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915" activeTab="0"/>
  </bookViews>
  <sheets>
    <sheet name="პრემიები(დაზღვევა)" sheetId="1" r:id="rId1"/>
    <sheet name="გამომუშავებული პრემია(დაზღვევა)" sheetId="2" r:id="rId2"/>
    <sheet name="ზარალები(დაზღვევა)" sheetId="3" r:id="rId3"/>
    <sheet name="ბაზრის სტრუქტურა(დაზღვევა)" sheetId="4" r:id="rId4"/>
    <sheet name="პრემიები(მიღებული გადაზღვევა)" sheetId="5" r:id="rId5"/>
    <sheet name="გამომუშავებული პრემია(მიღ. გად)" sheetId="6" r:id="rId6"/>
    <sheet name="ზარალები(მიღებული გადაზღვევა)" sheetId="7" r:id="rId7"/>
    <sheet name="ბაზრის სტრუქტურა(მიღ. გადაზღვ.)" sheetId="8" r:id="rId8"/>
  </sheets>
  <definedNames/>
  <calcPr fullCalcOnLoad="1"/>
</workbook>
</file>

<file path=xl/sharedStrings.xml><?xml version="1.0" encoding="utf-8"?>
<sst xmlns="http://schemas.openxmlformats.org/spreadsheetml/2006/main" count="454" uniqueCount="62">
  <si>
    <t>#</t>
  </si>
  <si>
    <t>sadazRvevo kompaniis dasaxeleba</t>
  </si>
  <si>
    <t>sicocxlis dazRveva</t>
  </si>
  <si>
    <t>ubeduri SemTxvevis dazRveva</t>
  </si>
  <si>
    <t>samedicino (janmrTelobis) dazRveva</t>
  </si>
  <si>
    <t>saxmeleTo satransporto saSualebebis dazRveva</t>
  </si>
  <si>
    <t>saxmeleTo transportis gamoyenebasTan dakavSirebuli pasuxismgeblobis dazRveva</t>
  </si>
  <si>
    <t>sarkinigzo satransporto saSualebaTa dazRveva</t>
  </si>
  <si>
    <t>saaviacio riskebis dazRveva</t>
  </si>
  <si>
    <t>sazRvao riskebis dazRveva</t>
  </si>
  <si>
    <t>tvirTebis dazRveva</t>
  </si>
  <si>
    <t>qonebis dazRveva</t>
  </si>
  <si>
    <t>dazRveva safinanso danakargebisgan</t>
  </si>
  <si>
    <t>valdebulebaTa Sesrulebis dazRveva</t>
  </si>
  <si>
    <t>sakredito valdebulebaTa dazRveva</t>
  </si>
  <si>
    <t>samoqalaqo pasuxismgeblobis dazRveva</t>
  </si>
  <si>
    <t>iuridiuli xarjebis dazRveva</t>
  </si>
  <si>
    <t>sul</t>
  </si>
  <si>
    <t>moziduli premia</t>
  </si>
  <si>
    <t>jami</t>
  </si>
  <si>
    <t>anazR. zarali (bruto)</t>
  </si>
  <si>
    <t>anazR. zarali   (neto)</t>
  </si>
  <si>
    <t>ss "ji pi ai holdingi"</t>
  </si>
  <si>
    <r>
      <t>ss saerTaSoriso sadazRvevo kompania imedi-</t>
    </r>
    <r>
      <rPr>
        <sz val="10"/>
        <color indexed="18"/>
        <rFont val="Times New Roman"/>
        <family val="1"/>
      </rPr>
      <t>L International"</t>
    </r>
  </si>
  <si>
    <t>ss "arqimedes global jorjia"</t>
  </si>
  <si>
    <t>ss "standart dazRveva saqarTvelo"</t>
  </si>
  <si>
    <t xml:space="preserve">Sps sadazRvevo kompania "partniori" </t>
  </si>
  <si>
    <t>Sps sadazRvevo kompania "tao"</t>
  </si>
  <si>
    <r>
      <t>Sps sadazRvevo kompania</t>
    </r>
    <r>
      <rPr>
        <sz val="10"/>
        <color indexed="18"/>
        <rFont val="Arial"/>
        <family val="2"/>
      </rPr>
      <t xml:space="preserve"> "AIG - Europe SA" </t>
    </r>
    <r>
      <rPr>
        <sz val="10"/>
        <color indexed="18"/>
        <rFont val="AcadNusx"/>
        <family val="0"/>
      </rPr>
      <t>(saqarTvelos filiali)</t>
    </r>
  </si>
  <si>
    <t>Sps dazRvevis saerTaSoriso kompania "irao"</t>
  </si>
  <si>
    <t>Sps sadazRvevo kompania "vesti"</t>
  </si>
  <si>
    <t>ss "saxalxo dazRveva"</t>
  </si>
  <si>
    <t>Sps sadazRvevo kompania "ai si jgufi"</t>
  </si>
  <si>
    <t>Sps dazRvevis kompania "qarTu"</t>
  </si>
  <si>
    <t>ss sadazRvevo kompania "aldagi-bisiai"</t>
  </si>
  <si>
    <t>gadazRvevis premia</t>
  </si>
  <si>
    <t>dazRvevis saxeoba</t>
  </si>
  <si>
    <t>wili bazarze</t>
  </si>
  <si>
    <t>(gadazRvevis saqmianoba saxeobebis mixedviT)</t>
  </si>
  <si>
    <t>2009 wlis I kvartalSi sadazRvevo kompaniebis mier gadazRvevis saqmianobiT moziduli premia da gadazRvevis premiis odenoba</t>
  </si>
  <si>
    <t>gam. Ppremia bruto</t>
  </si>
  <si>
    <t>gam. Ppremia neto</t>
  </si>
  <si>
    <t>ss sadazRvevo kompania "aldagi bisiai"</t>
  </si>
  <si>
    <r>
      <t>neto</t>
    </r>
    <r>
      <rPr>
        <sz val="10"/>
        <rFont val="AcadNusx"/>
        <family val="0"/>
      </rPr>
      <t xml:space="preserve"> – gamomuSavebuli premiis odenoba gadazRvevis gamoklebiT.</t>
    </r>
  </si>
  <si>
    <r>
      <t>bruto</t>
    </r>
    <r>
      <rPr>
        <sz val="10"/>
        <rFont val="AcadNusx"/>
        <family val="0"/>
      </rPr>
      <t xml:space="preserve"> – gamomuSavebuli premiis odenoba gadazRvevis CaTvliT.</t>
    </r>
  </si>
  <si>
    <t>2009  wlis I kvartlis ganmavlebaSi gamomuSavebuli sadazRvevo premia (pirdapiri dazRvevis saqmianoba, saxeobebis mixedviT)</t>
  </si>
  <si>
    <t>2009  wlis I kvartlis ganmavlebaSi gamomuSavebuli sadazRvevo premia (gadazRvevis saqmianoba, saxeobebis mixedviT)</t>
  </si>
  <si>
    <t xml:space="preserve">SeniSvna: </t>
  </si>
  <si>
    <t xml:space="preserve">2009 wlis I kvartalSi sadazRvevo kompaniebis mier anazRaurebuli zaralebis odenoba </t>
  </si>
  <si>
    <t xml:space="preserve">2009 wlis I kvartalSi sadazRvevo kompaniebis mier "pirdapiri dazRvevis" saqmianobiT moziduli sadazRvevo premia da gadazRvevis premiis odenoba </t>
  </si>
  <si>
    <t>sadazRvevo bazris struqtura dazRvevis saxeobebis mixedviT 2009 wlis I kvartlis monacemebiT (pirdapiri dazRvevis saqmianoba)</t>
  </si>
  <si>
    <t>sadazRvevo bazris struqtura dazRvevis saxeobebis mixedviT 2009 wlis I kvartlis monacemebiT (gadazRvevis saqmianoba)</t>
  </si>
  <si>
    <r>
      <t>bruto</t>
    </r>
    <r>
      <rPr>
        <sz val="10"/>
        <rFont val="AcadNusx"/>
        <family val="0"/>
      </rPr>
      <t xml:space="preserve"> – gadaxdili zaralis odenoba gadazRvevis CaTvliT</t>
    </r>
  </si>
  <si>
    <r>
      <t>neto</t>
    </r>
    <r>
      <rPr>
        <sz val="10"/>
        <rFont val="AcadNusx"/>
        <family val="0"/>
      </rPr>
      <t xml:space="preserve"> – gadaxdili zaralis odenoba gadazRvevis gamoklebiT</t>
    </r>
  </si>
  <si>
    <r>
      <t xml:space="preserve">anazRaurebuli zarali </t>
    </r>
    <r>
      <rPr>
        <sz val="10"/>
        <rFont val="AcadMtavr"/>
        <family val="0"/>
      </rPr>
      <t>warmoadgens saangariSo periodSi (01.01.09 - 31.03.09) mzRvevelebis mier gadaxdili sadazRvevo zaralebis odenobas, miuxedavad imisa, zarali warmoiSva saangariSo periodSi, Tu periodamde</t>
    </r>
  </si>
  <si>
    <r>
      <t xml:space="preserve">moziduli premia </t>
    </r>
    <r>
      <rPr>
        <sz val="10"/>
        <rFont val="AcadMtavr"/>
        <family val="0"/>
      </rPr>
      <t>moicavs premias, romelic miekuTvneba saangariSo periodSi (01.01.09 - 31.03.09) ZalaSi Sesul "miRebuli gadazRvevis" xelSekrulebebs (mravalwliani xelSekrulebebis CaTvliT), miuxedavad imisa gadaxdili aris mzRvevelisaTvis premia Tu ara</t>
    </r>
  </si>
  <si>
    <r>
      <t xml:space="preserve">anazRaurebuli zarali </t>
    </r>
    <r>
      <rPr>
        <sz val="10"/>
        <rFont val="AcadMtavr"/>
        <family val="0"/>
      </rPr>
      <t>warmoadgens saangariSo periodSi (01.01.09 - 31.03.09) mzRvevelebis mier gadaxdil sadazRvevo zarals, miuxedavad imisa, zarali warmoiSva saangariSo periodSi, Tu periodamde</t>
    </r>
  </si>
  <si>
    <r>
      <t xml:space="preserve">moziduli premia </t>
    </r>
    <r>
      <rPr>
        <sz val="10"/>
        <rFont val="AcadMtavr"/>
        <family val="0"/>
      </rPr>
      <t>moicavs sadazRvevo premias, romelic miekuTvneba saangariSo periodSi (01.01.09 - 31.03.09) ZalaSi Sesul sadazRvevo xelSekrulebebs (mravalwliani xelSekrulebebis CaTvliT), miuxedavad imisa gadaxdili aris mzRvevelisaTvis premia Tu ara</t>
    </r>
  </si>
  <si>
    <t>(pirdapiri dazRvevis saqmianoba, saxeobebis mixedviT)</t>
  </si>
  <si>
    <t>2009 wlis I kvartalSi sadazRvevo kompaniebis mier anazRaurebuli zaralebis odenoba</t>
  </si>
  <si>
    <r>
      <t xml:space="preserve">gamomuSavebuli premia </t>
    </r>
    <r>
      <rPr>
        <sz val="10"/>
        <rFont val="AcadMtavr"/>
        <family val="0"/>
      </rPr>
      <t>Seesabameba  saangariSo periodSi (01.01.09 - 31.03.09) mzRvevelebis mier pirdapiri dazRveviT miRebul Semosavals, miuxedavad imisa gadaxdili aris mzRvevelisaTvis premia Tu ara</t>
    </r>
  </si>
  <si>
    <r>
      <t xml:space="preserve">gamomuSavebuli premia </t>
    </r>
    <r>
      <rPr>
        <sz val="10"/>
        <rFont val="AcadMtavr"/>
        <family val="0"/>
      </rPr>
      <t>Seesabameba  saangariSo periodSi mzRvevelebis mier "miRebuli gadazRveviT" miRebul Semosavals, miuxedavad imisa gadaxdili aris mzRvevelisaTvis premia Tu ara</t>
    </r>
  </si>
</sst>
</file>

<file path=xl/styles.xml><?xml version="1.0" encoding="utf-8"?>
<styleSheet xmlns="http://schemas.openxmlformats.org/spreadsheetml/2006/main">
  <numFmts count="39">
    <numFmt numFmtId="5" formatCode="#,##0\ &quot;Lari&quot;;\-#,##0\ &quot;Lari&quot;"/>
    <numFmt numFmtId="6" formatCode="#,##0\ &quot;Lari&quot;;[Red]\-#,##0\ &quot;Lari&quot;"/>
    <numFmt numFmtId="7" formatCode="#,##0.00\ &quot;Lari&quot;;\-#,##0.00\ &quot;Lari&quot;"/>
    <numFmt numFmtId="8" formatCode="#,##0.00\ &quot;Lari&quot;;[Red]\-#,##0.00\ &quot;Lari&quot;"/>
    <numFmt numFmtId="42" formatCode="_-* #,##0\ &quot;Lari&quot;_-;\-* #,##0\ &quot;Lari&quot;_-;_-* &quot;-&quot;\ &quot;Lari&quot;_-;_-@_-"/>
    <numFmt numFmtId="41" formatCode="_-* #,##0\ _L_a_r_i_-;\-* #,##0\ _L_a_r_i_-;_-* &quot;-&quot;\ _L_a_r_i_-;_-@_-"/>
    <numFmt numFmtId="44" formatCode="_-* #,##0.00\ &quot;Lari&quot;_-;\-* #,##0.00\ &quot;Lari&quot;_-;_-* &quot;-&quot;??\ &quot;Lari&quot;_-;_-@_-"/>
    <numFmt numFmtId="43" formatCode="_-* #,##0.00\ _L_a_r_i_-;\-* #,##0.00\ _L_a_r_i_-;_-* &quot;-&quot;??\ _L_a_r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l_a_r_i_-;\-* #,##0\ _l_a_r_i_-;_-* &quot;-&quot;\ _l_a_r_i_-;_-@_-"/>
    <numFmt numFmtId="173" formatCode="_-* #,##0.00\ _l_a_r_i_-;\-* #,##0.00\ _l_a_r_i_-;_-* &quot;-&quot;??\ _l_a_r_i_-;_-@_-"/>
    <numFmt numFmtId="174" formatCode="_(* #,##0_);_(* \(#,##0\);_(* &quot;-&quot;??_);_(@_)"/>
    <numFmt numFmtId="175" formatCode="0.000000000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"/>
    <numFmt numFmtId="183" formatCode="0.0000000000"/>
    <numFmt numFmtId="184" formatCode="0.00000000000"/>
    <numFmt numFmtId="185" formatCode="#,##0.0"/>
    <numFmt numFmtId="186" formatCode="0.0%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_(* #,##0.000_);_(* \(#,##0.000\);_(* &quot;-&quot;??_);_(@_)"/>
    <numFmt numFmtId="192" formatCode="_(* #,##0.0_);_(* \(#,##0.0\);_(* &quot;-&quot;??_);_(@_)"/>
    <numFmt numFmtId="193" formatCode="_(* #,##0.0000_);_(* \(#,##0.0000\);_(* &quot;-&quot;??_);_(@_)"/>
    <numFmt numFmtId="194" formatCode="#,##0_ ;\-#,##0\ "/>
  </numFmts>
  <fonts count="3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cadMtavr"/>
      <family val="0"/>
    </font>
    <font>
      <sz val="10"/>
      <name val="AcadNusx"/>
      <family val="0"/>
    </font>
    <font>
      <sz val="9"/>
      <name val="AcadNusx"/>
      <family val="0"/>
    </font>
    <font>
      <b/>
      <sz val="10"/>
      <color indexed="18"/>
      <name val="AcadNusx"/>
      <family val="0"/>
    </font>
    <font>
      <sz val="10"/>
      <color indexed="18"/>
      <name val="AcadNusx"/>
      <family val="0"/>
    </font>
    <font>
      <b/>
      <sz val="10"/>
      <name val="AcadNusx"/>
      <family val="0"/>
    </font>
    <font>
      <sz val="10"/>
      <color indexed="18"/>
      <name val="Arial"/>
      <family val="2"/>
    </font>
    <font>
      <sz val="10"/>
      <color indexed="18"/>
      <name val="Times New Roman"/>
      <family val="1"/>
    </font>
    <font>
      <sz val="10"/>
      <color indexed="3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0"/>
    </font>
    <font>
      <sz val="10"/>
      <name val="AcadMtav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3" borderId="0" applyNumberFormat="0" applyBorder="0" applyAlignment="0" applyProtection="0"/>
    <xf numFmtId="0" fontId="16" fillId="20" borderId="1" applyNumberFormat="0" applyAlignment="0" applyProtection="0"/>
    <xf numFmtId="0" fontId="17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7" borderId="1" applyNumberFormat="0" applyAlignment="0" applyProtection="0"/>
    <xf numFmtId="0" fontId="24" fillId="0" borderId="6" applyNumberFormat="0" applyFill="0" applyAlignment="0" applyProtection="0"/>
    <xf numFmtId="0" fontId="25" fillId="22" borderId="0" applyNumberFormat="0" applyBorder="0" applyAlignment="0" applyProtection="0"/>
    <xf numFmtId="0" fontId="0" fillId="23" borderId="7" applyNumberFormat="0" applyFont="0" applyAlignment="0" applyProtection="0"/>
    <xf numFmtId="0" fontId="26" fillId="20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8" fillId="0" borderId="10" xfId="0" applyNumberFormat="1" applyFont="1" applyFill="1" applyBorder="1" applyAlignment="1">
      <alignment vertical="center" wrapText="1"/>
    </xf>
    <xf numFmtId="0" fontId="5" fillId="0" borderId="0" xfId="0" applyNumberFormat="1" applyFont="1" applyFill="1" applyBorder="1" applyAlignment="1">
      <alignment vertical="center" wrapText="1"/>
    </xf>
    <xf numFmtId="3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5" fillId="20" borderId="11" xfId="0" applyFont="1" applyFill="1" applyBorder="1" applyAlignment="1">
      <alignment horizontal="center" vertical="top" wrapText="1"/>
    </xf>
    <xf numFmtId="3" fontId="7" fillId="0" borderId="10" xfId="0" applyNumberFormat="1" applyFont="1" applyBorder="1" applyAlignment="1">
      <alignment vertical="center"/>
    </xf>
    <xf numFmtId="0" fontId="9" fillId="0" borderId="10" xfId="0" applyFont="1" applyFill="1" applyBorder="1" applyAlignment="1">
      <alignment horizontal="center" vertical="top" wrapText="1"/>
    </xf>
    <xf numFmtId="0" fontId="7" fillId="0" borderId="10" xfId="0" applyNumberFormat="1" applyFont="1" applyFill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3" fontId="5" fillId="0" borderId="0" xfId="0" applyNumberFormat="1" applyFont="1" applyFill="1" applyBorder="1" applyAlignment="1">
      <alignment horizontal="center" vertical="center"/>
    </xf>
    <xf numFmtId="4" fontId="5" fillId="0" borderId="0" xfId="0" applyNumberFormat="1" applyFont="1" applyFill="1" applyBorder="1" applyAlignment="1">
      <alignment horizontal="center" vertical="top" wrapText="1"/>
    </xf>
    <xf numFmtId="4" fontId="5" fillId="0" borderId="0" xfId="0" applyNumberFormat="1" applyFont="1" applyFill="1" applyBorder="1" applyAlignment="1">
      <alignment horizontal="center"/>
    </xf>
    <xf numFmtId="3" fontId="9" fillId="0" borderId="0" xfId="0" applyNumberFormat="1" applyFont="1" applyFill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3" fontId="0" fillId="0" borderId="0" xfId="0" applyNumberFormat="1" applyAlignment="1">
      <alignment/>
    </xf>
    <xf numFmtId="3" fontId="5" fillId="0" borderId="0" xfId="0" applyNumberFormat="1" applyFont="1" applyAlignment="1">
      <alignment/>
    </xf>
    <xf numFmtId="3" fontId="8" fillId="0" borderId="10" xfId="0" applyNumberFormat="1" applyFont="1" applyBorder="1" applyAlignment="1">
      <alignment horizontal="center" vertical="center"/>
    </xf>
    <xf numFmtId="3" fontId="8" fillId="0" borderId="10" xfId="0" applyNumberFormat="1" applyFont="1" applyBorder="1" applyAlignment="1">
      <alignment horizontal="center" vertical="center" wrapText="1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 wrapText="1"/>
      <protection/>
    </xf>
    <xf numFmtId="0" fontId="5" fillId="0" borderId="0" xfId="0" applyFon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6" fillId="20" borderId="11" xfId="0" applyFont="1" applyFill="1" applyBorder="1" applyAlignment="1" applyProtection="1">
      <alignment horizontal="center" vertical="top" wrapText="1"/>
      <protection/>
    </xf>
    <xf numFmtId="0" fontId="7" fillId="0" borderId="12" xfId="0" applyFont="1" applyBorder="1" applyAlignment="1" applyProtection="1">
      <alignment horizontal="center" vertical="top" wrapText="1"/>
      <protection locked="0"/>
    </xf>
    <xf numFmtId="0" fontId="8" fillId="0" borderId="10" xfId="0" applyNumberFormat="1" applyFont="1" applyFill="1" applyBorder="1" applyAlignment="1" applyProtection="1">
      <alignment vertical="center" wrapText="1"/>
      <protection locked="0"/>
    </xf>
    <xf numFmtId="3" fontId="8" fillId="0" borderId="10" xfId="0" applyNumberFormat="1" applyFont="1" applyBorder="1" applyAlignment="1" applyProtection="1">
      <alignment horizontal="center" vertical="center"/>
      <protection locked="0"/>
    </xf>
    <xf numFmtId="3" fontId="7" fillId="0" borderId="10" xfId="0" applyNumberFormat="1" applyFont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 locked="0"/>
    </xf>
    <xf numFmtId="3" fontId="8" fillId="0" borderId="10" xfId="0" applyNumberFormat="1" applyFont="1" applyBorder="1" applyAlignment="1" applyProtection="1">
      <alignment horizontal="center" vertical="center" wrapText="1"/>
      <protection locked="0"/>
    </xf>
    <xf numFmtId="3" fontId="8" fillId="0" borderId="10" xfId="0" applyNumberFormat="1" applyFont="1" applyFill="1" applyBorder="1" applyAlignment="1" applyProtection="1">
      <alignment horizontal="center" vertical="center"/>
      <protection locked="0"/>
    </xf>
    <xf numFmtId="3" fontId="8" fillId="0" borderId="10" xfId="0" applyNumberFormat="1" applyFont="1" applyFill="1" applyBorder="1" applyAlignment="1">
      <alignment horizontal="center" vertical="center"/>
    </xf>
    <xf numFmtId="3" fontId="8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2" fontId="4" fillId="0" borderId="0" xfId="0" applyNumberFormat="1" applyFont="1" applyAlignment="1">
      <alignment vertical="center" wrapText="1"/>
    </xf>
    <xf numFmtId="0" fontId="9" fillId="20" borderId="13" xfId="0" applyNumberFormat="1" applyFont="1" applyFill="1" applyBorder="1" applyAlignment="1">
      <alignment horizontal="center" vertical="center" wrapText="1"/>
    </xf>
    <xf numFmtId="0" fontId="9" fillId="2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3" fontId="12" fillId="0" borderId="10" xfId="0" applyNumberFormat="1" applyFont="1" applyBorder="1" applyAlignment="1">
      <alignment horizontal="center"/>
    </xf>
    <xf numFmtId="10" fontId="12" fillId="0" borderId="10" xfId="62" applyNumberFormat="1" applyFont="1" applyBorder="1" applyAlignment="1">
      <alignment horizontal="center"/>
    </xf>
    <xf numFmtId="0" fontId="0" fillId="20" borderId="10" xfId="0" applyFill="1" applyBorder="1" applyAlignment="1">
      <alignment/>
    </xf>
    <xf numFmtId="0" fontId="4" fillId="20" borderId="10" xfId="0" applyFont="1" applyFill="1" applyBorder="1" applyAlignment="1">
      <alignment horizontal="center"/>
    </xf>
    <xf numFmtId="3" fontId="9" fillId="20" borderId="10" xfId="44" applyNumberFormat="1" applyFont="1" applyFill="1" applyBorder="1" applyAlignment="1">
      <alignment horizontal="center" vertical="center" wrapText="1"/>
    </xf>
    <xf numFmtId="9" fontId="9" fillId="20" borderId="10" xfId="62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0" fontId="6" fillId="20" borderId="11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top" wrapText="1"/>
    </xf>
    <xf numFmtId="3" fontId="7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3" fontId="8" fillId="0" borderId="12" xfId="0" applyNumberFormat="1" applyFont="1" applyBorder="1" applyAlignment="1">
      <alignment horizontal="center" vertical="center" wrapText="1"/>
    </xf>
    <xf numFmtId="3" fontId="8" fillId="0" borderId="12" xfId="0" applyNumberFormat="1" applyFont="1" applyFill="1" applyBorder="1" applyAlignment="1">
      <alignment horizontal="center" vertical="center"/>
    </xf>
    <xf numFmtId="3" fontId="8" fillId="0" borderId="14" xfId="0" applyNumberFormat="1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7" fillId="0" borderId="12" xfId="0" applyFont="1" applyBorder="1" applyAlignment="1">
      <alignment horizontal="center" vertical="center" wrapText="1"/>
    </xf>
    <xf numFmtId="3" fontId="8" fillId="0" borderId="11" xfId="0" applyNumberFormat="1" applyFont="1" applyBorder="1" applyAlignment="1">
      <alignment horizontal="center" vertical="center" wrapText="1"/>
    </xf>
    <xf numFmtId="3" fontId="30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8" fillId="0" borderId="11" xfId="0" applyNumberFormat="1" applyFont="1" applyFill="1" applyBorder="1" applyAlignment="1">
      <alignment horizontal="center" vertical="center" wrapText="1"/>
    </xf>
    <xf numFmtId="0" fontId="4" fillId="0" borderId="0" xfId="0" applyFont="1" applyAlignment="1" applyProtection="1">
      <alignment horizontal="center" vertical="center" wrapText="1"/>
      <protection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3" fontId="0" fillId="0" borderId="0" xfId="0" applyNumberFormat="1" applyAlignment="1" applyProtection="1">
      <alignment/>
      <protection locked="0"/>
    </xf>
    <xf numFmtId="0" fontId="4" fillId="0" borderId="0" xfId="0" applyFont="1" applyAlignment="1" applyProtection="1">
      <alignment horizontal="left" vertical="center" wrapText="1"/>
      <protection/>
    </xf>
    <xf numFmtId="0" fontId="5" fillId="20" borderId="15" xfId="0" applyNumberFormat="1" applyFont="1" applyFill="1" applyBorder="1" applyAlignment="1" applyProtection="1">
      <alignment horizontal="center" vertical="center" wrapText="1"/>
      <protection/>
    </xf>
    <xf numFmtId="0" fontId="5" fillId="20" borderId="14" xfId="0" applyNumberFormat="1" applyFont="1" applyFill="1" applyBorder="1" applyAlignment="1" applyProtection="1">
      <alignment horizontal="center" vertical="center" wrapText="1"/>
      <protection/>
    </xf>
    <xf numFmtId="0" fontId="5" fillId="2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5" fillId="20" borderId="13" xfId="0" applyNumberFormat="1" applyFont="1" applyFill="1" applyBorder="1" applyAlignment="1" applyProtection="1">
      <alignment horizontal="center" vertical="center" wrapText="1"/>
      <protection/>
    </xf>
    <xf numFmtId="0" fontId="5" fillId="20" borderId="12" xfId="0" applyNumberFormat="1" applyFont="1" applyFill="1" applyBorder="1" applyAlignment="1" applyProtection="1">
      <alignment horizontal="center" vertical="center" wrapText="1"/>
      <protection/>
    </xf>
    <xf numFmtId="0" fontId="5" fillId="20" borderId="10" xfId="0" applyNumberFormat="1" applyFont="1" applyFill="1" applyBorder="1" applyAlignment="1">
      <alignment horizontal="center" vertical="center" wrapText="1"/>
    </xf>
    <xf numFmtId="0" fontId="5" fillId="20" borderId="10" xfId="0" applyFont="1" applyFill="1" applyBorder="1" applyAlignment="1">
      <alignment horizontal="center" vertical="center" wrapText="1"/>
    </xf>
    <xf numFmtId="0" fontId="5" fillId="20" borderId="15" xfId="0" applyNumberFormat="1" applyFont="1" applyFill="1" applyBorder="1" applyAlignment="1">
      <alignment horizontal="center" vertical="center" wrapText="1"/>
    </xf>
    <xf numFmtId="0" fontId="5" fillId="20" borderId="14" xfId="0" applyNumberFormat="1" applyFont="1" applyFill="1" applyBorder="1" applyAlignment="1">
      <alignment horizontal="center" vertical="center" wrapText="1"/>
    </xf>
    <xf numFmtId="0" fontId="5" fillId="20" borderId="13" xfId="0" applyNumberFormat="1" applyFont="1" applyFill="1" applyBorder="1" applyAlignment="1">
      <alignment horizontal="center" vertical="center" wrapText="1"/>
    </xf>
    <xf numFmtId="0" fontId="5" fillId="20" borderId="12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2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/>
    </xf>
    <xf numFmtId="0" fontId="5" fillId="20" borderId="13" xfId="0" applyFont="1" applyFill="1" applyBorder="1" applyAlignment="1">
      <alignment horizontal="center" vertical="center"/>
    </xf>
    <xf numFmtId="0" fontId="5" fillId="20" borderId="12" xfId="0" applyFont="1" applyFill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5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Percent 2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0"/>
  </sheetPr>
  <dimension ref="A2:AJ25"/>
  <sheetViews>
    <sheetView tabSelected="1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9.140625" defaultRowHeight="12.75"/>
  <cols>
    <col min="1" max="1" width="4.00390625" style="0" customWidth="1"/>
    <col min="2" max="2" width="25.28125" style="0" customWidth="1"/>
    <col min="3" max="34" width="12.7109375" style="0" customWidth="1"/>
    <col min="35" max="35" width="11.00390625" style="0" customWidth="1"/>
  </cols>
  <sheetData>
    <row r="1" s="21" customFormat="1" ht="12.75"/>
    <row r="2" spans="1:36" s="23" customFormat="1" ht="39" customHeight="1">
      <c r="A2" s="71" t="s">
        <v>49</v>
      </c>
      <c r="B2" s="72"/>
      <c r="C2" s="72"/>
      <c r="D2" s="72"/>
      <c r="E2" s="72"/>
      <c r="F2" s="72"/>
      <c r="G2" s="72"/>
      <c r="H2" s="72"/>
      <c r="I2" s="22"/>
      <c r="J2" s="22"/>
      <c r="AI2" s="24"/>
      <c r="AJ2" s="24"/>
    </row>
    <row r="3" s="21" customFormat="1" ht="12.75"/>
    <row r="4" spans="1:34" s="21" customFormat="1" ht="69.75" customHeight="1">
      <c r="A4" s="73" t="s">
        <v>0</v>
      </c>
      <c r="B4" s="73" t="s">
        <v>1</v>
      </c>
      <c r="C4" s="69" t="s">
        <v>2</v>
      </c>
      <c r="D4" s="69"/>
      <c r="E4" s="67" t="s">
        <v>3</v>
      </c>
      <c r="F4" s="68"/>
      <c r="G4" s="67" t="s">
        <v>4</v>
      </c>
      <c r="H4" s="68"/>
      <c r="I4" s="67" t="s">
        <v>5</v>
      </c>
      <c r="J4" s="68"/>
      <c r="K4" s="67" t="s">
        <v>6</v>
      </c>
      <c r="L4" s="68"/>
      <c r="M4" s="67" t="s">
        <v>7</v>
      </c>
      <c r="N4" s="68"/>
      <c r="O4" s="67" t="s">
        <v>8</v>
      </c>
      <c r="P4" s="68"/>
      <c r="Q4" s="67" t="s">
        <v>9</v>
      </c>
      <c r="R4" s="68"/>
      <c r="S4" s="67" t="s">
        <v>10</v>
      </c>
      <c r="T4" s="68"/>
      <c r="U4" s="67" t="s">
        <v>11</v>
      </c>
      <c r="V4" s="68"/>
      <c r="W4" s="67" t="s">
        <v>12</v>
      </c>
      <c r="X4" s="68"/>
      <c r="Y4" s="67" t="s">
        <v>13</v>
      </c>
      <c r="Z4" s="68"/>
      <c r="AA4" s="67" t="s">
        <v>14</v>
      </c>
      <c r="AB4" s="68"/>
      <c r="AC4" s="69" t="s">
        <v>15</v>
      </c>
      <c r="AD4" s="70"/>
      <c r="AE4" s="69" t="s">
        <v>16</v>
      </c>
      <c r="AF4" s="70"/>
      <c r="AG4" s="69" t="s">
        <v>17</v>
      </c>
      <c r="AH4" s="70"/>
    </row>
    <row r="5" spans="1:34" s="21" customFormat="1" ht="25.5">
      <c r="A5" s="74"/>
      <c r="B5" s="74"/>
      <c r="C5" s="25" t="s">
        <v>18</v>
      </c>
      <c r="D5" s="25" t="s">
        <v>35</v>
      </c>
      <c r="E5" s="25" t="s">
        <v>18</v>
      </c>
      <c r="F5" s="25" t="s">
        <v>35</v>
      </c>
      <c r="G5" s="25" t="s">
        <v>18</v>
      </c>
      <c r="H5" s="25" t="s">
        <v>35</v>
      </c>
      <c r="I5" s="25" t="s">
        <v>18</v>
      </c>
      <c r="J5" s="25" t="s">
        <v>35</v>
      </c>
      <c r="K5" s="25" t="s">
        <v>18</v>
      </c>
      <c r="L5" s="25" t="s">
        <v>35</v>
      </c>
      <c r="M5" s="25" t="s">
        <v>18</v>
      </c>
      <c r="N5" s="25" t="s">
        <v>35</v>
      </c>
      <c r="O5" s="25" t="s">
        <v>18</v>
      </c>
      <c r="P5" s="25" t="s">
        <v>35</v>
      </c>
      <c r="Q5" s="25" t="s">
        <v>18</v>
      </c>
      <c r="R5" s="25" t="s">
        <v>35</v>
      </c>
      <c r="S5" s="25" t="s">
        <v>18</v>
      </c>
      <c r="T5" s="25" t="s">
        <v>35</v>
      </c>
      <c r="U5" s="25" t="s">
        <v>18</v>
      </c>
      <c r="V5" s="25" t="s">
        <v>35</v>
      </c>
      <c r="W5" s="25" t="s">
        <v>18</v>
      </c>
      <c r="X5" s="25" t="s">
        <v>35</v>
      </c>
      <c r="Y5" s="25" t="s">
        <v>18</v>
      </c>
      <c r="Z5" s="25" t="s">
        <v>35</v>
      </c>
      <c r="AA5" s="25" t="s">
        <v>18</v>
      </c>
      <c r="AB5" s="25" t="s">
        <v>35</v>
      </c>
      <c r="AC5" s="25" t="s">
        <v>18</v>
      </c>
      <c r="AD5" s="25" t="s">
        <v>35</v>
      </c>
      <c r="AE5" s="25" t="s">
        <v>18</v>
      </c>
      <c r="AF5" s="25" t="s">
        <v>35</v>
      </c>
      <c r="AG5" s="25" t="s">
        <v>18</v>
      </c>
      <c r="AH5" s="25" t="s">
        <v>35</v>
      </c>
    </row>
    <row r="6" spans="1:35" s="30" customFormat="1" ht="43.5" customHeight="1">
      <c r="A6" s="26">
        <v>1</v>
      </c>
      <c r="B6" s="27" t="s">
        <v>34</v>
      </c>
      <c r="C6" s="31">
        <v>1833653.26</v>
      </c>
      <c r="D6" s="31">
        <v>230874.27</v>
      </c>
      <c r="E6" s="31">
        <v>510025.6</v>
      </c>
      <c r="F6" s="31">
        <v>6341.37</v>
      </c>
      <c r="G6" s="31">
        <v>12275396.4</v>
      </c>
      <c r="H6" s="31">
        <v>2757720.0112361275</v>
      </c>
      <c r="I6" s="31">
        <v>2866167.54</v>
      </c>
      <c r="J6" s="31">
        <v>528757.4241549105</v>
      </c>
      <c r="K6" s="31">
        <v>290556.59</v>
      </c>
      <c r="L6" s="31">
        <v>23012.62</v>
      </c>
      <c r="M6" s="31">
        <v>0</v>
      </c>
      <c r="N6" s="31">
        <v>0</v>
      </c>
      <c r="O6" s="31">
        <v>35044.77</v>
      </c>
      <c r="P6" s="31">
        <v>28408.96</v>
      </c>
      <c r="Q6" s="31">
        <v>0</v>
      </c>
      <c r="R6" s="31">
        <v>0</v>
      </c>
      <c r="S6" s="31">
        <v>269309.03</v>
      </c>
      <c r="T6" s="31">
        <v>69959.6</v>
      </c>
      <c r="U6" s="28">
        <v>2309770.3754794523</v>
      </c>
      <c r="V6" s="28">
        <v>1106576.46</v>
      </c>
      <c r="W6" s="28">
        <v>0</v>
      </c>
      <c r="X6" s="28">
        <v>0</v>
      </c>
      <c r="Y6" s="28">
        <v>519137.12</v>
      </c>
      <c r="Z6" s="28">
        <v>0</v>
      </c>
      <c r="AA6" s="28">
        <v>0</v>
      </c>
      <c r="AB6" s="28">
        <v>0</v>
      </c>
      <c r="AC6" s="28">
        <v>1558892.443138686</v>
      </c>
      <c r="AD6" s="28">
        <v>869329.74</v>
      </c>
      <c r="AE6" s="32">
        <v>0</v>
      </c>
      <c r="AF6" s="32">
        <v>0</v>
      </c>
      <c r="AG6" s="29">
        <f>C6+E6+G6+I6+K6+M6+O6+Q6+S6+U6+W6+Y6+AA6+AC6+AE6</f>
        <v>22467953.12861814</v>
      </c>
      <c r="AH6" s="29">
        <f>D6+F6+H6+J6+L6+N6+P6+R6+T6+V6+X6+Z6+AB6+AD6+AF6</f>
        <v>5620980.455391038</v>
      </c>
      <c r="AI6" s="65"/>
    </row>
    <row r="7" spans="1:34" ht="45" customHeight="1">
      <c r="A7" s="16">
        <v>2</v>
      </c>
      <c r="B7" s="1" t="s">
        <v>23</v>
      </c>
      <c r="C7" s="20">
        <v>407305.13</v>
      </c>
      <c r="D7" s="20">
        <v>24386.56</v>
      </c>
      <c r="E7" s="20">
        <v>126313.72</v>
      </c>
      <c r="F7" s="20">
        <v>0</v>
      </c>
      <c r="G7" s="20">
        <v>12925444.86</v>
      </c>
      <c r="H7" s="20">
        <v>0</v>
      </c>
      <c r="I7" s="20">
        <v>550073.7</v>
      </c>
      <c r="J7" s="20">
        <v>0</v>
      </c>
      <c r="K7" s="20">
        <v>68777.81599999999</v>
      </c>
      <c r="L7" s="20">
        <v>4793.57</v>
      </c>
      <c r="M7" s="20">
        <v>0</v>
      </c>
      <c r="N7" s="20">
        <v>0</v>
      </c>
      <c r="O7" s="20">
        <v>49583.62</v>
      </c>
      <c r="P7" s="20">
        <v>4079.74</v>
      </c>
      <c r="Q7" s="20">
        <v>9198.22</v>
      </c>
      <c r="R7" s="20">
        <v>0</v>
      </c>
      <c r="S7" s="20">
        <v>59210.08</v>
      </c>
      <c r="T7" s="20">
        <v>14055.180400000001</v>
      </c>
      <c r="U7" s="19">
        <v>715146.3019999999</v>
      </c>
      <c r="V7" s="19">
        <v>394502.06</v>
      </c>
      <c r="W7" s="19">
        <v>0</v>
      </c>
      <c r="X7" s="19">
        <v>0</v>
      </c>
      <c r="Y7" s="19">
        <v>57489.51</v>
      </c>
      <c r="Z7" s="19">
        <v>0</v>
      </c>
      <c r="AA7" s="19">
        <v>0</v>
      </c>
      <c r="AB7" s="19">
        <v>0</v>
      </c>
      <c r="AC7" s="19">
        <v>64029.64</v>
      </c>
      <c r="AD7" s="19">
        <v>9952.27</v>
      </c>
      <c r="AE7" s="33">
        <v>0</v>
      </c>
      <c r="AF7" s="33">
        <v>0</v>
      </c>
      <c r="AG7" s="7">
        <f>C7+E7+G7+I7+K7+M7+O7+Q7+S7+U7+W7+Y7+AA7+AC7+AE7</f>
        <v>15032572.597999997</v>
      </c>
      <c r="AH7" s="7">
        <f aca="true" t="shared" si="0" ref="AG7:AH18">D7+F7+H7+J7+L7+N7+P7+R7+T7+V7+X7+Z7+AB7+AD7+AF7</f>
        <v>451769.3804</v>
      </c>
    </row>
    <row r="8" spans="1:34" ht="45" customHeight="1">
      <c r="A8" s="26">
        <v>3</v>
      </c>
      <c r="B8" s="1" t="s">
        <v>22</v>
      </c>
      <c r="C8" s="20">
        <v>590383.17</v>
      </c>
      <c r="D8" s="20">
        <v>185763.25152620772</v>
      </c>
      <c r="E8" s="20">
        <v>93325.46999999933</v>
      </c>
      <c r="F8" s="20">
        <v>12741.577205980711</v>
      </c>
      <c r="G8" s="20">
        <v>9308546.879999937</v>
      </c>
      <c r="H8" s="20">
        <v>0</v>
      </c>
      <c r="I8" s="20">
        <v>1252894.61</v>
      </c>
      <c r="J8" s="20">
        <v>78272.9</v>
      </c>
      <c r="K8" s="20">
        <v>200301.77</v>
      </c>
      <c r="L8" s="20">
        <v>19088.279290546143</v>
      </c>
      <c r="M8" s="34">
        <v>0</v>
      </c>
      <c r="N8" s="34">
        <v>0</v>
      </c>
      <c r="O8" s="20">
        <v>14848.2</v>
      </c>
      <c r="P8" s="20">
        <v>6822.375</v>
      </c>
      <c r="Q8" s="20">
        <v>220137.71</v>
      </c>
      <c r="R8" s="20">
        <v>53036.482134504484</v>
      </c>
      <c r="S8" s="20">
        <v>52364.26</v>
      </c>
      <c r="T8" s="20">
        <v>10993.898967808818</v>
      </c>
      <c r="U8" s="19">
        <v>1280309.82</v>
      </c>
      <c r="V8" s="19">
        <v>1245121.40960442</v>
      </c>
      <c r="W8" s="19">
        <v>0</v>
      </c>
      <c r="X8" s="19">
        <v>0</v>
      </c>
      <c r="Y8" s="19">
        <v>163067.27</v>
      </c>
      <c r="Z8" s="19">
        <v>112474.67800000003</v>
      </c>
      <c r="AA8" s="19">
        <v>0</v>
      </c>
      <c r="AB8" s="19">
        <v>0</v>
      </c>
      <c r="AC8" s="19">
        <v>517768.21</v>
      </c>
      <c r="AD8" s="19">
        <v>426087.20905905985</v>
      </c>
      <c r="AE8" s="33">
        <v>0</v>
      </c>
      <c r="AF8" s="33">
        <v>0</v>
      </c>
      <c r="AG8" s="7">
        <f t="shared" si="0"/>
        <v>13693947.369999936</v>
      </c>
      <c r="AH8" s="7">
        <f t="shared" si="0"/>
        <v>2150402.060788528</v>
      </c>
    </row>
    <row r="9" spans="1:34" ht="45" customHeight="1">
      <c r="A9" s="26">
        <v>4</v>
      </c>
      <c r="B9" s="1" t="s">
        <v>33</v>
      </c>
      <c r="C9" s="20">
        <v>0</v>
      </c>
      <c r="D9" s="20">
        <v>0</v>
      </c>
      <c r="E9" s="20">
        <v>7855</v>
      </c>
      <c r="F9" s="20">
        <v>7180.5</v>
      </c>
      <c r="G9" s="20">
        <v>8513423</v>
      </c>
      <c r="H9" s="20">
        <v>0</v>
      </c>
      <c r="I9" s="20">
        <v>16904</v>
      </c>
      <c r="J9" s="20">
        <v>16566</v>
      </c>
      <c r="K9" s="20">
        <v>910.452</v>
      </c>
      <c r="L9" s="20">
        <v>892.2429599999999</v>
      </c>
      <c r="M9" s="20">
        <v>0</v>
      </c>
      <c r="N9" s="20">
        <v>0</v>
      </c>
      <c r="O9" s="20">
        <v>12900</v>
      </c>
      <c r="P9" s="20">
        <v>12300</v>
      </c>
      <c r="Q9" s="20">
        <v>0</v>
      </c>
      <c r="R9" s="20">
        <v>0</v>
      </c>
      <c r="S9" s="20">
        <v>8362</v>
      </c>
      <c r="T9" s="20">
        <v>3793</v>
      </c>
      <c r="U9" s="20">
        <v>15192</v>
      </c>
      <c r="V9" s="20">
        <v>12809.894400000001</v>
      </c>
      <c r="W9" s="20">
        <v>0</v>
      </c>
      <c r="X9" s="20">
        <v>0</v>
      </c>
      <c r="Y9" s="20">
        <v>0</v>
      </c>
      <c r="Z9" s="20">
        <v>0</v>
      </c>
      <c r="AA9" s="20">
        <v>15005.28</v>
      </c>
      <c r="AB9" s="20">
        <v>10203.59</v>
      </c>
      <c r="AC9" s="20">
        <v>0</v>
      </c>
      <c r="AD9" s="20">
        <v>0</v>
      </c>
      <c r="AE9" s="33">
        <v>0</v>
      </c>
      <c r="AF9" s="33">
        <v>0</v>
      </c>
      <c r="AG9" s="7">
        <f t="shared" si="0"/>
        <v>8590551.731999999</v>
      </c>
      <c r="AH9" s="7">
        <f t="shared" si="0"/>
        <v>63745.227360000004</v>
      </c>
    </row>
    <row r="10" spans="1:34" ht="45" customHeight="1">
      <c r="A10" s="16">
        <v>5</v>
      </c>
      <c r="B10" s="1" t="s">
        <v>31</v>
      </c>
      <c r="C10" s="20">
        <v>162</v>
      </c>
      <c r="D10" s="20">
        <v>0</v>
      </c>
      <c r="E10" s="20">
        <v>13043.03</v>
      </c>
      <c r="F10" s="20">
        <v>3399.58</v>
      </c>
      <c r="G10" s="20">
        <v>8162471.33</v>
      </c>
      <c r="H10" s="20">
        <v>1247502.6</v>
      </c>
      <c r="I10" s="20">
        <v>30707.37</v>
      </c>
      <c r="J10" s="20">
        <v>23920.66</v>
      </c>
      <c r="K10" s="20">
        <v>16720.74</v>
      </c>
      <c r="L10" s="20">
        <v>16192.87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1237.63</v>
      </c>
      <c r="T10" s="20">
        <v>1060.39</v>
      </c>
      <c r="U10" s="20">
        <v>5138.32</v>
      </c>
      <c r="V10" s="20">
        <v>4676.73</v>
      </c>
      <c r="W10" s="19">
        <v>33344.07</v>
      </c>
      <c r="X10" s="19">
        <v>0</v>
      </c>
      <c r="Y10" s="19">
        <v>1231.6</v>
      </c>
      <c r="Z10" s="19">
        <v>0</v>
      </c>
      <c r="AA10" s="19">
        <v>0</v>
      </c>
      <c r="AB10" s="19">
        <v>0</v>
      </c>
      <c r="AC10" s="19">
        <v>0</v>
      </c>
      <c r="AD10" s="19">
        <v>0</v>
      </c>
      <c r="AE10" s="33">
        <v>0</v>
      </c>
      <c r="AF10" s="33">
        <v>0</v>
      </c>
      <c r="AG10" s="7">
        <f t="shared" si="0"/>
        <v>8264056.090000001</v>
      </c>
      <c r="AH10" s="7">
        <f t="shared" si="0"/>
        <v>1296752.83</v>
      </c>
    </row>
    <row r="11" spans="1:34" ht="45" customHeight="1">
      <c r="A11" s="26">
        <v>6</v>
      </c>
      <c r="B11" s="1" t="s">
        <v>30</v>
      </c>
      <c r="C11" s="20">
        <v>0</v>
      </c>
      <c r="D11" s="20">
        <v>0</v>
      </c>
      <c r="E11" s="20">
        <v>65722</v>
      </c>
      <c r="F11" s="20">
        <v>0</v>
      </c>
      <c r="G11" s="20">
        <v>3165436</v>
      </c>
      <c r="H11" s="20">
        <v>0</v>
      </c>
      <c r="I11" s="20">
        <v>2728</v>
      </c>
      <c r="J11" s="20">
        <v>0</v>
      </c>
      <c r="K11" s="20">
        <v>144976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19">
        <v>28516</v>
      </c>
      <c r="V11" s="19">
        <v>6602</v>
      </c>
      <c r="W11" s="19">
        <v>0</v>
      </c>
      <c r="X11" s="19">
        <v>0</v>
      </c>
      <c r="Y11" s="19">
        <v>1983004</v>
      </c>
      <c r="Z11" s="19">
        <v>695315</v>
      </c>
      <c r="AA11" s="19">
        <v>0</v>
      </c>
      <c r="AB11" s="19">
        <v>0</v>
      </c>
      <c r="AC11" s="19">
        <v>64577</v>
      </c>
      <c r="AD11" s="19">
        <v>0</v>
      </c>
      <c r="AE11" s="33">
        <v>0</v>
      </c>
      <c r="AF11" s="33">
        <v>0</v>
      </c>
      <c r="AG11" s="7">
        <f t="shared" si="0"/>
        <v>5454959</v>
      </c>
      <c r="AH11" s="7">
        <f t="shared" si="0"/>
        <v>701917</v>
      </c>
    </row>
    <row r="12" spans="1:34" ht="45" customHeight="1">
      <c r="A12" s="26">
        <v>7</v>
      </c>
      <c r="B12" s="1" t="s">
        <v>29</v>
      </c>
      <c r="C12" s="20">
        <v>0</v>
      </c>
      <c r="D12" s="20">
        <v>0</v>
      </c>
      <c r="E12" s="20">
        <v>132372</v>
      </c>
      <c r="F12" s="20">
        <v>0</v>
      </c>
      <c r="G12" s="20">
        <v>13677870</v>
      </c>
      <c r="H12" s="20">
        <v>0</v>
      </c>
      <c r="I12" s="20">
        <v>907584</v>
      </c>
      <c r="J12" s="20">
        <v>21192</v>
      </c>
      <c r="K12" s="20">
        <v>184086</v>
      </c>
      <c r="L12" s="20">
        <v>9699.84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22212</v>
      </c>
      <c r="T12" s="20">
        <v>81764.79</v>
      </c>
      <c r="U12" s="19">
        <v>4546716</v>
      </c>
      <c r="V12" s="19">
        <v>4290995.6060999995</v>
      </c>
      <c r="W12" s="20">
        <v>108868</v>
      </c>
      <c r="X12" s="20">
        <v>0</v>
      </c>
      <c r="Y12" s="19">
        <v>717440</v>
      </c>
      <c r="Z12" s="19">
        <v>524715</v>
      </c>
      <c r="AA12" s="19">
        <v>0</v>
      </c>
      <c r="AB12" s="19">
        <v>0</v>
      </c>
      <c r="AC12" s="19">
        <v>301164</v>
      </c>
      <c r="AD12" s="19">
        <v>256437.56</v>
      </c>
      <c r="AE12" s="33">
        <v>0</v>
      </c>
      <c r="AF12" s="33">
        <v>0</v>
      </c>
      <c r="AG12" s="7">
        <f t="shared" si="0"/>
        <v>20598312</v>
      </c>
      <c r="AH12" s="7">
        <f t="shared" si="0"/>
        <v>5184804.796099999</v>
      </c>
    </row>
    <row r="13" spans="1:35" ht="45" customHeight="1">
      <c r="A13" s="16">
        <v>8</v>
      </c>
      <c r="B13" s="1" t="s">
        <v>28</v>
      </c>
      <c r="C13" s="20">
        <v>0</v>
      </c>
      <c r="D13" s="20">
        <v>0</v>
      </c>
      <c r="E13" s="20">
        <v>23284.56</v>
      </c>
      <c r="F13" s="20">
        <v>356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  <c r="T13" s="20">
        <v>0</v>
      </c>
      <c r="U13" s="19">
        <v>65838</v>
      </c>
      <c r="V13" s="19">
        <v>65838</v>
      </c>
      <c r="W13" s="20">
        <v>0</v>
      </c>
      <c r="X13" s="20">
        <v>0</v>
      </c>
      <c r="Y13" s="20">
        <v>0</v>
      </c>
      <c r="Z13" s="20">
        <v>0</v>
      </c>
      <c r="AA13" s="20">
        <v>0</v>
      </c>
      <c r="AB13" s="20">
        <v>0</v>
      </c>
      <c r="AC13" s="20">
        <v>125791.26400000002</v>
      </c>
      <c r="AD13" s="20">
        <v>113210.13</v>
      </c>
      <c r="AE13" s="20">
        <v>0</v>
      </c>
      <c r="AF13" s="20">
        <v>0</v>
      </c>
      <c r="AG13" s="7">
        <f t="shared" si="0"/>
        <v>214913.82400000002</v>
      </c>
      <c r="AH13" s="7">
        <f t="shared" si="0"/>
        <v>179404.13</v>
      </c>
      <c r="AI13" s="17"/>
    </row>
    <row r="14" spans="1:34" ht="45" customHeight="1">
      <c r="A14" s="26">
        <v>9</v>
      </c>
      <c r="B14" s="1" t="s">
        <v>32</v>
      </c>
      <c r="C14" s="20">
        <v>43226</v>
      </c>
      <c r="D14" s="20">
        <v>0</v>
      </c>
      <c r="E14" s="20">
        <v>50941.5</v>
      </c>
      <c r="F14" s="20">
        <v>3884.65</v>
      </c>
      <c r="G14" s="20">
        <v>3518810</v>
      </c>
      <c r="H14" s="20">
        <v>0</v>
      </c>
      <c r="I14" s="20">
        <v>261754.64</v>
      </c>
      <c r="J14" s="20">
        <v>127601.44</v>
      </c>
      <c r="K14" s="20">
        <v>15604.87</v>
      </c>
      <c r="L14" s="20">
        <v>7583.65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29152.72</v>
      </c>
      <c r="T14" s="20">
        <v>11104.6</v>
      </c>
      <c r="U14" s="19">
        <v>131530.99</v>
      </c>
      <c r="V14" s="19">
        <v>64102.6</v>
      </c>
      <c r="W14" s="19">
        <v>216063</v>
      </c>
      <c r="X14" s="19">
        <v>149696.48</v>
      </c>
      <c r="Y14" s="19">
        <v>572582.68</v>
      </c>
      <c r="Z14" s="19">
        <v>453708.22</v>
      </c>
      <c r="AA14" s="19">
        <v>0</v>
      </c>
      <c r="AB14" s="19">
        <v>0</v>
      </c>
      <c r="AC14" s="19">
        <v>86672</v>
      </c>
      <c r="AD14" s="19">
        <v>46251.34</v>
      </c>
      <c r="AE14" s="33">
        <v>0</v>
      </c>
      <c r="AF14" s="33">
        <v>0</v>
      </c>
      <c r="AG14" s="7">
        <f>C14+E14+G14+I14+K14+M14+O14+Q14+S14+U14+W14+Y14+AA14+AC14+AE14</f>
        <v>4926338.4</v>
      </c>
      <c r="AH14" s="7">
        <f>D14+F14+H14+J14+L14+N14+P14+R14+T14+V14+X14+Z14+AB14+AD14+AF14</f>
        <v>863932.98</v>
      </c>
    </row>
    <row r="15" spans="1:34" ht="45" customHeight="1">
      <c r="A15" s="26">
        <v>10</v>
      </c>
      <c r="B15" s="1" t="s">
        <v>27</v>
      </c>
      <c r="C15" s="20">
        <v>20330</v>
      </c>
      <c r="D15" s="20">
        <v>0</v>
      </c>
      <c r="E15" s="20">
        <v>932</v>
      </c>
      <c r="F15" s="20">
        <v>339.73</v>
      </c>
      <c r="G15" s="20">
        <v>5963334</v>
      </c>
      <c r="H15" s="20">
        <v>1403385</v>
      </c>
      <c r="I15" s="20">
        <v>214833</v>
      </c>
      <c r="J15" s="20">
        <v>161125</v>
      </c>
      <c r="K15" s="20">
        <v>1719.81</v>
      </c>
      <c r="L15" s="20">
        <v>1289.86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249</v>
      </c>
      <c r="T15" s="20">
        <v>248.9</v>
      </c>
      <c r="U15" s="19">
        <v>1034</v>
      </c>
      <c r="V15" s="19">
        <v>930.89</v>
      </c>
      <c r="W15" s="19">
        <v>0</v>
      </c>
      <c r="X15" s="19">
        <v>0</v>
      </c>
      <c r="Y15" s="19">
        <v>310039</v>
      </c>
      <c r="Z15" s="19">
        <v>33320.18</v>
      </c>
      <c r="AA15" s="19">
        <v>0</v>
      </c>
      <c r="AB15" s="19">
        <v>0</v>
      </c>
      <c r="AC15" s="19">
        <v>0</v>
      </c>
      <c r="AD15" s="19">
        <v>0</v>
      </c>
      <c r="AE15" s="33">
        <v>0</v>
      </c>
      <c r="AF15" s="33">
        <v>0</v>
      </c>
      <c r="AG15" s="7">
        <f t="shared" si="0"/>
        <v>6512470.81</v>
      </c>
      <c r="AH15" s="7">
        <f t="shared" si="0"/>
        <v>1600639.5599999998</v>
      </c>
    </row>
    <row r="16" spans="1:34" ht="45" customHeight="1">
      <c r="A16" s="16">
        <v>11</v>
      </c>
      <c r="B16" s="1" t="s">
        <v>26</v>
      </c>
      <c r="C16" s="20">
        <v>0</v>
      </c>
      <c r="D16" s="20">
        <v>0</v>
      </c>
      <c r="E16" s="20">
        <v>13739.85</v>
      </c>
      <c r="F16" s="20">
        <v>8922.83</v>
      </c>
      <c r="G16" s="20">
        <v>132075.13</v>
      </c>
      <c r="H16" s="20">
        <v>0</v>
      </c>
      <c r="I16" s="20">
        <v>325609.33</v>
      </c>
      <c r="J16" s="20">
        <v>217010.93</v>
      </c>
      <c r="K16" s="20">
        <v>30131.62</v>
      </c>
      <c r="L16" s="20">
        <v>20322.28</v>
      </c>
      <c r="M16" s="20">
        <v>0</v>
      </c>
      <c r="N16" s="20">
        <v>0</v>
      </c>
      <c r="O16" s="20">
        <v>0</v>
      </c>
      <c r="P16" s="20">
        <v>0</v>
      </c>
      <c r="Q16" s="20">
        <v>0</v>
      </c>
      <c r="R16" s="20">
        <v>0</v>
      </c>
      <c r="S16" s="20">
        <v>28472.55</v>
      </c>
      <c r="T16" s="20">
        <v>28188.72</v>
      </c>
      <c r="U16" s="19">
        <v>74521.13</v>
      </c>
      <c r="V16" s="19">
        <v>66320.33</v>
      </c>
      <c r="W16" s="19">
        <v>0</v>
      </c>
      <c r="X16" s="19">
        <v>0</v>
      </c>
      <c r="Y16" s="19">
        <v>40684.25</v>
      </c>
      <c r="Z16" s="19">
        <v>0</v>
      </c>
      <c r="AA16" s="19">
        <v>0</v>
      </c>
      <c r="AB16" s="19">
        <v>0</v>
      </c>
      <c r="AC16" s="19">
        <v>96428.4</v>
      </c>
      <c r="AD16" s="19">
        <v>77278.86</v>
      </c>
      <c r="AE16" s="33">
        <v>0</v>
      </c>
      <c r="AF16" s="33">
        <v>0</v>
      </c>
      <c r="AG16" s="7">
        <f t="shared" si="0"/>
        <v>741662.2600000001</v>
      </c>
      <c r="AH16" s="7">
        <f t="shared" si="0"/>
        <v>418043.95</v>
      </c>
    </row>
    <row r="17" spans="1:34" ht="45" customHeight="1">
      <c r="A17" s="26">
        <v>12</v>
      </c>
      <c r="B17" s="1" t="s">
        <v>25</v>
      </c>
      <c r="C17" s="20">
        <v>0</v>
      </c>
      <c r="D17" s="20">
        <v>0</v>
      </c>
      <c r="E17" s="20">
        <v>4265</v>
      </c>
      <c r="F17" s="20">
        <v>2132</v>
      </c>
      <c r="G17" s="20">
        <v>0</v>
      </c>
      <c r="H17" s="20">
        <v>0</v>
      </c>
      <c r="I17" s="20">
        <v>44377.8</v>
      </c>
      <c r="J17" s="20">
        <v>25220.92</v>
      </c>
      <c r="K17" s="20">
        <v>8151.73</v>
      </c>
      <c r="L17" s="20">
        <v>4273.85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20">
        <v>0</v>
      </c>
      <c r="V17" s="20">
        <v>0</v>
      </c>
      <c r="W17" s="20">
        <v>0</v>
      </c>
      <c r="X17" s="20">
        <v>0</v>
      </c>
      <c r="Y17" s="20">
        <v>0</v>
      </c>
      <c r="Z17" s="20">
        <v>0</v>
      </c>
      <c r="AA17" s="20">
        <v>0</v>
      </c>
      <c r="AB17" s="20">
        <v>0</v>
      </c>
      <c r="AC17" s="20">
        <v>0</v>
      </c>
      <c r="AD17" s="20">
        <v>0</v>
      </c>
      <c r="AE17" s="20">
        <v>0</v>
      </c>
      <c r="AF17" s="20">
        <v>0</v>
      </c>
      <c r="AG17" s="7">
        <f>C17+E17+G17+I17+K17+M17+O17+Q17+S17+U17+W17+Y17+AA17+AC17+AE17</f>
        <v>56794.53</v>
      </c>
      <c r="AH17" s="7">
        <f>D17+F17+H17+J17+L17+N17+P17+R17+T17+V17+X17+Z17+AB17+AD17+AF17</f>
        <v>31626.769999999997</v>
      </c>
    </row>
    <row r="18" spans="1:34" ht="45" customHeight="1">
      <c r="A18" s="26">
        <v>13</v>
      </c>
      <c r="B18" s="1" t="s">
        <v>24</v>
      </c>
      <c r="C18" s="20">
        <v>469874.98</v>
      </c>
      <c r="D18" s="20">
        <v>0</v>
      </c>
      <c r="E18" s="20">
        <v>390274.06</v>
      </c>
      <c r="F18" s="20">
        <v>0</v>
      </c>
      <c r="G18" s="20">
        <v>5710730.47</v>
      </c>
      <c r="H18" s="20">
        <v>120054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20">
        <v>0</v>
      </c>
      <c r="Q18" s="20">
        <v>0</v>
      </c>
      <c r="R18" s="20">
        <v>0</v>
      </c>
      <c r="S18" s="20">
        <v>0</v>
      </c>
      <c r="T18" s="20">
        <v>0</v>
      </c>
      <c r="U18" s="20">
        <v>0</v>
      </c>
      <c r="V18" s="20">
        <v>0</v>
      </c>
      <c r="W18" s="20">
        <v>0</v>
      </c>
      <c r="X18" s="20">
        <v>0</v>
      </c>
      <c r="Y18" s="20">
        <v>0</v>
      </c>
      <c r="Z18" s="20">
        <v>0</v>
      </c>
      <c r="AA18" s="20">
        <v>0</v>
      </c>
      <c r="AB18" s="20">
        <v>0</v>
      </c>
      <c r="AC18" s="20">
        <v>0</v>
      </c>
      <c r="AD18" s="20">
        <v>0</v>
      </c>
      <c r="AE18" s="20">
        <v>0</v>
      </c>
      <c r="AF18" s="20">
        <v>0</v>
      </c>
      <c r="AG18" s="7">
        <f t="shared" si="0"/>
        <v>6570879.51</v>
      </c>
      <c r="AH18" s="7">
        <f t="shared" si="0"/>
        <v>120054</v>
      </c>
    </row>
    <row r="19" spans="1:34" ht="45" customHeight="1">
      <c r="A19" s="8"/>
      <c r="B19" s="9" t="s">
        <v>19</v>
      </c>
      <c r="C19" s="10">
        <f aca="true" t="shared" si="1" ref="C19:AD19">SUM(C6:C18)</f>
        <v>3364934.54</v>
      </c>
      <c r="D19" s="10">
        <f t="shared" si="1"/>
        <v>441024.08152620774</v>
      </c>
      <c r="E19" s="10">
        <f t="shared" si="1"/>
        <v>1432093.7899999993</v>
      </c>
      <c r="F19" s="10">
        <f t="shared" si="1"/>
        <v>45298.23720598072</v>
      </c>
      <c r="G19" s="10">
        <f t="shared" si="1"/>
        <v>83353538.06999993</v>
      </c>
      <c r="H19" s="10">
        <f t="shared" si="1"/>
        <v>5528661.611236127</v>
      </c>
      <c r="I19" s="10">
        <f t="shared" si="1"/>
        <v>6473633.99</v>
      </c>
      <c r="J19" s="10">
        <f>SUM(J6:J18)</f>
        <v>1199667.2741549104</v>
      </c>
      <c r="K19" s="10">
        <f t="shared" si="1"/>
        <v>961937.398</v>
      </c>
      <c r="L19" s="10">
        <f>SUM(L6:L18)</f>
        <v>107149.06225054615</v>
      </c>
      <c r="M19" s="10">
        <f t="shared" si="1"/>
        <v>0</v>
      </c>
      <c r="N19" s="10">
        <f t="shared" si="1"/>
        <v>0</v>
      </c>
      <c r="O19" s="10">
        <f t="shared" si="1"/>
        <v>112376.59</v>
      </c>
      <c r="P19" s="10">
        <f t="shared" si="1"/>
        <v>51611.075</v>
      </c>
      <c r="Q19" s="10">
        <f t="shared" si="1"/>
        <v>229335.93</v>
      </c>
      <c r="R19" s="10">
        <f t="shared" si="1"/>
        <v>53036.482134504484</v>
      </c>
      <c r="S19" s="10">
        <f t="shared" si="1"/>
        <v>470569.2700000001</v>
      </c>
      <c r="T19" s="10">
        <f t="shared" si="1"/>
        <v>221169.07936780882</v>
      </c>
      <c r="U19" s="10">
        <f t="shared" si="1"/>
        <v>9173712.937479455</v>
      </c>
      <c r="V19" s="10">
        <f t="shared" si="1"/>
        <v>7258475.980104419</v>
      </c>
      <c r="W19" s="10">
        <f t="shared" si="1"/>
        <v>358275.07</v>
      </c>
      <c r="X19" s="10">
        <f t="shared" si="1"/>
        <v>149696.48</v>
      </c>
      <c r="Y19" s="10">
        <f t="shared" si="1"/>
        <v>4364675.43</v>
      </c>
      <c r="Z19" s="10">
        <f t="shared" si="1"/>
        <v>1819533.078</v>
      </c>
      <c r="AA19" s="10">
        <f t="shared" si="1"/>
        <v>15005.28</v>
      </c>
      <c r="AB19" s="10">
        <f t="shared" si="1"/>
        <v>10203.59</v>
      </c>
      <c r="AC19" s="10">
        <f t="shared" si="1"/>
        <v>2815322.957138686</v>
      </c>
      <c r="AD19" s="10">
        <f t="shared" si="1"/>
        <v>1798547.10905906</v>
      </c>
      <c r="AE19" s="10">
        <f>SUM(AE6:AE18)</f>
        <v>0</v>
      </c>
      <c r="AF19" s="10">
        <f>SUM(AF6:AF18)</f>
        <v>0</v>
      </c>
      <c r="AG19" s="7">
        <f>C19+E19+G19+I19+K19+M19+O19+Q19+S19+U19+W19+Y19+AA19+AC19+AE19</f>
        <v>113125411.25261807</v>
      </c>
      <c r="AH19" s="7">
        <f>D19+F19+H19+J19+L19+N19+P19+R19+T19+V19+X19+Z19+AB19+AD19+AF19</f>
        <v>18684073.140039563</v>
      </c>
    </row>
    <row r="21" spans="2:34" ht="12.75" customHeight="1">
      <c r="B21" s="64" t="s">
        <v>47</v>
      </c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</row>
    <row r="22" spans="2:33" ht="12.75">
      <c r="B22" s="66" t="s">
        <v>57</v>
      </c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AG22" s="17"/>
    </row>
    <row r="23" spans="2:33" ht="12.75"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AG23" s="17"/>
    </row>
    <row r="24" spans="15:18" ht="12.75">
      <c r="O24" s="62"/>
      <c r="P24" s="62"/>
      <c r="Q24" s="17"/>
      <c r="R24" s="17"/>
    </row>
    <row r="25" spans="15:16" ht="12.75" customHeight="1">
      <c r="O25" s="62"/>
      <c r="P25" s="62"/>
    </row>
  </sheetData>
  <sheetProtection/>
  <mergeCells count="20">
    <mergeCell ref="A2:H2"/>
    <mergeCell ref="A4:A5"/>
    <mergeCell ref="B4:B5"/>
    <mergeCell ref="C4:D4"/>
    <mergeCell ref="E4:F4"/>
    <mergeCell ref="G4:H4"/>
    <mergeCell ref="AG4:AH4"/>
    <mergeCell ref="Y4:Z4"/>
    <mergeCell ref="AA4:AB4"/>
    <mergeCell ref="AC4:AD4"/>
    <mergeCell ref="AE4:AF4"/>
    <mergeCell ref="B22:N23"/>
    <mergeCell ref="O4:P4"/>
    <mergeCell ref="U4:V4"/>
    <mergeCell ref="W4:X4"/>
    <mergeCell ref="Q4:R4"/>
    <mergeCell ref="S4:T4"/>
    <mergeCell ref="I4:J4"/>
    <mergeCell ref="K4:L4"/>
    <mergeCell ref="M4:N4"/>
  </mergeCells>
  <printOptions/>
  <pageMargins left="0.31" right="0.15748031496063" top="0.26" bottom="0.38" header="0.17" footer="0.15748031496063"/>
  <pageSetup horizontalDpi="600" verticalDpi="600" orientation="landscape" scale="58" r:id="rId1"/>
  <headerFooter alignWithMargins="0">
    <oddFooter>&amp;CPage &amp;P of &amp;N</oddFooter>
  </headerFooter>
  <colBreaks count="1" manualBreakCount="1">
    <brk id="18" max="65535" man="1"/>
  </colBreaks>
  <ignoredErrors>
    <ignoredError sqref="AG6:AH6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6"/>
  </sheetPr>
  <dimension ref="A3:AJ26"/>
  <sheetViews>
    <sheetView workbookViewId="0" topLeftCell="A1">
      <pane xSplit="2" ySplit="6" topLeftCell="C19" activePane="bottomRight" state="frozen"/>
      <selection pane="topLeft" activeCell="A1" sqref="A1"/>
      <selection pane="topRight" activeCell="C1" sqref="C1"/>
      <selection pane="bottomLeft" activeCell="A7" sqref="A7"/>
      <selection pane="bottomRight" activeCell="B25" sqref="B25"/>
    </sheetView>
  </sheetViews>
  <sheetFormatPr defaultColWidth="9.140625" defaultRowHeight="12.75"/>
  <cols>
    <col min="1" max="1" width="3.28125" style="56" customWidth="1"/>
    <col min="2" max="2" width="29.8515625" style="56" customWidth="1"/>
    <col min="3" max="6" width="12.7109375" style="56" customWidth="1"/>
    <col min="7" max="8" width="13.421875" style="56" customWidth="1"/>
    <col min="9" max="32" width="12.7109375" style="56" customWidth="1"/>
    <col min="33" max="34" width="14.140625" style="56" customWidth="1"/>
    <col min="35" max="35" width="12.00390625" style="56" customWidth="1"/>
    <col min="36" max="36" width="12.28125" style="56" customWidth="1"/>
    <col min="37" max="16384" width="9.140625" style="56" customWidth="1"/>
  </cols>
  <sheetData>
    <row r="3" s="4" customFormat="1" ht="13.5">
      <c r="A3" s="55" t="s">
        <v>45</v>
      </c>
    </row>
    <row r="5" spans="1:34" ht="82.5" customHeight="1">
      <c r="A5" s="79" t="s">
        <v>0</v>
      </c>
      <c r="B5" s="79" t="s">
        <v>1</v>
      </c>
      <c r="C5" s="75" t="s">
        <v>2</v>
      </c>
      <c r="D5" s="75"/>
      <c r="E5" s="77" t="s">
        <v>3</v>
      </c>
      <c r="F5" s="78"/>
      <c r="G5" s="77" t="s">
        <v>4</v>
      </c>
      <c r="H5" s="78"/>
      <c r="I5" s="77" t="s">
        <v>5</v>
      </c>
      <c r="J5" s="78"/>
      <c r="K5" s="77" t="s">
        <v>6</v>
      </c>
      <c r="L5" s="78"/>
      <c r="M5" s="77" t="s">
        <v>7</v>
      </c>
      <c r="N5" s="78"/>
      <c r="O5" s="77" t="s">
        <v>8</v>
      </c>
      <c r="P5" s="78"/>
      <c r="Q5" s="77" t="s">
        <v>9</v>
      </c>
      <c r="R5" s="78"/>
      <c r="S5" s="77" t="s">
        <v>10</v>
      </c>
      <c r="T5" s="78"/>
      <c r="U5" s="77" t="s">
        <v>11</v>
      </c>
      <c r="V5" s="78"/>
      <c r="W5" s="77" t="s">
        <v>12</v>
      </c>
      <c r="X5" s="78"/>
      <c r="Y5" s="77" t="s">
        <v>13</v>
      </c>
      <c r="Z5" s="78"/>
      <c r="AA5" s="77" t="s">
        <v>14</v>
      </c>
      <c r="AB5" s="78"/>
      <c r="AC5" s="75" t="s">
        <v>15</v>
      </c>
      <c r="AD5" s="76"/>
      <c r="AE5" s="75" t="s">
        <v>16</v>
      </c>
      <c r="AF5" s="76"/>
      <c r="AG5" s="75" t="s">
        <v>17</v>
      </c>
      <c r="AH5" s="76"/>
    </row>
    <row r="6" spans="1:34" ht="27">
      <c r="A6" s="80"/>
      <c r="B6" s="80"/>
      <c r="C6" s="6" t="s">
        <v>40</v>
      </c>
      <c r="D6" s="6" t="s">
        <v>41</v>
      </c>
      <c r="E6" s="6" t="s">
        <v>40</v>
      </c>
      <c r="F6" s="6" t="s">
        <v>41</v>
      </c>
      <c r="G6" s="6" t="s">
        <v>40</v>
      </c>
      <c r="H6" s="6" t="s">
        <v>41</v>
      </c>
      <c r="I6" s="6" t="s">
        <v>40</v>
      </c>
      <c r="J6" s="6" t="s">
        <v>41</v>
      </c>
      <c r="K6" s="6" t="s">
        <v>40</v>
      </c>
      <c r="L6" s="6" t="s">
        <v>41</v>
      </c>
      <c r="M6" s="6" t="s">
        <v>40</v>
      </c>
      <c r="N6" s="6" t="s">
        <v>41</v>
      </c>
      <c r="O6" s="6" t="s">
        <v>40</v>
      </c>
      <c r="P6" s="6" t="s">
        <v>41</v>
      </c>
      <c r="Q6" s="6" t="s">
        <v>40</v>
      </c>
      <c r="R6" s="6" t="s">
        <v>41</v>
      </c>
      <c r="S6" s="6" t="s">
        <v>40</v>
      </c>
      <c r="T6" s="6" t="s">
        <v>41</v>
      </c>
      <c r="U6" s="6" t="s">
        <v>40</v>
      </c>
      <c r="V6" s="6" t="s">
        <v>41</v>
      </c>
      <c r="W6" s="6" t="s">
        <v>40</v>
      </c>
      <c r="X6" s="6" t="s">
        <v>41</v>
      </c>
      <c r="Y6" s="6" t="s">
        <v>40</v>
      </c>
      <c r="Z6" s="6" t="s">
        <v>41</v>
      </c>
      <c r="AA6" s="6" t="s">
        <v>40</v>
      </c>
      <c r="AB6" s="6" t="s">
        <v>41</v>
      </c>
      <c r="AC6" s="6" t="s">
        <v>40</v>
      </c>
      <c r="AD6" s="6" t="s">
        <v>41</v>
      </c>
      <c r="AE6" s="6" t="s">
        <v>40</v>
      </c>
      <c r="AF6" s="6" t="s">
        <v>41</v>
      </c>
      <c r="AG6" s="6" t="s">
        <v>40</v>
      </c>
      <c r="AH6" s="6" t="s">
        <v>41</v>
      </c>
    </row>
    <row r="7" spans="1:36" ht="45" customHeight="1">
      <c r="A7" s="57">
        <v>1</v>
      </c>
      <c r="B7" s="27" t="s">
        <v>42</v>
      </c>
      <c r="C7" s="52">
        <v>444206.82882237784</v>
      </c>
      <c r="D7" s="58">
        <v>351028.55977795203</v>
      </c>
      <c r="E7" s="58">
        <v>426331.3287924034</v>
      </c>
      <c r="F7" s="58">
        <v>405337.95987639413</v>
      </c>
      <c r="G7" s="58">
        <v>6807749.334262437</v>
      </c>
      <c r="H7" s="58">
        <v>6303650.932653822</v>
      </c>
      <c r="I7" s="58">
        <v>3813365.235691246</v>
      </c>
      <c r="J7" s="58">
        <v>2465779.674781768</v>
      </c>
      <c r="K7" s="58">
        <v>358312.63255503954</v>
      </c>
      <c r="L7" s="58">
        <v>326363.506628435</v>
      </c>
      <c r="M7" s="58">
        <v>0</v>
      </c>
      <c r="N7" s="58">
        <v>0</v>
      </c>
      <c r="O7" s="58">
        <v>525065.3718635237</v>
      </c>
      <c r="P7" s="58">
        <v>59528.40207949197</v>
      </c>
      <c r="Q7" s="58">
        <v>0</v>
      </c>
      <c r="R7" s="58">
        <v>0</v>
      </c>
      <c r="S7" s="58">
        <v>326047.52616787684</v>
      </c>
      <c r="T7" s="58">
        <v>241466.5366693245</v>
      </c>
      <c r="U7" s="19">
        <v>2140310.976936228</v>
      </c>
      <c r="V7" s="19">
        <v>1087767.9046885355</v>
      </c>
      <c r="W7" s="19">
        <v>0</v>
      </c>
      <c r="X7" s="19">
        <v>0</v>
      </c>
      <c r="Y7" s="19">
        <v>491492.90661241766</v>
      </c>
      <c r="Z7" s="19">
        <v>491492.90661241766</v>
      </c>
      <c r="AA7" s="19">
        <v>0</v>
      </c>
      <c r="AB7" s="19">
        <v>0</v>
      </c>
      <c r="AC7" s="19">
        <v>742409.3712675297</v>
      </c>
      <c r="AD7" s="19">
        <v>343148.5344261084</v>
      </c>
      <c r="AE7" s="53">
        <v>0</v>
      </c>
      <c r="AF7" s="53">
        <v>0</v>
      </c>
      <c r="AG7" s="7">
        <f aca="true" t="shared" si="0" ref="AG7:AG19">C7+E7+G7+I7+K7+M7+M7+O7+Q7+S7+U7+W7+Y7+AA7+AC7+AE7</f>
        <v>16075291.512971079</v>
      </c>
      <c r="AH7" s="7">
        <f aca="true" t="shared" si="1" ref="AH7:AH19">D7+F7+H7+J7+L7+N7+P7+R7+T7+V7+X7+Z7+AB7+AD7+AF7</f>
        <v>12075564.91819425</v>
      </c>
      <c r="AI7" s="59"/>
      <c r="AJ7" s="60"/>
    </row>
    <row r="8" spans="1:36" ht="45" customHeight="1">
      <c r="A8" s="57">
        <v>2</v>
      </c>
      <c r="B8" s="1" t="s">
        <v>23</v>
      </c>
      <c r="C8" s="20">
        <v>465271.13</v>
      </c>
      <c r="D8" s="20">
        <v>415925.76</v>
      </c>
      <c r="E8" s="20">
        <v>66339.2482596709</v>
      </c>
      <c r="F8" s="20">
        <v>65193.6882596709</v>
      </c>
      <c r="G8" s="20">
        <v>8422735.185795797</v>
      </c>
      <c r="H8" s="20">
        <v>8422735.185795797</v>
      </c>
      <c r="I8" s="20">
        <v>646428.5074657233</v>
      </c>
      <c r="J8" s="20">
        <v>646428.5074657233</v>
      </c>
      <c r="K8" s="20">
        <v>85393.85089158513</v>
      </c>
      <c r="L8" s="20">
        <v>84173.83089158512</v>
      </c>
      <c r="M8" s="20">
        <v>0</v>
      </c>
      <c r="N8" s="20">
        <v>0</v>
      </c>
      <c r="O8" s="20">
        <v>54623.82197802197</v>
      </c>
      <c r="P8" s="20">
        <v>31765.731090109886</v>
      </c>
      <c r="Q8" s="20">
        <v>831.62</v>
      </c>
      <c r="R8" s="20">
        <v>831.62</v>
      </c>
      <c r="S8" s="20">
        <v>56096.78487757337</v>
      </c>
      <c r="T8" s="20">
        <v>47128.67071055715</v>
      </c>
      <c r="U8" s="19">
        <v>640190.5917885867</v>
      </c>
      <c r="V8" s="19">
        <v>389980.1403337732</v>
      </c>
      <c r="W8" s="19">
        <v>0</v>
      </c>
      <c r="X8" s="19">
        <v>0</v>
      </c>
      <c r="Y8" s="19">
        <v>65153.56</v>
      </c>
      <c r="Z8" s="19">
        <v>65153.56</v>
      </c>
      <c r="AA8" s="19">
        <v>0</v>
      </c>
      <c r="AB8" s="19">
        <v>0</v>
      </c>
      <c r="AC8" s="19">
        <v>118572.02</v>
      </c>
      <c r="AD8" s="19">
        <v>89537.93819672131</v>
      </c>
      <c r="AE8" s="33">
        <v>0</v>
      </c>
      <c r="AF8" s="33">
        <v>0</v>
      </c>
      <c r="AG8" s="7">
        <f t="shared" si="0"/>
        <v>10621636.321056958</v>
      </c>
      <c r="AH8" s="7">
        <f t="shared" si="1"/>
        <v>10258854.632743938</v>
      </c>
      <c r="AI8" s="60"/>
      <c r="AJ8" s="60"/>
    </row>
    <row r="9" spans="1:36" ht="45" customHeight="1">
      <c r="A9" s="57">
        <v>3</v>
      </c>
      <c r="B9" s="1" t="s">
        <v>22</v>
      </c>
      <c r="C9" s="52">
        <v>614732.2649460651</v>
      </c>
      <c r="D9" s="58">
        <v>404805.38287882134</v>
      </c>
      <c r="E9" s="58">
        <v>120975.84852828641</v>
      </c>
      <c r="F9" s="58">
        <v>106344.98353654423</v>
      </c>
      <c r="G9" s="58">
        <v>7801557.289556009</v>
      </c>
      <c r="H9" s="58">
        <v>7795848.387376556</v>
      </c>
      <c r="I9" s="58">
        <v>1629314.9469817858</v>
      </c>
      <c r="J9" s="58">
        <v>987070.2471591779</v>
      </c>
      <c r="K9" s="58">
        <v>217291.10897066485</v>
      </c>
      <c r="L9" s="58">
        <v>197351.81472731874</v>
      </c>
      <c r="M9" s="61">
        <v>0</v>
      </c>
      <c r="N9" s="61">
        <v>0</v>
      </c>
      <c r="O9" s="58">
        <v>4873.108894230769</v>
      </c>
      <c r="P9" s="58">
        <v>3439.1383980769215</v>
      </c>
      <c r="Q9" s="58">
        <v>62459.60596573836</v>
      </c>
      <c r="R9" s="58">
        <v>36987.86863650785</v>
      </c>
      <c r="S9" s="58">
        <v>76955.81529883493</v>
      </c>
      <c r="T9" s="58">
        <v>59185.39661179103</v>
      </c>
      <c r="U9" s="19">
        <v>1006394.9813364728</v>
      </c>
      <c r="V9" s="19">
        <v>162962.30550296739</v>
      </c>
      <c r="W9" s="19">
        <v>127382.93707532738</v>
      </c>
      <c r="X9" s="19">
        <v>51214.231936478056</v>
      </c>
      <c r="Y9" s="19">
        <v>112765.57140983849</v>
      </c>
      <c r="Z9" s="19">
        <v>68281.4998008566</v>
      </c>
      <c r="AA9" s="19">
        <v>0</v>
      </c>
      <c r="AB9" s="19">
        <v>0</v>
      </c>
      <c r="AC9" s="19">
        <v>573402.587741736</v>
      </c>
      <c r="AD9" s="19">
        <v>84555.23834268046</v>
      </c>
      <c r="AE9" s="53">
        <v>0</v>
      </c>
      <c r="AF9" s="53">
        <v>0</v>
      </c>
      <c r="AG9" s="7">
        <f t="shared" si="0"/>
        <v>12348106.06670499</v>
      </c>
      <c r="AH9" s="7">
        <f t="shared" si="1"/>
        <v>9958046.494907778</v>
      </c>
      <c r="AI9" s="60"/>
      <c r="AJ9" s="60"/>
    </row>
    <row r="10" spans="1:36" ht="45" customHeight="1">
      <c r="A10" s="57">
        <v>4</v>
      </c>
      <c r="B10" s="1" t="s">
        <v>33</v>
      </c>
      <c r="C10" s="20">
        <v>0</v>
      </c>
      <c r="D10" s="20">
        <v>0</v>
      </c>
      <c r="E10" s="20">
        <v>3074.981531645333</v>
      </c>
      <c r="F10" s="20">
        <v>411.49757352721014</v>
      </c>
      <c r="G10" s="20">
        <v>2148167.1268433267</v>
      </c>
      <c r="H10" s="20">
        <v>2148167.12684333</v>
      </c>
      <c r="I10" s="20">
        <v>13439.451680515005</v>
      </c>
      <c r="J10" s="20">
        <v>1470.0425541732166</v>
      </c>
      <c r="K10" s="20">
        <v>1482.1912624148515</v>
      </c>
      <c r="L10" s="20">
        <v>168.50394157736355</v>
      </c>
      <c r="M10" s="20">
        <v>0</v>
      </c>
      <c r="N10" s="20">
        <v>0</v>
      </c>
      <c r="O10" s="20">
        <v>5410.996332060782</v>
      </c>
      <c r="P10" s="20">
        <v>388.8906355266112</v>
      </c>
      <c r="Q10" s="20">
        <v>0</v>
      </c>
      <c r="R10" s="20">
        <v>0</v>
      </c>
      <c r="S10" s="20">
        <v>8601.366102154912</v>
      </c>
      <c r="T10" s="20">
        <v>2890.683174168159</v>
      </c>
      <c r="U10" s="20">
        <v>19439.206860332633</v>
      </c>
      <c r="V10" s="20">
        <v>2988.7051800521144</v>
      </c>
      <c r="W10" s="20">
        <v>0</v>
      </c>
      <c r="X10" s="20">
        <v>0</v>
      </c>
      <c r="Y10" s="20">
        <v>0</v>
      </c>
      <c r="Z10" s="20">
        <v>0</v>
      </c>
      <c r="AA10" s="20">
        <v>3355.6130931955986</v>
      </c>
      <c r="AB10" s="20">
        <v>1073.7615866457072</v>
      </c>
      <c r="AC10" s="20">
        <v>0</v>
      </c>
      <c r="AD10" s="20">
        <v>0</v>
      </c>
      <c r="AE10" s="33">
        <v>0</v>
      </c>
      <c r="AF10" s="33">
        <v>0</v>
      </c>
      <c r="AG10" s="7">
        <f t="shared" si="0"/>
        <v>2202970.9337056456</v>
      </c>
      <c r="AH10" s="7">
        <f t="shared" si="1"/>
        <v>2157559.2114890004</v>
      </c>
      <c r="AI10" s="60"/>
      <c r="AJ10" s="60"/>
    </row>
    <row r="11" spans="1:36" ht="45" customHeight="1">
      <c r="A11" s="57">
        <v>5</v>
      </c>
      <c r="B11" s="1" t="s">
        <v>31</v>
      </c>
      <c r="C11" s="20">
        <v>6612.048150252842</v>
      </c>
      <c r="D11" s="20">
        <v>6612.048150252842</v>
      </c>
      <c r="E11" s="20">
        <v>15314.75377364752</v>
      </c>
      <c r="F11" s="20">
        <v>11072.106832434401</v>
      </c>
      <c r="G11" s="20">
        <v>5996165.822766051</v>
      </c>
      <c r="H11" s="20">
        <v>5682699.870231804</v>
      </c>
      <c r="I11" s="20">
        <v>48550.77135778936</v>
      </c>
      <c r="J11" s="20">
        <v>20447.454644632362</v>
      </c>
      <c r="K11" s="20">
        <v>8314.492490228511</v>
      </c>
      <c r="L11" s="20">
        <v>-2275.023983763549</v>
      </c>
      <c r="M11" s="20">
        <v>0</v>
      </c>
      <c r="N11" s="20">
        <v>0</v>
      </c>
      <c r="O11" s="20">
        <v>3635.563561643835</v>
      </c>
      <c r="P11" s="20">
        <v>123.55635402739426</v>
      </c>
      <c r="Q11" s="20">
        <v>0</v>
      </c>
      <c r="R11" s="20">
        <v>0</v>
      </c>
      <c r="S11" s="20">
        <v>1364.9847593959694</v>
      </c>
      <c r="T11" s="20">
        <v>236.68339660871834</v>
      </c>
      <c r="U11" s="19">
        <v>74238.58844296738</v>
      </c>
      <c r="V11" s="19">
        <v>41944.704217642255</v>
      </c>
      <c r="W11" s="19">
        <v>10008.91387621806</v>
      </c>
      <c r="X11" s="19">
        <v>10008.91387621806</v>
      </c>
      <c r="Y11" s="19">
        <v>24793.45617355653</v>
      </c>
      <c r="Z11" s="19">
        <v>24793.45617355653</v>
      </c>
      <c r="AA11" s="19">
        <v>0</v>
      </c>
      <c r="AB11" s="19">
        <v>0</v>
      </c>
      <c r="AC11" s="19">
        <v>454.11260273972607</v>
      </c>
      <c r="AD11" s="19">
        <v>454.11260273972607</v>
      </c>
      <c r="AE11" s="33">
        <v>0</v>
      </c>
      <c r="AF11" s="33">
        <v>0</v>
      </c>
      <c r="AG11" s="7">
        <f t="shared" si="0"/>
        <v>6189453.507954489</v>
      </c>
      <c r="AH11" s="7">
        <f t="shared" si="1"/>
        <v>5796117.882496153</v>
      </c>
      <c r="AI11" s="60"/>
      <c r="AJ11" s="60"/>
    </row>
    <row r="12" spans="1:36" ht="45" customHeight="1">
      <c r="A12" s="57">
        <v>6</v>
      </c>
      <c r="B12" s="1" t="s">
        <v>30</v>
      </c>
      <c r="C12" s="20">
        <v>0</v>
      </c>
      <c r="D12" s="20">
        <v>0</v>
      </c>
      <c r="E12" s="20">
        <v>19897</v>
      </c>
      <c r="F12" s="20">
        <v>19897</v>
      </c>
      <c r="G12" s="20">
        <v>678981</v>
      </c>
      <c r="H12" s="20">
        <v>678981</v>
      </c>
      <c r="I12" s="20">
        <v>240</v>
      </c>
      <c r="J12" s="20">
        <v>240</v>
      </c>
      <c r="K12" s="20">
        <v>85033</v>
      </c>
      <c r="L12" s="20">
        <v>85033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2859</v>
      </c>
      <c r="T12" s="20">
        <v>2859</v>
      </c>
      <c r="U12" s="19">
        <v>13143</v>
      </c>
      <c r="V12" s="19">
        <v>7635</v>
      </c>
      <c r="W12" s="19">
        <v>0</v>
      </c>
      <c r="X12" s="19">
        <v>0</v>
      </c>
      <c r="Y12" s="19">
        <v>1592871</v>
      </c>
      <c r="Z12" s="19">
        <v>1100739</v>
      </c>
      <c r="AA12" s="19">
        <v>0</v>
      </c>
      <c r="AB12" s="19">
        <v>0</v>
      </c>
      <c r="AC12" s="19">
        <v>14074</v>
      </c>
      <c r="AD12" s="19">
        <v>14074</v>
      </c>
      <c r="AE12" s="33">
        <v>0</v>
      </c>
      <c r="AF12" s="33">
        <v>0</v>
      </c>
      <c r="AG12" s="7">
        <f t="shared" si="0"/>
        <v>2407098</v>
      </c>
      <c r="AH12" s="7">
        <f t="shared" si="1"/>
        <v>1909458</v>
      </c>
      <c r="AI12" s="60"/>
      <c r="AJ12" s="60"/>
    </row>
    <row r="13" spans="1:36" ht="45" customHeight="1">
      <c r="A13" s="57">
        <v>7</v>
      </c>
      <c r="B13" s="1" t="s">
        <v>29</v>
      </c>
      <c r="C13" s="52">
        <v>0</v>
      </c>
      <c r="D13" s="52">
        <v>0</v>
      </c>
      <c r="E13" s="54">
        <v>106862</v>
      </c>
      <c r="F13" s="54">
        <v>106188</v>
      </c>
      <c r="G13" s="54">
        <v>5275277</v>
      </c>
      <c r="H13" s="54">
        <v>5275277</v>
      </c>
      <c r="I13" s="54">
        <v>532790</v>
      </c>
      <c r="J13" s="54">
        <v>520349</v>
      </c>
      <c r="K13" s="54">
        <v>63390</v>
      </c>
      <c r="L13" s="54">
        <v>60035.47852534562</v>
      </c>
      <c r="M13" s="54">
        <v>0</v>
      </c>
      <c r="N13" s="54">
        <v>0</v>
      </c>
      <c r="O13" s="54">
        <v>0</v>
      </c>
      <c r="P13" s="54">
        <v>0</v>
      </c>
      <c r="Q13" s="54">
        <v>233841</v>
      </c>
      <c r="R13" s="54">
        <v>0</v>
      </c>
      <c r="S13" s="54">
        <v>32274</v>
      </c>
      <c r="T13" s="54">
        <v>53238.5</v>
      </c>
      <c r="U13" s="19">
        <v>2016034</v>
      </c>
      <c r="V13" s="19">
        <v>62835.640089742</v>
      </c>
      <c r="W13" s="20">
        <v>18683</v>
      </c>
      <c r="X13" s="54">
        <v>18683</v>
      </c>
      <c r="Y13" s="19">
        <v>548808</v>
      </c>
      <c r="Z13" s="19">
        <v>210039.129687977</v>
      </c>
      <c r="AA13" s="19">
        <v>0</v>
      </c>
      <c r="AB13" s="19">
        <v>0</v>
      </c>
      <c r="AC13" s="19">
        <v>115609</v>
      </c>
      <c r="AD13" s="19">
        <v>19944.194287474587</v>
      </c>
      <c r="AE13" s="53">
        <v>0</v>
      </c>
      <c r="AF13" s="53">
        <v>0</v>
      </c>
      <c r="AG13" s="7">
        <f t="shared" si="0"/>
        <v>8943568</v>
      </c>
      <c r="AH13" s="7">
        <f t="shared" si="1"/>
        <v>6326589.942590538</v>
      </c>
      <c r="AI13" s="60"/>
      <c r="AJ13" s="60"/>
    </row>
    <row r="14" spans="1:36" ht="45" customHeight="1">
      <c r="A14" s="57">
        <v>8</v>
      </c>
      <c r="B14" s="1" t="s">
        <v>28</v>
      </c>
      <c r="C14" s="20">
        <v>0</v>
      </c>
      <c r="D14" s="20">
        <v>0</v>
      </c>
      <c r="E14" s="20">
        <v>16715</v>
      </c>
      <c r="F14" s="20">
        <v>16459.2605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6653</v>
      </c>
      <c r="T14" s="20">
        <v>3991.8</v>
      </c>
      <c r="U14" s="19">
        <v>97209</v>
      </c>
      <c r="V14" s="19">
        <v>0</v>
      </c>
      <c r="W14" s="19">
        <v>6872</v>
      </c>
      <c r="X14" s="19">
        <v>1710.9143194611984</v>
      </c>
      <c r="Y14" s="19">
        <v>0</v>
      </c>
      <c r="Z14" s="19">
        <v>0</v>
      </c>
      <c r="AA14" s="19">
        <v>0</v>
      </c>
      <c r="AB14" s="19">
        <v>0</v>
      </c>
      <c r="AC14" s="19">
        <v>119119</v>
      </c>
      <c r="AD14" s="19">
        <v>17390.167999999998</v>
      </c>
      <c r="AE14" s="33">
        <v>0</v>
      </c>
      <c r="AF14" s="33">
        <v>0</v>
      </c>
      <c r="AG14" s="7">
        <f t="shared" si="0"/>
        <v>246568</v>
      </c>
      <c r="AH14" s="7">
        <f t="shared" si="1"/>
        <v>39552.142819461194</v>
      </c>
      <c r="AI14" s="60"/>
      <c r="AJ14" s="60"/>
    </row>
    <row r="15" spans="1:36" ht="45" customHeight="1">
      <c r="A15" s="57">
        <v>9</v>
      </c>
      <c r="B15" s="1" t="s">
        <v>32</v>
      </c>
      <c r="C15" s="20">
        <v>9819.8330382469</v>
      </c>
      <c r="D15" s="20">
        <v>9819.8330382469</v>
      </c>
      <c r="E15" s="20">
        <v>35131.001917808215</v>
      </c>
      <c r="F15" s="20">
        <v>27503.50191780822</v>
      </c>
      <c r="G15" s="20">
        <v>2704563.43254395</v>
      </c>
      <c r="H15" s="20">
        <v>2704563.43254395</v>
      </c>
      <c r="I15" s="20">
        <v>169377.95</v>
      </c>
      <c r="J15" s="20">
        <v>87932.05</v>
      </c>
      <c r="K15" s="20">
        <v>14103.98</v>
      </c>
      <c r="L15" s="20">
        <v>9325.21</v>
      </c>
      <c r="M15" s="34">
        <v>0</v>
      </c>
      <c r="N15" s="34">
        <v>0</v>
      </c>
      <c r="O15" s="20">
        <v>261574.16</v>
      </c>
      <c r="P15" s="20">
        <v>115602.4</v>
      </c>
      <c r="Q15" s="20">
        <v>0</v>
      </c>
      <c r="R15" s="20">
        <v>0</v>
      </c>
      <c r="S15" s="20">
        <v>26130.42</v>
      </c>
      <c r="T15" s="20">
        <v>8697.39</v>
      </c>
      <c r="U15" s="19">
        <v>130830.89</v>
      </c>
      <c r="V15" s="19">
        <v>21194.37</v>
      </c>
      <c r="W15" s="19">
        <v>227990.93</v>
      </c>
      <c r="X15" s="19">
        <v>70799.54</v>
      </c>
      <c r="Y15" s="19">
        <v>313980.31</v>
      </c>
      <c r="Z15" s="19">
        <v>144158.08</v>
      </c>
      <c r="AA15" s="19">
        <v>0</v>
      </c>
      <c r="AB15" s="19">
        <v>0</v>
      </c>
      <c r="AC15" s="19">
        <v>83484.01</v>
      </c>
      <c r="AD15" s="19">
        <v>30419.69</v>
      </c>
      <c r="AE15" s="33">
        <v>0</v>
      </c>
      <c r="AF15" s="33">
        <v>0</v>
      </c>
      <c r="AG15" s="7">
        <f>C15+E15+G15+I15+K15+M15+M15+O15+Q15+S15+U15+W15+Y15+AA15+AC15+AE15</f>
        <v>3976986.9175000056</v>
      </c>
      <c r="AH15" s="7">
        <f>D15+F15+H15+J15+L15+N15+P15+R15+T15+V15+X15+Z15+AB15+AD15+AF15</f>
        <v>3230015.497500005</v>
      </c>
      <c r="AI15" s="60"/>
      <c r="AJ15" s="60"/>
    </row>
    <row r="16" spans="1:36" ht="45" customHeight="1">
      <c r="A16" s="57">
        <v>10</v>
      </c>
      <c r="B16" s="1" t="s">
        <v>27</v>
      </c>
      <c r="C16" s="20">
        <v>7429</v>
      </c>
      <c r="D16" s="20">
        <v>7429</v>
      </c>
      <c r="E16" s="20">
        <v>579</v>
      </c>
      <c r="F16" s="20">
        <v>195</v>
      </c>
      <c r="G16" s="20">
        <v>535738.11</v>
      </c>
      <c r="H16" s="20">
        <v>420313</v>
      </c>
      <c r="I16" s="20">
        <v>202704</v>
      </c>
      <c r="J16" s="20">
        <v>43419</v>
      </c>
      <c r="K16" s="20">
        <v>1240</v>
      </c>
      <c r="L16" s="20">
        <v>279</v>
      </c>
      <c r="M16" s="20">
        <v>0</v>
      </c>
      <c r="N16" s="20">
        <v>0</v>
      </c>
      <c r="O16" s="20">
        <v>0</v>
      </c>
      <c r="P16" s="20">
        <v>0</v>
      </c>
      <c r="Q16" s="20">
        <v>0</v>
      </c>
      <c r="R16" s="20">
        <v>0</v>
      </c>
      <c r="S16" s="20">
        <v>354</v>
      </c>
      <c r="T16" s="20">
        <v>0</v>
      </c>
      <c r="U16" s="20">
        <v>18262.7</v>
      </c>
      <c r="V16" s="20">
        <v>343</v>
      </c>
      <c r="W16" s="20">
        <v>0</v>
      </c>
      <c r="X16" s="20">
        <v>0</v>
      </c>
      <c r="Y16" s="20">
        <v>250763</v>
      </c>
      <c r="Z16" s="20">
        <v>209892</v>
      </c>
      <c r="AA16" s="20">
        <v>0</v>
      </c>
      <c r="AB16" s="20">
        <v>0</v>
      </c>
      <c r="AC16" s="20">
        <v>0</v>
      </c>
      <c r="AD16" s="20">
        <v>0</v>
      </c>
      <c r="AE16" s="20">
        <v>0</v>
      </c>
      <c r="AF16" s="20">
        <v>0</v>
      </c>
      <c r="AG16" s="7">
        <f t="shared" si="0"/>
        <v>1017069.8099999999</v>
      </c>
      <c r="AH16" s="7">
        <f t="shared" si="1"/>
        <v>681870</v>
      </c>
      <c r="AI16" s="60"/>
      <c r="AJ16" s="60"/>
    </row>
    <row r="17" spans="1:36" ht="45" customHeight="1">
      <c r="A17" s="57">
        <v>11</v>
      </c>
      <c r="B17" s="1" t="s">
        <v>26</v>
      </c>
      <c r="C17" s="20">
        <v>0</v>
      </c>
      <c r="D17" s="20">
        <v>0</v>
      </c>
      <c r="E17" s="20">
        <v>6018.59</v>
      </c>
      <c r="F17" s="20">
        <v>325.4600000000024</v>
      </c>
      <c r="G17" s="20">
        <v>140901.12</v>
      </c>
      <c r="H17" s="20">
        <v>134816.49</v>
      </c>
      <c r="I17" s="20">
        <v>203483.47</v>
      </c>
      <c r="J17" s="20">
        <v>41983.42</v>
      </c>
      <c r="K17" s="20">
        <v>14719.85</v>
      </c>
      <c r="L17" s="20">
        <v>668.9499999999989</v>
      </c>
      <c r="M17" s="20">
        <v>0</v>
      </c>
      <c r="N17" s="20">
        <v>0</v>
      </c>
      <c r="O17" s="20">
        <v>3755.74</v>
      </c>
      <c r="P17" s="20">
        <v>568.7899999999988</v>
      </c>
      <c r="Q17" s="20">
        <v>0</v>
      </c>
      <c r="R17" s="20">
        <v>0</v>
      </c>
      <c r="S17" s="20">
        <v>55452.39</v>
      </c>
      <c r="T17" s="20">
        <v>18611.23</v>
      </c>
      <c r="U17" s="19">
        <v>503455.67</v>
      </c>
      <c r="V17" s="19">
        <v>38620.3</v>
      </c>
      <c r="W17" s="19">
        <v>3928.79</v>
      </c>
      <c r="X17" s="19">
        <v>282.84999999999945</v>
      </c>
      <c r="Y17" s="19">
        <v>39345.93</v>
      </c>
      <c r="Z17" s="19">
        <v>39345.93</v>
      </c>
      <c r="AA17" s="19">
        <v>0</v>
      </c>
      <c r="AB17" s="19">
        <v>0</v>
      </c>
      <c r="AC17" s="19">
        <v>181103.27</v>
      </c>
      <c r="AD17" s="19">
        <v>2378.5099999999675</v>
      </c>
      <c r="AE17" s="33">
        <v>0</v>
      </c>
      <c r="AF17" s="33">
        <v>0</v>
      </c>
      <c r="AG17" s="7">
        <f t="shared" si="0"/>
        <v>1152164.82</v>
      </c>
      <c r="AH17" s="7">
        <f t="shared" si="1"/>
        <v>277601.93</v>
      </c>
      <c r="AI17" s="60"/>
      <c r="AJ17" s="60"/>
    </row>
    <row r="18" spans="1:36" ht="45" customHeight="1">
      <c r="A18" s="57">
        <v>12</v>
      </c>
      <c r="B18" s="1" t="s">
        <v>25</v>
      </c>
      <c r="C18" s="20">
        <v>0</v>
      </c>
      <c r="D18" s="20">
        <v>0</v>
      </c>
      <c r="E18" s="20">
        <v>94.29</v>
      </c>
      <c r="F18" s="20">
        <v>-477.01</v>
      </c>
      <c r="G18" s="20">
        <v>2188.42</v>
      </c>
      <c r="H18" s="20">
        <v>-5362.25</v>
      </c>
      <c r="I18" s="20">
        <v>262.74</v>
      </c>
      <c r="J18" s="20">
        <v>-932.46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20">
        <v>0</v>
      </c>
      <c r="Q18" s="20">
        <v>0</v>
      </c>
      <c r="R18" s="20">
        <v>0</v>
      </c>
      <c r="S18" s="20">
        <v>0</v>
      </c>
      <c r="T18" s="20">
        <v>0</v>
      </c>
      <c r="U18" s="20">
        <v>0</v>
      </c>
      <c r="V18" s="20">
        <v>0</v>
      </c>
      <c r="W18" s="20">
        <v>0</v>
      </c>
      <c r="X18" s="20">
        <v>0</v>
      </c>
      <c r="Y18" s="20">
        <v>0</v>
      </c>
      <c r="Z18" s="20">
        <v>0</v>
      </c>
      <c r="AA18" s="20">
        <v>0</v>
      </c>
      <c r="AB18" s="20">
        <v>0</v>
      </c>
      <c r="AC18" s="20">
        <v>0</v>
      </c>
      <c r="AD18" s="20">
        <v>0</v>
      </c>
      <c r="AE18" s="20">
        <v>0</v>
      </c>
      <c r="AF18" s="20">
        <v>0</v>
      </c>
      <c r="AG18" s="7">
        <f>C18+E18+G18+I18+K18+M18+M18+O18+Q18+S18+U18+W18+Y18+AA18+AC18+AE18</f>
        <v>2545.45</v>
      </c>
      <c r="AH18" s="7">
        <f>D18+F18+H18+J18+L18+N18+P18+R18+T18+V18+X18+Z18+AB18+AD18+AF18</f>
        <v>-6771.72</v>
      </c>
      <c r="AI18" s="60"/>
      <c r="AJ18" s="60"/>
    </row>
    <row r="19" spans="1:36" ht="45" customHeight="1">
      <c r="A19" s="57">
        <v>13</v>
      </c>
      <c r="B19" s="1" t="s">
        <v>24</v>
      </c>
      <c r="C19" s="20">
        <v>69738.92</v>
      </c>
      <c r="D19" s="20">
        <v>69738.92</v>
      </c>
      <c r="E19" s="20">
        <v>43333</v>
      </c>
      <c r="F19" s="20">
        <v>43333</v>
      </c>
      <c r="G19" s="20">
        <v>2385255.91</v>
      </c>
      <c r="H19" s="20">
        <v>2265201.91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20">
        <v>0</v>
      </c>
      <c r="Q19" s="20">
        <v>0</v>
      </c>
      <c r="R19" s="20">
        <v>0</v>
      </c>
      <c r="S19" s="20">
        <v>0</v>
      </c>
      <c r="T19" s="20">
        <v>0</v>
      </c>
      <c r="U19" s="20">
        <v>0</v>
      </c>
      <c r="V19" s="20">
        <v>0</v>
      </c>
      <c r="W19" s="20">
        <v>0</v>
      </c>
      <c r="X19" s="20">
        <v>0</v>
      </c>
      <c r="Y19" s="20">
        <v>0</v>
      </c>
      <c r="Z19" s="20">
        <v>0</v>
      </c>
      <c r="AA19" s="20">
        <v>0</v>
      </c>
      <c r="AB19" s="20">
        <v>0</v>
      </c>
      <c r="AC19" s="20">
        <v>0</v>
      </c>
      <c r="AD19" s="20">
        <v>0</v>
      </c>
      <c r="AE19" s="20">
        <v>0</v>
      </c>
      <c r="AF19" s="20">
        <v>0</v>
      </c>
      <c r="AG19" s="7">
        <f t="shared" si="0"/>
        <v>2498327.83</v>
      </c>
      <c r="AH19" s="7">
        <f t="shared" si="1"/>
        <v>2378273.83</v>
      </c>
      <c r="AI19" s="60"/>
      <c r="AJ19" s="60"/>
    </row>
    <row r="20" spans="1:36" ht="45" customHeight="1">
      <c r="A20" s="8"/>
      <c r="B20" s="9" t="s">
        <v>19</v>
      </c>
      <c r="C20" s="10">
        <f>SUM(C7:C19)</f>
        <v>1617810.0249569425</v>
      </c>
      <c r="D20" s="10">
        <f aca="true" t="shared" si="2" ref="D20:AE20">SUM(D7:D19)</f>
        <v>1265359.503845273</v>
      </c>
      <c r="E20" s="10">
        <f aca="true" t="shared" si="3" ref="E20:J20">SUM(E7:E19)</f>
        <v>860666.0428034617</v>
      </c>
      <c r="F20" s="10">
        <f t="shared" si="3"/>
        <v>801784.448496379</v>
      </c>
      <c r="G20" s="10">
        <f t="shared" si="3"/>
        <v>42899279.75176756</v>
      </c>
      <c r="H20" s="10">
        <f t="shared" si="3"/>
        <v>41826892.085445255</v>
      </c>
      <c r="I20" s="10">
        <f t="shared" si="3"/>
        <v>7259957.07317706</v>
      </c>
      <c r="J20" s="10">
        <f t="shared" si="3"/>
        <v>4814186.936605475</v>
      </c>
      <c r="K20" s="10">
        <f t="shared" si="2"/>
        <v>849281.1061699328</v>
      </c>
      <c r="L20" s="10">
        <f t="shared" si="2"/>
        <v>761124.2707304982</v>
      </c>
      <c r="M20" s="10">
        <f t="shared" si="2"/>
        <v>0</v>
      </c>
      <c r="N20" s="10">
        <f t="shared" si="2"/>
        <v>0</v>
      </c>
      <c r="O20" s="10">
        <f t="shared" si="2"/>
        <v>858938.7626294811</v>
      </c>
      <c r="P20" s="10">
        <f t="shared" si="2"/>
        <v>211416.9085572328</v>
      </c>
      <c r="Q20" s="10">
        <f t="shared" si="2"/>
        <v>297132.22596573835</v>
      </c>
      <c r="R20" s="10">
        <f t="shared" si="2"/>
        <v>37819.48863650785</v>
      </c>
      <c r="S20" s="10">
        <f t="shared" si="2"/>
        <v>592789.287205836</v>
      </c>
      <c r="T20" s="10">
        <f t="shared" si="2"/>
        <v>438305.8905624496</v>
      </c>
      <c r="U20" s="10">
        <f t="shared" si="2"/>
        <v>6659509.605364587</v>
      </c>
      <c r="V20" s="10">
        <f t="shared" si="2"/>
        <v>1816272.0700127129</v>
      </c>
      <c r="W20" s="10">
        <f t="shared" si="2"/>
        <v>394866.57095154544</v>
      </c>
      <c r="X20" s="10">
        <f t="shared" si="2"/>
        <v>152699.4501321573</v>
      </c>
      <c r="Y20" s="10">
        <f t="shared" si="2"/>
        <v>3439973.734195813</v>
      </c>
      <c r="Z20" s="10">
        <f t="shared" si="2"/>
        <v>2353895.562274808</v>
      </c>
      <c r="AA20" s="10">
        <f t="shared" si="2"/>
        <v>3355.6130931955986</v>
      </c>
      <c r="AB20" s="10">
        <f t="shared" si="2"/>
        <v>1073.7615866457072</v>
      </c>
      <c r="AC20" s="10">
        <f t="shared" si="2"/>
        <v>1948227.3716120054</v>
      </c>
      <c r="AD20" s="10">
        <f t="shared" si="2"/>
        <v>601902.3858557243</v>
      </c>
      <c r="AE20" s="10">
        <f t="shared" si="2"/>
        <v>0</v>
      </c>
      <c r="AF20" s="10">
        <f>SUM(AF7:AF19)</f>
        <v>0</v>
      </c>
      <c r="AG20" s="7">
        <f>C20+E20+G20+I20+K20+M20+M20+O20+Q20+S20+U20+W20+Y20+AA20+AC20+AE20</f>
        <v>67681787.16989316</v>
      </c>
      <c r="AH20" s="7">
        <f>D20+F20+H20+J20+L20+N20+P20+R20+T20+V20+X20+Z20+AB20+AD20+AF20</f>
        <v>55082732.76274112</v>
      </c>
      <c r="AI20" s="60"/>
      <c r="AJ20" s="60"/>
    </row>
    <row r="21" spans="33:34" ht="12.75">
      <c r="AG21" s="60"/>
      <c r="AH21" s="60"/>
    </row>
    <row r="22" spans="2:34" ht="13.5">
      <c r="B22" s="63" t="s">
        <v>47</v>
      </c>
      <c r="AG22" s="60"/>
      <c r="AH22" s="60"/>
    </row>
    <row r="23" spans="2:14" ht="12.75">
      <c r="B23" s="66" t="s">
        <v>60</v>
      </c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</row>
    <row r="24" spans="2:14" ht="12.75"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</row>
    <row r="25" spans="2:3" ht="13.5">
      <c r="B25" s="63" t="s">
        <v>44</v>
      </c>
      <c r="C25" s="4"/>
    </row>
    <row r="26" ht="13.5">
      <c r="B26" s="63" t="s">
        <v>43</v>
      </c>
    </row>
  </sheetData>
  <mergeCells count="19">
    <mergeCell ref="A5:A6"/>
    <mergeCell ref="B5:B6"/>
    <mergeCell ref="C5:D5"/>
    <mergeCell ref="E5:F5"/>
    <mergeCell ref="U5:V5"/>
    <mergeCell ref="G5:H5"/>
    <mergeCell ref="I5:J5"/>
    <mergeCell ref="K5:L5"/>
    <mergeCell ref="M5:N5"/>
    <mergeCell ref="B23:N24"/>
    <mergeCell ref="AE5:AF5"/>
    <mergeCell ref="AG5:AH5"/>
    <mergeCell ref="W5:X5"/>
    <mergeCell ref="Y5:Z5"/>
    <mergeCell ref="AA5:AB5"/>
    <mergeCell ref="AC5:AD5"/>
    <mergeCell ref="O5:P5"/>
    <mergeCell ref="Q5:R5"/>
    <mergeCell ref="S5:T5"/>
  </mergeCells>
  <printOptions/>
  <pageMargins left="0.31496062992125984" right="0.15748031496062992" top="0.15748031496062992" bottom="0.15748031496062992" header="0.2362204724409449" footer="0.15748031496062992"/>
  <pageSetup horizontalDpi="600" verticalDpi="600" orientation="landscape" paperSize="9" scale="61" r:id="rId1"/>
  <colBreaks count="1" manualBreakCount="1">
    <brk id="18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1"/>
  </sheetPr>
  <dimension ref="A2:AJ29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J8" sqref="AJ8"/>
    </sheetView>
  </sheetViews>
  <sheetFormatPr defaultColWidth="9.140625" defaultRowHeight="12.75"/>
  <cols>
    <col min="1" max="1" width="3.7109375" style="4" customWidth="1"/>
    <col min="2" max="2" width="28.00390625" style="4" customWidth="1"/>
    <col min="3" max="6" width="11.7109375" style="4" customWidth="1"/>
    <col min="7" max="7" width="12.8515625" style="4" customWidth="1"/>
    <col min="8" max="8" width="13.00390625" style="4" customWidth="1"/>
    <col min="9" max="32" width="11.7109375" style="4" customWidth="1"/>
    <col min="33" max="34" width="12.7109375" style="4" customWidth="1"/>
    <col min="35" max="16384" width="9.140625" style="4" customWidth="1"/>
  </cols>
  <sheetData>
    <row r="2" spans="1:11" ht="13.5">
      <c r="A2" s="81" t="s">
        <v>48</v>
      </c>
      <c r="B2" s="81"/>
      <c r="C2" s="81"/>
      <c r="D2" s="81"/>
      <c r="E2" s="81"/>
      <c r="F2" s="81"/>
      <c r="G2" s="81"/>
      <c r="H2" s="81"/>
      <c r="I2" s="81"/>
      <c r="J2" s="81"/>
      <c r="K2" s="81"/>
    </row>
    <row r="3" spans="1:11" s="5" customFormat="1" ht="12.75">
      <c r="A3" s="81" t="s">
        <v>58</v>
      </c>
      <c r="B3" s="81"/>
      <c r="C3" s="81"/>
      <c r="D3" s="81"/>
      <c r="E3" s="81"/>
      <c r="F3" s="81"/>
      <c r="G3" s="81"/>
      <c r="H3" s="81"/>
      <c r="I3" s="81"/>
      <c r="J3" s="81"/>
      <c r="K3" s="81"/>
    </row>
    <row r="5" spans="1:34" ht="82.5" customHeight="1">
      <c r="A5" s="79" t="s">
        <v>0</v>
      </c>
      <c r="B5" s="79" t="s">
        <v>1</v>
      </c>
      <c r="C5" s="75" t="s">
        <v>2</v>
      </c>
      <c r="D5" s="75"/>
      <c r="E5" s="77" t="s">
        <v>3</v>
      </c>
      <c r="F5" s="78"/>
      <c r="G5" s="77" t="s">
        <v>4</v>
      </c>
      <c r="H5" s="78"/>
      <c r="I5" s="77" t="s">
        <v>5</v>
      </c>
      <c r="J5" s="78"/>
      <c r="K5" s="77" t="s">
        <v>6</v>
      </c>
      <c r="L5" s="78"/>
      <c r="M5" s="77" t="s">
        <v>7</v>
      </c>
      <c r="N5" s="78"/>
      <c r="O5" s="77" t="s">
        <v>8</v>
      </c>
      <c r="P5" s="78"/>
      <c r="Q5" s="77" t="s">
        <v>9</v>
      </c>
      <c r="R5" s="78"/>
      <c r="S5" s="77" t="s">
        <v>10</v>
      </c>
      <c r="T5" s="78"/>
      <c r="U5" s="77" t="s">
        <v>11</v>
      </c>
      <c r="V5" s="78"/>
      <c r="W5" s="77" t="s">
        <v>12</v>
      </c>
      <c r="X5" s="78"/>
      <c r="Y5" s="77" t="s">
        <v>13</v>
      </c>
      <c r="Z5" s="78"/>
      <c r="AA5" s="77" t="s">
        <v>14</v>
      </c>
      <c r="AB5" s="78"/>
      <c r="AC5" s="75" t="s">
        <v>15</v>
      </c>
      <c r="AD5" s="82"/>
      <c r="AE5" s="75" t="s">
        <v>16</v>
      </c>
      <c r="AF5" s="82"/>
      <c r="AG5" s="75" t="s">
        <v>17</v>
      </c>
      <c r="AH5" s="82"/>
    </row>
    <row r="6" spans="1:34" ht="45" customHeight="1">
      <c r="A6" s="80"/>
      <c r="B6" s="80"/>
      <c r="C6" s="6" t="s">
        <v>20</v>
      </c>
      <c r="D6" s="6" t="s">
        <v>21</v>
      </c>
      <c r="E6" s="6" t="s">
        <v>20</v>
      </c>
      <c r="F6" s="6" t="s">
        <v>21</v>
      </c>
      <c r="G6" s="6" t="s">
        <v>20</v>
      </c>
      <c r="H6" s="6" t="s">
        <v>21</v>
      </c>
      <c r="I6" s="6" t="s">
        <v>20</v>
      </c>
      <c r="J6" s="6" t="s">
        <v>21</v>
      </c>
      <c r="K6" s="6" t="s">
        <v>20</v>
      </c>
      <c r="L6" s="6" t="s">
        <v>21</v>
      </c>
      <c r="M6" s="6" t="s">
        <v>20</v>
      </c>
      <c r="N6" s="6" t="s">
        <v>21</v>
      </c>
      <c r="O6" s="6" t="s">
        <v>20</v>
      </c>
      <c r="P6" s="6" t="s">
        <v>21</v>
      </c>
      <c r="Q6" s="6" t="s">
        <v>20</v>
      </c>
      <c r="R6" s="6" t="s">
        <v>21</v>
      </c>
      <c r="S6" s="6" t="s">
        <v>20</v>
      </c>
      <c r="T6" s="6" t="s">
        <v>21</v>
      </c>
      <c r="U6" s="6" t="s">
        <v>20</v>
      </c>
      <c r="V6" s="6" t="s">
        <v>21</v>
      </c>
      <c r="W6" s="6" t="s">
        <v>20</v>
      </c>
      <c r="X6" s="6" t="s">
        <v>21</v>
      </c>
      <c r="Y6" s="6" t="s">
        <v>20</v>
      </c>
      <c r="Z6" s="6" t="s">
        <v>21</v>
      </c>
      <c r="AA6" s="6" t="s">
        <v>20</v>
      </c>
      <c r="AB6" s="6" t="s">
        <v>21</v>
      </c>
      <c r="AC6" s="6" t="s">
        <v>20</v>
      </c>
      <c r="AD6" s="6" t="s">
        <v>21</v>
      </c>
      <c r="AE6" s="6" t="s">
        <v>20</v>
      </c>
      <c r="AF6" s="6" t="s">
        <v>21</v>
      </c>
      <c r="AG6" s="6" t="s">
        <v>20</v>
      </c>
      <c r="AH6" s="6" t="s">
        <v>21</v>
      </c>
    </row>
    <row r="7" spans="1:34" ht="45" customHeight="1">
      <c r="A7" s="35">
        <v>1</v>
      </c>
      <c r="B7" s="27" t="s">
        <v>34</v>
      </c>
      <c r="C7" s="20">
        <v>141613.68</v>
      </c>
      <c r="D7" s="20">
        <v>48224.28</v>
      </c>
      <c r="E7" s="20">
        <v>20486.72</v>
      </c>
      <c r="F7" s="20">
        <v>20486.72</v>
      </c>
      <c r="G7" s="20">
        <v>6438135.9955899995</v>
      </c>
      <c r="H7" s="20">
        <v>6240298.954589999</v>
      </c>
      <c r="I7" s="20">
        <v>2020430.52</v>
      </c>
      <c r="J7" s="20">
        <v>1169867.911</v>
      </c>
      <c r="K7" s="20">
        <v>99250.12</v>
      </c>
      <c r="L7" s="20">
        <v>93431.68</v>
      </c>
      <c r="M7" s="20">
        <v>0</v>
      </c>
      <c r="N7" s="20">
        <v>0</v>
      </c>
      <c r="O7" s="20">
        <v>0</v>
      </c>
      <c r="P7" s="20">
        <v>0</v>
      </c>
      <c r="Q7" s="20">
        <v>0</v>
      </c>
      <c r="R7" s="20">
        <v>0</v>
      </c>
      <c r="S7" s="20">
        <v>0</v>
      </c>
      <c r="T7" s="20">
        <v>0</v>
      </c>
      <c r="U7" s="19">
        <v>25039.39</v>
      </c>
      <c r="V7" s="19">
        <v>25039.39</v>
      </c>
      <c r="W7" s="19">
        <v>0</v>
      </c>
      <c r="X7" s="19">
        <v>0</v>
      </c>
      <c r="Y7" s="19">
        <v>0</v>
      </c>
      <c r="Z7" s="19">
        <v>0</v>
      </c>
      <c r="AA7" s="19">
        <v>0</v>
      </c>
      <c r="AB7" s="19">
        <v>0</v>
      </c>
      <c r="AC7" s="19">
        <v>73344.13</v>
      </c>
      <c r="AD7" s="19">
        <v>73344.13</v>
      </c>
      <c r="AE7" s="33">
        <v>0</v>
      </c>
      <c r="AF7" s="33">
        <v>0</v>
      </c>
      <c r="AG7" s="7">
        <f>C7+E7+G7+I7+K7+M7+O7+Q7+S7+U7+W7+Y7+AA7+AC7+AE7</f>
        <v>8818300.55559</v>
      </c>
      <c r="AH7" s="7">
        <f>D7+F7+H7+J7+L7+N7+P7+R7+T7+V7+X7+Z7+AB7+AD7+AF7</f>
        <v>7670693.065589999</v>
      </c>
    </row>
    <row r="8" spans="1:36" ht="45" customHeight="1">
      <c r="A8" s="35">
        <v>2</v>
      </c>
      <c r="B8" s="1" t="s">
        <v>23</v>
      </c>
      <c r="C8" s="20">
        <v>34539.47</v>
      </c>
      <c r="D8" s="20">
        <v>34539.47</v>
      </c>
      <c r="E8" s="20">
        <v>12927.8</v>
      </c>
      <c r="F8" s="20">
        <v>12927.8</v>
      </c>
      <c r="G8" s="20">
        <v>5910266.237299999</v>
      </c>
      <c r="H8" s="20">
        <v>5910266.237299999</v>
      </c>
      <c r="I8" s="20">
        <v>425025.4</v>
      </c>
      <c r="J8" s="20">
        <v>425025.4</v>
      </c>
      <c r="K8" s="20">
        <v>39773.41</v>
      </c>
      <c r="L8" s="20">
        <v>39773.41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31980.73</v>
      </c>
      <c r="T8" s="20">
        <v>31980.73</v>
      </c>
      <c r="U8" s="20">
        <v>15199.22</v>
      </c>
      <c r="V8" s="20">
        <v>15199.22</v>
      </c>
      <c r="W8" s="19">
        <v>0</v>
      </c>
      <c r="X8" s="19">
        <v>0</v>
      </c>
      <c r="Y8" s="19">
        <v>21549</v>
      </c>
      <c r="Z8" s="19">
        <v>21549</v>
      </c>
      <c r="AA8" s="19">
        <v>0</v>
      </c>
      <c r="AB8" s="19">
        <v>0</v>
      </c>
      <c r="AC8" s="19">
        <v>0</v>
      </c>
      <c r="AD8" s="19">
        <v>0</v>
      </c>
      <c r="AE8" s="33">
        <v>0</v>
      </c>
      <c r="AF8" s="33">
        <v>0</v>
      </c>
      <c r="AG8" s="7">
        <f aca="true" t="shared" si="0" ref="AG8:AH20">C8+E8+G8+I8+K8+M8+O8+Q8+S8+U8+W8+Y8+AA8+AC8+AE8</f>
        <v>6491261.2672999995</v>
      </c>
      <c r="AH8" s="7">
        <f t="shared" si="0"/>
        <v>6491261.2672999995</v>
      </c>
      <c r="AJ8" s="18"/>
    </row>
    <row r="9" spans="1:34" ht="45" customHeight="1">
      <c r="A9" s="35">
        <v>3</v>
      </c>
      <c r="B9" s="1" t="s">
        <v>22</v>
      </c>
      <c r="C9" s="20">
        <v>285251.73</v>
      </c>
      <c r="D9" s="20">
        <v>16418.8</v>
      </c>
      <c r="E9" s="20">
        <v>66590.22</v>
      </c>
      <c r="F9" s="20">
        <v>37435.41</v>
      </c>
      <c r="G9" s="20">
        <v>4620437</v>
      </c>
      <c r="H9" s="20">
        <v>4620437</v>
      </c>
      <c r="I9" s="20">
        <v>915860.19</v>
      </c>
      <c r="J9" s="20">
        <v>505527.71</v>
      </c>
      <c r="K9" s="20">
        <v>111515.78</v>
      </c>
      <c r="L9" s="20">
        <v>111515.78</v>
      </c>
      <c r="M9" s="34">
        <v>0</v>
      </c>
      <c r="N9" s="34">
        <v>0</v>
      </c>
      <c r="O9" s="20">
        <v>16670</v>
      </c>
      <c r="P9" s="20">
        <v>16670</v>
      </c>
      <c r="Q9" s="20">
        <v>0</v>
      </c>
      <c r="R9" s="20">
        <v>0</v>
      </c>
      <c r="S9" s="20">
        <v>99176</v>
      </c>
      <c r="T9" s="20">
        <v>82506</v>
      </c>
      <c r="U9" s="19">
        <v>27820.49</v>
      </c>
      <c r="V9" s="19">
        <v>27820.49</v>
      </c>
      <c r="W9" s="19">
        <v>0</v>
      </c>
      <c r="X9" s="19">
        <v>0</v>
      </c>
      <c r="Y9" s="19">
        <v>1100</v>
      </c>
      <c r="Z9" s="19">
        <v>1100</v>
      </c>
      <c r="AA9" s="19">
        <v>0</v>
      </c>
      <c r="AB9" s="19">
        <v>0</v>
      </c>
      <c r="AC9" s="19">
        <v>166940.18</v>
      </c>
      <c r="AD9" s="19">
        <v>-13251.18</v>
      </c>
      <c r="AE9" s="33">
        <v>0</v>
      </c>
      <c r="AF9" s="33">
        <v>0</v>
      </c>
      <c r="AG9" s="7">
        <f t="shared" si="0"/>
        <v>6311361.590000001</v>
      </c>
      <c r="AH9" s="7">
        <f t="shared" si="0"/>
        <v>5406180.010000001</v>
      </c>
    </row>
    <row r="10" spans="1:34" ht="45" customHeight="1">
      <c r="A10" s="35">
        <v>4</v>
      </c>
      <c r="B10" s="1" t="s">
        <v>33</v>
      </c>
      <c r="C10" s="52">
        <v>0</v>
      </c>
      <c r="D10" s="52">
        <v>0</v>
      </c>
      <c r="E10" s="52">
        <v>0</v>
      </c>
      <c r="F10" s="52">
        <v>0</v>
      </c>
      <c r="G10" s="52">
        <v>1546954.64</v>
      </c>
      <c r="H10" s="52">
        <v>1546954.64</v>
      </c>
      <c r="I10" s="52">
        <v>421</v>
      </c>
      <c r="J10" s="52">
        <v>42.55</v>
      </c>
      <c r="K10" s="52">
        <v>0</v>
      </c>
      <c r="L10" s="52">
        <v>0</v>
      </c>
      <c r="M10" s="52">
        <v>0</v>
      </c>
      <c r="N10" s="52">
        <v>0</v>
      </c>
      <c r="O10" s="52">
        <v>0</v>
      </c>
      <c r="P10" s="52">
        <v>0</v>
      </c>
      <c r="Q10" s="20">
        <v>0</v>
      </c>
      <c r="R10" s="20">
        <v>0</v>
      </c>
      <c r="S10" s="20">
        <v>0</v>
      </c>
      <c r="T10" s="20">
        <v>0</v>
      </c>
      <c r="U10" s="52">
        <v>0</v>
      </c>
      <c r="V10" s="52">
        <v>0</v>
      </c>
      <c r="W10" s="52">
        <v>0</v>
      </c>
      <c r="X10" s="52">
        <v>0</v>
      </c>
      <c r="Y10" s="52">
        <v>0</v>
      </c>
      <c r="Z10" s="52">
        <v>0</v>
      </c>
      <c r="AA10" s="52">
        <v>0</v>
      </c>
      <c r="AB10" s="52">
        <v>0</v>
      </c>
      <c r="AC10" s="52">
        <v>0</v>
      </c>
      <c r="AD10" s="52">
        <v>0</v>
      </c>
      <c r="AE10" s="53">
        <v>0</v>
      </c>
      <c r="AF10" s="53">
        <v>0</v>
      </c>
      <c r="AG10" s="7">
        <f t="shared" si="0"/>
        <v>1547375.64</v>
      </c>
      <c r="AH10" s="7">
        <f t="shared" si="0"/>
        <v>1546997.19</v>
      </c>
    </row>
    <row r="11" spans="1:34" ht="45" customHeight="1">
      <c r="A11" s="35">
        <v>5</v>
      </c>
      <c r="B11" s="1" t="s">
        <v>31</v>
      </c>
      <c r="C11" s="20">
        <v>9512.01</v>
      </c>
      <c r="D11" s="20">
        <v>9512.01</v>
      </c>
      <c r="E11" s="20">
        <v>0</v>
      </c>
      <c r="F11" s="20">
        <v>0</v>
      </c>
      <c r="G11" s="20">
        <v>3699180.8</v>
      </c>
      <c r="H11" s="20">
        <v>3506607.65</v>
      </c>
      <c r="I11" s="20">
        <v>4214.1</v>
      </c>
      <c r="J11" s="20">
        <v>1111.08</v>
      </c>
      <c r="K11" s="20">
        <v>250.2</v>
      </c>
      <c r="L11" s="20">
        <v>35.49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19">
        <v>0</v>
      </c>
      <c r="X11" s="19">
        <v>0</v>
      </c>
      <c r="Y11" s="19">
        <v>0</v>
      </c>
      <c r="Z11" s="19">
        <v>0</v>
      </c>
      <c r="AA11" s="19">
        <v>0</v>
      </c>
      <c r="AB11" s="19">
        <v>0</v>
      </c>
      <c r="AC11" s="19">
        <v>0</v>
      </c>
      <c r="AD11" s="19">
        <v>0</v>
      </c>
      <c r="AE11" s="33">
        <v>0</v>
      </c>
      <c r="AF11" s="33">
        <v>0</v>
      </c>
      <c r="AG11" s="7">
        <f t="shared" si="0"/>
        <v>3713157.11</v>
      </c>
      <c r="AH11" s="7">
        <f t="shared" si="0"/>
        <v>3517266.23</v>
      </c>
    </row>
    <row r="12" spans="1:34" ht="45" customHeight="1">
      <c r="A12" s="35">
        <v>6</v>
      </c>
      <c r="B12" s="1" t="s">
        <v>30</v>
      </c>
      <c r="C12" s="20">
        <v>0</v>
      </c>
      <c r="D12" s="20">
        <v>0</v>
      </c>
      <c r="E12" s="20">
        <v>0</v>
      </c>
      <c r="F12" s="20">
        <v>0</v>
      </c>
      <c r="G12" s="20">
        <v>560143</v>
      </c>
      <c r="H12" s="20">
        <v>560143</v>
      </c>
      <c r="I12" s="20">
        <v>0</v>
      </c>
      <c r="J12" s="20">
        <v>0</v>
      </c>
      <c r="K12" s="20">
        <v>618</v>
      </c>
      <c r="L12" s="20">
        <v>618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19">
        <v>0</v>
      </c>
      <c r="V12" s="19">
        <v>0</v>
      </c>
      <c r="W12" s="19">
        <v>0</v>
      </c>
      <c r="X12" s="19">
        <v>0</v>
      </c>
      <c r="Y12" s="19">
        <v>11339</v>
      </c>
      <c r="Z12" s="19">
        <v>11339</v>
      </c>
      <c r="AA12" s="19">
        <v>0</v>
      </c>
      <c r="AB12" s="19">
        <v>0</v>
      </c>
      <c r="AC12" s="19">
        <v>0</v>
      </c>
      <c r="AD12" s="19">
        <v>0</v>
      </c>
      <c r="AE12" s="33">
        <v>0</v>
      </c>
      <c r="AF12" s="33">
        <v>0</v>
      </c>
      <c r="AG12" s="7">
        <f t="shared" si="0"/>
        <v>572100</v>
      </c>
      <c r="AH12" s="7">
        <f t="shared" si="0"/>
        <v>572100</v>
      </c>
    </row>
    <row r="13" spans="1:34" ht="45" customHeight="1">
      <c r="A13" s="35">
        <v>7</v>
      </c>
      <c r="B13" s="1" t="s">
        <v>29</v>
      </c>
      <c r="C13" s="52">
        <v>0</v>
      </c>
      <c r="D13" s="52">
        <v>0</v>
      </c>
      <c r="E13" s="54">
        <v>279</v>
      </c>
      <c r="F13" s="54">
        <v>279</v>
      </c>
      <c r="G13" s="54">
        <v>3201010</v>
      </c>
      <c r="H13" s="54">
        <v>3201010</v>
      </c>
      <c r="I13" s="54">
        <v>476246</v>
      </c>
      <c r="J13" s="54">
        <v>476246</v>
      </c>
      <c r="K13" s="54">
        <v>49161</v>
      </c>
      <c r="L13" s="54">
        <v>49161</v>
      </c>
      <c r="M13" s="54">
        <v>0</v>
      </c>
      <c r="N13" s="54">
        <v>0</v>
      </c>
      <c r="O13" s="54">
        <v>0</v>
      </c>
      <c r="P13" s="54">
        <v>0</v>
      </c>
      <c r="Q13" s="20">
        <v>0</v>
      </c>
      <c r="R13" s="20">
        <v>0</v>
      </c>
      <c r="S13" s="20">
        <v>0</v>
      </c>
      <c r="T13" s="20">
        <v>0</v>
      </c>
      <c r="U13" s="19">
        <v>10667</v>
      </c>
      <c r="V13" s="19">
        <v>10667</v>
      </c>
      <c r="W13" s="20">
        <v>0</v>
      </c>
      <c r="X13" s="54">
        <v>0</v>
      </c>
      <c r="Y13" s="19">
        <v>94433</v>
      </c>
      <c r="Z13" s="19">
        <v>94433</v>
      </c>
      <c r="AA13" s="19">
        <v>0</v>
      </c>
      <c r="AB13" s="19">
        <v>0</v>
      </c>
      <c r="AC13" s="19">
        <v>0</v>
      </c>
      <c r="AD13" s="19">
        <v>0</v>
      </c>
      <c r="AE13" s="53">
        <v>0</v>
      </c>
      <c r="AF13" s="53">
        <v>0</v>
      </c>
      <c r="AG13" s="7">
        <f t="shared" si="0"/>
        <v>3831796</v>
      </c>
      <c r="AH13" s="7">
        <f t="shared" si="0"/>
        <v>3831796</v>
      </c>
    </row>
    <row r="14" spans="1:34" ht="45" customHeight="1">
      <c r="A14" s="35">
        <v>8</v>
      </c>
      <c r="B14" s="1" t="s">
        <v>28</v>
      </c>
      <c r="C14" s="20">
        <v>0</v>
      </c>
      <c r="D14" s="20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16846.21</v>
      </c>
      <c r="V14" s="20">
        <v>0</v>
      </c>
      <c r="W14" s="20">
        <v>0</v>
      </c>
      <c r="X14" s="20">
        <v>0</v>
      </c>
      <c r="Y14" s="20">
        <v>0</v>
      </c>
      <c r="Z14" s="20">
        <v>0</v>
      </c>
      <c r="AA14" s="20">
        <v>0</v>
      </c>
      <c r="AB14" s="20">
        <v>0</v>
      </c>
      <c r="AC14" s="20">
        <v>0</v>
      </c>
      <c r="AD14" s="20">
        <v>0</v>
      </c>
      <c r="AE14" s="20">
        <v>0</v>
      </c>
      <c r="AF14" s="20">
        <v>0</v>
      </c>
      <c r="AG14" s="7">
        <f t="shared" si="0"/>
        <v>16846.21</v>
      </c>
      <c r="AH14" s="7">
        <f t="shared" si="0"/>
        <v>0</v>
      </c>
    </row>
    <row r="15" spans="1:34" ht="45" customHeight="1">
      <c r="A15" s="35">
        <v>9</v>
      </c>
      <c r="B15" s="1" t="s">
        <v>32</v>
      </c>
      <c r="C15" s="20">
        <v>17351.8</v>
      </c>
      <c r="D15" s="20">
        <v>17351.8</v>
      </c>
      <c r="E15" s="20">
        <v>3419.34</v>
      </c>
      <c r="F15" s="20">
        <v>1709.67</v>
      </c>
      <c r="G15" s="20">
        <v>2200304</v>
      </c>
      <c r="H15" s="20">
        <v>2200304</v>
      </c>
      <c r="I15" s="20">
        <v>102130.49</v>
      </c>
      <c r="J15" s="20">
        <v>51065.49</v>
      </c>
      <c r="K15" s="20">
        <v>0</v>
      </c>
      <c r="L15" s="20">
        <v>0</v>
      </c>
      <c r="M15" s="34">
        <v>0</v>
      </c>
      <c r="N15" s="34">
        <v>0</v>
      </c>
      <c r="O15" s="20">
        <v>0</v>
      </c>
      <c r="P15" s="20">
        <v>0</v>
      </c>
      <c r="Q15" s="20">
        <v>0</v>
      </c>
      <c r="R15" s="20">
        <v>0</v>
      </c>
      <c r="S15" s="20">
        <v>87</v>
      </c>
      <c r="T15" s="20">
        <v>43</v>
      </c>
      <c r="U15" s="19">
        <v>0</v>
      </c>
      <c r="V15" s="19">
        <v>0</v>
      </c>
      <c r="W15" s="19">
        <v>0</v>
      </c>
      <c r="X15" s="19">
        <v>0</v>
      </c>
      <c r="Y15" s="19">
        <v>424721</v>
      </c>
      <c r="Z15" s="19">
        <v>424721</v>
      </c>
      <c r="AA15" s="19">
        <v>0</v>
      </c>
      <c r="AB15" s="19">
        <v>0</v>
      </c>
      <c r="AC15" s="19">
        <v>0</v>
      </c>
      <c r="AD15" s="19">
        <v>0</v>
      </c>
      <c r="AE15" s="33">
        <v>0</v>
      </c>
      <c r="AF15" s="33">
        <v>0</v>
      </c>
      <c r="AG15" s="7">
        <f>C15+E15+G15+I15+K15+M15+O15+Q15+S15+U15+W15+Y15+AA15+AC15+AE15</f>
        <v>2748013.6300000004</v>
      </c>
      <c r="AH15" s="7">
        <f>D15+F15+H15+J15+L15+N15+P15+R15+T15+V15+X15+Z15+AB15+AD15+AF15</f>
        <v>2695194.9600000004</v>
      </c>
    </row>
    <row r="16" spans="1:34" ht="45" customHeight="1">
      <c r="A16" s="35">
        <v>10</v>
      </c>
      <c r="B16" s="1" t="s">
        <v>27</v>
      </c>
      <c r="C16" s="20">
        <v>1319</v>
      </c>
      <c r="D16" s="20">
        <v>1319</v>
      </c>
      <c r="E16" s="20">
        <v>0</v>
      </c>
      <c r="F16" s="20">
        <v>0</v>
      </c>
      <c r="G16" s="20">
        <v>202550</v>
      </c>
      <c r="H16" s="20">
        <v>198237</v>
      </c>
      <c r="I16" s="20">
        <v>76662</v>
      </c>
      <c r="J16" s="20">
        <v>14726.35</v>
      </c>
      <c r="K16" s="20">
        <v>566</v>
      </c>
      <c r="L16" s="20">
        <v>113</v>
      </c>
      <c r="M16" s="20">
        <v>0</v>
      </c>
      <c r="N16" s="20">
        <v>0</v>
      </c>
      <c r="O16" s="20">
        <v>0</v>
      </c>
      <c r="P16" s="20">
        <v>0</v>
      </c>
      <c r="Q16" s="20">
        <v>0</v>
      </c>
      <c r="R16" s="20">
        <v>0</v>
      </c>
      <c r="S16" s="20">
        <v>0</v>
      </c>
      <c r="T16" s="20">
        <v>0</v>
      </c>
      <c r="U16" s="20">
        <v>118.98</v>
      </c>
      <c r="V16" s="20">
        <v>12</v>
      </c>
      <c r="W16" s="20">
        <v>0</v>
      </c>
      <c r="X16" s="20">
        <v>0</v>
      </c>
      <c r="Y16" s="20">
        <v>0</v>
      </c>
      <c r="Z16" s="20">
        <v>0</v>
      </c>
      <c r="AA16" s="20">
        <v>0</v>
      </c>
      <c r="AB16" s="20">
        <v>0</v>
      </c>
      <c r="AC16" s="20">
        <v>0</v>
      </c>
      <c r="AD16" s="20">
        <v>0</v>
      </c>
      <c r="AE16" s="20">
        <v>0</v>
      </c>
      <c r="AF16" s="20">
        <v>0</v>
      </c>
      <c r="AG16" s="7">
        <f t="shared" si="0"/>
        <v>281215.98</v>
      </c>
      <c r="AH16" s="7">
        <f t="shared" si="0"/>
        <v>214407.35</v>
      </c>
    </row>
    <row r="17" spans="1:34" ht="45" customHeight="1">
      <c r="A17" s="35">
        <v>11</v>
      </c>
      <c r="B17" s="1" t="s">
        <v>26</v>
      </c>
      <c r="C17" s="20">
        <v>0</v>
      </c>
      <c r="D17" s="20">
        <v>0</v>
      </c>
      <c r="E17" s="20">
        <v>0</v>
      </c>
      <c r="F17" s="20">
        <v>0</v>
      </c>
      <c r="G17" s="20">
        <v>36349.42</v>
      </c>
      <c r="H17" s="20">
        <v>36349.42</v>
      </c>
      <c r="I17" s="20">
        <v>128669.54</v>
      </c>
      <c r="J17" s="20">
        <v>37004.66</v>
      </c>
      <c r="K17" s="20">
        <v>7375</v>
      </c>
      <c r="L17" s="20">
        <v>2843.72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20">
        <v>3454</v>
      </c>
      <c r="V17" s="20">
        <v>1036.21</v>
      </c>
      <c r="W17" s="20">
        <v>0</v>
      </c>
      <c r="X17" s="20">
        <v>0</v>
      </c>
      <c r="Y17" s="20">
        <v>0</v>
      </c>
      <c r="Z17" s="20">
        <v>0</v>
      </c>
      <c r="AA17" s="20">
        <v>0</v>
      </c>
      <c r="AB17" s="20">
        <v>0</v>
      </c>
      <c r="AC17" s="20">
        <v>0</v>
      </c>
      <c r="AD17" s="20">
        <v>0</v>
      </c>
      <c r="AE17" s="20">
        <v>0</v>
      </c>
      <c r="AF17" s="20">
        <v>0</v>
      </c>
      <c r="AG17" s="7">
        <f t="shared" si="0"/>
        <v>175847.96</v>
      </c>
      <c r="AH17" s="7">
        <f t="shared" si="0"/>
        <v>77234.01000000001</v>
      </c>
    </row>
    <row r="18" spans="1:34" ht="45" customHeight="1">
      <c r="A18" s="35">
        <v>12</v>
      </c>
      <c r="B18" s="1" t="s">
        <v>25</v>
      </c>
      <c r="C18" s="20">
        <v>0</v>
      </c>
      <c r="D18" s="20">
        <v>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20">
        <v>0</v>
      </c>
      <c r="Q18" s="20">
        <v>0</v>
      </c>
      <c r="R18" s="20">
        <v>0</v>
      </c>
      <c r="S18" s="20">
        <v>0</v>
      </c>
      <c r="T18" s="20">
        <v>0</v>
      </c>
      <c r="U18" s="20">
        <v>0</v>
      </c>
      <c r="V18" s="20">
        <v>0</v>
      </c>
      <c r="W18" s="20">
        <v>0</v>
      </c>
      <c r="X18" s="20">
        <v>0</v>
      </c>
      <c r="Y18" s="20">
        <v>0</v>
      </c>
      <c r="Z18" s="20">
        <v>0</v>
      </c>
      <c r="AA18" s="20">
        <v>0</v>
      </c>
      <c r="AB18" s="20">
        <v>0</v>
      </c>
      <c r="AC18" s="20">
        <v>0</v>
      </c>
      <c r="AD18" s="20">
        <v>0</v>
      </c>
      <c r="AE18" s="20">
        <v>0</v>
      </c>
      <c r="AF18" s="20">
        <v>0</v>
      </c>
      <c r="AG18" s="7">
        <f t="shared" si="0"/>
        <v>0</v>
      </c>
      <c r="AH18" s="7">
        <f t="shared" si="0"/>
        <v>0</v>
      </c>
    </row>
    <row r="19" spans="1:34" ht="45" customHeight="1">
      <c r="A19" s="35">
        <v>13</v>
      </c>
      <c r="B19" s="1" t="s">
        <v>24</v>
      </c>
      <c r="C19" s="20">
        <v>44500</v>
      </c>
      <c r="D19" s="20">
        <v>44500</v>
      </c>
      <c r="E19" s="20">
        <v>0</v>
      </c>
      <c r="F19" s="20">
        <v>0</v>
      </c>
      <c r="G19" s="20">
        <v>1791529.68</v>
      </c>
      <c r="H19" s="20">
        <v>1791529.68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20">
        <v>0</v>
      </c>
      <c r="Q19" s="20">
        <v>0</v>
      </c>
      <c r="R19" s="20">
        <v>0</v>
      </c>
      <c r="S19" s="20">
        <v>0</v>
      </c>
      <c r="T19" s="20">
        <v>0</v>
      </c>
      <c r="U19" s="20">
        <v>0</v>
      </c>
      <c r="V19" s="20">
        <v>0</v>
      </c>
      <c r="W19" s="20">
        <v>0</v>
      </c>
      <c r="X19" s="20">
        <v>0</v>
      </c>
      <c r="Y19" s="20">
        <v>0</v>
      </c>
      <c r="Z19" s="20">
        <v>0</v>
      </c>
      <c r="AA19" s="20">
        <v>0</v>
      </c>
      <c r="AB19" s="20">
        <v>0</v>
      </c>
      <c r="AC19" s="20">
        <v>0</v>
      </c>
      <c r="AD19" s="20">
        <v>0</v>
      </c>
      <c r="AE19" s="20">
        <v>0</v>
      </c>
      <c r="AF19" s="20">
        <v>0</v>
      </c>
      <c r="AG19" s="7">
        <f t="shared" si="0"/>
        <v>1836029.68</v>
      </c>
      <c r="AH19" s="7">
        <f t="shared" si="0"/>
        <v>1836029.68</v>
      </c>
    </row>
    <row r="20" spans="1:34" ht="45" customHeight="1">
      <c r="A20" s="8"/>
      <c r="B20" s="9" t="s">
        <v>19</v>
      </c>
      <c r="C20" s="10">
        <f aca="true" t="shared" si="1" ref="C20:AD20">SUM(C7:C19)</f>
        <v>534087.69</v>
      </c>
      <c r="D20" s="10">
        <f t="shared" si="1"/>
        <v>171865.36</v>
      </c>
      <c r="E20" s="10">
        <f t="shared" si="1"/>
        <v>103703.08</v>
      </c>
      <c r="F20" s="10">
        <f t="shared" si="1"/>
        <v>72838.6</v>
      </c>
      <c r="G20" s="10">
        <f t="shared" si="1"/>
        <v>30206860.77289</v>
      </c>
      <c r="H20" s="10">
        <f t="shared" si="1"/>
        <v>29812137.58189</v>
      </c>
      <c r="I20" s="10">
        <f t="shared" si="1"/>
        <v>4149659.24</v>
      </c>
      <c r="J20" s="10">
        <f t="shared" si="1"/>
        <v>2680617.1510000005</v>
      </c>
      <c r="K20" s="10">
        <f t="shared" si="1"/>
        <v>308509.51</v>
      </c>
      <c r="L20" s="10">
        <f t="shared" si="1"/>
        <v>297492.07999999996</v>
      </c>
      <c r="M20" s="10">
        <f t="shared" si="1"/>
        <v>0</v>
      </c>
      <c r="N20" s="10">
        <f t="shared" si="1"/>
        <v>0</v>
      </c>
      <c r="O20" s="10">
        <f>SUM(O7:O19)</f>
        <v>16670</v>
      </c>
      <c r="P20" s="10">
        <f>SUM(P7:P19)</f>
        <v>16670</v>
      </c>
      <c r="Q20" s="10">
        <f t="shared" si="1"/>
        <v>0</v>
      </c>
      <c r="R20" s="10">
        <f t="shared" si="1"/>
        <v>0</v>
      </c>
      <c r="S20" s="10">
        <f t="shared" si="1"/>
        <v>131243.73</v>
      </c>
      <c r="T20" s="10">
        <f t="shared" si="1"/>
        <v>114529.73</v>
      </c>
      <c r="U20" s="10">
        <f t="shared" si="1"/>
        <v>99145.29</v>
      </c>
      <c r="V20" s="10">
        <f t="shared" si="1"/>
        <v>79774.31000000001</v>
      </c>
      <c r="W20" s="10">
        <f t="shared" si="1"/>
        <v>0</v>
      </c>
      <c r="X20" s="10">
        <f t="shared" si="1"/>
        <v>0</v>
      </c>
      <c r="Y20" s="10">
        <f>SUM(Y7:Y19)</f>
        <v>553142</v>
      </c>
      <c r="Z20" s="10">
        <f>SUM(Z7:Z19)</f>
        <v>553142</v>
      </c>
      <c r="AA20" s="10">
        <f t="shared" si="1"/>
        <v>0</v>
      </c>
      <c r="AB20" s="10">
        <f t="shared" si="1"/>
        <v>0</v>
      </c>
      <c r="AC20" s="10">
        <f t="shared" si="1"/>
        <v>240284.31</v>
      </c>
      <c r="AD20" s="10">
        <f t="shared" si="1"/>
        <v>60092.950000000004</v>
      </c>
      <c r="AE20" s="10">
        <f>SUM(AE7:AE19)</f>
        <v>0</v>
      </c>
      <c r="AF20" s="10">
        <f>SUM(AF7:AF19)</f>
        <v>0</v>
      </c>
      <c r="AG20" s="7">
        <f t="shared" si="0"/>
        <v>36343305.622889996</v>
      </c>
      <c r="AH20" s="7">
        <f t="shared" si="0"/>
        <v>33859159.762889996</v>
      </c>
    </row>
    <row r="21" spans="1:32" ht="13.5">
      <c r="A21" s="11"/>
      <c r="B21" s="2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</row>
    <row r="22" spans="1:32" ht="13.5">
      <c r="A22" s="11"/>
      <c r="B22" s="63" t="s">
        <v>47</v>
      </c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3"/>
      <c r="P22" s="3"/>
      <c r="Q22" s="3"/>
      <c r="R22" s="3"/>
      <c r="S22" s="3"/>
      <c r="T22" s="3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</row>
    <row r="23" spans="1:34" ht="13.5">
      <c r="A23" s="11"/>
      <c r="B23" s="66" t="s">
        <v>54</v>
      </c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13"/>
      <c r="P23" s="13"/>
      <c r="Q23" s="13"/>
      <c r="R23" s="13"/>
      <c r="S23" s="13"/>
      <c r="T23" s="13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8"/>
      <c r="AH23" s="18"/>
    </row>
    <row r="24" spans="1:34" ht="13.5">
      <c r="A24" s="11"/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8"/>
      <c r="AH24" s="18"/>
    </row>
    <row r="25" spans="2:34" ht="13.5">
      <c r="B25" s="63" t="s">
        <v>52</v>
      </c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AH25" s="18"/>
    </row>
    <row r="26" spans="2:34" ht="13.5">
      <c r="B26" s="63" t="s">
        <v>53</v>
      </c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AH26" s="18"/>
    </row>
    <row r="27" ht="13.5">
      <c r="G27" s="18"/>
    </row>
    <row r="28" ht="13.5">
      <c r="AH28" s="18"/>
    </row>
    <row r="29" ht="13.5">
      <c r="AH29" s="18"/>
    </row>
  </sheetData>
  <sheetProtection/>
  <mergeCells count="21">
    <mergeCell ref="W5:X5"/>
    <mergeCell ref="U5:V5"/>
    <mergeCell ref="G5:H5"/>
    <mergeCell ref="M5:N5"/>
    <mergeCell ref="O5:P5"/>
    <mergeCell ref="Q5:R5"/>
    <mergeCell ref="S5:T5"/>
    <mergeCell ref="AG5:AH5"/>
    <mergeCell ref="Y5:Z5"/>
    <mergeCell ref="AA5:AB5"/>
    <mergeCell ref="AC5:AD5"/>
    <mergeCell ref="AE5:AF5"/>
    <mergeCell ref="B23:N24"/>
    <mergeCell ref="A2:K2"/>
    <mergeCell ref="A3:K3"/>
    <mergeCell ref="A5:A6"/>
    <mergeCell ref="B5:B6"/>
    <mergeCell ref="C5:D5"/>
    <mergeCell ref="E5:F5"/>
    <mergeCell ref="I5:J5"/>
    <mergeCell ref="K5:L5"/>
  </mergeCells>
  <printOptions/>
  <pageMargins left="0.17" right="0.17" top="0.35" bottom="0.36" header="0.18" footer="0.16"/>
  <pageSetup horizontalDpi="600" verticalDpi="600" orientation="landscape" paperSize="9" scale="62" r:id="rId1"/>
  <headerFooter alignWithMargins="0">
    <oddFooter>&amp;CPage &amp;P of &amp;N</oddFooter>
  </headerFooter>
  <colBreaks count="1" manualBreakCount="1">
    <brk id="1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8"/>
  </sheetPr>
  <dimension ref="A2:E25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1" sqref="A1"/>
    </sheetView>
  </sheetViews>
  <sheetFormatPr defaultColWidth="9.140625" defaultRowHeight="12.75"/>
  <cols>
    <col min="1" max="1" width="4.421875" style="0" customWidth="1"/>
    <col min="2" max="2" width="56.28125" style="0" customWidth="1"/>
    <col min="3" max="3" width="13.00390625" style="0" customWidth="1"/>
    <col min="4" max="4" width="9.421875" style="0" bestFit="1" customWidth="1"/>
  </cols>
  <sheetData>
    <row r="2" spans="1:4" ht="12.75" customHeight="1">
      <c r="A2" s="83" t="s">
        <v>50</v>
      </c>
      <c r="B2" s="83"/>
      <c r="C2" s="83"/>
      <c r="D2" s="83"/>
    </row>
    <row r="3" spans="1:5" ht="12.75" customHeight="1">
      <c r="A3" s="83"/>
      <c r="B3" s="83"/>
      <c r="C3" s="83"/>
      <c r="D3" s="83"/>
      <c r="E3" s="36"/>
    </row>
    <row r="4" spans="1:5" ht="12.75">
      <c r="A4" s="83"/>
      <c r="B4" s="83"/>
      <c r="C4" s="83"/>
      <c r="D4" s="83"/>
      <c r="E4" s="36"/>
    </row>
    <row r="6" spans="1:4" ht="43.5" customHeight="1">
      <c r="A6" s="37" t="s">
        <v>0</v>
      </c>
      <c r="B6" s="37" t="s">
        <v>36</v>
      </c>
      <c r="C6" s="38" t="s">
        <v>18</v>
      </c>
      <c r="D6" s="38" t="s">
        <v>37</v>
      </c>
    </row>
    <row r="7" spans="1:4" ht="27" customHeight="1">
      <c r="A7" s="39">
        <v>1</v>
      </c>
      <c r="B7" s="40" t="s">
        <v>4</v>
      </c>
      <c r="C7" s="41">
        <f>'პრემიები(დაზღვევა)'!G19</f>
        <v>83353538.06999993</v>
      </c>
      <c r="D7" s="42">
        <f aca="true" t="shared" si="0" ref="D7:D21">C7/$C$22</f>
        <v>0.7368241772298606</v>
      </c>
    </row>
    <row r="8" spans="1:4" ht="27" customHeight="1">
      <c r="A8" s="39">
        <v>2</v>
      </c>
      <c r="B8" s="40" t="s">
        <v>11</v>
      </c>
      <c r="C8" s="41">
        <f>'პრემიები(დაზღვევა)'!U19</f>
        <v>9173712.937479455</v>
      </c>
      <c r="D8" s="42">
        <f t="shared" si="0"/>
        <v>0.08109330022229772</v>
      </c>
    </row>
    <row r="9" spans="1:4" ht="27" customHeight="1">
      <c r="A9" s="39">
        <v>3</v>
      </c>
      <c r="B9" s="40" t="s">
        <v>5</v>
      </c>
      <c r="C9" s="41">
        <f>'პრემიები(დაზღვევა)'!I19</f>
        <v>6473633.99</v>
      </c>
      <c r="D9" s="42">
        <f t="shared" si="0"/>
        <v>0.057225285798465364</v>
      </c>
    </row>
    <row r="10" spans="1:4" ht="27" customHeight="1">
      <c r="A10" s="39">
        <v>4</v>
      </c>
      <c r="B10" s="40" t="s">
        <v>13</v>
      </c>
      <c r="C10" s="41">
        <f>'პრემიები(დაზღვევა)'!Y19</f>
        <v>4364675.43</v>
      </c>
      <c r="D10" s="42">
        <f t="shared" si="0"/>
        <v>0.03858262596945023</v>
      </c>
    </row>
    <row r="11" spans="1:4" ht="27" customHeight="1">
      <c r="A11" s="39">
        <v>5</v>
      </c>
      <c r="B11" s="40" t="s">
        <v>2</v>
      </c>
      <c r="C11" s="41">
        <f>'პრემიები(დაზღვევა)'!C19</f>
        <v>3364934.54</v>
      </c>
      <c r="D11" s="42">
        <f>C11/$C$22</f>
        <v>0.029745169566595717</v>
      </c>
    </row>
    <row r="12" spans="1:4" ht="27" customHeight="1">
      <c r="A12" s="39">
        <v>6</v>
      </c>
      <c r="B12" s="40" t="s">
        <v>15</v>
      </c>
      <c r="C12" s="41">
        <f>'პრემიები(დაზღვევა)'!AC19</f>
        <v>2815322.957138686</v>
      </c>
      <c r="D12" s="42">
        <f t="shared" si="0"/>
        <v>0.024886742297465285</v>
      </c>
    </row>
    <row r="13" spans="1:4" ht="27" customHeight="1">
      <c r="A13" s="39">
        <v>7</v>
      </c>
      <c r="B13" s="40" t="s">
        <v>3</v>
      </c>
      <c r="C13" s="41">
        <f>'პრემიები(დაზღვევა)'!E19</f>
        <v>1432093.7899999993</v>
      </c>
      <c r="D13" s="42">
        <f t="shared" si="0"/>
        <v>0.01265934659722049</v>
      </c>
    </row>
    <row r="14" spans="1:4" ht="27" customHeight="1">
      <c r="A14" s="39">
        <v>10</v>
      </c>
      <c r="B14" s="40" t="s">
        <v>6</v>
      </c>
      <c r="C14" s="41">
        <f>'პრემიები(დაზღვევა)'!K19</f>
        <v>961937.398</v>
      </c>
      <c r="D14" s="42">
        <f>C14/$C$22</f>
        <v>0.008503283102785076</v>
      </c>
    </row>
    <row r="15" spans="1:4" ht="27" customHeight="1">
      <c r="A15" s="39">
        <v>9</v>
      </c>
      <c r="B15" s="40" t="s">
        <v>10</v>
      </c>
      <c r="C15" s="41">
        <f>'პრემიები(დაზღვევა)'!S19</f>
        <v>470569.2700000001</v>
      </c>
      <c r="D15" s="42">
        <f>C15/$C$22</f>
        <v>0.004159713231443475</v>
      </c>
    </row>
    <row r="16" spans="1:4" ht="27" customHeight="1">
      <c r="A16" s="39">
        <v>12</v>
      </c>
      <c r="B16" s="40" t="s">
        <v>12</v>
      </c>
      <c r="C16" s="41">
        <f>'პრემიები(დაზღვევა)'!W19</f>
        <v>358275.07</v>
      </c>
      <c r="D16" s="42">
        <f>C16/$C$22</f>
        <v>0.0031670609285118366</v>
      </c>
    </row>
    <row r="17" spans="1:4" ht="27" customHeight="1">
      <c r="A17" s="39">
        <v>11</v>
      </c>
      <c r="B17" s="40" t="s">
        <v>9</v>
      </c>
      <c r="C17" s="41">
        <f>'პრემიები(დაზღვევა)'!Q19</f>
        <v>229335.93</v>
      </c>
      <c r="D17" s="42">
        <f>C17/$C$22</f>
        <v>0.0020272715693194212</v>
      </c>
    </row>
    <row r="18" spans="1:4" ht="27" customHeight="1">
      <c r="A18" s="39">
        <v>8</v>
      </c>
      <c r="B18" s="40" t="s">
        <v>8</v>
      </c>
      <c r="C18" s="41">
        <f>'პრემიები(დაზღვევა)'!O19</f>
        <v>112376.59</v>
      </c>
      <c r="D18" s="42">
        <f>C18/$C$22</f>
        <v>0.00099338060967623</v>
      </c>
    </row>
    <row r="19" spans="1:4" ht="27" customHeight="1">
      <c r="A19" s="39">
        <v>13</v>
      </c>
      <c r="B19" s="40" t="s">
        <v>14</v>
      </c>
      <c r="C19" s="41">
        <f>'პრემიები(დაზღვევა)'!AA19</f>
        <v>15005.28</v>
      </c>
      <c r="D19" s="42">
        <f t="shared" si="0"/>
        <v>0.00013264287690846057</v>
      </c>
    </row>
    <row r="20" spans="1:4" ht="27" customHeight="1">
      <c r="A20" s="39">
        <v>14</v>
      </c>
      <c r="B20" s="40" t="s">
        <v>7</v>
      </c>
      <c r="C20" s="41">
        <f>'პრემიები(დაზღვევა)'!M19</f>
        <v>0</v>
      </c>
      <c r="D20" s="42">
        <f t="shared" si="0"/>
        <v>0</v>
      </c>
    </row>
    <row r="21" spans="1:4" ht="27" customHeight="1">
      <c r="A21" s="39">
        <v>15</v>
      </c>
      <c r="B21" s="40" t="s">
        <v>16</v>
      </c>
      <c r="C21" s="41">
        <f>'ზარალები(დაზღვევა)'!AE20</f>
        <v>0</v>
      </c>
      <c r="D21" s="42">
        <f t="shared" si="0"/>
        <v>0</v>
      </c>
    </row>
    <row r="22" spans="1:4" ht="27" customHeight="1">
      <c r="A22" s="43"/>
      <c r="B22" s="44" t="s">
        <v>17</v>
      </c>
      <c r="C22" s="45">
        <f>SUM(C7:C21)</f>
        <v>113125411.25261809</v>
      </c>
      <c r="D22" s="46">
        <f>SUM(D7:D21)</f>
        <v>0.9999999999999998</v>
      </c>
    </row>
    <row r="25" ht="12.75">
      <c r="C25" s="17"/>
    </row>
  </sheetData>
  <sheetProtection/>
  <mergeCells count="1">
    <mergeCell ref="A2:D4"/>
  </mergeCells>
  <printOptions/>
  <pageMargins left="0.75" right="0.75" top="1" bottom="1" header="0.5" footer="0.5"/>
  <pageSetup horizontalDpi="600" verticalDpi="600" orientation="portrait" paperSize="9" r:id="rId1"/>
  <ignoredErrors>
    <ignoredError sqref="D21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0"/>
  </sheetPr>
  <dimension ref="A2:AH23"/>
  <sheetViews>
    <sheetView zoomScalePageLayoutView="0" workbookViewId="0" topLeftCell="A1">
      <pane xSplit="2" ySplit="5" topLeftCell="Z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H24" sqref="H24"/>
    </sheetView>
  </sheetViews>
  <sheetFormatPr defaultColWidth="9.140625" defaultRowHeight="12.75"/>
  <cols>
    <col min="1" max="1" width="5.00390625" style="0" customWidth="1"/>
    <col min="2" max="2" width="25.00390625" style="0" customWidth="1"/>
    <col min="3" max="34" width="11.57421875" style="0" customWidth="1"/>
  </cols>
  <sheetData>
    <row r="2" spans="1:15" s="4" customFormat="1" ht="27.75" customHeight="1">
      <c r="A2" s="84" t="s">
        <v>39</v>
      </c>
      <c r="B2" s="84"/>
      <c r="C2" s="84"/>
      <c r="D2" s="84"/>
      <c r="E2" s="84"/>
      <c r="F2" s="84"/>
      <c r="G2" s="84"/>
      <c r="H2" s="84"/>
      <c r="I2" s="84"/>
      <c r="J2" s="84"/>
      <c r="K2" s="47"/>
      <c r="L2" s="47"/>
      <c r="M2" s="47"/>
      <c r="N2" s="47"/>
      <c r="O2" s="47"/>
    </row>
    <row r="4" spans="1:34" ht="83.25" customHeight="1">
      <c r="A4" s="79" t="s">
        <v>0</v>
      </c>
      <c r="B4" s="79" t="s">
        <v>1</v>
      </c>
      <c r="C4" s="75" t="s">
        <v>2</v>
      </c>
      <c r="D4" s="75"/>
      <c r="E4" s="77" t="s">
        <v>3</v>
      </c>
      <c r="F4" s="78"/>
      <c r="G4" s="77" t="s">
        <v>4</v>
      </c>
      <c r="H4" s="78"/>
      <c r="I4" s="77" t="s">
        <v>5</v>
      </c>
      <c r="J4" s="78"/>
      <c r="K4" s="77" t="s">
        <v>6</v>
      </c>
      <c r="L4" s="78"/>
      <c r="M4" s="77" t="s">
        <v>7</v>
      </c>
      <c r="N4" s="78"/>
      <c r="O4" s="77" t="s">
        <v>8</v>
      </c>
      <c r="P4" s="78"/>
      <c r="Q4" s="77" t="s">
        <v>9</v>
      </c>
      <c r="R4" s="78"/>
      <c r="S4" s="77" t="s">
        <v>10</v>
      </c>
      <c r="T4" s="78"/>
      <c r="U4" s="77" t="s">
        <v>11</v>
      </c>
      <c r="V4" s="78"/>
      <c r="W4" s="77" t="s">
        <v>12</v>
      </c>
      <c r="X4" s="78"/>
      <c r="Y4" s="77" t="s">
        <v>13</v>
      </c>
      <c r="Z4" s="78"/>
      <c r="AA4" s="77" t="s">
        <v>14</v>
      </c>
      <c r="AB4" s="78"/>
      <c r="AC4" s="75" t="s">
        <v>15</v>
      </c>
      <c r="AD4" s="82"/>
      <c r="AE4" s="75" t="s">
        <v>16</v>
      </c>
      <c r="AF4" s="82"/>
      <c r="AG4" s="75" t="s">
        <v>17</v>
      </c>
      <c r="AH4" s="82"/>
    </row>
    <row r="5" spans="1:34" ht="71.25" customHeight="1">
      <c r="A5" s="80"/>
      <c r="B5" s="80"/>
      <c r="C5" s="48" t="s">
        <v>18</v>
      </c>
      <c r="D5" s="48" t="s">
        <v>35</v>
      </c>
      <c r="E5" s="48" t="s">
        <v>18</v>
      </c>
      <c r="F5" s="48" t="s">
        <v>35</v>
      </c>
      <c r="G5" s="48" t="s">
        <v>18</v>
      </c>
      <c r="H5" s="48" t="s">
        <v>35</v>
      </c>
      <c r="I5" s="48" t="s">
        <v>18</v>
      </c>
      <c r="J5" s="48" t="s">
        <v>35</v>
      </c>
      <c r="K5" s="48" t="s">
        <v>18</v>
      </c>
      <c r="L5" s="48" t="s">
        <v>35</v>
      </c>
      <c r="M5" s="48" t="s">
        <v>18</v>
      </c>
      <c r="N5" s="48" t="s">
        <v>35</v>
      </c>
      <c r="O5" s="48" t="s">
        <v>18</v>
      </c>
      <c r="P5" s="48" t="s">
        <v>35</v>
      </c>
      <c r="Q5" s="48" t="s">
        <v>18</v>
      </c>
      <c r="R5" s="48" t="s">
        <v>35</v>
      </c>
      <c r="S5" s="48" t="s">
        <v>18</v>
      </c>
      <c r="T5" s="48" t="s">
        <v>35</v>
      </c>
      <c r="U5" s="48" t="s">
        <v>18</v>
      </c>
      <c r="V5" s="48" t="s">
        <v>35</v>
      </c>
      <c r="W5" s="48" t="s">
        <v>18</v>
      </c>
      <c r="X5" s="48" t="s">
        <v>35</v>
      </c>
      <c r="Y5" s="48" t="s">
        <v>18</v>
      </c>
      <c r="Z5" s="48" t="s">
        <v>35</v>
      </c>
      <c r="AA5" s="48" t="s">
        <v>18</v>
      </c>
      <c r="AB5" s="48" t="s">
        <v>35</v>
      </c>
      <c r="AC5" s="48" t="s">
        <v>18</v>
      </c>
      <c r="AD5" s="48" t="s">
        <v>35</v>
      </c>
      <c r="AE5" s="48" t="s">
        <v>18</v>
      </c>
      <c r="AF5" s="48" t="s">
        <v>35</v>
      </c>
      <c r="AG5" s="48" t="s">
        <v>18</v>
      </c>
      <c r="AH5" s="48" t="s">
        <v>35</v>
      </c>
    </row>
    <row r="6" spans="1:34" ht="39.75" customHeight="1">
      <c r="A6" s="49">
        <v>1</v>
      </c>
      <c r="B6" s="27" t="s">
        <v>34</v>
      </c>
      <c r="C6" s="20">
        <v>0</v>
      </c>
      <c r="D6" s="20">
        <v>0</v>
      </c>
      <c r="E6" s="20">
        <v>0</v>
      </c>
      <c r="F6" s="20">
        <v>0</v>
      </c>
      <c r="G6" s="20">
        <v>0</v>
      </c>
      <c r="H6" s="20">
        <v>0</v>
      </c>
      <c r="I6" s="20">
        <v>0</v>
      </c>
      <c r="J6" s="20">
        <v>0</v>
      </c>
      <c r="K6" s="20">
        <v>0</v>
      </c>
      <c r="L6" s="20">
        <v>0</v>
      </c>
      <c r="M6" s="20">
        <v>0</v>
      </c>
      <c r="N6" s="20">
        <v>0</v>
      </c>
      <c r="O6" s="20">
        <v>0</v>
      </c>
      <c r="P6" s="20">
        <v>0</v>
      </c>
      <c r="Q6" s="20">
        <v>0</v>
      </c>
      <c r="R6" s="20">
        <v>0</v>
      </c>
      <c r="S6" s="20">
        <v>0</v>
      </c>
      <c r="T6" s="20">
        <v>0</v>
      </c>
      <c r="U6" s="20">
        <v>0</v>
      </c>
      <c r="V6" s="20">
        <v>0</v>
      </c>
      <c r="W6" s="20">
        <v>0</v>
      </c>
      <c r="X6" s="20">
        <v>0</v>
      </c>
      <c r="Y6" s="20">
        <v>0</v>
      </c>
      <c r="Z6" s="20">
        <v>0</v>
      </c>
      <c r="AA6" s="20">
        <v>0</v>
      </c>
      <c r="AB6" s="20">
        <v>0</v>
      </c>
      <c r="AC6" s="20">
        <v>0</v>
      </c>
      <c r="AD6" s="20">
        <v>0</v>
      </c>
      <c r="AE6" s="20">
        <v>0</v>
      </c>
      <c r="AF6" s="20">
        <v>0</v>
      </c>
      <c r="AG6" s="50">
        <f>C6+E6+G6+I6+K6+M6+O6+Q6+S6+U6+W6+Y6+AA6+AC6+AE6</f>
        <v>0</v>
      </c>
      <c r="AH6" s="50">
        <f>D6+F6+H6+J6+L6+N6+P6+R6+T6+V6+X6+Z6+AB6+AD6+AF6</f>
        <v>0</v>
      </c>
    </row>
    <row r="7" spans="1:34" ht="39.75" customHeight="1">
      <c r="A7" s="49">
        <v>2</v>
      </c>
      <c r="B7" s="1" t="s">
        <v>23</v>
      </c>
      <c r="C7" s="20">
        <v>0</v>
      </c>
      <c r="D7" s="20">
        <v>0</v>
      </c>
      <c r="E7" s="20">
        <v>7188.5</v>
      </c>
      <c r="F7" s="20">
        <v>0</v>
      </c>
      <c r="G7" s="20">
        <v>1321860</v>
      </c>
      <c r="H7" s="20">
        <v>0</v>
      </c>
      <c r="I7" s="20">
        <v>16565.9</v>
      </c>
      <c r="J7" s="20">
        <v>0</v>
      </c>
      <c r="K7" s="20">
        <v>883.764</v>
      </c>
      <c r="L7" s="20">
        <v>0</v>
      </c>
      <c r="M7" s="20">
        <v>0</v>
      </c>
      <c r="N7" s="20">
        <v>0</v>
      </c>
      <c r="O7" s="20">
        <v>6847</v>
      </c>
      <c r="P7" s="20">
        <v>0</v>
      </c>
      <c r="Q7" s="20">
        <v>0</v>
      </c>
      <c r="R7" s="20">
        <v>0</v>
      </c>
      <c r="S7" s="20">
        <v>3799.25</v>
      </c>
      <c r="T7" s="20">
        <v>1155.4396</v>
      </c>
      <c r="U7" s="20">
        <v>15394.728</v>
      </c>
      <c r="V7" s="20">
        <v>7495.24</v>
      </c>
      <c r="W7" s="20">
        <v>0</v>
      </c>
      <c r="X7" s="20">
        <v>0</v>
      </c>
      <c r="Y7" s="20">
        <v>0</v>
      </c>
      <c r="Z7" s="20">
        <v>0</v>
      </c>
      <c r="AA7" s="20">
        <v>1367.8</v>
      </c>
      <c r="AB7" s="20">
        <v>0</v>
      </c>
      <c r="AC7" s="20">
        <v>0</v>
      </c>
      <c r="AD7" s="20">
        <v>0</v>
      </c>
      <c r="AE7" s="20">
        <v>0</v>
      </c>
      <c r="AF7" s="20">
        <v>0</v>
      </c>
      <c r="AG7" s="50">
        <f aca="true" t="shared" si="0" ref="AG7:AH19">C7+E7+G7+I7+K7+M7+O7+Q7+S7+U7+W7+Y7+AA7+AC7+AE7</f>
        <v>1373906.9419999998</v>
      </c>
      <c r="AH7" s="50">
        <f t="shared" si="0"/>
        <v>8650.6796</v>
      </c>
    </row>
    <row r="8" spans="1:34" ht="39.75" customHeight="1">
      <c r="A8" s="49">
        <v>3</v>
      </c>
      <c r="B8" s="1" t="s">
        <v>22</v>
      </c>
      <c r="C8" s="20">
        <v>0</v>
      </c>
      <c r="D8" s="20">
        <v>0</v>
      </c>
      <c r="E8" s="20">
        <v>0</v>
      </c>
      <c r="F8" s="20">
        <v>0</v>
      </c>
      <c r="G8" s="20">
        <v>2384360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19">
        <v>6596.21</v>
      </c>
      <c r="V8" s="19">
        <v>6032.56432135202</v>
      </c>
      <c r="W8" s="19">
        <v>0</v>
      </c>
      <c r="X8" s="19">
        <v>0</v>
      </c>
      <c r="Y8" s="19">
        <v>0</v>
      </c>
      <c r="Z8" s="19">
        <v>0</v>
      </c>
      <c r="AA8" s="19">
        <v>0</v>
      </c>
      <c r="AB8" s="19">
        <v>0</v>
      </c>
      <c r="AC8" s="19">
        <v>0</v>
      </c>
      <c r="AD8" s="19">
        <v>0</v>
      </c>
      <c r="AE8" s="33">
        <v>0</v>
      </c>
      <c r="AF8" s="33">
        <v>0</v>
      </c>
      <c r="AG8" s="50">
        <f t="shared" si="0"/>
        <v>2390956.21</v>
      </c>
      <c r="AH8" s="50">
        <f t="shared" si="0"/>
        <v>6032.56432135202</v>
      </c>
    </row>
    <row r="9" spans="1:34" ht="39.75" customHeight="1">
      <c r="A9" s="49">
        <v>4</v>
      </c>
      <c r="B9" s="1" t="s">
        <v>33</v>
      </c>
      <c r="C9" s="20">
        <v>0</v>
      </c>
      <c r="D9" s="20"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  <c r="AB9" s="20">
        <v>0</v>
      </c>
      <c r="AC9" s="20">
        <v>0</v>
      </c>
      <c r="AD9" s="20">
        <v>0</v>
      </c>
      <c r="AE9" s="20">
        <v>0</v>
      </c>
      <c r="AF9" s="20">
        <v>0</v>
      </c>
      <c r="AG9" s="50">
        <f t="shared" si="0"/>
        <v>0</v>
      </c>
      <c r="AH9" s="50">
        <f t="shared" si="0"/>
        <v>0</v>
      </c>
    </row>
    <row r="10" spans="1:34" ht="39.75" customHeight="1">
      <c r="A10" s="49">
        <v>5</v>
      </c>
      <c r="B10" s="1" t="s">
        <v>31</v>
      </c>
      <c r="C10" s="20">
        <v>0</v>
      </c>
      <c r="D10" s="20"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20">
        <v>0</v>
      </c>
      <c r="Z10" s="20">
        <v>0</v>
      </c>
      <c r="AA10" s="20">
        <v>0</v>
      </c>
      <c r="AB10" s="20">
        <v>0</v>
      </c>
      <c r="AC10" s="20">
        <v>0</v>
      </c>
      <c r="AD10" s="20">
        <v>0</v>
      </c>
      <c r="AE10" s="20">
        <v>0</v>
      </c>
      <c r="AF10" s="20">
        <v>0</v>
      </c>
      <c r="AG10" s="50">
        <f t="shared" si="0"/>
        <v>0</v>
      </c>
      <c r="AH10" s="50">
        <f t="shared" si="0"/>
        <v>0</v>
      </c>
    </row>
    <row r="11" spans="1:34" ht="39.75" customHeight="1">
      <c r="A11" s="49">
        <v>6</v>
      </c>
      <c r="B11" s="1" t="s">
        <v>30</v>
      </c>
      <c r="C11" s="20">
        <v>0</v>
      </c>
      <c r="D11" s="20"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  <c r="AD11" s="20">
        <v>0</v>
      </c>
      <c r="AE11" s="20">
        <v>0</v>
      </c>
      <c r="AF11" s="20">
        <v>0</v>
      </c>
      <c r="AG11" s="50">
        <f t="shared" si="0"/>
        <v>0</v>
      </c>
      <c r="AH11" s="50">
        <f t="shared" si="0"/>
        <v>0</v>
      </c>
    </row>
    <row r="12" spans="1:34" ht="39.75" customHeight="1">
      <c r="A12" s="49">
        <v>7</v>
      </c>
      <c r="B12" s="1" t="s">
        <v>29</v>
      </c>
      <c r="C12" s="20">
        <v>0</v>
      </c>
      <c r="D12" s="20">
        <v>0</v>
      </c>
      <c r="E12" s="20">
        <v>0</v>
      </c>
      <c r="F12" s="20">
        <v>0</v>
      </c>
      <c r="G12" s="20">
        <v>362835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20">
        <v>0</v>
      </c>
      <c r="V12" s="20">
        <v>0</v>
      </c>
      <c r="W12" s="20">
        <v>0</v>
      </c>
      <c r="X12" s="20">
        <v>0</v>
      </c>
      <c r="Y12" s="20">
        <v>0</v>
      </c>
      <c r="Z12" s="20">
        <v>0</v>
      </c>
      <c r="AA12" s="20">
        <v>0</v>
      </c>
      <c r="AB12" s="20">
        <v>0</v>
      </c>
      <c r="AC12" s="20">
        <v>0</v>
      </c>
      <c r="AD12" s="20">
        <v>0</v>
      </c>
      <c r="AE12" s="20">
        <v>0</v>
      </c>
      <c r="AF12" s="20">
        <v>0</v>
      </c>
      <c r="AG12" s="50">
        <f t="shared" si="0"/>
        <v>362835</v>
      </c>
      <c r="AH12" s="50">
        <f t="shared" si="0"/>
        <v>0</v>
      </c>
    </row>
    <row r="13" spans="1:34" ht="39.75" customHeight="1">
      <c r="A13" s="49">
        <v>8</v>
      </c>
      <c r="B13" s="1" t="s">
        <v>28</v>
      </c>
      <c r="C13" s="20">
        <v>0</v>
      </c>
      <c r="D13" s="20"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  <c r="T13" s="20">
        <v>0</v>
      </c>
      <c r="U13" s="20">
        <v>0</v>
      </c>
      <c r="V13" s="20">
        <v>0</v>
      </c>
      <c r="W13" s="20">
        <v>0</v>
      </c>
      <c r="X13" s="20">
        <v>0</v>
      </c>
      <c r="Y13" s="20">
        <v>0</v>
      </c>
      <c r="Z13" s="20">
        <v>0</v>
      </c>
      <c r="AA13" s="20">
        <v>0</v>
      </c>
      <c r="AB13" s="20">
        <v>0</v>
      </c>
      <c r="AC13" s="20">
        <v>49718</v>
      </c>
      <c r="AD13" s="20">
        <v>1988.72</v>
      </c>
      <c r="AE13" s="20">
        <v>0</v>
      </c>
      <c r="AF13" s="20">
        <v>0</v>
      </c>
      <c r="AG13" s="50">
        <f t="shared" si="0"/>
        <v>49718</v>
      </c>
      <c r="AH13" s="50">
        <f t="shared" si="0"/>
        <v>1988.72</v>
      </c>
    </row>
    <row r="14" spans="1:34" ht="39.75" customHeight="1">
      <c r="A14" s="49">
        <v>9</v>
      </c>
      <c r="B14" s="1" t="s">
        <v>32</v>
      </c>
      <c r="C14" s="20">
        <v>0</v>
      </c>
      <c r="D14" s="20">
        <v>0</v>
      </c>
      <c r="E14" s="20">
        <v>0</v>
      </c>
      <c r="F14" s="20">
        <v>0</v>
      </c>
      <c r="G14" s="20">
        <v>198900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20">
        <v>0</v>
      </c>
      <c r="Y14" s="20">
        <v>0</v>
      </c>
      <c r="Z14" s="20">
        <v>0</v>
      </c>
      <c r="AA14" s="20">
        <v>0</v>
      </c>
      <c r="AB14" s="20">
        <v>0</v>
      </c>
      <c r="AC14" s="20">
        <v>0</v>
      </c>
      <c r="AD14" s="20">
        <v>0</v>
      </c>
      <c r="AE14" s="20">
        <v>0</v>
      </c>
      <c r="AF14" s="20">
        <v>0</v>
      </c>
      <c r="AG14" s="50">
        <f>C14+E14+G14+I14+K14+M14+O14+Q14+S14+U14+W14+Y14+AA14+AC14+AE14</f>
        <v>198900</v>
      </c>
      <c r="AH14" s="50">
        <f>D14+F14+H14+J14+L14+N14+P14+R14+T14+V14+X14+Z14+AB14+AD14+AF14</f>
        <v>0</v>
      </c>
    </row>
    <row r="15" spans="1:34" ht="39.75" customHeight="1">
      <c r="A15" s="49">
        <v>10</v>
      </c>
      <c r="B15" s="1" t="s">
        <v>27</v>
      </c>
      <c r="C15" s="20">
        <v>0</v>
      </c>
      <c r="D15" s="20"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  <c r="T15" s="20">
        <v>0</v>
      </c>
      <c r="U15" s="20">
        <v>0</v>
      </c>
      <c r="V15" s="20">
        <v>0</v>
      </c>
      <c r="W15" s="20">
        <v>0</v>
      </c>
      <c r="X15" s="20">
        <v>0</v>
      </c>
      <c r="Y15" s="20">
        <v>0</v>
      </c>
      <c r="Z15" s="20">
        <v>0</v>
      </c>
      <c r="AA15" s="20">
        <v>0</v>
      </c>
      <c r="AB15" s="20">
        <v>0</v>
      </c>
      <c r="AC15" s="20">
        <v>0</v>
      </c>
      <c r="AD15" s="20">
        <v>0</v>
      </c>
      <c r="AE15" s="20">
        <v>0</v>
      </c>
      <c r="AF15" s="20">
        <v>0</v>
      </c>
      <c r="AG15" s="50">
        <f t="shared" si="0"/>
        <v>0</v>
      </c>
      <c r="AH15" s="50">
        <f t="shared" si="0"/>
        <v>0</v>
      </c>
    </row>
    <row r="16" spans="1:34" ht="39.75" customHeight="1">
      <c r="A16" s="49">
        <v>11</v>
      </c>
      <c r="B16" s="1" t="s">
        <v>26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20">
        <v>0</v>
      </c>
      <c r="R16" s="20">
        <v>0</v>
      </c>
      <c r="S16" s="20">
        <v>0</v>
      </c>
      <c r="T16" s="20">
        <v>0</v>
      </c>
      <c r="U16" s="20">
        <v>0</v>
      </c>
      <c r="V16" s="20">
        <v>0</v>
      </c>
      <c r="W16" s="20">
        <v>0</v>
      </c>
      <c r="X16" s="20">
        <v>0</v>
      </c>
      <c r="Y16" s="20">
        <v>0</v>
      </c>
      <c r="Z16" s="20">
        <v>0</v>
      </c>
      <c r="AA16" s="20">
        <v>0</v>
      </c>
      <c r="AB16" s="20">
        <v>0</v>
      </c>
      <c r="AC16" s="20">
        <v>0</v>
      </c>
      <c r="AD16" s="20">
        <v>0</v>
      </c>
      <c r="AE16" s="20">
        <v>0</v>
      </c>
      <c r="AF16" s="20">
        <v>0</v>
      </c>
      <c r="AG16" s="50">
        <f t="shared" si="0"/>
        <v>0</v>
      </c>
      <c r="AH16" s="50">
        <f t="shared" si="0"/>
        <v>0</v>
      </c>
    </row>
    <row r="17" spans="1:34" ht="39.75" customHeight="1">
      <c r="A17" s="49">
        <v>12</v>
      </c>
      <c r="B17" s="1" t="s">
        <v>25</v>
      </c>
      <c r="C17" s="20">
        <v>0</v>
      </c>
      <c r="D17" s="20"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20">
        <v>0</v>
      </c>
      <c r="V17" s="20">
        <v>0</v>
      </c>
      <c r="W17" s="20">
        <v>0</v>
      </c>
      <c r="X17" s="20">
        <v>0</v>
      </c>
      <c r="Y17" s="20">
        <v>0</v>
      </c>
      <c r="Z17" s="20">
        <v>0</v>
      </c>
      <c r="AA17" s="20">
        <v>0</v>
      </c>
      <c r="AB17" s="20">
        <v>0</v>
      </c>
      <c r="AC17" s="20">
        <v>0</v>
      </c>
      <c r="AD17" s="20">
        <v>0</v>
      </c>
      <c r="AE17" s="20">
        <v>0</v>
      </c>
      <c r="AF17" s="20">
        <v>0</v>
      </c>
      <c r="AG17" s="50">
        <f t="shared" si="0"/>
        <v>0</v>
      </c>
      <c r="AH17" s="50">
        <f t="shared" si="0"/>
        <v>0</v>
      </c>
    </row>
    <row r="18" spans="1:34" ht="39.75" customHeight="1">
      <c r="A18" s="49">
        <v>13</v>
      </c>
      <c r="B18" s="1" t="s">
        <v>24</v>
      </c>
      <c r="C18" s="20">
        <v>0</v>
      </c>
      <c r="D18" s="20">
        <v>0</v>
      </c>
      <c r="E18" s="20">
        <v>0</v>
      </c>
      <c r="F18" s="20">
        <v>0</v>
      </c>
      <c r="G18" s="20">
        <v>1042650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20">
        <v>0</v>
      </c>
      <c r="Q18" s="20">
        <v>0</v>
      </c>
      <c r="R18" s="20">
        <v>0</v>
      </c>
      <c r="S18" s="20">
        <v>0</v>
      </c>
      <c r="T18" s="20">
        <v>0</v>
      </c>
      <c r="U18" s="20">
        <v>0</v>
      </c>
      <c r="V18" s="20">
        <v>0</v>
      </c>
      <c r="W18" s="20">
        <v>0</v>
      </c>
      <c r="X18" s="20">
        <v>0</v>
      </c>
      <c r="Y18" s="20">
        <v>0</v>
      </c>
      <c r="Z18" s="20">
        <v>0</v>
      </c>
      <c r="AA18" s="20">
        <v>0</v>
      </c>
      <c r="AB18" s="20">
        <v>0</v>
      </c>
      <c r="AC18" s="20">
        <v>0</v>
      </c>
      <c r="AD18" s="20">
        <v>0</v>
      </c>
      <c r="AE18" s="20">
        <v>0</v>
      </c>
      <c r="AF18" s="20">
        <v>0</v>
      </c>
      <c r="AG18" s="50">
        <f t="shared" si="0"/>
        <v>1042650</v>
      </c>
      <c r="AH18" s="50">
        <f t="shared" si="0"/>
        <v>0</v>
      </c>
    </row>
    <row r="19" spans="1:34" ht="39.75" customHeight="1">
      <c r="A19" s="8"/>
      <c r="B19" s="9" t="s">
        <v>19</v>
      </c>
      <c r="C19" s="10">
        <f aca="true" t="shared" si="1" ref="C19:AD19">SUM(C6:C18)</f>
        <v>0</v>
      </c>
      <c r="D19" s="10">
        <f t="shared" si="1"/>
        <v>0</v>
      </c>
      <c r="E19" s="10">
        <f t="shared" si="1"/>
        <v>7188.5</v>
      </c>
      <c r="F19" s="10">
        <f t="shared" si="1"/>
        <v>0</v>
      </c>
      <c r="G19" s="10">
        <f t="shared" si="1"/>
        <v>5310605</v>
      </c>
      <c r="H19" s="10">
        <f t="shared" si="1"/>
        <v>0</v>
      </c>
      <c r="I19" s="10">
        <f t="shared" si="1"/>
        <v>16565.9</v>
      </c>
      <c r="J19" s="10">
        <f t="shared" si="1"/>
        <v>0</v>
      </c>
      <c r="K19" s="10">
        <f t="shared" si="1"/>
        <v>883.764</v>
      </c>
      <c r="L19" s="10">
        <f t="shared" si="1"/>
        <v>0</v>
      </c>
      <c r="M19" s="10">
        <f t="shared" si="1"/>
        <v>0</v>
      </c>
      <c r="N19" s="10">
        <f t="shared" si="1"/>
        <v>0</v>
      </c>
      <c r="O19" s="10">
        <f t="shared" si="1"/>
        <v>6847</v>
      </c>
      <c r="P19" s="10">
        <f t="shared" si="1"/>
        <v>0</v>
      </c>
      <c r="Q19" s="10">
        <f t="shared" si="1"/>
        <v>0</v>
      </c>
      <c r="R19" s="10">
        <f t="shared" si="1"/>
        <v>0</v>
      </c>
      <c r="S19" s="10">
        <f t="shared" si="1"/>
        <v>3799.25</v>
      </c>
      <c r="T19" s="10">
        <f t="shared" si="1"/>
        <v>1155.4396</v>
      </c>
      <c r="U19" s="10">
        <f t="shared" si="1"/>
        <v>21990.938</v>
      </c>
      <c r="V19" s="10">
        <f t="shared" si="1"/>
        <v>13527.80432135202</v>
      </c>
      <c r="W19" s="10">
        <f t="shared" si="1"/>
        <v>0</v>
      </c>
      <c r="X19" s="10">
        <f t="shared" si="1"/>
        <v>0</v>
      </c>
      <c r="Y19" s="10">
        <f t="shared" si="1"/>
        <v>0</v>
      </c>
      <c r="Z19" s="10">
        <f t="shared" si="1"/>
        <v>0</v>
      </c>
      <c r="AA19" s="10">
        <f t="shared" si="1"/>
        <v>1367.8</v>
      </c>
      <c r="AB19" s="10">
        <f t="shared" si="1"/>
        <v>0</v>
      </c>
      <c r="AC19" s="10">
        <f t="shared" si="1"/>
        <v>49718</v>
      </c>
      <c r="AD19" s="10">
        <f t="shared" si="1"/>
        <v>1988.72</v>
      </c>
      <c r="AE19" s="10">
        <f>SUM(AE6:AE18)</f>
        <v>0</v>
      </c>
      <c r="AF19" s="10">
        <f>SUM(AF6:AF18)</f>
        <v>0</v>
      </c>
      <c r="AG19" s="50">
        <f t="shared" si="0"/>
        <v>5418966.152000001</v>
      </c>
      <c r="AH19" s="50">
        <f t="shared" si="0"/>
        <v>16671.96392135202</v>
      </c>
    </row>
    <row r="21" ht="13.5">
      <c r="B21" s="63" t="s">
        <v>47</v>
      </c>
    </row>
    <row r="22" spans="2:14" ht="12.75">
      <c r="B22" s="66" t="s">
        <v>55</v>
      </c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</row>
    <row r="23" spans="2:14" ht="12.75"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</row>
  </sheetData>
  <sheetProtection/>
  <mergeCells count="20">
    <mergeCell ref="O4:P4"/>
    <mergeCell ref="Q4:R4"/>
    <mergeCell ref="K4:L4"/>
    <mergeCell ref="A2:J2"/>
    <mergeCell ref="A4:A5"/>
    <mergeCell ref="B4:B5"/>
    <mergeCell ref="C4:D4"/>
    <mergeCell ref="E4:F4"/>
    <mergeCell ref="G4:H4"/>
    <mergeCell ref="I4:J4"/>
    <mergeCell ref="B22:N23"/>
    <mergeCell ref="AG4:AH4"/>
    <mergeCell ref="S4:T4"/>
    <mergeCell ref="U4:V4"/>
    <mergeCell ref="W4:X4"/>
    <mergeCell ref="Y4:Z4"/>
    <mergeCell ref="M4:N4"/>
    <mergeCell ref="AA4:AB4"/>
    <mergeCell ref="AC4:AD4"/>
    <mergeCell ref="AE4:AF4"/>
  </mergeCells>
  <printOptions/>
  <pageMargins left="0.2362204724409449" right="0.1968503937007874" top="0.1968503937007874" bottom="0.15748031496062992" header="0.15748031496062992" footer="0.15748031496062992"/>
  <pageSetup horizontalDpi="600" verticalDpi="600" orientation="landscape" paperSize="9" scale="68" r:id="rId1"/>
  <colBreaks count="1" manualBreakCount="1">
    <brk id="18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6"/>
  </sheetPr>
  <dimension ref="A2:AK25"/>
  <sheetViews>
    <sheetView workbookViewId="0" topLeftCell="A1">
      <pane xSplit="2" ySplit="5" topLeftCell="C18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32" sqref="B32"/>
    </sheetView>
  </sheetViews>
  <sheetFormatPr defaultColWidth="9.140625" defaultRowHeight="12.75"/>
  <cols>
    <col min="1" max="1" width="4.00390625" style="0" customWidth="1"/>
    <col min="2" max="2" width="23.7109375" style="0" customWidth="1"/>
    <col min="3" max="6" width="9.7109375" style="0" customWidth="1"/>
    <col min="7" max="7" width="12.00390625" style="0" customWidth="1"/>
    <col min="8" max="8" width="11.8515625" style="0" customWidth="1"/>
    <col min="9" max="32" width="9.7109375" style="0" customWidth="1"/>
    <col min="33" max="33" width="12.7109375" style="0" customWidth="1"/>
    <col min="34" max="34" width="11.8515625" style="0" customWidth="1"/>
    <col min="36" max="37" width="10.140625" style="0" bestFit="1" customWidth="1"/>
  </cols>
  <sheetData>
    <row r="2" spans="1:14" s="4" customFormat="1" ht="13.5">
      <c r="A2" s="81" t="s">
        <v>46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5"/>
      <c r="N2" s="85"/>
    </row>
    <row r="4" spans="1:34" ht="87.75" customHeight="1">
      <c r="A4" s="86" t="s">
        <v>0</v>
      </c>
      <c r="B4" s="79" t="s">
        <v>1</v>
      </c>
      <c r="C4" s="75" t="s">
        <v>2</v>
      </c>
      <c r="D4" s="75"/>
      <c r="E4" s="77" t="s">
        <v>3</v>
      </c>
      <c r="F4" s="78"/>
      <c r="G4" s="77" t="s">
        <v>4</v>
      </c>
      <c r="H4" s="78"/>
      <c r="I4" s="77" t="s">
        <v>5</v>
      </c>
      <c r="J4" s="78"/>
      <c r="K4" s="77" t="s">
        <v>6</v>
      </c>
      <c r="L4" s="78"/>
      <c r="M4" s="77" t="s">
        <v>7</v>
      </c>
      <c r="N4" s="78"/>
      <c r="O4" s="77" t="s">
        <v>8</v>
      </c>
      <c r="P4" s="78"/>
      <c r="Q4" s="77" t="s">
        <v>9</v>
      </c>
      <c r="R4" s="78"/>
      <c r="S4" s="77" t="s">
        <v>10</v>
      </c>
      <c r="T4" s="78"/>
      <c r="U4" s="77" t="s">
        <v>11</v>
      </c>
      <c r="V4" s="78"/>
      <c r="W4" s="77" t="s">
        <v>12</v>
      </c>
      <c r="X4" s="78"/>
      <c r="Y4" s="77" t="s">
        <v>13</v>
      </c>
      <c r="Z4" s="78"/>
      <c r="AA4" s="77" t="s">
        <v>14</v>
      </c>
      <c r="AB4" s="78"/>
      <c r="AC4" s="75" t="s">
        <v>15</v>
      </c>
      <c r="AD4" s="76"/>
      <c r="AE4" s="75" t="s">
        <v>16</v>
      </c>
      <c r="AF4" s="76"/>
      <c r="AG4" s="75" t="s">
        <v>17</v>
      </c>
      <c r="AH4" s="76"/>
    </row>
    <row r="5" spans="1:34" ht="39.75" customHeight="1">
      <c r="A5" s="87"/>
      <c r="B5" s="80"/>
      <c r="C5" s="6" t="s">
        <v>40</v>
      </c>
      <c r="D5" s="6" t="s">
        <v>41</v>
      </c>
      <c r="E5" s="6" t="s">
        <v>40</v>
      </c>
      <c r="F5" s="6" t="s">
        <v>41</v>
      </c>
      <c r="G5" s="6" t="s">
        <v>40</v>
      </c>
      <c r="H5" s="6" t="s">
        <v>41</v>
      </c>
      <c r="I5" s="6" t="s">
        <v>40</v>
      </c>
      <c r="J5" s="6" t="s">
        <v>41</v>
      </c>
      <c r="K5" s="6" t="s">
        <v>40</v>
      </c>
      <c r="L5" s="6" t="s">
        <v>41</v>
      </c>
      <c r="M5" s="6" t="s">
        <v>40</v>
      </c>
      <c r="N5" s="6" t="s">
        <v>41</v>
      </c>
      <c r="O5" s="6" t="s">
        <v>40</v>
      </c>
      <c r="P5" s="6" t="s">
        <v>41</v>
      </c>
      <c r="Q5" s="6" t="s">
        <v>40</v>
      </c>
      <c r="R5" s="6" t="s">
        <v>41</v>
      </c>
      <c r="S5" s="6" t="s">
        <v>40</v>
      </c>
      <c r="T5" s="6" t="s">
        <v>41</v>
      </c>
      <c r="U5" s="6" t="s">
        <v>40</v>
      </c>
      <c r="V5" s="6" t="s">
        <v>41</v>
      </c>
      <c r="W5" s="6" t="s">
        <v>40</v>
      </c>
      <c r="X5" s="6" t="s">
        <v>41</v>
      </c>
      <c r="Y5" s="6" t="s">
        <v>40</v>
      </c>
      <c r="Z5" s="6" t="s">
        <v>41</v>
      </c>
      <c r="AA5" s="6" t="s">
        <v>40</v>
      </c>
      <c r="AB5" s="6" t="s">
        <v>41</v>
      </c>
      <c r="AC5" s="6" t="s">
        <v>40</v>
      </c>
      <c r="AD5" s="6" t="s">
        <v>41</v>
      </c>
      <c r="AE5" s="6" t="s">
        <v>40</v>
      </c>
      <c r="AF5" s="6" t="s">
        <v>41</v>
      </c>
      <c r="AG5" s="6" t="s">
        <v>40</v>
      </c>
      <c r="AH5" s="6" t="s">
        <v>41</v>
      </c>
    </row>
    <row r="6" spans="1:34" ht="39.75" customHeight="1">
      <c r="A6" s="57">
        <v>1</v>
      </c>
      <c r="B6" s="27" t="s">
        <v>34</v>
      </c>
      <c r="C6" s="52">
        <v>0</v>
      </c>
      <c r="D6" s="52">
        <v>0</v>
      </c>
      <c r="E6" s="52">
        <v>0</v>
      </c>
      <c r="F6" s="52">
        <v>0</v>
      </c>
      <c r="G6" s="52">
        <v>0</v>
      </c>
      <c r="H6" s="52">
        <v>0</v>
      </c>
      <c r="I6" s="52">
        <v>0</v>
      </c>
      <c r="J6" s="52">
        <v>0</v>
      </c>
      <c r="K6" s="52">
        <v>0</v>
      </c>
      <c r="L6" s="52">
        <v>0</v>
      </c>
      <c r="M6" s="52">
        <v>0</v>
      </c>
      <c r="N6" s="52">
        <v>0</v>
      </c>
      <c r="O6" s="52">
        <v>0</v>
      </c>
      <c r="P6" s="52">
        <v>0</v>
      </c>
      <c r="Q6" s="52">
        <v>0</v>
      </c>
      <c r="R6" s="52">
        <v>0</v>
      </c>
      <c r="S6" s="52">
        <v>0</v>
      </c>
      <c r="T6" s="52">
        <v>0</v>
      </c>
      <c r="U6" s="52">
        <v>0</v>
      </c>
      <c r="V6" s="52">
        <v>0</v>
      </c>
      <c r="W6" s="52">
        <v>0</v>
      </c>
      <c r="X6" s="52">
        <v>0</v>
      </c>
      <c r="Y6" s="52">
        <v>0</v>
      </c>
      <c r="Z6" s="52">
        <v>0</v>
      </c>
      <c r="AA6" s="52">
        <v>0</v>
      </c>
      <c r="AB6" s="52">
        <v>0</v>
      </c>
      <c r="AC6" s="52">
        <v>0</v>
      </c>
      <c r="AD6" s="52">
        <v>0</v>
      </c>
      <c r="AE6" s="52">
        <v>0</v>
      </c>
      <c r="AF6" s="52">
        <v>0</v>
      </c>
      <c r="AG6" s="50">
        <f aca="true" t="shared" si="0" ref="AG6:AH19">C6+E6+G6+I6+K6+M6+O6+Q6+S6+U6+W6+Y6+AA6+AC6+AE6</f>
        <v>0</v>
      </c>
      <c r="AH6" s="50">
        <f t="shared" si="0"/>
        <v>0</v>
      </c>
    </row>
    <row r="7" spans="1:34" ht="39.75" customHeight="1">
      <c r="A7" s="57">
        <v>2</v>
      </c>
      <c r="B7" s="1" t="s">
        <v>23</v>
      </c>
      <c r="C7" s="52">
        <v>238.07</v>
      </c>
      <c r="D7" s="52">
        <v>210.76</v>
      </c>
      <c r="E7" s="52">
        <v>2484.501740329101</v>
      </c>
      <c r="F7" s="52">
        <v>2484.501740329101</v>
      </c>
      <c r="G7" s="52">
        <v>299013.7042042042</v>
      </c>
      <c r="H7" s="52">
        <v>299013.7042042042</v>
      </c>
      <c r="I7" s="52">
        <v>12703.602534276688</v>
      </c>
      <c r="J7" s="52">
        <v>12703.602534276688</v>
      </c>
      <c r="K7" s="52">
        <v>1472.819108414873</v>
      </c>
      <c r="L7" s="52">
        <v>1472.819108414873</v>
      </c>
      <c r="M7" s="52">
        <v>0</v>
      </c>
      <c r="N7" s="52">
        <v>0</v>
      </c>
      <c r="O7" s="52">
        <v>5709.978021978024</v>
      </c>
      <c r="P7" s="52">
        <v>3140.0889098901116</v>
      </c>
      <c r="Q7" s="52">
        <v>0</v>
      </c>
      <c r="R7" s="52">
        <v>0</v>
      </c>
      <c r="S7" s="52">
        <v>6031.245122426622</v>
      </c>
      <c r="T7" s="52">
        <v>5243.189289442852</v>
      </c>
      <c r="U7" s="52">
        <v>27011.43821141329</v>
      </c>
      <c r="V7" s="52">
        <v>16174.129666226816</v>
      </c>
      <c r="W7" s="52">
        <v>0</v>
      </c>
      <c r="X7" s="52">
        <v>0</v>
      </c>
      <c r="Y7" s="52">
        <v>0</v>
      </c>
      <c r="Z7" s="52">
        <v>0</v>
      </c>
      <c r="AA7" s="52">
        <v>1352.6</v>
      </c>
      <c r="AB7" s="52">
        <v>1352.6</v>
      </c>
      <c r="AC7" s="52">
        <v>0</v>
      </c>
      <c r="AD7" s="52">
        <v>0</v>
      </c>
      <c r="AE7" s="52">
        <v>0</v>
      </c>
      <c r="AF7" s="52">
        <v>0</v>
      </c>
      <c r="AG7" s="50">
        <f t="shared" si="0"/>
        <v>356017.95894304273</v>
      </c>
      <c r="AH7" s="50">
        <f t="shared" si="0"/>
        <v>341795.39545278455</v>
      </c>
    </row>
    <row r="8" spans="1:37" ht="39.75" customHeight="1">
      <c r="A8" s="57">
        <v>3</v>
      </c>
      <c r="B8" s="1" t="s">
        <v>22</v>
      </c>
      <c r="C8" s="52">
        <v>0</v>
      </c>
      <c r="D8" s="58">
        <v>0</v>
      </c>
      <c r="E8" s="58">
        <v>0</v>
      </c>
      <c r="F8" s="58">
        <v>0</v>
      </c>
      <c r="G8" s="58">
        <v>765778.9895604393</v>
      </c>
      <c r="H8" s="58">
        <v>765778.9895604393</v>
      </c>
      <c r="I8" s="58">
        <v>0</v>
      </c>
      <c r="J8" s="58">
        <v>0</v>
      </c>
      <c r="K8" s="58">
        <v>0</v>
      </c>
      <c r="L8" s="58">
        <v>0</v>
      </c>
      <c r="M8" s="58">
        <v>0</v>
      </c>
      <c r="N8" s="58">
        <v>0</v>
      </c>
      <c r="O8" s="58">
        <v>0</v>
      </c>
      <c r="P8" s="58">
        <v>0</v>
      </c>
      <c r="Q8" s="58">
        <v>0</v>
      </c>
      <c r="R8" s="58">
        <v>0</v>
      </c>
      <c r="S8" s="58">
        <v>0</v>
      </c>
      <c r="T8" s="58">
        <v>0</v>
      </c>
      <c r="U8" s="19">
        <v>2476.8469763715384</v>
      </c>
      <c r="V8" s="19">
        <v>1147.4540680503815</v>
      </c>
      <c r="W8" s="19">
        <v>0</v>
      </c>
      <c r="X8" s="19">
        <v>0</v>
      </c>
      <c r="Y8" s="19">
        <v>0</v>
      </c>
      <c r="Z8" s="19">
        <v>0</v>
      </c>
      <c r="AA8" s="19">
        <v>0</v>
      </c>
      <c r="AB8" s="19">
        <v>0</v>
      </c>
      <c r="AC8" s="19">
        <v>0</v>
      </c>
      <c r="AD8" s="19">
        <v>0</v>
      </c>
      <c r="AE8" s="53">
        <v>0</v>
      </c>
      <c r="AF8" s="53">
        <v>0</v>
      </c>
      <c r="AG8" s="50">
        <f t="shared" si="0"/>
        <v>768255.8365368107</v>
      </c>
      <c r="AH8" s="50">
        <f t="shared" si="0"/>
        <v>766926.4436284896</v>
      </c>
      <c r="AJ8" s="17"/>
      <c r="AK8" s="17"/>
    </row>
    <row r="9" spans="1:34" ht="39.75" customHeight="1">
      <c r="A9" s="57">
        <v>4</v>
      </c>
      <c r="B9" s="1" t="s">
        <v>33</v>
      </c>
      <c r="C9" s="52">
        <v>0</v>
      </c>
      <c r="D9" s="52">
        <v>0</v>
      </c>
      <c r="E9" s="52">
        <v>0</v>
      </c>
      <c r="F9" s="52">
        <v>0</v>
      </c>
      <c r="G9" s="53">
        <v>0</v>
      </c>
      <c r="H9" s="53">
        <v>0</v>
      </c>
      <c r="I9" s="52">
        <v>0</v>
      </c>
      <c r="J9" s="52">
        <v>0</v>
      </c>
      <c r="K9" s="52">
        <v>0</v>
      </c>
      <c r="L9" s="52">
        <v>0</v>
      </c>
      <c r="M9" s="52">
        <v>0</v>
      </c>
      <c r="N9" s="52">
        <v>0</v>
      </c>
      <c r="O9" s="52">
        <v>0</v>
      </c>
      <c r="P9" s="52">
        <v>0</v>
      </c>
      <c r="Q9" s="52">
        <v>0</v>
      </c>
      <c r="R9" s="52">
        <v>0</v>
      </c>
      <c r="S9" s="52">
        <v>0</v>
      </c>
      <c r="T9" s="52">
        <v>0</v>
      </c>
      <c r="U9" s="52">
        <v>0</v>
      </c>
      <c r="V9" s="52">
        <v>0</v>
      </c>
      <c r="W9" s="52">
        <v>0</v>
      </c>
      <c r="X9" s="52">
        <v>0</v>
      </c>
      <c r="Y9" s="52">
        <v>0</v>
      </c>
      <c r="Z9" s="52">
        <v>0</v>
      </c>
      <c r="AA9" s="52">
        <v>0</v>
      </c>
      <c r="AB9" s="52">
        <v>0</v>
      </c>
      <c r="AC9" s="52">
        <v>0</v>
      </c>
      <c r="AD9" s="52">
        <v>0</v>
      </c>
      <c r="AE9" s="52">
        <v>0</v>
      </c>
      <c r="AF9" s="52">
        <v>0</v>
      </c>
      <c r="AG9" s="50">
        <f t="shared" si="0"/>
        <v>0</v>
      </c>
      <c r="AH9" s="50">
        <f t="shared" si="0"/>
        <v>0</v>
      </c>
    </row>
    <row r="10" spans="1:34" ht="39.75" customHeight="1">
      <c r="A10" s="57">
        <v>5</v>
      </c>
      <c r="B10" s="1" t="s">
        <v>31</v>
      </c>
      <c r="C10" s="52">
        <v>0</v>
      </c>
      <c r="D10" s="52">
        <v>0</v>
      </c>
      <c r="E10" s="52">
        <v>0</v>
      </c>
      <c r="F10" s="52">
        <v>0</v>
      </c>
      <c r="G10" s="53">
        <v>2881.1556164383574</v>
      </c>
      <c r="H10" s="53">
        <v>2881.1556164383574</v>
      </c>
      <c r="I10" s="52">
        <v>0</v>
      </c>
      <c r="J10" s="52">
        <v>0</v>
      </c>
      <c r="K10" s="52">
        <v>0</v>
      </c>
      <c r="L10" s="52">
        <v>0</v>
      </c>
      <c r="M10" s="52">
        <v>0</v>
      </c>
      <c r="N10" s="52">
        <v>0</v>
      </c>
      <c r="O10" s="52">
        <v>0</v>
      </c>
      <c r="P10" s="52">
        <v>0</v>
      </c>
      <c r="Q10" s="52">
        <v>0</v>
      </c>
      <c r="R10" s="52">
        <v>0</v>
      </c>
      <c r="S10" s="52">
        <v>0</v>
      </c>
      <c r="T10" s="52">
        <v>0</v>
      </c>
      <c r="U10" s="52">
        <v>0</v>
      </c>
      <c r="V10" s="52">
        <v>0</v>
      </c>
      <c r="W10" s="52">
        <v>0</v>
      </c>
      <c r="X10" s="52">
        <v>0</v>
      </c>
      <c r="Y10" s="52">
        <v>0</v>
      </c>
      <c r="Z10" s="52">
        <v>0</v>
      </c>
      <c r="AA10" s="52">
        <v>0</v>
      </c>
      <c r="AB10" s="52">
        <v>0</v>
      </c>
      <c r="AC10" s="52">
        <v>0</v>
      </c>
      <c r="AD10" s="52">
        <v>0</v>
      </c>
      <c r="AE10" s="52">
        <v>0</v>
      </c>
      <c r="AF10" s="52">
        <v>0</v>
      </c>
      <c r="AG10" s="50">
        <f t="shared" si="0"/>
        <v>2881.1556164383574</v>
      </c>
      <c r="AH10" s="50">
        <f t="shared" si="0"/>
        <v>2881.1556164383574</v>
      </c>
    </row>
    <row r="11" spans="1:34" ht="39.75" customHeight="1">
      <c r="A11" s="57">
        <v>6</v>
      </c>
      <c r="B11" s="1" t="s">
        <v>30</v>
      </c>
      <c r="C11" s="52">
        <v>0</v>
      </c>
      <c r="D11" s="52">
        <v>0</v>
      </c>
      <c r="E11" s="52">
        <v>0</v>
      </c>
      <c r="F11" s="52">
        <v>0</v>
      </c>
      <c r="G11" s="52">
        <v>0</v>
      </c>
      <c r="H11" s="52">
        <v>0</v>
      </c>
      <c r="I11" s="52">
        <v>0</v>
      </c>
      <c r="J11" s="52">
        <v>0</v>
      </c>
      <c r="K11" s="52">
        <v>0</v>
      </c>
      <c r="L11" s="52">
        <v>0</v>
      </c>
      <c r="M11" s="52">
        <v>0</v>
      </c>
      <c r="N11" s="52">
        <v>0</v>
      </c>
      <c r="O11" s="52">
        <v>0</v>
      </c>
      <c r="P11" s="52">
        <v>0</v>
      </c>
      <c r="Q11" s="52">
        <v>0</v>
      </c>
      <c r="R11" s="52">
        <v>0</v>
      </c>
      <c r="S11" s="52">
        <v>0</v>
      </c>
      <c r="T11" s="52">
        <v>0</v>
      </c>
      <c r="U11" s="52">
        <v>0</v>
      </c>
      <c r="V11" s="52">
        <v>0</v>
      </c>
      <c r="W11" s="52">
        <v>0</v>
      </c>
      <c r="X11" s="52">
        <v>0</v>
      </c>
      <c r="Y11" s="52">
        <v>0</v>
      </c>
      <c r="Z11" s="52">
        <v>0</v>
      </c>
      <c r="AA11" s="52">
        <v>0</v>
      </c>
      <c r="AB11" s="52">
        <v>0</v>
      </c>
      <c r="AC11" s="52">
        <v>0</v>
      </c>
      <c r="AD11" s="52">
        <v>0</v>
      </c>
      <c r="AE11" s="52">
        <v>0</v>
      </c>
      <c r="AF11" s="52">
        <v>0</v>
      </c>
      <c r="AG11" s="50">
        <f t="shared" si="0"/>
        <v>0</v>
      </c>
      <c r="AH11" s="50">
        <f t="shared" si="0"/>
        <v>0</v>
      </c>
    </row>
    <row r="12" spans="1:36" ht="39.75" customHeight="1">
      <c r="A12" s="57">
        <v>7</v>
      </c>
      <c r="B12" s="1" t="s">
        <v>29</v>
      </c>
      <c r="C12" s="52">
        <v>0</v>
      </c>
      <c r="D12" s="52">
        <v>0</v>
      </c>
      <c r="E12" s="52">
        <v>0</v>
      </c>
      <c r="F12" s="52">
        <v>0</v>
      </c>
      <c r="G12" s="58">
        <v>64286</v>
      </c>
      <c r="H12" s="58">
        <v>64286</v>
      </c>
      <c r="I12" s="52">
        <v>0</v>
      </c>
      <c r="J12" s="52">
        <v>0</v>
      </c>
      <c r="K12" s="52">
        <v>0</v>
      </c>
      <c r="L12" s="52">
        <v>0</v>
      </c>
      <c r="M12" s="52">
        <v>0</v>
      </c>
      <c r="N12" s="52">
        <v>0</v>
      </c>
      <c r="O12" s="52">
        <v>0</v>
      </c>
      <c r="P12" s="52">
        <v>0</v>
      </c>
      <c r="Q12" s="52">
        <v>121223</v>
      </c>
      <c r="R12" s="52">
        <v>88891.330258246</v>
      </c>
      <c r="S12" s="52">
        <v>0</v>
      </c>
      <c r="T12" s="52">
        <v>0</v>
      </c>
      <c r="U12" s="52">
        <v>318150</v>
      </c>
      <c r="V12" s="52">
        <v>197839.846165009</v>
      </c>
      <c r="W12" s="52">
        <v>0</v>
      </c>
      <c r="X12" s="52">
        <v>0</v>
      </c>
      <c r="Y12" s="52">
        <v>0</v>
      </c>
      <c r="Z12" s="52">
        <v>0</v>
      </c>
      <c r="AA12" s="52">
        <v>0</v>
      </c>
      <c r="AB12" s="52">
        <v>0</v>
      </c>
      <c r="AC12" s="52">
        <v>129003</v>
      </c>
      <c r="AD12" s="52">
        <v>120767.66831628</v>
      </c>
      <c r="AE12" s="52">
        <v>0</v>
      </c>
      <c r="AF12" s="52">
        <v>0</v>
      </c>
      <c r="AG12" s="50">
        <f t="shared" si="0"/>
        <v>632662</v>
      </c>
      <c r="AH12" s="50">
        <f t="shared" si="0"/>
        <v>471784.844739535</v>
      </c>
      <c r="AJ12" s="17"/>
    </row>
    <row r="13" spans="1:34" ht="39.75" customHeight="1">
      <c r="A13" s="57">
        <v>8</v>
      </c>
      <c r="B13" s="1" t="s">
        <v>28</v>
      </c>
      <c r="C13" s="52">
        <v>0</v>
      </c>
      <c r="D13" s="52">
        <v>0</v>
      </c>
      <c r="E13" s="52">
        <v>0</v>
      </c>
      <c r="F13" s="52">
        <v>0</v>
      </c>
      <c r="G13" s="52">
        <v>0</v>
      </c>
      <c r="H13" s="52">
        <v>0</v>
      </c>
      <c r="I13" s="52">
        <v>0</v>
      </c>
      <c r="J13" s="52">
        <v>0</v>
      </c>
      <c r="K13" s="52">
        <v>0</v>
      </c>
      <c r="L13" s="52">
        <v>0</v>
      </c>
      <c r="M13" s="52">
        <v>0</v>
      </c>
      <c r="N13" s="52">
        <v>0</v>
      </c>
      <c r="O13" s="52">
        <v>0</v>
      </c>
      <c r="P13" s="52">
        <v>0</v>
      </c>
      <c r="Q13" s="52">
        <v>0</v>
      </c>
      <c r="R13" s="52">
        <v>0</v>
      </c>
      <c r="S13" s="52">
        <v>0</v>
      </c>
      <c r="T13" s="52">
        <v>0</v>
      </c>
      <c r="U13" s="19">
        <v>84024</v>
      </c>
      <c r="V13" s="19">
        <v>0</v>
      </c>
      <c r="W13" s="19">
        <v>84514</v>
      </c>
      <c r="X13" s="19">
        <v>3571.15</v>
      </c>
      <c r="Y13" s="19">
        <v>0</v>
      </c>
      <c r="Z13" s="19">
        <v>0</v>
      </c>
      <c r="AA13" s="19">
        <v>0</v>
      </c>
      <c r="AB13" s="19">
        <v>0</v>
      </c>
      <c r="AC13" s="19">
        <v>38349</v>
      </c>
      <c r="AD13" s="19">
        <v>28237.44</v>
      </c>
      <c r="AE13" s="53">
        <v>0</v>
      </c>
      <c r="AF13" s="53">
        <v>0</v>
      </c>
      <c r="AG13" s="50">
        <f t="shared" si="0"/>
        <v>206887</v>
      </c>
      <c r="AH13" s="50">
        <f t="shared" si="0"/>
        <v>31808.59</v>
      </c>
    </row>
    <row r="14" spans="1:34" ht="39.75" customHeight="1">
      <c r="A14" s="57">
        <v>9</v>
      </c>
      <c r="B14" s="1" t="s">
        <v>32</v>
      </c>
      <c r="C14" s="52">
        <v>0</v>
      </c>
      <c r="D14" s="52">
        <v>0</v>
      </c>
      <c r="E14" s="54">
        <v>0</v>
      </c>
      <c r="F14" s="54">
        <v>0</v>
      </c>
      <c r="G14" s="54">
        <v>198900</v>
      </c>
      <c r="H14" s="54">
        <v>198900</v>
      </c>
      <c r="I14" s="54">
        <v>0</v>
      </c>
      <c r="J14" s="54">
        <v>0</v>
      </c>
      <c r="K14" s="54">
        <v>0</v>
      </c>
      <c r="L14" s="54">
        <v>0</v>
      </c>
      <c r="M14" s="54">
        <v>0</v>
      </c>
      <c r="N14" s="54">
        <v>0</v>
      </c>
      <c r="O14" s="54">
        <v>0</v>
      </c>
      <c r="P14" s="54">
        <v>0</v>
      </c>
      <c r="Q14" s="54">
        <v>0</v>
      </c>
      <c r="R14" s="54">
        <v>0</v>
      </c>
      <c r="S14" s="54">
        <v>0</v>
      </c>
      <c r="T14" s="54">
        <v>0</v>
      </c>
      <c r="U14" s="54">
        <v>0</v>
      </c>
      <c r="V14" s="54">
        <v>0</v>
      </c>
      <c r="W14" s="54">
        <v>0</v>
      </c>
      <c r="X14" s="54">
        <v>0</v>
      </c>
      <c r="Y14" s="54">
        <v>0</v>
      </c>
      <c r="Z14" s="54">
        <v>0</v>
      </c>
      <c r="AA14" s="54">
        <v>0</v>
      </c>
      <c r="AB14" s="54">
        <v>0</v>
      </c>
      <c r="AC14" s="54">
        <v>0</v>
      </c>
      <c r="AD14" s="54">
        <v>0</v>
      </c>
      <c r="AE14" s="54">
        <v>0</v>
      </c>
      <c r="AF14" s="54">
        <v>0</v>
      </c>
      <c r="AG14" s="50">
        <f>C14+E14+G14+I14+K14+M14+O14+Q14+S14+U14+W14+Y14+AA14+AC14+AE14</f>
        <v>198900</v>
      </c>
      <c r="AH14" s="50">
        <f>D14+F14+H14+J14+L14+N14+P14+R14+T14+V14+X14+Z14+AB14+AD14+AF14</f>
        <v>198900</v>
      </c>
    </row>
    <row r="15" spans="1:34" ht="39.75" customHeight="1">
      <c r="A15" s="57">
        <v>10</v>
      </c>
      <c r="B15" s="1" t="s">
        <v>27</v>
      </c>
      <c r="C15" s="54">
        <v>0</v>
      </c>
      <c r="D15" s="54">
        <v>0</v>
      </c>
      <c r="E15" s="54">
        <v>0</v>
      </c>
      <c r="F15" s="54">
        <v>0</v>
      </c>
      <c r="G15" s="54">
        <v>0</v>
      </c>
      <c r="H15" s="54">
        <v>0</v>
      </c>
      <c r="I15" s="54">
        <v>0</v>
      </c>
      <c r="J15" s="54">
        <v>0</v>
      </c>
      <c r="K15" s="54">
        <v>0</v>
      </c>
      <c r="L15" s="54">
        <v>0</v>
      </c>
      <c r="M15" s="54">
        <v>0</v>
      </c>
      <c r="N15" s="54">
        <v>0</v>
      </c>
      <c r="O15" s="54">
        <v>0</v>
      </c>
      <c r="P15" s="54">
        <v>0</v>
      </c>
      <c r="Q15" s="54">
        <v>0</v>
      </c>
      <c r="R15" s="54">
        <v>0</v>
      </c>
      <c r="S15" s="54">
        <v>0</v>
      </c>
      <c r="T15" s="54">
        <v>0</v>
      </c>
      <c r="U15" s="54">
        <v>0</v>
      </c>
      <c r="V15" s="54">
        <v>0</v>
      </c>
      <c r="W15" s="54">
        <v>0</v>
      </c>
      <c r="X15" s="54">
        <v>0</v>
      </c>
      <c r="Y15" s="54">
        <v>0</v>
      </c>
      <c r="Z15" s="54">
        <v>0</v>
      </c>
      <c r="AA15" s="54">
        <v>0</v>
      </c>
      <c r="AB15" s="54">
        <v>0</v>
      </c>
      <c r="AC15" s="54">
        <v>0</v>
      </c>
      <c r="AD15" s="54">
        <v>0</v>
      </c>
      <c r="AE15" s="54">
        <v>0</v>
      </c>
      <c r="AF15" s="54">
        <v>0</v>
      </c>
      <c r="AG15" s="50">
        <f t="shared" si="0"/>
        <v>0</v>
      </c>
      <c r="AH15" s="50">
        <f t="shared" si="0"/>
        <v>0</v>
      </c>
    </row>
    <row r="16" spans="1:34" ht="39.75" customHeight="1">
      <c r="A16" s="57">
        <v>11</v>
      </c>
      <c r="B16" s="1" t="s">
        <v>26</v>
      </c>
      <c r="C16" s="54">
        <v>0</v>
      </c>
      <c r="D16" s="54">
        <v>0</v>
      </c>
      <c r="E16" s="54">
        <v>0</v>
      </c>
      <c r="F16" s="54">
        <v>0</v>
      </c>
      <c r="G16" s="54">
        <v>0</v>
      </c>
      <c r="H16" s="54">
        <v>0</v>
      </c>
      <c r="I16" s="54">
        <v>0</v>
      </c>
      <c r="J16" s="54">
        <v>0</v>
      </c>
      <c r="K16" s="54">
        <v>0</v>
      </c>
      <c r="L16" s="54">
        <v>0</v>
      </c>
      <c r="M16" s="54">
        <v>0</v>
      </c>
      <c r="N16" s="54">
        <v>0</v>
      </c>
      <c r="O16" s="54">
        <v>0</v>
      </c>
      <c r="P16" s="54">
        <v>0</v>
      </c>
      <c r="Q16" s="54">
        <v>0</v>
      </c>
      <c r="R16" s="54">
        <v>0</v>
      </c>
      <c r="S16" s="54">
        <v>0</v>
      </c>
      <c r="T16" s="54">
        <v>0</v>
      </c>
      <c r="U16" s="54">
        <v>0</v>
      </c>
      <c r="V16" s="54">
        <v>0</v>
      </c>
      <c r="W16" s="54">
        <v>0</v>
      </c>
      <c r="X16" s="54">
        <v>0</v>
      </c>
      <c r="Y16" s="54">
        <v>0</v>
      </c>
      <c r="Z16" s="54">
        <v>0</v>
      </c>
      <c r="AA16" s="54">
        <v>0</v>
      </c>
      <c r="AB16" s="54">
        <v>0</v>
      </c>
      <c r="AC16" s="54">
        <v>0</v>
      </c>
      <c r="AD16" s="54">
        <v>0</v>
      </c>
      <c r="AE16" s="54">
        <v>0</v>
      </c>
      <c r="AF16" s="54">
        <v>0</v>
      </c>
      <c r="AG16" s="50">
        <f t="shared" si="0"/>
        <v>0</v>
      </c>
      <c r="AH16" s="50">
        <f t="shared" si="0"/>
        <v>0</v>
      </c>
    </row>
    <row r="17" spans="1:34" ht="39.75" customHeight="1">
      <c r="A17" s="57">
        <v>12</v>
      </c>
      <c r="B17" s="1" t="s">
        <v>25</v>
      </c>
      <c r="C17" s="54">
        <v>0</v>
      </c>
      <c r="D17" s="54">
        <v>0</v>
      </c>
      <c r="E17" s="54">
        <v>0</v>
      </c>
      <c r="F17" s="54">
        <v>0</v>
      </c>
      <c r="G17" s="54">
        <v>0</v>
      </c>
      <c r="H17" s="54">
        <v>0</v>
      </c>
      <c r="I17" s="54">
        <v>0</v>
      </c>
      <c r="J17" s="54">
        <v>0</v>
      </c>
      <c r="K17" s="54">
        <v>0</v>
      </c>
      <c r="L17" s="54">
        <v>0</v>
      </c>
      <c r="M17" s="54">
        <v>0</v>
      </c>
      <c r="N17" s="54">
        <v>0</v>
      </c>
      <c r="O17" s="54">
        <v>0</v>
      </c>
      <c r="P17" s="54">
        <v>0</v>
      </c>
      <c r="Q17" s="54">
        <v>0</v>
      </c>
      <c r="R17" s="54">
        <v>0</v>
      </c>
      <c r="S17" s="54">
        <v>0</v>
      </c>
      <c r="T17" s="54">
        <v>0</v>
      </c>
      <c r="U17" s="54">
        <v>0</v>
      </c>
      <c r="V17" s="54">
        <v>0</v>
      </c>
      <c r="W17" s="54">
        <v>0</v>
      </c>
      <c r="X17" s="54">
        <v>0</v>
      </c>
      <c r="Y17" s="54">
        <v>0</v>
      </c>
      <c r="Z17" s="54">
        <v>0</v>
      </c>
      <c r="AA17" s="54">
        <v>0</v>
      </c>
      <c r="AB17" s="54">
        <v>0</v>
      </c>
      <c r="AC17" s="54">
        <v>0</v>
      </c>
      <c r="AD17" s="54">
        <v>0</v>
      </c>
      <c r="AE17" s="54">
        <v>0</v>
      </c>
      <c r="AF17" s="54">
        <v>0</v>
      </c>
      <c r="AG17" s="50">
        <f t="shared" si="0"/>
        <v>0</v>
      </c>
      <c r="AH17" s="50">
        <f t="shared" si="0"/>
        <v>0</v>
      </c>
    </row>
    <row r="18" spans="1:36" ht="39.75" customHeight="1">
      <c r="A18" s="57">
        <v>13</v>
      </c>
      <c r="B18" s="1" t="s">
        <v>24</v>
      </c>
      <c r="C18" s="54">
        <v>0</v>
      </c>
      <c r="D18" s="54">
        <v>0</v>
      </c>
      <c r="E18" s="54">
        <v>0</v>
      </c>
      <c r="F18" s="54">
        <v>0</v>
      </c>
      <c r="G18" s="58">
        <v>59580</v>
      </c>
      <c r="H18" s="58">
        <v>59580</v>
      </c>
      <c r="I18" s="54">
        <v>0</v>
      </c>
      <c r="J18" s="54">
        <v>0</v>
      </c>
      <c r="K18" s="54">
        <v>0</v>
      </c>
      <c r="L18" s="54">
        <v>0</v>
      </c>
      <c r="M18" s="54">
        <v>0</v>
      </c>
      <c r="N18" s="54">
        <v>0</v>
      </c>
      <c r="O18" s="54">
        <v>0</v>
      </c>
      <c r="P18" s="54">
        <v>0</v>
      </c>
      <c r="Q18" s="54">
        <v>0</v>
      </c>
      <c r="R18" s="54">
        <v>0</v>
      </c>
      <c r="S18" s="54">
        <v>0</v>
      </c>
      <c r="T18" s="54">
        <v>0</v>
      </c>
      <c r="U18" s="54">
        <v>0</v>
      </c>
      <c r="V18" s="54">
        <v>0</v>
      </c>
      <c r="W18" s="54">
        <v>0</v>
      </c>
      <c r="X18" s="54">
        <v>0</v>
      </c>
      <c r="Y18" s="54">
        <v>0</v>
      </c>
      <c r="Z18" s="54">
        <v>0</v>
      </c>
      <c r="AA18" s="54">
        <v>0</v>
      </c>
      <c r="AB18" s="54">
        <v>0</v>
      </c>
      <c r="AC18" s="54">
        <v>0</v>
      </c>
      <c r="AD18" s="54">
        <v>0</v>
      </c>
      <c r="AE18" s="54">
        <v>0</v>
      </c>
      <c r="AF18" s="54">
        <v>0</v>
      </c>
      <c r="AG18" s="50">
        <f t="shared" si="0"/>
        <v>59580</v>
      </c>
      <c r="AH18" s="50">
        <f t="shared" si="0"/>
        <v>59580</v>
      </c>
      <c r="AI18" s="17"/>
      <c r="AJ18" s="17"/>
    </row>
    <row r="19" spans="1:34" ht="39.75" customHeight="1">
      <c r="A19" s="8"/>
      <c r="B19" s="9" t="s">
        <v>19</v>
      </c>
      <c r="C19" s="10">
        <f>SUM(C6:C18)</f>
        <v>238.07</v>
      </c>
      <c r="D19" s="10">
        <f aca="true" t="shared" si="1" ref="D19:AF19">SUM(D6:D18)</f>
        <v>210.76</v>
      </c>
      <c r="E19" s="10">
        <f t="shared" si="1"/>
        <v>2484.501740329101</v>
      </c>
      <c r="F19" s="10">
        <f t="shared" si="1"/>
        <v>2484.501740329101</v>
      </c>
      <c r="G19" s="10">
        <f t="shared" si="1"/>
        <v>1390439.8493810818</v>
      </c>
      <c r="H19" s="10">
        <f t="shared" si="1"/>
        <v>1390439.8493810818</v>
      </c>
      <c r="I19" s="10">
        <f t="shared" si="1"/>
        <v>12703.602534276688</v>
      </c>
      <c r="J19" s="10">
        <f t="shared" si="1"/>
        <v>12703.602534276688</v>
      </c>
      <c r="K19" s="10">
        <f t="shared" si="1"/>
        <v>1472.819108414873</v>
      </c>
      <c r="L19" s="10">
        <f t="shared" si="1"/>
        <v>1472.819108414873</v>
      </c>
      <c r="M19" s="10">
        <f t="shared" si="1"/>
        <v>0</v>
      </c>
      <c r="N19" s="10">
        <f t="shared" si="1"/>
        <v>0</v>
      </c>
      <c r="O19" s="10">
        <f t="shared" si="1"/>
        <v>5709.978021978024</v>
      </c>
      <c r="P19" s="10">
        <f t="shared" si="1"/>
        <v>3140.0889098901116</v>
      </c>
      <c r="Q19" s="10">
        <f t="shared" si="1"/>
        <v>121223</v>
      </c>
      <c r="R19" s="10">
        <f t="shared" si="1"/>
        <v>88891.330258246</v>
      </c>
      <c r="S19" s="10">
        <f t="shared" si="1"/>
        <v>6031.245122426622</v>
      </c>
      <c r="T19" s="10">
        <f t="shared" si="1"/>
        <v>5243.189289442852</v>
      </c>
      <c r="U19" s="10">
        <f t="shared" si="1"/>
        <v>431662.2851877848</v>
      </c>
      <c r="V19" s="10">
        <f t="shared" si="1"/>
        <v>215161.4298992862</v>
      </c>
      <c r="W19" s="10">
        <f t="shared" si="1"/>
        <v>84514</v>
      </c>
      <c r="X19" s="10">
        <f t="shared" si="1"/>
        <v>3571.15</v>
      </c>
      <c r="Y19" s="10">
        <f t="shared" si="1"/>
        <v>0</v>
      </c>
      <c r="Z19" s="10">
        <f t="shared" si="1"/>
        <v>0</v>
      </c>
      <c r="AA19" s="10">
        <f t="shared" si="1"/>
        <v>1352.6</v>
      </c>
      <c r="AB19" s="10">
        <f t="shared" si="1"/>
        <v>1352.6</v>
      </c>
      <c r="AC19" s="10">
        <f t="shared" si="1"/>
        <v>167352</v>
      </c>
      <c r="AD19" s="10">
        <f t="shared" si="1"/>
        <v>149005.10831628</v>
      </c>
      <c r="AE19" s="10">
        <f t="shared" si="1"/>
        <v>0</v>
      </c>
      <c r="AF19" s="10">
        <f t="shared" si="1"/>
        <v>0</v>
      </c>
      <c r="AG19" s="50">
        <f t="shared" si="0"/>
        <v>2225183.9510962917</v>
      </c>
      <c r="AH19" s="50">
        <f t="shared" si="0"/>
        <v>1873676.4294372478</v>
      </c>
    </row>
    <row r="21" spans="2:33" ht="13.5">
      <c r="B21" s="63" t="s">
        <v>47</v>
      </c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AG21" s="17"/>
    </row>
    <row r="22" spans="2:14" ht="12.75">
      <c r="B22" s="66" t="s">
        <v>61</v>
      </c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</row>
    <row r="23" spans="2:14" ht="12.75"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</row>
    <row r="24" spans="2:14" ht="13.5">
      <c r="B24" s="63" t="s">
        <v>44</v>
      </c>
      <c r="C24" s="4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</row>
    <row r="25" spans="2:14" ht="13.5">
      <c r="B25" s="63" t="s">
        <v>43</v>
      </c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</row>
  </sheetData>
  <mergeCells count="20">
    <mergeCell ref="K4:L4"/>
    <mergeCell ref="C4:D4"/>
    <mergeCell ref="E4:F4"/>
    <mergeCell ref="G4:H4"/>
    <mergeCell ref="I4:J4"/>
    <mergeCell ref="AG4:AH4"/>
    <mergeCell ref="U4:V4"/>
    <mergeCell ref="W4:X4"/>
    <mergeCell ref="Y4:Z4"/>
    <mergeCell ref="AA4:AB4"/>
    <mergeCell ref="B22:N23"/>
    <mergeCell ref="A2:N2"/>
    <mergeCell ref="AC4:AD4"/>
    <mergeCell ref="AE4:AF4"/>
    <mergeCell ref="M4:N4"/>
    <mergeCell ref="O4:P4"/>
    <mergeCell ref="Q4:R4"/>
    <mergeCell ref="S4:T4"/>
    <mergeCell ref="A4:A5"/>
    <mergeCell ref="B4:B5"/>
  </mergeCells>
  <printOptions/>
  <pageMargins left="0.1968503937007874" right="0.15748031496062992" top="0.1968503937007874" bottom="0.1968503937007874" header="0.21" footer="0.1968503937007874"/>
  <pageSetup horizontalDpi="600" verticalDpi="600" orientation="landscape" paperSize="9" scale="72" r:id="rId1"/>
  <colBreaks count="1" manualBreakCount="1">
    <brk id="18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1"/>
  </sheetPr>
  <dimension ref="A2:AJ27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I18" sqref="I18"/>
    </sheetView>
  </sheetViews>
  <sheetFormatPr defaultColWidth="9.140625" defaultRowHeight="12.75"/>
  <cols>
    <col min="1" max="1" width="4.421875" style="0" customWidth="1"/>
    <col min="2" max="2" width="25.421875" style="0" customWidth="1"/>
    <col min="3" max="34" width="9.7109375" style="0" customWidth="1"/>
  </cols>
  <sheetData>
    <row r="2" spans="1:19" s="4" customFormat="1" ht="13.5">
      <c r="A2" s="81" t="s">
        <v>59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51"/>
      <c r="N2" s="51"/>
      <c r="O2" s="51"/>
      <c r="P2" s="51"/>
      <c r="Q2" s="51"/>
      <c r="R2" s="51"/>
      <c r="S2" s="51"/>
    </row>
    <row r="3" spans="1:12" ht="12.75">
      <c r="A3" s="81" t="s">
        <v>38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</row>
    <row r="5" spans="1:34" ht="81" customHeight="1">
      <c r="A5" s="86" t="s">
        <v>0</v>
      </c>
      <c r="B5" s="79" t="s">
        <v>1</v>
      </c>
      <c r="C5" s="77" t="s">
        <v>2</v>
      </c>
      <c r="D5" s="78"/>
      <c r="E5" s="77" t="s">
        <v>3</v>
      </c>
      <c r="F5" s="78"/>
      <c r="G5" s="77" t="s">
        <v>4</v>
      </c>
      <c r="H5" s="78"/>
      <c r="I5" s="77" t="s">
        <v>5</v>
      </c>
      <c r="J5" s="78"/>
      <c r="K5" s="77" t="s">
        <v>6</v>
      </c>
      <c r="L5" s="78"/>
      <c r="M5" s="77" t="s">
        <v>7</v>
      </c>
      <c r="N5" s="78"/>
      <c r="O5" s="77" t="s">
        <v>8</v>
      </c>
      <c r="P5" s="78"/>
      <c r="Q5" s="77" t="s">
        <v>9</v>
      </c>
      <c r="R5" s="78"/>
      <c r="S5" s="77" t="s">
        <v>10</v>
      </c>
      <c r="T5" s="78"/>
      <c r="U5" s="77" t="s">
        <v>11</v>
      </c>
      <c r="V5" s="78"/>
      <c r="W5" s="77" t="s">
        <v>12</v>
      </c>
      <c r="X5" s="78"/>
      <c r="Y5" s="77" t="s">
        <v>13</v>
      </c>
      <c r="Z5" s="78"/>
      <c r="AA5" s="77" t="s">
        <v>14</v>
      </c>
      <c r="AB5" s="78"/>
      <c r="AC5" s="77" t="s">
        <v>15</v>
      </c>
      <c r="AD5" s="78"/>
      <c r="AE5" s="77" t="s">
        <v>16</v>
      </c>
      <c r="AF5" s="78"/>
      <c r="AG5" s="77" t="s">
        <v>17</v>
      </c>
      <c r="AH5" s="78"/>
    </row>
    <row r="6" spans="1:34" ht="45" customHeight="1">
      <c r="A6" s="87"/>
      <c r="B6" s="80"/>
      <c r="C6" s="6" t="s">
        <v>20</v>
      </c>
      <c r="D6" s="6" t="s">
        <v>21</v>
      </c>
      <c r="E6" s="6" t="s">
        <v>20</v>
      </c>
      <c r="F6" s="6" t="s">
        <v>21</v>
      </c>
      <c r="G6" s="6" t="s">
        <v>20</v>
      </c>
      <c r="H6" s="6" t="s">
        <v>21</v>
      </c>
      <c r="I6" s="6" t="s">
        <v>20</v>
      </c>
      <c r="J6" s="6" t="s">
        <v>21</v>
      </c>
      <c r="K6" s="6" t="s">
        <v>20</v>
      </c>
      <c r="L6" s="6" t="s">
        <v>21</v>
      </c>
      <c r="M6" s="6" t="s">
        <v>20</v>
      </c>
      <c r="N6" s="6" t="s">
        <v>21</v>
      </c>
      <c r="O6" s="6" t="s">
        <v>20</v>
      </c>
      <c r="P6" s="6" t="s">
        <v>21</v>
      </c>
      <c r="Q6" s="6" t="s">
        <v>20</v>
      </c>
      <c r="R6" s="6" t="s">
        <v>21</v>
      </c>
      <c r="S6" s="6" t="s">
        <v>20</v>
      </c>
      <c r="T6" s="6" t="s">
        <v>21</v>
      </c>
      <c r="U6" s="6" t="s">
        <v>20</v>
      </c>
      <c r="V6" s="6" t="s">
        <v>21</v>
      </c>
      <c r="W6" s="6" t="s">
        <v>20</v>
      </c>
      <c r="X6" s="6" t="s">
        <v>21</v>
      </c>
      <c r="Y6" s="6" t="s">
        <v>20</v>
      </c>
      <c r="Z6" s="6" t="s">
        <v>21</v>
      </c>
      <c r="AA6" s="6" t="s">
        <v>20</v>
      </c>
      <c r="AB6" s="6" t="s">
        <v>21</v>
      </c>
      <c r="AC6" s="6" t="s">
        <v>20</v>
      </c>
      <c r="AD6" s="6" t="s">
        <v>21</v>
      </c>
      <c r="AE6" s="6" t="s">
        <v>20</v>
      </c>
      <c r="AF6" s="6" t="s">
        <v>21</v>
      </c>
      <c r="AG6" s="6" t="s">
        <v>20</v>
      </c>
      <c r="AH6" s="6" t="s">
        <v>21</v>
      </c>
    </row>
    <row r="7" spans="1:34" ht="39.75" customHeight="1">
      <c r="A7" s="35">
        <v>1</v>
      </c>
      <c r="B7" s="27" t="s">
        <v>34</v>
      </c>
      <c r="C7" s="20">
        <v>0</v>
      </c>
      <c r="D7" s="20">
        <v>0</v>
      </c>
      <c r="E7" s="20">
        <v>0</v>
      </c>
      <c r="F7" s="20">
        <v>0</v>
      </c>
      <c r="G7" s="20">
        <v>0</v>
      </c>
      <c r="H7" s="20">
        <v>0</v>
      </c>
      <c r="I7" s="20">
        <v>0</v>
      </c>
      <c r="J7" s="20">
        <v>0</v>
      </c>
      <c r="K7" s="20">
        <v>0</v>
      </c>
      <c r="L7" s="20">
        <v>0</v>
      </c>
      <c r="M7" s="20">
        <v>0</v>
      </c>
      <c r="N7" s="20">
        <v>0</v>
      </c>
      <c r="O7" s="20">
        <v>0</v>
      </c>
      <c r="P7" s="20">
        <v>0</v>
      </c>
      <c r="Q7" s="20">
        <v>0</v>
      </c>
      <c r="R7" s="20">
        <v>0</v>
      </c>
      <c r="S7" s="20">
        <v>0</v>
      </c>
      <c r="T7" s="20">
        <v>0</v>
      </c>
      <c r="U7" s="20">
        <v>0</v>
      </c>
      <c r="V7" s="20">
        <v>0</v>
      </c>
      <c r="W7" s="20">
        <v>0</v>
      </c>
      <c r="X7" s="20">
        <v>0</v>
      </c>
      <c r="Y7" s="20">
        <v>0</v>
      </c>
      <c r="Z7" s="20">
        <v>0</v>
      </c>
      <c r="AA7" s="20">
        <v>0</v>
      </c>
      <c r="AB7" s="20">
        <v>0</v>
      </c>
      <c r="AC7" s="20">
        <v>0</v>
      </c>
      <c r="AD7" s="20">
        <v>0</v>
      </c>
      <c r="AE7" s="20">
        <v>0</v>
      </c>
      <c r="AF7" s="20">
        <v>0</v>
      </c>
      <c r="AG7" s="50">
        <f>C7+E7+G7+I7+K7+M7+O7+Q7+S7+U7+W7+Y7+AA7+AC7+AE7</f>
        <v>0</v>
      </c>
      <c r="AH7" s="50">
        <f>D7+F7+H7+J7+L7+N7+P7+R7+T7+V7+X7+Z7+AB7+AD7+AF7</f>
        <v>0</v>
      </c>
    </row>
    <row r="8" spans="1:34" ht="39.75" customHeight="1">
      <c r="A8" s="35">
        <v>2</v>
      </c>
      <c r="B8" s="1" t="s">
        <v>23</v>
      </c>
      <c r="C8" s="20">
        <v>0</v>
      </c>
      <c r="D8" s="20">
        <v>0</v>
      </c>
      <c r="E8" s="20">
        <v>0</v>
      </c>
      <c r="F8" s="20">
        <v>0</v>
      </c>
      <c r="G8" s="20">
        <v>105647.91</v>
      </c>
      <c r="H8" s="20">
        <v>105647.91</v>
      </c>
      <c r="I8" s="20">
        <v>378.5</v>
      </c>
      <c r="J8" s="20">
        <v>378.5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  <c r="AG8" s="50">
        <f aca="true" t="shared" si="0" ref="AG8:AH20">C8+E8+G8+I8+K8+M8+O8+Q8+S8+U8+W8+Y8+AA8+AC8+AE8</f>
        <v>106026.41</v>
      </c>
      <c r="AH8" s="50">
        <f t="shared" si="0"/>
        <v>106026.41</v>
      </c>
    </row>
    <row r="9" spans="1:34" ht="39.75" customHeight="1">
      <c r="A9" s="35">
        <v>3</v>
      </c>
      <c r="B9" s="1" t="s">
        <v>22</v>
      </c>
      <c r="C9" s="20">
        <v>0</v>
      </c>
      <c r="D9" s="20">
        <v>0</v>
      </c>
      <c r="E9" s="20">
        <v>0</v>
      </c>
      <c r="F9" s="20">
        <v>0</v>
      </c>
      <c r="G9" s="20">
        <v>250108</v>
      </c>
      <c r="H9" s="20">
        <v>250108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  <c r="AB9" s="20">
        <v>0</v>
      </c>
      <c r="AC9" s="20">
        <v>0</v>
      </c>
      <c r="AD9" s="20">
        <v>0</v>
      </c>
      <c r="AE9" s="20">
        <v>0</v>
      </c>
      <c r="AF9" s="20">
        <v>0</v>
      </c>
      <c r="AG9" s="50">
        <f t="shared" si="0"/>
        <v>250108</v>
      </c>
      <c r="AH9" s="50">
        <f t="shared" si="0"/>
        <v>250108</v>
      </c>
    </row>
    <row r="10" spans="1:34" ht="39.75" customHeight="1">
      <c r="A10" s="35">
        <v>4</v>
      </c>
      <c r="B10" s="1" t="s">
        <v>33</v>
      </c>
      <c r="C10" s="20">
        <v>0</v>
      </c>
      <c r="D10" s="20"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20">
        <v>0</v>
      </c>
      <c r="Z10" s="20">
        <v>0</v>
      </c>
      <c r="AA10" s="20">
        <v>0</v>
      </c>
      <c r="AB10" s="20">
        <v>0</v>
      </c>
      <c r="AC10" s="20">
        <v>0</v>
      </c>
      <c r="AD10" s="20">
        <v>0</v>
      </c>
      <c r="AE10" s="20">
        <v>0</v>
      </c>
      <c r="AF10" s="20">
        <v>0</v>
      </c>
      <c r="AG10" s="50">
        <f t="shared" si="0"/>
        <v>0</v>
      </c>
      <c r="AH10" s="50">
        <f t="shared" si="0"/>
        <v>0</v>
      </c>
    </row>
    <row r="11" spans="1:34" ht="39.75" customHeight="1">
      <c r="A11" s="35">
        <v>5</v>
      </c>
      <c r="B11" s="1" t="s">
        <v>31</v>
      </c>
      <c r="C11" s="20">
        <v>0</v>
      </c>
      <c r="D11" s="20"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  <c r="AD11" s="20">
        <v>0</v>
      </c>
      <c r="AE11" s="20">
        <v>0</v>
      </c>
      <c r="AF11" s="20">
        <v>0</v>
      </c>
      <c r="AG11" s="50">
        <f t="shared" si="0"/>
        <v>0</v>
      </c>
      <c r="AH11" s="50">
        <f t="shared" si="0"/>
        <v>0</v>
      </c>
    </row>
    <row r="12" spans="1:34" ht="39.75" customHeight="1">
      <c r="A12" s="35">
        <v>6</v>
      </c>
      <c r="B12" s="1" t="s">
        <v>30</v>
      </c>
      <c r="C12" s="20">
        <v>0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20">
        <v>0</v>
      </c>
      <c r="V12" s="20">
        <v>0</v>
      </c>
      <c r="W12" s="20">
        <v>0</v>
      </c>
      <c r="X12" s="20">
        <v>0</v>
      </c>
      <c r="Y12" s="20">
        <v>0</v>
      </c>
      <c r="Z12" s="20">
        <v>0</v>
      </c>
      <c r="AA12" s="20">
        <v>0</v>
      </c>
      <c r="AB12" s="20">
        <v>0</v>
      </c>
      <c r="AC12" s="20">
        <v>0</v>
      </c>
      <c r="AD12" s="20">
        <v>0</v>
      </c>
      <c r="AE12" s="20">
        <v>0</v>
      </c>
      <c r="AF12" s="20">
        <v>0</v>
      </c>
      <c r="AG12" s="50">
        <f t="shared" si="0"/>
        <v>0</v>
      </c>
      <c r="AH12" s="50">
        <f t="shared" si="0"/>
        <v>0</v>
      </c>
    </row>
    <row r="13" spans="1:34" ht="39.75" customHeight="1">
      <c r="A13" s="35">
        <v>7</v>
      </c>
      <c r="B13" s="1" t="s">
        <v>29</v>
      </c>
      <c r="C13" s="20">
        <v>0</v>
      </c>
      <c r="D13" s="20"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  <c r="T13" s="20">
        <v>0</v>
      </c>
      <c r="U13" s="20">
        <v>0</v>
      </c>
      <c r="V13" s="20">
        <v>0</v>
      </c>
      <c r="W13" s="20">
        <v>0</v>
      </c>
      <c r="X13" s="20">
        <v>0</v>
      </c>
      <c r="Y13" s="20">
        <v>0</v>
      </c>
      <c r="Z13" s="20">
        <v>0</v>
      </c>
      <c r="AA13" s="20">
        <v>0</v>
      </c>
      <c r="AB13" s="20">
        <v>0</v>
      </c>
      <c r="AC13" s="20">
        <v>0</v>
      </c>
      <c r="AD13" s="20">
        <v>0</v>
      </c>
      <c r="AE13" s="20">
        <v>0</v>
      </c>
      <c r="AF13" s="20">
        <v>0</v>
      </c>
      <c r="AG13" s="50">
        <f t="shared" si="0"/>
        <v>0</v>
      </c>
      <c r="AH13" s="50">
        <f t="shared" si="0"/>
        <v>0</v>
      </c>
    </row>
    <row r="14" spans="1:34" ht="39.75" customHeight="1">
      <c r="A14" s="35">
        <v>8</v>
      </c>
      <c r="B14" s="1" t="s">
        <v>28</v>
      </c>
      <c r="C14" s="20">
        <v>0</v>
      </c>
      <c r="D14" s="20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20">
        <v>15932.748088888888</v>
      </c>
      <c r="X14" s="20">
        <v>0</v>
      </c>
      <c r="Y14" s="20">
        <v>0</v>
      </c>
      <c r="Z14" s="20">
        <v>0</v>
      </c>
      <c r="AA14" s="20">
        <v>0</v>
      </c>
      <c r="AB14" s="20">
        <v>0</v>
      </c>
      <c r="AC14" s="20">
        <v>12726.511</v>
      </c>
      <c r="AD14" s="20">
        <v>0</v>
      </c>
      <c r="AE14" s="20">
        <v>0</v>
      </c>
      <c r="AF14" s="20">
        <v>0</v>
      </c>
      <c r="AG14" s="50">
        <f t="shared" si="0"/>
        <v>28659.259088888888</v>
      </c>
      <c r="AH14" s="50">
        <f t="shared" si="0"/>
        <v>0</v>
      </c>
    </row>
    <row r="15" spans="1:34" ht="39.75" customHeight="1">
      <c r="A15" s="35">
        <v>9</v>
      </c>
      <c r="B15" s="1" t="s">
        <v>32</v>
      </c>
      <c r="C15" s="20">
        <v>0</v>
      </c>
      <c r="D15" s="20">
        <v>0</v>
      </c>
      <c r="E15" s="20">
        <v>0</v>
      </c>
      <c r="F15" s="20">
        <v>0</v>
      </c>
      <c r="G15" s="20">
        <v>51433</v>
      </c>
      <c r="H15" s="20">
        <v>51433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  <c r="T15" s="20">
        <v>0</v>
      </c>
      <c r="U15" s="20">
        <v>0</v>
      </c>
      <c r="V15" s="20">
        <v>0</v>
      </c>
      <c r="W15" s="20">
        <v>0</v>
      </c>
      <c r="X15" s="20">
        <v>0</v>
      </c>
      <c r="Y15" s="20">
        <v>0</v>
      </c>
      <c r="Z15" s="20">
        <v>0</v>
      </c>
      <c r="AA15" s="20">
        <v>0</v>
      </c>
      <c r="AB15" s="20">
        <v>0</v>
      </c>
      <c r="AC15" s="20">
        <v>0</v>
      </c>
      <c r="AD15" s="20">
        <v>0</v>
      </c>
      <c r="AE15" s="20">
        <v>0</v>
      </c>
      <c r="AF15" s="20">
        <v>0</v>
      </c>
      <c r="AG15" s="50">
        <f>C15+E15+G15+I15+K15+M15+O15+Q15+S15+U15+W15+Y15+AA15+AC15+AE15</f>
        <v>51433</v>
      </c>
      <c r="AH15" s="50">
        <f>D15+F15+H15+J15+L15+N15+P15+R15+T15+V15+X15+Z15+AB15+AD15+AF15</f>
        <v>51433</v>
      </c>
    </row>
    <row r="16" spans="1:34" ht="39.75" customHeight="1">
      <c r="A16" s="35">
        <v>10</v>
      </c>
      <c r="B16" s="1" t="s">
        <v>27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20">
        <v>0</v>
      </c>
      <c r="R16" s="20">
        <v>0</v>
      </c>
      <c r="S16" s="20">
        <v>0</v>
      </c>
      <c r="T16" s="20">
        <v>0</v>
      </c>
      <c r="U16" s="20">
        <v>0</v>
      </c>
      <c r="V16" s="20">
        <v>0</v>
      </c>
      <c r="W16" s="20">
        <v>0</v>
      </c>
      <c r="X16" s="20">
        <v>0</v>
      </c>
      <c r="Y16" s="20">
        <v>0</v>
      </c>
      <c r="Z16" s="20">
        <v>0</v>
      </c>
      <c r="AA16" s="20">
        <v>0</v>
      </c>
      <c r="AB16" s="20">
        <v>0</v>
      </c>
      <c r="AC16" s="20">
        <v>0</v>
      </c>
      <c r="AD16" s="20">
        <v>0</v>
      </c>
      <c r="AE16" s="20">
        <v>0</v>
      </c>
      <c r="AF16" s="20">
        <v>0</v>
      </c>
      <c r="AG16" s="50">
        <f t="shared" si="0"/>
        <v>0</v>
      </c>
      <c r="AH16" s="50">
        <f t="shared" si="0"/>
        <v>0</v>
      </c>
    </row>
    <row r="17" spans="1:34" ht="39.75" customHeight="1">
      <c r="A17" s="35">
        <v>11</v>
      </c>
      <c r="B17" s="1" t="s">
        <v>26</v>
      </c>
      <c r="C17" s="20">
        <v>0</v>
      </c>
      <c r="D17" s="20"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20">
        <v>0</v>
      </c>
      <c r="V17" s="20">
        <v>0</v>
      </c>
      <c r="W17" s="20">
        <v>0</v>
      </c>
      <c r="X17" s="20">
        <v>0</v>
      </c>
      <c r="Y17" s="20">
        <v>0</v>
      </c>
      <c r="Z17" s="20">
        <v>0</v>
      </c>
      <c r="AA17" s="20">
        <v>0</v>
      </c>
      <c r="AB17" s="20">
        <v>0</v>
      </c>
      <c r="AC17" s="20">
        <v>0</v>
      </c>
      <c r="AD17" s="20">
        <v>0</v>
      </c>
      <c r="AE17" s="20">
        <v>0</v>
      </c>
      <c r="AF17" s="20">
        <v>0</v>
      </c>
      <c r="AG17" s="50">
        <f t="shared" si="0"/>
        <v>0</v>
      </c>
      <c r="AH17" s="50">
        <f t="shared" si="0"/>
        <v>0</v>
      </c>
    </row>
    <row r="18" spans="1:34" ht="39.75" customHeight="1">
      <c r="A18" s="35">
        <v>12</v>
      </c>
      <c r="B18" s="1" t="s">
        <v>25</v>
      </c>
      <c r="C18" s="20">
        <v>0</v>
      </c>
      <c r="D18" s="20">
        <v>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20">
        <v>0</v>
      </c>
      <c r="Q18" s="20">
        <v>0</v>
      </c>
      <c r="R18" s="20">
        <v>0</v>
      </c>
      <c r="S18" s="20">
        <v>0</v>
      </c>
      <c r="T18" s="20">
        <v>0</v>
      </c>
      <c r="U18" s="20">
        <v>0</v>
      </c>
      <c r="V18" s="20">
        <v>0</v>
      </c>
      <c r="W18" s="20">
        <v>0</v>
      </c>
      <c r="X18" s="20">
        <v>0</v>
      </c>
      <c r="Y18" s="20">
        <v>0</v>
      </c>
      <c r="Z18" s="20">
        <v>0</v>
      </c>
      <c r="AA18" s="20">
        <v>0</v>
      </c>
      <c r="AB18" s="20">
        <v>0</v>
      </c>
      <c r="AC18" s="20">
        <v>0</v>
      </c>
      <c r="AD18" s="20">
        <v>0</v>
      </c>
      <c r="AE18" s="20">
        <v>0</v>
      </c>
      <c r="AF18" s="20">
        <v>0</v>
      </c>
      <c r="AG18" s="50">
        <f t="shared" si="0"/>
        <v>0</v>
      </c>
      <c r="AH18" s="50">
        <f t="shared" si="0"/>
        <v>0</v>
      </c>
    </row>
    <row r="19" spans="1:34" ht="39.75" customHeight="1">
      <c r="A19" s="35">
        <v>13</v>
      </c>
      <c r="B19" s="1" t="s">
        <v>24</v>
      </c>
      <c r="C19" s="20">
        <v>0</v>
      </c>
      <c r="D19" s="20">
        <v>0</v>
      </c>
      <c r="E19" s="20">
        <v>0</v>
      </c>
      <c r="F19" s="20">
        <v>0</v>
      </c>
      <c r="G19" s="20">
        <v>8457.77</v>
      </c>
      <c r="H19" s="20">
        <v>8457.77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20">
        <v>0</v>
      </c>
      <c r="Q19" s="20">
        <v>0</v>
      </c>
      <c r="R19" s="20">
        <v>0</v>
      </c>
      <c r="S19" s="20">
        <v>0</v>
      </c>
      <c r="T19" s="20">
        <v>0</v>
      </c>
      <c r="U19" s="20">
        <v>0</v>
      </c>
      <c r="V19" s="20">
        <v>0</v>
      </c>
      <c r="W19" s="20">
        <v>0</v>
      </c>
      <c r="X19" s="20">
        <v>0</v>
      </c>
      <c r="Y19" s="20">
        <v>0</v>
      </c>
      <c r="Z19" s="20">
        <v>0</v>
      </c>
      <c r="AA19" s="20">
        <v>0</v>
      </c>
      <c r="AB19" s="20">
        <v>0</v>
      </c>
      <c r="AC19" s="20">
        <v>0</v>
      </c>
      <c r="AD19" s="20">
        <v>0</v>
      </c>
      <c r="AE19" s="20">
        <v>0</v>
      </c>
      <c r="AF19" s="20">
        <v>0</v>
      </c>
      <c r="AG19" s="50">
        <f t="shared" si="0"/>
        <v>8457.77</v>
      </c>
      <c r="AH19" s="50">
        <f t="shared" si="0"/>
        <v>8457.77</v>
      </c>
    </row>
    <row r="20" spans="1:36" ht="39.75" customHeight="1">
      <c r="A20" s="8"/>
      <c r="B20" s="9" t="s">
        <v>19</v>
      </c>
      <c r="C20" s="10">
        <f aca="true" t="shared" si="1" ref="C20:AD20">SUM(C7:C19)</f>
        <v>0</v>
      </c>
      <c r="D20" s="10">
        <f t="shared" si="1"/>
        <v>0</v>
      </c>
      <c r="E20" s="10">
        <f t="shared" si="1"/>
        <v>0</v>
      </c>
      <c r="F20" s="10">
        <f t="shared" si="1"/>
        <v>0</v>
      </c>
      <c r="G20" s="10">
        <f t="shared" si="1"/>
        <v>415646.68000000005</v>
      </c>
      <c r="H20" s="10">
        <f t="shared" si="1"/>
        <v>415646.68000000005</v>
      </c>
      <c r="I20" s="10">
        <f t="shared" si="1"/>
        <v>378.5</v>
      </c>
      <c r="J20" s="10">
        <f t="shared" si="1"/>
        <v>378.5</v>
      </c>
      <c r="K20" s="10">
        <f t="shared" si="1"/>
        <v>0</v>
      </c>
      <c r="L20" s="10">
        <f t="shared" si="1"/>
        <v>0</v>
      </c>
      <c r="M20" s="10">
        <f t="shared" si="1"/>
        <v>0</v>
      </c>
      <c r="N20" s="10">
        <f t="shared" si="1"/>
        <v>0</v>
      </c>
      <c r="O20" s="10">
        <f t="shared" si="1"/>
        <v>0</v>
      </c>
      <c r="P20" s="10">
        <f t="shared" si="1"/>
        <v>0</v>
      </c>
      <c r="Q20" s="10">
        <f t="shared" si="1"/>
        <v>0</v>
      </c>
      <c r="R20" s="10">
        <f t="shared" si="1"/>
        <v>0</v>
      </c>
      <c r="S20" s="10">
        <f t="shared" si="1"/>
        <v>0</v>
      </c>
      <c r="T20" s="10">
        <f t="shared" si="1"/>
        <v>0</v>
      </c>
      <c r="U20" s="10">
        <f t="shared" si="1"/>
        <v>0</v>
      </c>
      <c r="V20" s="10">
        <f t="shared" si="1"/>
        <v>0</v>
      </c>
      <c r="W20" s="10">
        <f t="shared" si="1"/>
        <v>15932.748088888888</v>
      </c>
      <c r="X20" s="10">
        <f t="shared" si="1"/>
        <v>0</v>
      </c>
      <c r="Y20" s="10">
        <f t="shared" si="1"/>
        <v>0</v>
      </c>
      <c r="Z20" s="10">
        <f t="shared" si="1"/>
        <v>0</v>
      </c>
      <c r="AA20" s="10">
        <f t="shared" si="1"/>
        <v>0</v>
      </c>
      <c r="AB20" s="10">
        <f t="shared" si="1"/>
        <v>0</v>
      </c>
      <c r="AC20" s="10">
        <f t="shared" si="1"/>
        <v>12726.511</v>
      </c>
      <c r="AD20" s="10">
        <f t="shared" si="1"/>
        <v>0</v>
      </c>
      <c r="AE20" s="10">
        <f>SUM(AE7:AE19)</f>
        <v>0</v>
      </c>
      <c r="AF20" s="10">
        <f>SUM(AF7:AF19)</f>
        <v>0</v>
      </c>
      <c r="AG20" s="50">
        <f t="shared" si="0"/>
        <v>444684.43908888893</v>
      </c>
      <c r="AH20" s="50">
        <f t="shared" si="0"/>
        <v>416025.18000000005</v>
      </c>
      <c r="AI20" s="17"/>
      <c r="AJ20" s="17"/>
    </row>
    <row r="22" spans="2:14" ht="13.5">
      <c r="B22" s="63" t="s">
        <v>47</v>
      </c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</row>
    <row r="23" spans="2:14" ht="12.75">
      <c r="B23" s="66" t="s">
        <v>56</v>
      </c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</row>
    <row r="24" spans="2:14" ht="12.75"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</row>
    <row r="25" spans="2:14" ht="13.5">
      <c r="B25" s="63" t="s">
        <v>52</v>
      </c>
      <c r="C25" s="4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</row>
    <row r="26" spans="2:14" ht="13.5">
      <c r="B26" s="63" t="s">
        <v>53</v>
      </c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</row>
    <row r="27" spans="2:14" ht="13.5">
      <c r="B27" s="4"/>
      <c r="C27" s="4"/>
      <c r="D27" s="4"/>
      <c r="E27" s="4"/>
      <c r="F27" s="4"/>
      <c r="G27" s="18"/>
      <c r="H27" s="4"/>
      <c r="I27" s="4"/>
      <c r="J27" s="4"/>
      <c r="K27" s="4"/>
      <c r="L27" s="4"/>
      <c r="M27" s="4"/>
      <c r="N27" s="4"/>
    </row>
  </sheetData>
  <sheetProtection/>
  <mergeCells count="21">
    <mergeCell ref="A2:L2"/>
    <mergeCell ref="A3:L3"/>
    <mergeCell ref="A5:A6"/>
    <mergeCell ref="B5:B6"/>
    <mergeCell ref="C5:D5"/>
    <mergeCell ref="E5:F5"/>
    <mergeCell ref="G5:H5"/>
    <mergeCell ref="I5:J5"/>
    <mergeCell ref="K5:L5"/>
    <mergeCell ref="B23:N24"/>
    <mergeCell ref="AC5:AD5"/>
    <mergeCell ref="AE5:AF5"/>
    <mergeCell ref="M5:N5"/>
    <mergeCell ref="O5:P5"/>
    <mergeCell ref="Q5:R5"/>
    <mergeCell ref="S5:T5"/>
    <mergeCell ref="AG5:AH5"/>
    <mergeCell ref="U5:V5"/>
    <mergeCell ref="W5:X5"/>
    <mergeCell ref="Y5:Z5"/>
    <mergeCell ref="AA5:AB5"/>
  </mergeCells>
  <printOptions/>
  <pageMargins left="0.15748031496062992" right="0.15748031496062992" top="0.1968503937007874" bottom="0.1968503937007874" header="0.31496062992125984" footer="0.1968503937007874"/>
  <pageSetup horizontalDpi="600" verticalDpi="600" orientation="landscape" paperSize="9" scale="7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8"/>
  </sheetPr>
  <dimension ref="A2:E25"/>
  <sheetViews>
    <sheetView zoomScalePageLayoutView="0" workbookViewId="0" topLeftCell="A1">
      <pane xSplit="2" ySplit="6" topLeftCell="C16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1" sqref="A1"/>
    </sheetView>
  </sheetViews>
  <sheetFormatPr defaultColWidth="9.140625" defaultRowHeight="12.75"/>
  <cols>
    <col min="1" max="1" width="4.421875" style="0" customWidth="1"/>
    <col min="2" max="2" width="56.28125" style="0" customWidth="1"/>
    <col min="3" max="3" width="13.00390625" style="0" customWidth="1"/>
    <col min="4" max="4" width="9.421875" style="0" bestFit="1" customWidth="1"/>
  </cols>
  <sheetData>
    <row r="2" spans="1:4" ht="12.75" customHeight="1">
      <c r="A2" s="83" t="s">
        <v>51</v>
      </c>
      <c r="B2" s="83"/>
      <c r="C2" s="83"/>
      <c r="D2" s="83"/>
    </row>
    <row r="3" spans="1:5" ht="12.75" customHeight="1">
      <c r="A3" s="83"/>
      <c r="B3" s="83"/>
      <c r="C3" s="83"/>
      <c r="D3" s="83"/>
      <c r="E3" s="36"/>
    </row>
    <row r="4" spans="1:5" ht="12.75">
      <c r="A4" s="83"/>
      <c r="B4" s="83"/>
      <c r="C4" s="83"/>
      <c r="D4" s="83"/>
      <c r="E4" s="36"/>
    </row>
    <row r="6" spans="1:4" ht="43.5" customHeight="1">
      <c r="A6" s="37" t="s">
        <v>0</v>
      </c>
      <c r="B6" s="37" t="s">
        <v>36</v>
      </c>
      <c r="C6" s="38" t="s">
        <v>18</v>
      </c>
      <c r="D6" s="38" t="s">
        <v>37</v>
      </c>
    </row>
    <row r="7" spans="1:4" ht="27" customHeight="1">
      <c r="A7" s="39">
        <v>1</v>
      </c>
      <c r="B7" s="40" t="s">
        <v>4</v>
      </c>
      <c r="C7" s="41">
        <f>'პრემიები(მიღებული გადაზღვევა)'!G19</f>
        <v>5310605</v>
      </c>
      <c r="D7" s="42">
        <f aca="true" t="shared" si="0" ref="D7:D21">C7/$C$22</f>
        <v>0.9800033532300239</v>
      </c>
    </row>
    <row r="8" spans="1:4" ht="27" customHeight="1">
      <c r="A8" s="39">
        <v>6</v>
      </c>
      <c r="B8" s="40" t="s">
        <v>15</v>
      </c>
      <c r="C8" s="41">
        <f>'პრემიები(მიღებული გადაზღვევა)'!AC19</f>
        <v>49718</v>
      </c>
      <c r="D8" s="42">
        <f t="shared" si="0"/>
        <v>0.009174812797391319</v>
      </c>
    </row>
    <row r="9" spans="1:4" ht="27" customHeight="1">
      <c r="A9" s="39">
        <v>2</v>
      </c>
      <c r="B9" s="40" t="s">
        <v>11</v>
      </c>
      <c r="C9" s="41">
        <f>'პრემიები(მიღებული გადაზღვევა)'!U19</f>
        <v>21990.938</v>
      </c>
      <c r="D9" s="42">
        <f t="shared" si="0"/>
        <v>0.004058142712680298</v>
      </c>
    </row>
    <row r="10" spans="1:4" ht="27" customHeight="1">
      <c r="A10" s="39">
        <v>3</v>
      </c>
      <c r="B10" s="40" t="s">
        <v>5</v>
      </c>
      <c r="C10" s="41">
        <f>'პრემიები(მიღებული გადაზღვევა)'!I19</f>
        <v>16565.9</v>
      </c>
      <c r="D10" s="42">
        <f t="shared" si="0"/>
        <v>0.003057022231793412</v>
      </c>
    </row>
    <row r="11" spans="1:4" ht="27" customHeight="1">
      <c r="A11" s="39">
        <v>7</v>
      </c>
      <c r="B11" s="40" t="s">
        <v>3</v>
      </c>
      <c r="C11" s="41">
        <f>'პრემიები(მიღებული გადაზღვევა)'!E19</f>
        <v>7188.5</v>
      </c>
      <c r="D11" s="42">
        <f t="shared" si="0"/>
        <v>0.0013265445471267448</v>
      </c>
    </row>
    <row r="12" spans="1:4" ht="27" customHeight="1">
      <c r="A12" s="39">
        <v>8</v>
      </c>
      <c r="B12" s="40" t="s">
        <v>8</v>
      </c>
      <c r="C12" s="41">
        <f>'პრემიები(მიღებული გადაზღვევა)'!O19</f>
        <v>6847</v>
      </c>
      <c r="D12" s="42">
        <f t="shared" si="0"/>
        <v>0.0012635251462998988</v>
      </c>
    </row>
    <row r="13" spans="1:4" ht="27" customHeight="1">
      <c r="A13" s="39">
        <v>9</v>
      </c>
      <c r="B13" s="40" t="s">
        <v>10</v>
      </c>
      <c r="C13" s="41">
        <f>'პრემიები(მიღებული გადაზღვევა)'!S19</f>
        <v>3799.25</v>
      </c>
      <c r="D13" s="42">
        <f t="shared" si="0"/>
        <v>0.0007011023677639681</v>
      </c>
    </row>
    <row r="14" spans="1:4" ht="27" customHeight="1">
      <c r="A14" s="39">
        <v>13</v>
      </c>
      <c r="B14" s="40" t="s">
        <v>14</v>
      </c>
      <c r="C14" s="41">
        <f>'პრემიები(მიღებული გადაზღვევა)'!AA19</f>
        <v>1367.8</v>
      </c>
      <c r="D14" s="42">
        <f t="shared" si="0"/>
        <v>0.0002524097699881702</v>
      </c>
    </row>
    <row r="15" spans="1:4" ht="27" customHeight="1">
      <c r="A15" s="39">
        <v>10</v>
      </c>
      <c r="B15" s="40" t="s">
        <v>6</v>
      </c>
      <c r="C15" s="41">
        <f>'პრემიები(მიღებული გადაზღვევა)'!K19</f>
        <v>883.764</v>
      </c>
      <c r="D15" s="42">
        <f t="shared" si="0"/>
        <v>0.0001630871969321723</v>
      </c>
    </row>
    <row r="16" spans="1:4" ht="27" customHeight="1">
      <c r="A16" s="39">
        <v>5</v>
      </c>
      <c r="B16" s="40" t="s">
        <v>2</v>
      </c>
      <c r="C16" s="41">
        <f>'პრემიები(მიღებული გადაზღვევა)'!C19</f>
        <v>0</v>
      </c>
      <c r="D16" s="42">
        <f t="shared" si="0"/>
        <v>0</v>
      </c>
    </row>
    <row r="17" spans="1:4" ht="27" customHeight="1">
      <c r="A17" s="39">
        <v>14</v>
      </c>
      <c r="B17" s="40" t="s">
        <v>7</v>
      </c>
      <c r="C17" s="41">
        <f>'პრემიები(მიღებული გადაზღვევა)'!M19</f>
        <v>0</v>
      </c>
      <c r="D17" s="42">
        <f t="shared" si="0"/>
        <v>0</v>
      </c>
    </row>
    <row r="18" spans="1:4" ht="27" customHeight="1">
      <c r="A18" s="39">
        <v>11</v>
      </c>
      <c r="B18" s="40" t="s">
        <v>9</v>
      </c>
      <c r="C18" s="41">
        <f>'პრემიები(მიღებული გადაზღვევა)'!Q19</f>
        <v>0</v>
      </c>
      <c r="D18" s="42">
        <f t="shared" si="0"/>
        <v>0</v>
      </c>
    </row>
    <row r="19" spans="1:4" ht="27" customHeight="1">
      <c r="A19" s="39">
        <v>12</v>
      </c>
      <c r="B19" s="40" t="s">
        <v>12</v>
      </c>
      <c r="C19" s="41">
        <f>'პრემიები(მიღებული გადაზღვევა)'!W19</f>
        <v>0</v>
      </c>
      <c r="D19" s="42">
        <f t="shared" si="0"/>
        <v>0</v>
      </c>
    </row>
    <row r="20" spans="1:4" ht="27" customHeight="1">
      <c r="A20" s="39">
        <v>4</v>
      </c>
      <c r="B20" s="40" t="s">
        <v>13</v>
      </c>
      <c r="C20" s="41">
        <f>'პრემიები(მიღებული გადაზღვევა)'!Y19</f>
        <v>0</v>
      </c>
      <c r="D20" s="42">
        <f t="shared" si="0"/>
        <v>0</v>
      </c>
    </row>
    <row r="21" spans="1:4" ht="27" customHeight="1">
      <c r="A21" s="39">
        <v>15</v>
      </c>
      <c r="B21" s="40" t="s">
        <v>16</v>
      </c>
      <c r="C21" s="41">
        <f>'პრემიები(მიღებული გადაზღვევა)'!AE19</f>
        <v>0</v>
      </c>
      <c r="D21" s="42">
        <f t="shared" si="0"/>
        <v>0</v>
      </c>
    </row>
    <row r="22" spans="1:4" ht="27" customHeight="1">
      <c r="A22" s="43"/>
      <c r="B22" s="44" t="s">
        <v>17</v>
      </c>
      <c r="C22" s="45">
        <f>SUM(C7:C21)</f>
        <v>5418966.152000001</v>
      </c>
      <c r="D22" s="46">
        <f>SUM(D7:D21)</f>
        <v>0.9999999999999999</v>
      </c>
    </row>
    <row r="25" ht="12.75">
      <c r="C25" s="17"/>
    </row>
  </sheetData>
  <sheetProtection/>
  <mergeCells count="1">
    <mergeCell ref="A2:D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zchincharauli</cp:lastModifiedBy>
  <cp:lastPrinted>2009-07-21T10:57:53Z</cp:lastPrinted>
  <dcterms:created xsi:type="dcterms:W3CDTF">1996-10-14T23:33:28Z</dcterms:created>
  <dcterms:modified xsi:type="dcterms:W3CDTF">2009-12-21T13:00:39Z</dcterms:modified>
  <cp:category/>
  <cp:version/>
  <cp:contentType/>
  <cp:contentStatus/>
</cp:coreProperties>
</file>