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Users\gnioradze\Desktop\Statistics\Statistics\Statistics 2025 III\Saitze dasadebi 2025 III\ENG\"/>
    </mc:Choice>
  </mc:AlternateContent>
  <xr:revisionPtr revIDLastSave="0" documentId="13_ncr:1_{5E223992-CFD4-453A-B32F-454A23C3E3E7}" xr6:coauthVersionLast="47" xr6:coauthVersionMax="47" xr10:uidLastSave="{00000000-0000-0000-0000-000000000000}"/>
  <bookViews>
    <workbookView xWindow="-108" yWindow="-108" windowWidth="23256" windowHeight="12456" tabRatio="908" activeTab="2" xr2:uid="{00000000-000D-0000-FFFF-FFFF00000000}"/>
  </bookViews>
  <sheets>
    <sheet name="Number of Policies" sheetId="21" r:id="rId1"/>
    <sheet name="Transport means" sheetId="22" r:id="rId2"/>
    <sheet name="Wr. Prem. &amp;  Re Prem." sheetId="4" r:id="rId3"/>
    <sheet name="Financial Wr. &amp; RE Prem." sheetId="28" r:id="rId4"/>
    <sheet name="Earned Premiums" sheetId="14" r:id="rId5"/>
    <sheet name="Claims Paid" sheetId="29" r:id="rId6"/>
    <sheet name="Inccured Claims" sheetId="24" r:id="rId7"/>
    <sheet name="Structure of Insurance Market" sheetId="8" r:id="rId8"/>
    <sheet name="Accept. Re Prem. &amp; Retrocession" sheetId="17" r:id="rId9"/>
    <sheet name="Fin. Accept Re Prem. &amp; Retroces" sheetId="30" r:id="rId10"/>
    <sheet name="Accept. Re. Earned Premiums" sheetId="18" r:id="rId11"/>
    <sheet name="Re. Claims Paid" sheetId="32" r:id="rId12"/>
    <sheet name="Re. Incurred Claims" sheetId="26" r:id="rId13"/>
    <sheet name="Structure of Ins. Market Re" sheetId="20" r:id="rId14"/>
  </sheets>
  <definedNames>
    <definedName name="_xlnm._FilterDatabase" localSheetId="8" hidden="1">'Accept. Re Prem. &amp; Retrocession'!$A$5:$AN$5</definedName>
    <definedName name="_xlnm._FilterDatabase" localSheetId="10" hidden="1">'Accept. Re. Earned Premiums'!$A$5:$AN$5</definedName>
    <definedName name="_xlnm._FilterDatabase" localSheetId="5" hidden="1">'Claims Paid'!$A$7:$EX$7</definedName>
    <definedName name="_xlnm._FilterDatabase" localSheetId="4" hidden="1">'Earned Premiums'!$A$5:$AN$5</definedName>
    <definedName name="_xlnm._FilterDatabase" localSheetId="9" hidden="1">'Fin. Accept Re Prem. &amp; Retroces'!$A$6:$AN$6</definedName>
    <definedName name="_xlnm._FilterDatabase" localSheetId="3" hidden="1">'Financial Wr. &amp; RE Prem.'!$A$6:$CS$6</definedName>
    <definedName name="_xlnm._FilterDatabase" localSheetId="6" hidden="1">'Inccured Claims'!$A$6:$AN$6</definedName>
    <definedName name="_xlnm._FilterDatabase" localSheetId="0" hidden="1">'Number of Policies'!$B$7:$CV$23</definedName>
    <definedName name="_xlnm._FilterDatabase" localSheetId="11" hidden="1">'Re. Claims Paid'!$A$6:$AN$6</definedName>
    <definedName name="_xlnm._FilterDatabase" localSheetId="12" hidden="1">'Re. Incurred Claims'!$A$6:$AN$6</definedName>
    <definedName name="_xlnm._FilterDatabase" localSheetId="1" hidden="1">'Transport means'!#REF!</definedName>
    <definedName name="_xlnm._FilterDatabase" localSheetId="2" hidden="1">'Wr. Prem. &amp;  Re Prem.'!$A$5:$AN$5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4" i="22" l="1"/>
  <c r="G24" i="22"/>
  <c r="F24" i="22"/>
  <c r="E24" i="22"/>
  <c r="D24" i="22"/>
  <c r="C24" i="22"/>
  <c r="CV26" i="21" l="1"/>
  <c r="CU26" i="21"/>
  <c r="CT26" i="21"/>
  <c r="CS26" i="21"/>
  <c r="CR26" i="21"/>
  <c r="CQ26" i="21"/>
  <c r="CP26" i="21"/>
  <c r="CO26" i="21"/>
  <c r="CN26" i="21"/>
  <c r="CM26" i="21"/>
  <c r="CL26" i="21"/>
  <c r="CK26" i="21"/>
  <c r="CJ26" i="21"/>
  <c r="CI26" i="21"/>
  <c r="CH26" i="21"/>
  <c r="CG26" i="21"/>
  <c r="CF26" i="21"/>
  <c r="CE26" i="21"/>
  <c r="CD26" i="21"/>
  <c r="CC26" i="21"/>
  <c r="CB26" i="21"/>
  <c r="CA26" i="21"/>
  <c r="BZ26" i="21"/>
  <c r="BY26" i="21"/>
  <c r="BX26" i="21"/>
  <c r="BW26" i="21"/>
  <c r="BV26" i="21"/>
  <c r="BU26" i="21"/>
  <c r="BT26" i="21"/>
  <c r="BS26" i="21"/>
  <c r="BR26" i="21"/>
  <c r="BQ26" i="21"/>
  <c r="BP26" i="21"/>
  <c r="BO26" i="21"/>
  <c r="BN26" i="21"/>
  <c r="BM26" i="21"/>
  <c r="BL26" i="21"/>
  <c r="BK26" i="21"/>
  <c r="BJ26" i="21"/>
  <c r="BI26" i="21"/>
  <c r="BH26" i="21"/>
  <c r="BG26" i="21"/>
  <c r="BF26" i="21"/>
  <c r="BE26" i="21"/>
  <c r="BD26" i="21"/>
  <c r="BC26" i="21"/>
  <c r="BB26"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V26" i="21"/>
  <c r="U26" i="21"/>
  <c r="T26" i="21"/>
  <c r="S26" i="21"/>
  <c r="R26" i="21"/>
  <c r="Q26" i="21"/>
  <c r="P26" i="21"/>
  <c r="O26" i="21"/>
  <c r="N26" i="21"/>
  <c r="M26" i="21"/>
  <c r="L26" i="21"/>
  <c r="K26" i="21"/>
  <c r="J26" i="21"/>
  <c r="I26" i="21"/>
  <c r="H26" i="21"/>
  <c r="G26" i="21"/>
  <c r="F26" i="21"/>
  <c r="E26" i="21"/>
  <c r="D26" i="21"/>
  <c r="C26" i="21"/>
  <c r="C8" i="20" l="1"/>
  <c r="C9" i="20"/>
  <c r="C10" i="20"/>
  <c r="C11" i="20"/>
  <c r="C12" i="20"/>
  <c r="C13" i="20"/>
  <c r="C14" i="20"/>
  <c r="C15" i="20"/>
  <c r="C16" i="20"/>
  <c r="C17" i="20"/>
  <c r="C18" i="20"/>
  <c r="C19" i="20"/>
  <c r="C20" i="20"/>
  <c r="C21" i="20"/>
  <c r="C22" i="20"/>
  <c r="C23" i="20"/>
  <c r="C24" i="20"/>
  <c r="C7" i="20"/>
  <c r="C8" i="8" l="1"/>
  <c r="C9" i="8"/>
  <c r="C10" i="8"/>
  <c r="C11" i="8"/>
  <c r="C12" i="8"/>
  <c r="C13" i="8"/>
  <c r="C14" i="8"/>
  <c r="C15" i="8"/>
  <c r="C16" i="8"/>
  <c r="C17" i="8"/>
  <c r="C18" i="8"/>
  <c r="C19" i="8"/>
  <c r="C20" i="8"/>
  <c r="C21" i="8"/>
  <c r="C22" i="8"/>
  <c r="C23" i="8"/>
  <c r="C24" i="8"/>
  <c r="C7" i="8"/>
  <c r="A2" i="29" l="1"/>
  <c r="A2" i="14"/>
  <c r="A2" i="28"/>
  <c r="A2" i="4"/>
  <c r="A2" i="24" s="1"/>
  <c r="A2" i="17" s="1"/>
  <c r="A2" i="30" s="1"/>
  <c r="A2" i="18" s="1"/>
  <c r="A2" i="22"/>
  <c r="A3" i="26" l="1"/>
  <c r="A2" i="32"/>
  <c r="C25" i="8" l="1"/>
  <c r="D18" i="8" s="1"/>
  <c r="C25" i="20"/>
  <c r="D18" i="20" s="1"/>
  <c r="D15" i="20" l="1"/>
  <c r="D22" i="20"/>
  <c r="D12" i="20"/>
  <c r="D19" i="20"/>
  <c r="D13" i="20"/>
  <c r="D14" i="20"/>
  <c r="D10" i="20"/>
  <c r="D8" i="20"/>
  <c r="D21" i="20"/>
  <c r="D20" i="20"/>
  <c r="D9" i="20"/>
  <c r="D23" i="20"/>
  <c r="D7" i="20"/>
  <c r="D17" i="20"/>
  <c r="D11" i="20"/>
  <c r="D16" i="20"/>
  <c r="D24" i="20"/>
  <c r="D8" i="8"/>
  <c r="D7" i="8"/>
  <c r="D15" i="8"/>
  <c r="D24" i="8"/>
  <c r="D22" i="8"/>
  <c r="D13" i="8"/>
  <c r="D10" i="8"/>
  <c r="D14" i="8"/>
  <c r="D12" i="8"/>
  <c r="D16" i="8"/>
  <c r="D23" i="8"/>
  <c r="D20" i="8"/>
  <c r="D21" i="8"/>
  <c r="D19" i="8"/>
  <c r="D17" i="8"/>
  <c r="D11" i="8"/>
  <c r="D9" i="8"/>
  <c r="D25" i="20" l="1"/>
  <c r="D25" i="8"/>
</calcChain>
</file>

<file path=xl/sharedStrings.xml><?xml version="1.0" encoding="utf-8"?>
<sst xmlns="http://schemas.openxmlformats.org/spreadsheetml/2006/main" count="1383" uniqueCount="99">
  <si>
    <t>#</t>
  </si>
  <si>
    <t>Information on Number of Policies  - (Direct Insurance Business)</t>
  </si>
  <si>
    <t>*Some adjustments in data provided below may take place due to possible corrections from Insurers.</t>
  </si>
  <si>
    <t>Company Name</t>
  </si>
  <si>
    <t>Life</t>
  </si>
  <si>
    <t>Travel</t>
  </si>
  <si>
    <t>Personal Accident</t>
  </si>
  <si>
    <t>Medical (Health)</t>
  </si>
  <si>
    <t>Road Transport Means (Casco)</t>
  </si>
  <si>
    <t>Motor Third Party Liability</t>
  </si>
  <si>
    <t>Railway Transport Means</t>
  </si>
  <si>
    <t>Aviation Transport Means (Hull)</t>
  </si>
  <si>
    <t>Aviation Third Party Liability</t>
  </si>
  <si>
    <t>Marine Transport Means (Hull)</t>
  </si>
  <si>
    <t>Marine Third Party Liability</t>
  </si>
  <si>
    <t>Cargo</t>
  </si>
  <si>
    <t>Property</t>
  </si>
  <si>
    <t>Miscellaneous Financial Loss</t>
  </si>
  <si>
    <t>Suretyships</t>
  </si>
  <si>
    <t>Credit</t>
  </si>
  <si>
    <t>Third Party Liability</t>
  </si>
  <si>
    <t>Legal Expenses</t>
  </si>
  <si>
    <t>Total</t>
  </si>
  <si>
    <t>Number of policies issued from the beginning of the year</t>
  </si>
  <si>
    <t>Number of policies in force at the end of the reporting period</t>
  </si>
  <si>
    <t>Private Entities</t>
  </si>
  <si>
    <t>Individuals</t>
  </si>
  <si>
    <t>State Entities</t>
  </si>
  <si>
    <t>JSC Insurance Company Imedi L</t>
  </si>
  <si>
    <t>JSC Insurance Company Aldagi</t>
  </si>
  <si>
    <t>JSC Insurance Company GPI Holding</t>
  </si>
  <si>
    <t>JSC Insurance Company Alpha</t>
  </si>
  <si>
    <t>JSC TBC Insurance</t>
  </si>
  <si>
    <t>JSC Insurance Company Euroins Georgia</t>
  </si>
  <si>
    <t>JSC International Insurance Company IRAO</t>
  </si>
  <si>
    <t>JSC Insurance Company Unison</t>
  </si>
  <si>
    <t>JSC Prime Insurance</t>
  </si>
  <si>
    <t>JSC Insurance Company Tao</t>
  </si>
  <si>
    <t>JSC Insurance Company Cartu</t>
  </si>
  <si>
    <t xml:space="preserve">Number of Transport Means Insured during the reporting period </t>
  </si>
  <si>
    <t>Other Road Transport Means</t>
  </si>
  <si>
    <t>Motor Third Party Liability (Voluntary)</t>
  </si>
  <si>
    <t>Air Transport Means (Hull)</t>
  </si>
  <si>
    <t>Written Premium (Gross) and Reinsurance Premiums  - (Direct Insurance Business)</t>
  </si>
  <si>
    <t>Written Premium (Gross)</t>
  </si>
  <si>
    <t>Reinsurance Premium</t>
  </si>
  <si>
    <t>Note:</t>
  </si>
  <si>
    <t>Financial Written Premium (Gross) and Reinsurance Premiums  - (Direct Insurance Business)</t>
  </si>
  <si>
    <r>
      <rPr>
        <b/>
        <sz val="11"/>
        <rFont val="Calibri"/>
        <family val="2"/>
        <scheme val="minor"/>
      </rPr>
      <t>Financial Premium</t>
    </r>
    <r>
      <rPr>
        <sz val="11"/>
        <rFont val="Calibri"/>
        <family val="2"/>
        <scheme val="minor"/>
      </rPr>
      <t xml:space="preserve"> includes premiums, attributable to contracts (including long-term contracts) incepted during the reporting period regardless whether premium is paid or not to the undertaking. Unlike Statistical written premium, FInancial Premium is adjusted by cancellation of contracts incepted prior to, but terminated during current reporting period. </t>
    </r>
  </si>
  <si>
    <t>Earned Premiums  - (Direct Insurance Business)</t>
  </si>
  <si>
    <t>Earned Premiums (gross)*</t>
  </si>
  <si>
    <t>Earned Premiums (net)**</t>
  </si>
  <si>
    <r>
      <rPr>
        <b/>
        <sz val="11"/>
        <rFont val="Calibri"/>
        <family val="2"/>
        <scheme val="minor"/>
      </rPr>
      <t>Earned premium</t>
    </r>
    <r>
      <rPr>
        <sz val="11"/>
        <rFont val="Calibri"/>
        <family val="2"/>
        <scheme val="minor"/>
      </rPr>
      <t xml:space="preserve"> corresponds to the income received by the Insurers from the direct insurance during the reporting period, despite the fact whether premium is paid or not to the Insurer.</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</si>
  <si>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</si>
  <si>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Earned Premiums after the deduction of Reinsurers' Share</t>
    </r>
  </si>
  <si>
    <t>Claims Paid  - (Direct Insurance Business)</t>
  </si>
  <si>
    <t>Claims Paid (gross)*</t>
  </si>
  <si>
    <t>Claims Paid (net)**</t>
  </si>
  <si>
    <r>
      <rPr>
        <b/>
        <sz val="11"/>
        <rFont val="Calibri"/>
        <family val="2"/>
        <scheme val="minor"/>
      </rPr>
      <t>Claims paid</t>
    </r>
    <r>
      <rPr>
        <sz val="11"/>
        <rFont val="Calibri"/>
        <family val="2"/>
        <scheme val="minor"/>
      </rPr>
      <t xml:space="preserve"> represents amount of claims indemnified by the undertaking during the reporting period, regardless if the claim occurred during or before the reporting period.</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</si>
  <si>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Claims Paid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</si>
  <si>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Claims Paid after the deduction of Reinsurers' Share</t>
    </r>
  </si>
  <si>
    <t>Incurred Claims  - (Direct Insurance Business)</t>
  </si>
  <si>
    <t>Incurred Claims (Gross)</t>
  </si>
  <si>
    <t>Incurred Claims (Net)</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</si>
  <si>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deduction of Reinsurers' Share </t>
    </r>
    <r>
      <rPr>
        <b/>
        <sz val="10"/>
        <rFont val="AcadNusx"/>
      </rPr>
      <t/>
    </r>
  </si>
  <si>
    <r>
      <t xml:space="preserve">**term </t>
    </r>
    <r>
      <rPr>
        <b/>
        <sz val="11"/>
        <rFont val="Calibri"/>
        <family val="2"/>
        <scheme val="minor"/>
      </rPr>
      <t>Net</t>
    </r>
    <r>
      <rPr>
        <sz val="11"/>
        <rFont val="Calibri"/>
        <family val="2"/>
        <scheme val="minor"/>
      </rPr>
      <t xml:space="preserve"> means Incurred claims after the deduction of Reinsurers' Share</t>
    </r>
  </si>
  <si>
    <t>Class of Insurance</t>
  </si>
  <si>
    <t>Written Premium</t>
  </si>
  <si>
    <t>Market Share</t>
  </si>
  <si>
    <t xml:space="preserve"> Written Premium (Gross) and Retrocession Premiums - (Accepted Reinsurance)</t>
  </si>
  <si>
    <t>*Some adjustments in data provided below may take place due to possible corrections from Reinsurers.</t>
  </si>
  <si>
    <t>Retrocession Premium</t>
  </si>
  <si>
    <t>Written Premium (Gross) consisits of premiums, attributable to accepted reinsurance contracts (including long-term contracts) incepted during the reporting period despite the fact whether premium is paid or not to the Reinsurer.</t>
  </si>
  <si>
    <t xml:space="preserve"> Financial Accepted Reinsurance Premium (Gross) and Retrocession Premiums - (Accepted Reinsurance)</t>
  </si>
  <si>
    <t>Accepted Reinsurance Premium (Gross)</t>
  </si>
  <si>
    <r>
      <rPr>
        <b/>
        <sz val="11"/>
        <rFont val="Calibri"/>
        <family val="2"/>
        <scheme val="minor"/>
      </rPr>
      <t>Financial Premium</t>
    </r>
    <r>
      <rPr>
        <sz val="11"/>
        <rFont val="Calibri"/>
        <family val="2"/>
        <scheme val="minor"/>
      </rPr>
      <t xml:space="preserve"> consists of premiums, attributable to contracts (including long-term contracts) incepted during the reporting period regardless whether premium is paid or not to the reinsurer. Unlike Statistical written premium, FInancial Premium is adjusted by cancellation of contracts incepted prior to, but terminated during current reporting period. </t>
    </r>
  </si>
  <si>
    <t>Earned Premiums  -  (Accepted Reinsurance)</t>
  </si>
  <si>
    <t>Earned premium corresponds to the income received by the reinsurers from the accepted reinsurance during the reporting period, despite the fact whether premium is paid or not to the reinsurer.</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</si>
  <si>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</si>
  <si>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t>Claims Paid   - (Accepted Reinsurance)</t>
  </si>
  <si>
    <t>Claims paid represents amount of claims indemnified by the undertaking during the reporting period, regardless if the claim occurred during or before the reporting period.</t>
  </si>
  <si>
    <t xml:space="preserve">*term Gross means Claims Paid before the deducton of Reinsurers' Share </t>
  </si>
  <si>
    <t>**term Net means Claims Paid after the deduction of Reinsurers' Share</t>
  </si>
  <si>
    <t>Incurred Claims  -  (Accepted Reinsurance)</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</si>
  <si>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deducton of Reinsurers' Share </t>
    </r>
    <r>
      <rPr>
        <b/>
        <sz val="10"/>
        <rFont val="AcadNusx"/>
      </rPr>
      <t/>
    </r>
  </si>
  <si>
    <t>JSC ARDI Insurance</t>
  </si>
  <si>
    <t>JSC Risk Management and Insurance Company Global Benefits Georgia</t>
  </si>
  <si>
    <t>JSC Green Insurance Georgia</t>
  </si>
  <si>
    <t>JSC New Vision Insurance</t>
  </si>
  <si>
    <t>JSC BB Insurance</t>
  </si>
  <si>
    <t>Written Premium (Gross) includes insurance premium, which belongs to direct insurance contracts (including long-term contracts) validated during the reporting period despite the fact whether premium is paid or not to the Insurer.</t>
  </si>
  <si>
    <t>Incurred claims represent incurred claims during the reporting period</t>
  </si>
  <si>
    <t>JSC Insurance Company Autograph</t>
  </si>
  <si>
    <t>JSC Insurance Group of Georgia</t>
  </si>
  <si>
    <t>Reporting period: 1 January 2025 - 30 September 2025</t>
  </si>
  <si>
    <t xml:space="preserve">Structure of Insurance Market by Classes of Insurance by 30.09.2025  - (Direct Insurance Business)        </t>
  </si>
  <si>
    <t>Structure of Insurance Market by Classes of Insurance as at 30.09.2025  - (Accepted Reinsurance)</t>
  </si>
  <si>
    <t>JSC Insurance Company Wizer</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</si>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</sst>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_(* #,##0_);_(* \(#,##0\);_(* &quot;-&quot;??_);_(@_)"/>
  </numFmts>
  <fonts count="22">
    <font>
      <sz val="10"/>
      <name val="Arial"/>
    </font>
    <font>
      <sz val="10"/>
      <name val="Arial"/>
      <family val="2"/>
    </font>
    <font>
      <sz val="10"/>
      <name val="Arial"/>
      <family val="2"/>
    </font>
    <font>
      <sz val="8"/>
      <name val="Arial"/>
      <family val="2"/>
    </font>
    <font>
      <b/>
      <sz val="10"/>
      <name val="AcadMtavr"/>
    </font>
    <font>
      <sz val="10"/>
      <name val="AcadNusx"/>
    </font>
    <font>
      <b/>
      <sz val="10"/>
      <name val="AcadNusx"/>
    </font>
    <font>
      <sz val="8"/>
      <name val="Arial"/>
      <family val="2"/>
    </font>
    <font>
      <b/>
      <sz val="10"/>
      <color indexed="18"/>
      <name val="Sylfaen"/>
      <family val="1"/>
    </font>
    <font>
      <sz val="10"/>
      <name val="Sylfaen"/>
      <family val="1"/>
    </font>
    <font>
      <b/>
      <sz val="10"/>
      <name val="Sylfaen"/>
      <family val="1"/>
    </font>
    <font>
      <b/>
      <sz val="10"/>
      <name val="Arial"/>
      <family val="2"/>
    </font>
    <font>
      <sz val="10"/>
      <name val="Arial"/>
      <family val="2"/>
      <charset val="204"/>
    </font>
    <font>
      <sz val="10"/>
      <color rgb="FFFF0000"/>
      <name val="Arial"/>
      <family val="2"/>
    </font>
    <font>
      <b/>
      <sz val="10"/>
      <color indexed="18"/>
      <name val="Calibri"/>
      <family val="2"/>
      <scheme val="minor"/>
    </font>
    <font>
      <sz val="10"/>
      <color indexed="18"/>
      <name val="Calibri"/>
      <family val="2"/>
      <scheme val="minor"/>
    </font>
    <font>
      <sz val="10"/>
      <name val="Calibri"/>
      <family val="2"/>
      <scheme val="minor"/>
    </font>
    <font>
      <sz val="10"/>
      <color indexed="30"/>
      <name val="Calibri"/>
      <family val="2"/>
      <scheme val="minor"/>
    </font>
    <font>
      <b/>
      <sz val="10"/>
      <name val="Calibri"/>
      <family val="2"/>
      <scheme val="minor"/>
    </font>
    <font>
      <sz val="11"/>
      <color rgb="FFFF0000"/>
      <name val="Calibri"/>
      <family val="2"/>
      <scheme val="minor"/>
    </font>
    <font>
      <b/>
      <sz val="11"/>
      <name val="Calibri"/>
      <family val="2"/>
      <scheme val="minor"/>
    </font>
    <font>
      <sz val="11"/>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43" fontId="1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cellStyleXfs>
  <cellXfs count="86">
    <xf numFmtId="0" fontId="0" fillId="0" borderId="0" xfId="0"/>
    <xf numFmtId="3" fontId="0" fillId="0" borderId="0" xfId="0" applyNumberFormat="1"/>
    <xf numFmtId="2" fontId="4" fillId="0" borderId="0" xfId="0" applyNumberFormat="1" applyFont="1" applyAlignment="1">
      <alignment vertical="center" wrapText="1"/>
    </xf>
    <xf numFmtId="0" fontId="0" fillId="2" borderId="2" xfId="0" applyFill="1" applyBorder="1"/>
    <xf numFmtId="0" fontId="1" fillId="0" borderId="0" xfId="0" applyFont="1"/>
    <xf numFmtId="0" fontId="4" fillId="0" borderId="0" xfId="0" applyFont="1" applyAlignment="1">
      <alignment horizontal="center" vertical="center" wrapText="1"/>
    </xf>
    <xf numFmtId="0" fontId="9" fillId="0" borderId="2" xfId="0" applyFont="1" applyBorder="1" applyAlignment="1">
      <alignment horizontal="center" vertical="center"/>
    </xf>
    <xf numFmtId="0" fontId="6" fillId="0" borderId="0" xfId="0" applyFont="1" applyAlignment="1">
      <alignment vertical="center"/>
    </xf>
    <xf numFmtId="0" fontId="5" fillId="0" borderId="0" xfId="0" applyFont="1" applyAlignment="1">
      <alignment vertical="center"/>
    </xf>
    <xf numFmtId="0" fontId="0" fillId="0" borderId="0" xfId="0" applyAlignment="1" applyProtection="1">
      <alignment vertical="center"/>
      <protection locked="0"/>
    </xf>
    <xf numFmtId="0" fontId="0" fillId="0" borderId="0" xfId="0" applyAlignment="1">
      <alignment vertical="center"/>
    </xf>
    <xf numFmtId="0" fontId="9" fillId="0" borderId="2" xfId="0" applyFont="1" applyBorder="1" applyAlignment="1">
      <alignment vertical="center"/>
    </xf>
    <xf numFmtId="0" fontId="1" fillId="0" borderId="0" xfId="0" applyFont="1" applyAlignment="1">
      <alignment vertical="center"/>
    </xf>
    <xf numFmtId="3" fontId="1" fillId="0" borderId="0" xfId="0" applyNumberFormat="1" applyFont="1" applyAlignment="1">
      <alignment vertical="center"/>
    </xf>
    <xf numFmtId="3" fontId="5" fillId="0" borderId="0" xfId="0" applyNumberFormat="1" applyFont="1" applyAlignment="1">
      <alignment vertical="center"/>
    </xf>
    <xf numFmtId="0" fontId="11" fillId="0" borderId="0" xfId="0" applyFont="1" applyAlignment="1">
      <alignment horizontal="center"/>
    </xf>
    <xf numFmtId="0" fontId="9" fillId="0" borderId="2" xfId="0" applyFont="1" applyBorder="1"/>
    <xf numFmtId="0" fontId="14" fillId="0" borderId="5" xfId="0" applyFont="1" applyBorder="1" applyAlignment="1" applyProtection="1">
      <alignment horizontal="center" vertical="center" wrapText="1"/>
      <protection locked="0"/>
    </xf>
    <xf numFmtId="0" fontId="16" fillId="0" borderId="2" xfId="0" applyFont="1" applyBorder="1" applyAlignment="1">
      <alignment vertical="center"/>
    </xf>
    <xf numFmtId="3" fontId="14" fillId="0" borderId="2" xfId="0" applyNumberFormat="1" applyFont="1" applyBorder="1" applyAlignment="1">
      <alignment vertical="center"/>
    </xf>
    <xf numFmtId="10" fontId="17" fillId="0" borderId="2" xfId="7" applyNumberFormat="1" applyFont="1" applyBorder="1" applyAlignment="1">
      <alignment horizontal="center" vertical="center"/>
    </xf>
    <xf numFmtId="3" fontId="18" fillId="2" borderId="2" xfId="2" applyNumberFormat="1" applyFont="1" applyFill="1" applyBorder="1" applyAlignment="1">
      <alignment horizontal="center" vertical="center" wrapText="1"/>
    </xf>
    <xf numFmtId="9" fontId="18" fillId="2" borderId="2" xfId="7" applyFont="1" applyFill="1" applyBorder="1" applyAlignment="1">
      <alignment horizontal="center" vertical="center" wrapText="1"/>
    </xf>
    <xf numFmtId="10" fontId="17" fillId="0" borderId="2" xfId="7" applyNumberFormat="1" applyFont="1" applyBorder="1" applyAlignment="1">
      <alignment horizontal="center"/>
    </xf>
    <xf numFmtId="0" fontId="10" fillId="0" borderId="0" xfId="0" applyFont="1"/>
    <xf numFmtId="165" fontId="15" fillId="0" borderId="2" xfId="1" applyNumberFormat="1" applyFont="1" applyBorder="1" applyAlignment="1" applyProtection="1">
      <alignment horizontal="center" vertical="center" wrapText="1"/>
      <protection locked="0"/>
    </xf>
    <xf numFmtId="165" fontId="14" fillId="0" borderId="2" xfId="1" applyNumberFormat="1" applyFont="1" applyBorder="1" applyAlignment="1" applyProtection="1">
      <alignment vertical="center"/>
      <protection locked="0"/>
    </xf>
    <xf numFmtId="165" fontId="14" fillId="0" borderId="2" xfId="1" applyNumberFormat="1" applyFont="1" applyBorder="1" applyAlignment="1">
      <alignment vertical="center"/>
    </xf>
    <xf numFmtId="165" fontId="17" fillId="0" borderId="2" xfId="1" applyNumberFormat="1" applyFont="1" applyBorder="1" applyAlignment="1">
      <alignment horizontal="center" vertical="center"/>
    </xf>
    <xf numFmtId="165" fontId="17" fillId="0" borderId="2" xfId="1" applyNumberFormat="1" applyFont="1" applyBorder="1" applyAlignment="1">
      <alignment horizontal="center"/>
    </xf>
    <xf numFmtId="165" fontId="5" fillId="0" borderId="0" xfId="0" applyNumberFormat="1" applyFont="1" applyAlignment="1">
      <alignment vertical="center"/>
    </xf>
    <xf numFmtId="165" fontId="0" fillId="0" borderId="0" xfId="1" applyNumberFormat="1" applyFont="1" applyAlignment="1">
      <alignment vertical="center"/>
    </xf>
    <xf numFmtId="165" fontId="0" fillId="0" borderId="0" xfId="0" applyNumberFormat="1" applyAlignment="1">
      <alignment vertical="center"/>
    </xf>
    <xf numFmtId="165" fontId="13" fillId="0" borderId="0" xfId="1" applyNumberFormat="1" applyFont="1" applyAlignment="1">
      <alignment vertical="center"/>
    </xf>
    <xf numFmtId="0" fontId="20" fillId="0" borderId="0" xfId="0" applyFont="1" applyAlignment="1">
      <alignment horizontal="left"/>
    </xf>
    <xf numFmtId="0" fontId="21" fillId="0" borderId="0" xfId="0" applyFont="1" applyAlignment="1">
      <alignment vertical="center" wrapText="1"/>
    </xf>
    <xf numFmtId="0" fontId="21" fillId="0" borderId="0" xfId="0" applyFont="1" applyAlignment="1">
      <alignment vertical="center"/>
    </xf>
    <xf numFmtId="0" fontId="20" fillId="0" borderId="0" xfId="0" applyFont="1"/>
    <xf numFmtId="0" fontId="21" fillId="2" borderId="2" xfId="0" applyFont="1" applyFill="1" applyBorder="1" applyAlignment="1">
      <alignment horizontal="center" vertical="center" wrapText="1"/>
    </xf>
    <xf numFmtId="0" fontId="21" fillId="2" borderId="2" xfId="0" applyFont="1" applyFill="1" applyBorder="1" applyAlignment="1">
      <alignment horizontal="center" vertical="center" textRotation="90" wrapText="1"/>
    </xf>
    <xf numFmtId="0" fontId="20" fillId="0" borderId="0" xfId="0" applyFont="1" applyAlignment="1">
      <alignment vertical="center"/>
    </xf>
    <xf numFmtId="0" fontId="21" fillId="2" borderId="1" xfId="0" applyFont="1" applyFill="1" applyBorder="1" applyAlignment="1">
      <alignment horizontal="center" vertical="center" wrapText="1"/>
    </xf>
    <xf numFmtId="0" fontId="21" fillId="0" borderId="0" xfId="0" applyFont="1" applyAlignment="1">
      <alignment horizontal="center" vertical="center" wrapText="1"/>
    </xf>
    <xf numFmtId="0" fontId="21" fillId="2" borderId="4" xfId="0" applyFont="1" applyFill="1" applyBorder="1" applyAlignment="1">
      <alignment horizontal="center" vertical="center" wrapText="1"/>
    </xf>
    <xf numFmtId="3" fontId="21" fillId="0" borderId="0" xfId="0" applyNumberFormat="1" applyFont="1" applyAlignment="1">
      <alignment vertical="center"/>
    </xf>
    <xf numFmtId="0" fontId="20" fillId="0" borderId="0" xfId="0" applyFont="1" applyAlignment="1">
      <alignment horizontal="center" vertical="center" wrapText="1"/>
    </xf>
    <xf numFmtId="0" fontId="21" fillId="2" borderId="4" xfId="6" applyFont="1" applyFill="1" applyBorder="1" applyAlignment="1">
      <alignment horizontal="center" vertical="top" wrapText="1"/>
    </xf>
    <xf numFmtId="0" fontId="21" fillId="0" borderId="0" xfId="8" applyFont="1"/>
    <xf numFmtId="0" fontId="20" fillId="0" borderId="0" xfId="0" applyFont="1" applyAlignment="1">
      <alignment horizontal="center" vertical="center"/>
    </xf>
    <xf numFmtId="0" fontId="19" fillId="0" borderId="0" xfId="0" applyFont="1" applyAlignment="1">
      <alignment vertical="center"/>
    </xf>
    <xf numFmtId="3" fontId="21" fillId="0" borderId="0" xfId="0" applyNumberFormat="1" applyFont="1" applyAlignment="1">
      <alignment horizontal="center" vertical="center" wrapText="1"/>
    </xf>
    <xf numFmtId="3" fontId="21" fillId="0" borderId="0" xfId="0" applyNumberFormat="1" applyFont="1" applyAlignment="1">
      <alignment horizontal="center" vertical="center"/>
    </xf>
    <xf numFmtId="4" fontId="21" fillId="0" borderId="0" xfId="0" applyNumberFormat="1" applyFont="1" applyAlignment="1">
      <alignment horizontal="center" vertical="center" wrapText="1"/>
    </xf>
    <xf numFmtId="4" fontId="21" fillId="0" borderId="0" xfId="0" applyNumberFormat="1" applyFont="1" applyAlignment="1">
      <alignment horizontal="center" vertical="center"/>
    </xf>
    <xf numFmtId="0" fontId="20" fillId="0" borderId="0" xfId="0" applyFont="1" applyAlignment="1">
      <alignment horizontal="left" vertical="center"/>
    </xf>
    <xf numFmtId="0" fontId="21" fillId="0" borderId="0" xfId="0" applyFont="1" applyAlignment="1">
      <alignment horizontal="left" vertical="center" wrapText="1"/>
    </xf>
    <xf numFmtId="0" fontId="16" fillId="0" borderId="0" xfId="0" applyFont="1"/>
    <xf numFmtId="0" fontId="20" fillId="2" borderId="1" xfId="0" applyFont="1" applyFill="1" applyBorder="1" applyAlignment="1">
      <alignment horizontal="center" vertical="center" wrapText="1"/>
    </xf>
    <xf numFmtId="0" fontId="21" fillId="0" borderId="2" xfId="0" applyFont="1" applyBorder="1" applyAlignment="1">
      <alignment vertical="center" wrapText="1"/>
    </xf>
    <xf numFmtId="0" fontId="20" fillId="2" borderId="2" xfId="0" applyFont="1" applyFill="1" applyBorder="1" applyAlignment="1">
      <alignment horizontal="center" vertical="center"/>
    </xf>
    <xf numFmtId="0" fontId="21" fillId="0" borderId="0" xfId="0" applyFont="1"/>
    <xf numFmtId="0" fontId="21" fillId="0" borderId="0" xfId="0" applyFont="1" applyAlignment="1">
      <alignment wrapText="1"/>
    </xf>
    <xf numFmtId="3" fontId="21" fillId="0" borderId="0" xfId="0" applyNumberFormat="1" applyFont="1"/>
    <xf numFmtId="0" fontId="21" fillId="2" borderId="4" xfId="6" applyFont="1" applyFill="1" applyBorder="1" applyAlignment="1">
      <alignment horizontal="center" vertical="center" wrapText="1"/>
    </xf>
    <xf numFmtId="3" fontId="15" fillId="0" borderId="2" xfId="0" applyNumberFormat="1" applyFont="1" applyBorder="1" applyAlignment="1">
      <alignment horizontal="left" vertical="center" wrapText="1"/>
    </xf>
    <xf numFmtId="0" fontId="14" fillId="0" borderId="3" xfId="0" applyFont="1" applyBorder="1" applyAlignment="1">
      <alignment horizontal="center" vertical="center" wrapText="1"/>
    </xf>
    <xf numFmtId="0" fontId="8" fillId="0" borderId="3" xfId="0" applyFont="1" applyBorder="1" applyAlignment="1">
      <alignment horizontal="center" vertical="center" wrapText="1"/>
    </xf>
    <xf numFmtId="165" fontId="15" fillId="0" borderId="2" xfId="1" applyNumberFormat="1" applyFont="1" applyFill="1" applyBorder="1" applyAlignment="1">
      <alignment horizontal="left" vertical="center" wrapText="1"/>
    </xf>
    <xf numFmtId="165" fontId="14" fillId="0" borderId="3" xfId="1" applyNumberFormat="1" applyFont="1" applyFill="1" applyBorder="1" applyAlignment="1">
      <alignment horizontal="center" vertical="center" wrapText="1"/>
    </xf>
    <xf numFmtId="3" fontId="15" fillId="0" borderId="0" xfId="0" applyNumberFormat="1" applyFont="1" applyAlignment="1">
      <alignment horizontal="left" vertical="center" wrapText="1"/>
    </xf>
    <xf numFmtId="43" fontId="15" fillId="0" borderId="2" xfId="1" applyFont="1" applyBorder="1" applyAlignment="1" applyProtection="1">
      <alignment horizontal="center" vertical="center" wrapText="1"/>
      <protection locked="0"/>
    </xf>
    <xf numFmtId="0" fontId="21" fillId="2" borderId="1"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0" borderId="0" xfId="0" applyFont="1" applyAlignment="1">
      <alignment horizontal="left" vertical="center" wrapText="1"/>
    </xf>
    <xf numFmtId="0" fontId="21" fillId="3" borderId="3"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0" fillId="0" borderId="0" xfId="0" applyFont="1" applyAlignment="1">
      <alignment horizontal="left" vertical="center"/>
    </xf>
    <xf numFmtId="0" fontId="21" fillId="3" borderId="2"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0" borderId="2" xfId="0" applyFont="1" applyBorder="1" applyAlignment="1">
      <alignment horizontal="center" vertical="center" wrapText="1"/>
    </xf>
    <xf numFmtId="2" fontId="20" fillId="0" borderId="0" xfId="0" applyNumberFormat="1" applyFont="1" applyAlignment="1">
      <alignment horizontal="center" vertical="center" wrapText="1"/>
    </xf>
    <xf numFmtId="0" fontId="21" fillId="0" borderId="0" xfId="0" applyFont="1" applyAlignment="1">
      <alignment vertical="center" wrapText="1"/>
    </xf>
  </cellXfs>
  <cellStyles count="9">
    <cellStyle name="Comma" xfId="1" builtinId="3"/>
    <cellStyle name="Comma 2" xfId="2" xr:uid="{00000000-0005-0000-0000-000001000000}"/>
    <cellStyle name="Comma 3" xfId="3" xr:uid="{00000000-0005-0000-0000-000002000000}"/>
    <cellStyle name="Comma 5" xfId="4" xr:uid="{00000000-0005-0000-0000-000003000000}"/>
    <cellStyle name="Normal" xfId="0" builtinId="0"/>
    <cellStyle name="Normal 11" xfId="5" xr:uid="{00000000-0005-0000-0000-000005000000}"/>
    <cellStyle name="Normal 2" xfId="6" xr:uid="{00000000-0005-0000-0000-000006000000}"/>
    <cellStyle name="Normal_dazgveva" xfId="8" xr:uid="{00000000-0005-0000-0000-000007000000}"/>
    <cellStyle name="Percent 2"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sheetPr>
  <dimension ref="A1:DB28"/>
  <sheetViews>
    <sheetView zoomScale="55" zoomScaleNormal="55" workbookViewId="0">
      <pane xSplit="2" ySplit="6" topLeftCell="C14" activePane="bottomRight" state="frozen"/>
      <selection activeCell="H23" sqref="H23"/>
      <selection pane="topRight" activeCell="H23" sqref="H23"/>
      <selection pane="bottomLeft" activeCell="H23" sqref="H23"/>
      <selection pane="bottomRight" activeCell="D32" sqref="D32"/>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7" width="12.6640625" style="10" customWidth="1"/>
    <col min="8" max="10" width="12.6640625" style="10" customWidth="1" outlineLevel="1"/>
    <col min="11" max="11" width="15.109375" style="10" customWidth="1"/>
    <col min="12" max="12" width="12.6640625" style="10" customWidth="1"/>
    <col min="13" max="15" width="12.6640625" style="10" customWidth="1" outlineLevel="1"/>
    <col min="16" max="16" width="15.109375" style="10" customWidth="1"/>
    <col min="17" max="17" width="12.6640625" style="10" customWidth="1"/>
    <col min="18" max="20" width="12.6640625" style="10" customWidth="1" outlineLevel="1"/>
    <col min="21" max="21" width="15.109375" style="10" customWidth="1"/>
    <col min="22" max="24" width="15.109375" style="10" customWidth="1" outlineLevel="1"/>
    <col min="25" max="25" width="12.6640625" style="10" customWidth="1"/>
    <col min="26" max="28" width="12.6640625" style="10" customWidth="1" outlineLevel="1"/>
    <col min="29" max="29" width="15.109375" style="10" customWidth="1"/>
    <col min="30" max="30" width="12.6640625" style="10" customWidth="1"/>
    <col min="31" max="31" width="12.6640625" style="10" customWidth="1" outlineLevel="1"/>
    <col min="32" max="32" width="16.33203125" style="10" customWidth="1" outlineLevel="1"/>
    <col min="33" max="33" width="12.6640625" style="10" customWidth="1" outlineLevel="1"/>
    <col min="34" max="34" width="15.109375" style="10" customWidth="1"/>
    <col min="35" max="35" width="12.6640625" style="10" customWidth="1"/>
    <col min="36" max="38" width="12.6640625" style="10" customWidth="1" outlineLevel="1"/>
    <col min="39" max="39" width="15.109375" style="10" customWidth="1"/>
    <col min="40" max="40" width="12.6640625" style="10" customWidth="1"/>
    <col min="41" max="43" width="12.6640625" style="10" customWidth="1" outlineLevel="1"/>
    <col min="44" max="44" width="15.109375" style="10" customWidth="1"/>
    <col min="45" max="45" width="12.6640625" style="10" customWidth="1"/>
    <col min="46" max="48" width="12.6640625" style="10" customWidth="1" outlineLevel="1"/>
    <col min="49" max="49" width="15.109375" style="10" customWidth="1"/>
    <col min="50" max="50" width="12.6640625" style="10" customWidth="1"/>
    <col min="51" max="53" width="12.6640625" style="10" customWidth="1" outlineLevel="1"/>
    <col min="54" max="54" width="15.109375" style="10" customWidth="1"/>
    <col min="55" max="55" width="12.6640625" style="10" customWidth="1"/>
    <col min="56" max="58" width="12.6640625" style="10" customWidth="1" outlineLevel="1"/>
    <col min="59" max="59" width="15.109375" style="10" customWidth="1"/>
    <col min="60" max="60" width="12.6640625" style="10" customWidth="1"/>
    <col min="61" max="63" width="12.6640625" style="10" customWidth="1" outlineLevel="1"/>
    <col min="64" max="64" width="15.109375" style="10" customWidth="1"/>
    <col min="65" max="65" width="12.6640625" style="10" customWidth="1"/>
    <col min="66" max="68" width="12.6640625" style="10" customWidth="1" outlineLevel="1"/>
    <col min="69" max="69" width="15.109375" style="10" customWidth="1"/>
    <col min="70" max="70" width="12.6640625" style="10" customWidth="1"/>
    <col min="71" max="73" width="12.6640625" style="10" customWidth="1" outlineLevel="1"/>
    <col min="74" max="74" width="15.109375" style="10" customWidth="1"/>
    <col min="75" max="75" width="12.6640625" style="10" customWidth="1"/>
    <col min="76" max="78" width="12.6640625" style="10" customWidth="1" outlineLevel="1"/>
    <col min="79" max="79" width="15.109375" style="10" customWidth="1"/>
    <col min="80" max="80" width="12.6640625" style="10" customWidth="1"/>
    <col min="81" max="83" width="12.6640625" style="10" customWidth="1" outlineLevel="1"/>
    <col min="84" max="84" width="15.109375" style="10" customWidth="1"/>
    <col min="85" max="85" width="12.6640625" style="10" customWidth="1"/>
    <col min="86" max="88" width="12.6640625" style="10" customWidth="1" outlineLevel="1"/>
    <col min="89" max="89" width="15.109375" style="10" customWidth="1"/>
    <col min="90" max="90" width="12.6640625" style="10" customWidth="1"/>
    <col min="91" max="93" width="12.6640625" style="10" customWidth="1" outlineLevel="1"/>
    <col min="94" max="94" width="15.109375" style="10" customWidth="1"/>
    <col min="95" max="95" width="12.6640625" style="10" customWidth="1"/>
    <col min="96" max="96" width="12.6640625" style="10" customWidth="1" outlineLevel="1"/>
    <col min="97" max="97" width="16" style="10" customWidth="1" outlineLevel="1"/>
    <col min="98" max="98" width="12.6640625" style="10" customWidth="1" outlineLevel="1"/>
    <col min="99" max="99" width="15.109375" style="10" customWidth="1"/>
    <col min="100" max="100" width="12.6640625" style="10" customWidth="1"/>
    <col min="101" max="101" width="12.5546875" style="10" customWidth="1"/>
    <col min="102" max="16384" width="9.109375" style="10"/>
  </cols>
  <sheetData>
    <row r="1" spans="1:106" s="36" customFormat="1" ht="28.5" customHeight="1">
      <c r="A1" s="34" t="s">
        <v>1</v>
      </c>
      <c r="B1" s="35"/>
      <c r="C1" s="35"/>
      <c r="D1" s="35"/>
      <c r="E1" s="35"/>
      <c r="F1" s="35"/>
      <c r="G1" s="35"/>
      <c r="H1" s="35"/>
      <c r="I1" s="35"/>
      <c r="J1" s="35"/>
      <c r="K1" s="35"/>
      <c r="L1" s="35"/>
      <c r="M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row>
    <row r="2" spans="1:106" s="36" customFormat="1" ht="28.5" customHeight="1">
      <c r="A2" s="37" t="s">
        <v>94</v>
      </c>
      <c r="B2" s="35"/>
      <c r="C2" s="35"/>
      <c r="D2" s="35"/>
      <c r="E2" s="35"/>
      <c r="F2" s="35"/>
      <c r="G2" s="35"/>
      <c r="H2" s="35"/>
      <c r="I2" s="35"/>
      <c r="J2" s="35"/>
      <c r="K2" s="35"/>
      <c r="L2" s="35"/>
      <c r="M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row>
    <row r="3" spans="1:106" s="36" customFormat="1" ht="18" customHeight="1">
      <c r="A3" s="36" t="s">
        <v>2</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row>
    <row r="4" spans="1:106" s="36" customFormat="1" ht="56.25" customHeight="1">
      <c r="A4" s="71" t="s">
        <v>0</v>
      </c>
      <c r="B4" s="71" t="s">
        <v>3</v>
      </c>
      <c r="C4" s="74" t="s">
        <v>4</v>
      </c>
      <c r="D4" s="75"/>
      <c r="E4" s="75"/>
      <c r="F4" s="75"/>
      <c r="G4" s="76"/>
      <c r="H4" s="74" t="s">
        <v>5</v>
      </c>
      <c r="I4" s="75"/>
      <c r="J4" s="75"/>
      <c r="K4" s="75"/>
      <c r="L4" s="76"/>
      <c r="M4" s="74" t="s">
        <v>6</v>
      </c>
      <c r="N4" s="75"/>
      <c r="O4" s="75"/>
      <c r="P4" s="75"/>
      <c r="Q4" s="76"/>
      <c r="R4" s="74" t="s">
        <v>7</v>
      </c>
      <c r="S4" s="75"/>
      <c r="T4" s="75"/>
      <c r="U4" s="75"/>
      <c r="V4" s="75"/>
      <c r="W4" s="75"/>
      <c r="X4" s="75"/>
      <c r="Y4" s="76"/>
      <c r="Z4" s="74" t="s">
        <v>8</v>
      </c>
      <c r="AA4" s="75"/>
      <c r="AB4" s="75"/>
      <c r="AC4" s="75"/>
      <c r="AD4" s="76"/>
      <c r="AE4" s="74" t="s">
        <v>9</v>
      </c>
      <c r="AF4" s="75"/>
      <c r="AG4" s="75"/>
      <c r="AH4" s="75"/>
      <c r="AI4" s="76"/>
      <c r="AJ4" s="74" t="s">
        <v>10</v>
      </c>
      <c r="AK4" s="75"/>
      <c r="AL4" s="75"/>
      <c r="AM4" s="75"/>
      <c r="AN4" s="76"/>
      <c r="AO4" s="74" t="s">
        <v>11</v>
      </c>
      <c r="AP4" s="75"/>
      <c r="AQ4" s="75"/>
      <c r="AR4" s="75"/>
      <c r="AS4" s="76"/>
      <c r="AT4" s="74" t="s">
        <v>12</v>
      </c>
      <c r="AU4" s="75"/>
      <c r="AV4" s="75"/>
      <c r="AW4" s="75"/>
      <c r="AX4" s="76"/>
      <c r="AY4" s="74" t="s">
        <v>13</v>
      </c>
      <c r="AZ4" s="75"/>
      <c r="BA4" s="75"/>
      <c r="BB4" s="75"/>
      <c r="BC4" s="76"/>
      <c r="BD4" s="74" t="s">
        <v>14</v>
      </c>
      <c r="BE4" s="75"/>
      <c r="BF4" s="75"/>
      <c r="BG4" s="75"/>
      <c r="BH4" s="76"/>
      <c r="BI4" s="74" t="s">
        <v>15</v>
      </c>
      <c r="BJ4" s="75"/>
      <c r="BK4" s="75"/>
      <c r="BL4" s="75"/>
      <c r="BM4" s="76"/>
      <c r="BN4" s="74" t="s">
        <v>16</v>
      </c>
      <c r="BO4" s="75"/>
      <c r="BP4" s="75"/>
      <c r="BQ4" s="75"/>
      <c r="BR4" s="76"/>
      <c r="BS4" s="74" t="s">
        <v>17</v>
      </c>
      <c r="BT4" s="75"/>
      <c r="BU4" s="75"/>
      <c r="BV4" s="75"/>
      <c r="BW4" s="76"/>
      <c r="BX4" s="74" t="s">
        <v>18</v>
      </c>
      <c r="BY4" s="75"/>
      <c r="BZ4" s="75"/>
      <c r="CA4" s="75"/>
      <c r="CB4" s="76"/>
      <c r="CC4" s="74" t="s">
        <v>19</v>
      </c>
      <c r="CD4" s="75"/>
      <c r="CE4" s="75"/>
      <c r="CF4" s="75"/>
      <c r="CG4" s="76"/>
      <c r="CH4" s="74" t="s">
        <v>20</v>
      </c>
      <c r="CI4" s="75"/>
      <c r="CJ4" s="75"/>
      <c r="CK4" s="75"/>
      <c r="CL4" s="76"/>
      <c r="CM4" s="74" t="s">
        <v>21</v>
      </c>
      <c r="CN4" s="75"/>
      <c r="CO4" s="75"/>
      <c r="CP4" s="75"/>
      <c r="CQ4" s="76"/>
      <c r="CR4" s="74" t="s">
        <v>22</v>
      </c>
      <c r="CS4" s="75"/>
      <c r="CT4" s="75"/>
      <c r="CU4" s="75"/>
      <c r="CV4" s="76"/>
    </row>
    <row r="5" spans="1:106" s="36" customFormat="1" ht="87.6" customHeight="1">
      <c r="A5" s="72"/>
      <c r="B5" s="72"/>
      <c r="C5" s="74" t="s">
        <v>23</v>
      </c>
      <c r="D5" s="75"/>
      <c r="E5" s="75"/>
      <c r="F5" s="76"/>
      <c r="G5" s="38" t="s">
        <v>24</v>
      </c>
      <c r="H5" s="74" t="s">
        <v>23</v>
      </c>
      <c r="I5" s="75"/>
      <c r="J5" s="75"/>
      <c r="K5" s="76"/>
      <c r="L5" s="38" t="s">
        <v>24</v>
      </c>
      <c r="M5" s="74" t="s">
        <v>23</v>
      </c>
      <c r="N5" s="75"/>
      <c r="O5" s="75"/>
      <c r="P5" s="76"/>
      <c r="Q5" s="38" t="s">
        <v>24</v>
      </c>
      <c r="R5" s="74" t="s">
        <v>23</v>
      </c>
      <c r="S5" s="75"/>
      <c r="T5" s="75"/>
      <c r="U5" s="76"/>
      <c r="V5" s="74" t="s">
        <v>24</v>
      </c>
      <c r="W5" s="75"/>
      <c r="X5" s="75"/>
      <c r="Y5" s="76"/>
      <c r="Z5" s="74" t="s">
        <v>23</v>
      </c>
      <c r="AA5" s="75"/>
      <c r="AB5" s="75"/>
      <c r="AC5" s="76"/>
      <c r="AD5" s="38" t="s">
        <v>24</v>
      </c>
      <c r="AE5" s="74" t="s">
        <v>23</v>
      </c>
      <c r="AF5" s="75"/>
      <c r="AG5" s="75"/>
      <c r="AH5" s="76"/>
      <c r="AI5" s="38" t="s">
        <v>24</v>
      </c>
      <c r="AJ5" s="74" t="s">
        <v>23</v>
      </c>
      <c r="AK5" s="75"/>
      <c r="AL5" s="75"/>
      <c r="AM5" s="76"/>
      <c r="AN5" s="38" t="s">
        <v>24</v>
      </c>
      <c r="AO5" s="74" t="s">
        <v>23</v>
      </c>
      <c r="AP5" s="75"/>
      <c r="AQ5" s="75"/>
      <c r="AR5" s="76"/>
      <c r="AS5" s="38" t="s">
        <v>24</v>
      </c>
      <c r="AT5" s="74" t="s">
        <v>23</v>
      </c>
      <c r="AU5" s="75"/>
      <c r="AV5" s="75"/>
      <c r="AW5" s="76"/>
      <c r="AX5" s="38" t="s">
        <v>24</v>
      </c>
      <c r="AY5" s="74" t="s">
        <v>23</v>
      </c>
      <c r="AZ5" s="75"/>
      <c r="BA5" s="75"/>
      <c r="BB5" s="76"/>
      <c r="BC5" s="38" t="s">
        <v>24</v>
      </c>
      <c r="BD5" s="74" t="s">
        <v>23</v>
      </c>
      <c r="BE5" s="75"/>
      <c r="BF5" s="75"/>
      <c r="BG5" s="76"/>
      <c r="BH5" s="38" t="s">
        <v>24</v>
      </c>
      <c r="BI5" s="74" t="s">
        <v>23</v>
      </c>
      <c r="BJ5" s="75"/>
      <c r="BK5" s="75"/>
      <c r="BL5" s="76"/>
      <c r="BM5" s="38" t="s">
        <v>24</v>
      </c>
      <c r="BN5" s="74" t="s">
        <v>23</v>
      </c>
      <c r="BO5" s="75"/>
      <c r="BP5" s="75"/>
      <c r="BQ5" s="76"/>
      <c r="BR5" s="38" t="s">
        <v>24</v>
      </c>
      <c r="BS5" s="74" t="s">
        <v>23</v>
      </c>
      <c r="BT5" s="75"/>
      <c r="BU5" s="75"/>
      <c r="BV5" s="76"/>
      <c r="BW5" s="38" t="s">
        <v>24</v>
      </c>
      <c r="BX5" s="74" t="s">
        <v>23</v>
      </c>
      <c r="BY5" s="75"/>
      <c r="BZ5" s="75"/>
      <c r="CA5" s="76"/>
      <c r="CB5" s="38" t="s">
        <v>24</v>
      </c>
      <c r="CC5" s="74" t="s">
        <v>23</v>
      </c>
      <c r="CD5" s="75"/>
      <c r="CE5" s="75"/>
      <c r="CF5" s="76"/>
      <c r="CG5" s="38" t="s">
        <v>24</v>
      </c>
      <c r="CH5" s="74" t="s">
        <v>23</v>
      </c>
      <c r="CI5" s="75"/>
      <c r="CJ5" s="75"/>
      <c r="CK5" s="76"/>
      <c r="CL5" s="38" t="s">
        <v>24</v>
      </c>
      <c r="CM5" s="74" t="s">
        <v>23</v>
      </c>
      <c r="CN5" s="75"/>
      <c r="CO5" s="75"/>
      <c r="CP5" s="76"/>
      <c r="CQ5" s="38" t="s">
        <v>24</v>
      </c>
      <c r="CR5" s="74" t="s">
        <v>23</v>
      </c>
      <c r="CS5" s="75"/>
      <c r="CT5" s="75"/>
      <c r="CU5" s="76"/>
      <c r="CV5" s="38" t="s">
        <v>24</v>
      </c>
    </row>
    <row r="6" spans="1:106" s="36" customFormat="1" ht="65.25" customHeight="1">
      <c r="A6" s="73"/>
      <c r="B6" s="73"/>
      <c r="C6" s="39" t="s">
        <v>25</v>
      </c>
      <c r="D6" s="39" t="s">
        <v>26</v>
      </c>
      <c r="E6" s="39" t="s">
        <v>27</v>
      </c>
      <c r="F6" s="39" t="s">
        <v>22</v>
      </c>
      <c r="G6" s="39" t="s">
        <v>22</v>
      </c>
      <c r="H6" s="39" t="s">
        <v>25</v>
      </c>
      <c r="I6" s="39" t="s">
        <v>26</v>
      </c>
      <c r="J6" s="39" t="s">
        <v>27</v>
      </c>
      <c r="K6" s="39" t="s">
        <v>22</v>
      </c>
      <c r="L6" s="39" t="s">
        <v>22</v>
      </c>
      <c r="M6" s="39" t="s">
        <v>25</v>
      </c>
      <c r="N6" s="39" t="s">
        <v>26</v>
      </c>
      <c r="O6" s="39" t="s">
        <v>27</v>
      </c>
      <c r="P6" s="39" t="s">
        <v>22</v>
      </c>
      <c r="Q6" s="39" t="s">
        <v>22</v>
      </c>
      <c r="R6" s="39" t="s">
        <v>25</v>
      </c>
      <c r="S6" s="39" t="s">
        <v>26</v>
      </c>
      <c r="T6" s="39" t="s">
        <v>27</v>
      </c>
      <c r="U6" s="39" t="s">
        <v>22</v>
      </c>
      <c r="V6" s="39" t="s">
        <v>25</v>
      </c>
      <c r="W6" s="39" t="s">
        <v>26</v>
      </c>
      <c r="X6" s="39" t="s">
        <v>27</v>
      </c>
      <c r="Y6" s="39" t="s">
        <v>22</v>
      </c>
      <c r="Z6" s="39" t="s">
        <v>25</v>
      </c>
      <c r="AA6" s="39" t="s">
        <v>26</v>
      </c>
      <c r="AB6" s="39" t="s">
        <v>27</v>
      </c>
      <c r="AC6" s="39" t="s">
        <v>22</v>
      </c>
      <c r="AD6" s="39" t="s">
        <v>22</v>
      </c>
      <c r="AE6" s="39" t="s">
        <v>25</v>
      </c>
      <c r="AF6" s="39" t="s">
        <v>26</v>
      </c>
      <c r="AG6" s="39" t="s">
        <v>27</v>
      </c>
      <c r="AH6" s="39" t="s">
        <v>22</v>
      </c>
      <c r="AI6" s="39" t="s">
        <v>22</v>
      </c>
      <c r="AJ6" s="39" t="s">
        <v>25</v>
      </c>
      <c r="AK6" s="39" t="s">
        <v>26</v>
      </c>
      <c r="AL6" s="39" t="s">
        <v>27</v>
      </c>
      <c r="AM6" s="39" t="s">
        <v>22</v>
      </c>
      <c r="AN6" s="39" t="s">
        <v>22</v>
      </c>
      <c r="AO6" s="39" t="s">
        <v>25</v>
      </c>
      <c r="AP6" s="39" t="s">
        <v>26</v>
      </c>
      <c r="AQ6" s="39" t="s">
        <v>27</v>
      </c>
      <c r="AR6" s="39" t="s">
        <v>22</v>
      </c>
      <c r="AS6" s="39" t="s">
        <v>22</v>
      </c>
      <c r="AT6" s="39" t="s">
        <v>25</v>
      </c>
      <c r="AU6" s="39" t="s">
        <v>26</v>
      </c>
      <c r="AV6" s="39" t="s">
        <v>27</v>
      </c>
      <c r="AW6" s="39" t="s">
        <v>22</v>
      </c>
      <c r="AX6" s="39" t="s">
        <v>22</v>
      </c>
      <c r="AY6" s="39" t="s">
        <v>25</v>
      </c>
      <c r="AZ6" s="39" t="s">
        <v>26</v>
      </c>
      <c r="BA6" s="39" t="s">
        <v>27</v>
      </c>
      <c r="BB6" s="39" t="s">
        <v>22</v>
      </c>
      <c r="BC6" s="39" t="s">
        <v>22</v>
      </c>
      <c r="BD6" s="39" t="s">
        <v>25</v>
      </c>
      <c r="BE6" s="39" t="s">
        <v>26</v>
      </c>
      <c r="BF6" s="39" t="s">
        <v>27</v>
      </c>
      <c r="BG6" s="39" t="s">
        <v>22</v>
      </c>
      <c r="BH6" s="39" t="s">
        <v>22</v>
      </c>
      <c r="BI6" s="39" t="s">
        <v>25</v>
      </c>
      <c r="BJ6" s="39" t="s">
        <v>26</v>
      </c>
      <c r="BK6" s="39" t="s">
        <v>27</v>
      </c>
      <c r="BL6" s="39" t="s">
        <v>22</v>
      </c>
      <c r="BM6" s="39" t="s">
        <v>22</v>
      </c>
      <c r="BN6" s="39" t="s">
        <v>25</v>
      </c>
      <c r="BO6" s="39" t="s">
        <v>26</v>
      </c>
      <c r="BP6" s="39" t="s">
        <v>27</v>
      </c>
      <c r="BQ6" s="39" t="s">
        <v>22</v>
      </c>
      <c r="BR6" s="39" t="s">
        <v>22</v>
      </c>
      <c r="BS6" s="39" t="s">
        <v>25</v>
      </c>
      <c r="BT6" s="39" t="s">
        <v>26</v>
      </c>
      <c r="BU6" s="39" t="s">
        <v>27</v>
      </c>
      <c r="BV6" s="39" t="s">
        <v>22</v>
      </c>
      <c r="BW6" s="39" t="s">
        <v>22</v>
      </c>
      <c r="BX6" s="39" t="s">
        <v>25</v>
      </c>
      <c r="BY6" s="39" t="s">
        <v>26</v>
      </c>
      <c r="BZ6" s="39" t="s">
        <v>27</v>
      </c>
      <c r="CA6" s="39" t="s">
        <v>22</v>
      </c>
      <c r="CB6" s="39" t="s">
        <v>22</v>
      </c>
      <c r="CC6" s="39" t="s">
        <v>25</v>
      </c>
      <c r="CD6" s="39" t="s">
        <v>26</v>
      </c>
      <c r="CE6" s="39" t="s">
        <v>27</v>
      </c>
      <c r="CF6" s="39" t="s">
        <v>22</v>
      </c>
      <c r="CG6" s="39" t="s">
        <v>22</v>
      </c>
      <c r="CH6" s="39" t="s">
        <v>25</v>
      </c>
      <c r="CI6" s="39" t="s">
        <v>26</v>
      </c>
      <c r="CJ6" s="39" t="s">
        <v>27</v>
      </c>
      <c r="CK6" s="39" t="s">
        <v>22</v>
      </c>
      <c r="CL6" s="39" t="s">
        <v>22</v>
      </c>
      <c r="CM6" s="39" t="s">
        <v>25</v>
      </c>
      <c r="CN6" s="39" t="s">
        <v>26</v>
      </c>
      <c r="CO6" s="39" t="s">
        <v>27</v>
      </c>
      <c r="CP6" s="39" t="s">
        <v>22</v>
      </c>
      <c r="CQ6" s="39" t="s">
        <v>22</v>
      </c>
      <c r="CR6" s="39" t="s">
        <v>25</v>
      </c>
      <c r="CS6" s="39" t="s">
        <v>26</v>
      </c>
      <c r="CT6" s="39" t="s">
        <v>27</v>
      </c>
      <c r="CU6" s="39" t="s">
        <v>22</v>
      </c>
      <c r="CV6" s="39" t="s">
        <v>22</v>
      </c>
    </row>
    <row r="7" spans="1:106" ht="24.9" customHeight="1">
      <c r="A7" s="17">
        <v>1</v>
      </c>
      <c r="B7" s="64" t="s">
        <v>32</v>
      </c>
      <c r="C7" s="25">
        <v>1231</v>
      </c>
      <c r="D7" s="25">
        <v>3768016</v>
      </c>
      <c r="E7" s="25">
        <v>0</v>
      </c>
      <c r="F7" s="25">
        <v>3769247</v>
      </c>
      <c r="G7" s="25">
        <v>434932</v>
      </c>
      <c r="H7" s="25">
        <v>0</v>
      </c>
      <c r="I7" s="25">
        <v>112953</v>
      </c>
      <c r="J7" s="25">
        <v>0</v>
      </c>
      <c r="K7" s="25">
        <v>112953</v>
      </c>
      <c r="L7" s="25">
        <v>7468</v>
      </c>
      <c r="M7" s="25">
        <v>24625</v>
      </c>
      <c r="N7" s="25">
        <v>51348</v>
      </c>
      <c r="O7" s="25">
        <v>132</v>
      </c>
      <c r="P7" s="25">
        <v>76105</v>
      </c>
      <c r="Q7" s="25">
        <v>47563</v>
      </c>
      <c r="R7" s="25">
        <v>75134</v>
      </c>
      <c r="S7" s="25">
        <v>493</v>
      </c>
      <c r="T7" s="25">
        <v>0</v>
      </c>
      <c r="U7" s="25">
        <v>75627</v>
      </c>
      <c r="V7" s="25">
        <v>68234</v>
      </c>
      <c r="W7" s="25">
        <v>691</v>
      </c>
      <c r="X7" s="25">
        <v>0</v>
      </c>
      <c r="Y7" s="25">
        <v>68925</v>
      </c>
      <c r="Z7" s="25">
        <v>7279</v>
      </c>
      <c r="AA7" s="25">
        <v>17932</v>
      </c>
      <c r="AB7" s="25">
        <v>1272</v>
      </c>
      <c r="AC7" s="25">
        <v>26483</v>
      </c>
      <c r="AD7" s="25">
        <v>30772</v>
      </c>
      <c r="AE7" s="25">
        <v>14311</v>
      </c>
      <c r="AF7" s="25">
        <v>775479</v>
      </c>
      <c r="AG7" s="25">
        <v>1272</v>
      </c>
      <c r="AH7" s="25">
        <v>791062</v>
      </c>
      <c r="AI7" s="25">
        <v>110944</v>
      </c>
      <c r="AJ7" s="25">
        <v>0</v>
      </c>
      <c r="AK7" s="25">
        <v>0</v>
      </c>
      <c r="AL7" s="25">
        <v>0</v>
      </c>
      <c r="AM7" s="25">
        <v>0</v>
      </c>
      <c r="AN7" s="25">
        <v>0</v>
      </c>
      <c r="AO7" s="25">
        <v>0</v>
      </c>
      <c r="AP7" s="25">
        <v>0</v>
      </c>
      <c r="AQ7" s="25">
        <v>0</v>
      </c>
      <c r="AR7" s="25">
        <v>0</v>
      </c>
      <c r="AS7" s="25">
        <v>0</v>
      </c>
      <c r="AT7" s="25">
        <v>0</v>
      </c>
      <c r="AU7" s="25">
        <v>0</v>
      </c>
      <c r="AV7" s="25">
        <v>0</v>
      </c>
      <c r="AW7" s="25">
        <v>0</v>
      </c>
      <c r="AX7" s="25">
        <v>0</v>
      </c>
      <c r="AY7" s="25">
        <v>0</v>
      </c>
      <c r="AZ7" s="25">
        <v>0</v>
      </c>
      <c r="BA7" s="25">
        <v>0</v>
      </c>
      <c r="BB7" s="25">
        <v>0</v>
      </c>
      <c r="BC7" s="25">
        <v>0</v>
      </c>
      <c r="BD7" s="25">
        <v>0</v>
      </c>
      <c r="BE7" s="25">
        <v>0</v>
      </c>
      <c r="BF7" s="25">
        <v>0</v>
      </c>
      <c r="BG7" s="25">
        <v>0</v>
      </c>
      <c r="BH7" s="25">
        <v>0</v>
      </c>
      <c r="BI7" s="25">
        <v>12948</v>
      </c>
      <c r="BJ7" s="25">
        <v>2</v>
      </c>
      <c r="BK7" s="25">
        <v>0</v>
      </c>
      <c r="BL7" s="25">
        <v>12950</v>
      </c>
      <c r="BM7" s="25">
        <v>3464</v>
      </c>
      <c r="BN7" s="25">
        <v>7378</v>
      </c>
      <c r="BO7" s="25">
        <v>408769</v>
      </c>
      <c r="BP7" s="25">
        <v>0</v>
      </c>
      <c r="BQ7" s="25">
        <v>416147</v>
      </c>
      <c r="BR7" s="25">
        <v>78706</v>
      </c>
      <c r="BS7" s="25">
        <v>2</v>
      </c>
      <c r="BT7" s="25">
        <v>0</v>
      </c>
      <c r="BU7" s="25">
        <v>0</v>
      </c>
      <c r="BV7" s="25">
        <v>2</v>
      </c>
      <c r="BW7" s="25">
        <v>2</v>
      </c>
      <c r="BX7" s="25">
        <v>260</v>
      </c>
      <c r="BY7" s="25">
        <v>0</v>
      </c>
      <c r="BZ7" s="25">
        <v>0</v>
      </c>
      <c r="CA7" s="25">
        <v>260</v>
      </c>
      <c r="CB7" s="25">
        <v>125</v>
      </c>
      <c r="CC7" s="25">
        <v>0</v>
      </c>
      <c r="CD7" s="25">
        <v>21</v>
      </c>
      <c r="CE7" s="25">
        <v>0</v>
      </c>
      <c r="CF7" s="25">
        <v>21</v>
      </c>
      <c r="CG7" s="25">
        <v>23</v>
      </c>
      <c r="CH7" s="25">
        <v>188</v>
      </c>
      <c r="CI7" s="25">
        <v>3</v>
      </c>
      <c r="CJ7" s="25">
        <v>0</v>
      </c>
      <c r="CK7" s="25">
        <v>191</v>
      </c>
      <c r="CL7" s="25">
        <v>232</v>
      </c>
      <c r="CM7" s="25">
        <v>0</v>
      </c>
      <c r="CN7" s="25">
        <v>0</v>
      </c>
      <c r="CO7" s="25">
        <v>0</v>
      </c>
      <c r="CP7" s="25">
        <v>0</v>
      </c>
      <c r="CQ7" s="25">
        <v>0</v>
      </c>
      <c r="CR7" s="70">
        <v>143356</v>
      </c>
      <c r="CS7" s="25">
        <v>5135016</v>
      </c>
      <c r="CT7" s="25">
        <v>2676</v>
      </c>
      <c r="CU7" s="25">
        <v>5281048</v>
      </c>
      <c r="CV7" s="25">
        <v>783156</v>
      </c>
      <c r="CW7" s="32"/>
      <c r="CX7" s="32"/>
      <c r="CY7" s="32"/>
      <c r="CZ7" s="32"/>
      <c r="DA7" s="32"/>
      <c r="DB7" s="32"/>
    </row>
    <row r="8" spans="1:106" s="9" customFormat="1" ht="24.9" customHeight="1">
      <c r="A8" s="17">
        <v>2</v>
      </c>
      <c r="B8" s="64" t="s">
        <v>34</v>
      </c>
      <c r="C8" s="25">
        <v>2715186</v>
      </c>
      <c r="D8" s="25">
        <v>48</v>
      </c>
      <c r="E8" s="25">
        <v>47</v>
      </c>
      <c r="F8" s="25">
        <v>2715281</v>
      </c>
      <c r="G8" s="25">
        <v>8964</v>
      </c>
      <c r="H8" s="25">
        <v>296</v>
      </c>
      <c r="I8" s="25">
        <v>22778</v>
      </c>
      <c r="J8" s="25">
        <v>0</v>
      </c>
      <c r="K8" s="25">
        <v>23074</v>
      </c>
      <c r="L8" s="25">
        <v>1431</v>
      </c>
      <c r="M8" s="25">
        <v>210884</v>
      </c>
      <c r="N8" s="25">
        <v>2806</v>
      </c>
      <c r="O8" s="25">
        <v>1187</v>
      </c>
      <c r="P8" s="25">
        <v>214877</v>
      </c>
      <c r="Q8" s="25">
        <v>48014</v>
      </c>
      <c r="R8" s="25">
        <v>34075</v>
      </c>
      <c r="S8" s="25">
        <v>3739</v>
      </c>
      <c r="T8" s="25">
        <v>743</v>
      </c>
      <c r="U8" s="25">
        <v>38557</v>
      </c>
      <c r="V8" s="25">
        <v>34487</v>
      </c>
      <c r="W8" s="25">
        <v>4422</v>
      </c>
      <c r="X8" s="25">
        <v>764</v>
      </c>
      <c r="Y8" s="25">
        <v>39673</v>
      </c>
      <c r="Z8" s="25">
        <v>2369</v>
      </c>
      <c r="AA8" s="25">
        <v>4329</v>
      </c>
      <c r="AB8" s="25">
        <v>16</v>
      </c>
      <c r="AC8" s="25">
        <v>6714</v>
      </c>
      <c r="AD8" s="25">
        <v>7750</v>
      </c>
      <c r="AE8" s="25">
        <v>10275</v>
      </c>
      <c r="AF8" s="25">
        <v>757972</v>
      </c>
      <c r="AG8" s="25">
        <v>19</v>
      </c>
      <c r="AH8" s="25">
        <v>768266</v>
      </c>
      <c r="AI8" s="25">
        <v>83574</v>
      </c>
      <c r="AJ8" s="25">
        <v>0</v>
      </c>
      <c r="AK8" s="25">
        <v>0</v>
      </c>
      <c r="AL8" s="25">
        <v>0</v>
      </c>
      <c r="AM8" s="25">
        <v>0</v>
      </c>
      <c r="AN8" s="25">
        <v>1</v>
      </c>
      <c r="AO8" s="25">
        <v>0</v>
      </c>
      <c r="AP8" s="25">
        <v>1</v>
      </c>
      <c r="AQ8" s="25">
        <v>0</v>
      </c>
      <c r="AR8" s="25">
        <v>1</v>
      </c>
      <c r="AS8" s="25">
        <v>1</v>
      </c>
      <c r="AT8" s="25">
        <v>0</v>
      </c>
      <c r="AU8" s="25">
        <v>0</v>
      </c>
      <c r="AV8" s="25">
        <v>0</v>
      </c>
      <c r="AW8" s="25">
        <v>0</v>
      </c>
      <c r="AX8" s="25">
        <v>0</v>
      </c>
      <c r="AY8" s="25">
        <v>0</v>
      </c>
      <c r="AZ8" s="25">
        <v>0</v>
      </c>
      <c r="BA8" s="25">
        <v>0</v>
      </c>
      <c r="BB8" s="25">
        <v>0</v>
      </c>
      <c r="BC8" s="25">
        <v>0</v>
      </c>
      <c r="BD8" s="25">
        <v>0</v>
      </c>
      <c r="BE8" s="25">
        <v>0</v>
      </c>
      <c r="BF8" s="25">
        <v>0</v>
      </c>
      <c r="BG8" s="25">
        <v>0</v>
      </c>
      <c r="BH8" s="25">
        <v>0</v>
      </c>
      <c r="BI8" s="25">
        <v>1516</v>
      </c>
      <c r="BJ8" s="25">
        <v>26</v>
      </c>
      <c r="BK8" s="25">
        <v>0</v>
      </c>
      <c r="BL8" s="25">
        <v>1542</v>
      </c>
      <c r="BM8" s="25">
        <v>1185</v>
      </c>
      <c r="BN8" s="25">
        <v>13052</v>
      </c>
      <c r="BO8" s="25">
        <v>2841</v>
      </c>
      <c r="BP8" s="25">
        <v>4</v>
      </c>
      <c r="BQ8" s="25">
        <v>15897</v>
      </c>
      <c r="BR8" s="25">
        <v>5212</v>
      </c>
      <c r="BS8" s="25">
        <v>14</v>
      </c>
      <c r="BT8" s="25">
        <v>0</v>
      </c>
      <c r="BU8" s="25">
        <v>0</v>
      </c>
      <c r="BV8" s="25">
        <v>14</v>
      </c>
      <c r="BW8" s="25">
        <v>20</v>
      </c>
      <c r="BX8" s="25">
        <v>941</v>
      </c>
      <c r="BY8" s="25">
        <v>25</v>
      </c>
      <c r="BZ8" s="25">
        <v>0</v>
      </c>
      <c r="CA8" s="25">
        <v>966</v>
      </c>
      <c r="CB8" s="25">
        <v>607</v>
      </c>
      <c r="CC8" s="25">
        <v>0</v>
      </c>
      <c r="CD8" s="25">
        <v>0</v>
      </c>
      <c r="CE8" s="25">
        <v>0</v>
      </c>
      <c r="CF8" s="25">
        <v>0</v>
      </c>
      <c r="CG8" s="25">
        <v>0</v>
      </c>
      <c r="CH8" s="25">
        <v>166760</v>
      </c>
      <c r="CI8" s="25">
        <v>170</v>
      </c>
      <c r="CJ8" s="25">
        <v>1</v>
      </c>
      <c r="CK8" s="25">
        <v>166931</v>
      </c>
      <c r="CL8" s="25">
        <v>495</v>
      </c>
      <c r="CM8" s="25">
        <v>0</v>
      </c>
      <c r="CN8" s="25">
        <v>0</v>
      </c>
      <c r="CO8" s="25">
        <v>0</v>
      </c>
      <c r="CP8" s="25">
        <v>0</v>
      </c>
      <c r="CQ8" s="25">
        <v>0</v>
      </c>
      <c r="CR8" s="70">
        <v>3155368</v>
      </c>
      <c r="CS8" s="25">
        <v>794735</v>
      </c>
      <c r="CT8" s="25">
        <v>2017</v>
      </c>
      <c r="CU8" s="25">
        <v>3952120</v>
      </c>
      <c r="CV8" s="25">
        <v>196927</v>
      </c>
      <c r="CW8" s="32"/>
      <c r="CX8" s="32"/>
      <c r="CY8" s="32"/>
      <c r="CZ8" s="32"/>
      <c r="DA8" s="32"/>
      <c r="DB8" s="32"/>
    </row>
    <row r="9" spans="1:106" ht="24.9" customHeight="1">
      <c r="A9" s="17">
        <v>3</v>
      </c>
      <c r="B9" s="64" t="s">
        <v>30</v>
      </c>
      <c r="C9" s="25">
        <v>1572227</v>
      </c>
      <c r="D9" s="25">
        <v>373262</v>
      </c>
      <c r="E9" s="25">
        <v>38730</v>
      </c>
      <c r="F9" s="25">
        <v>1984219</v>
      </c>
      <c r="G9" s="25">
        <v>53602</v>
      </c>
      <c r="H9" s="25">
        <v>99183</v>
      </c>
      <c r="I9" s="25">
        <v>111662</v>
      </c>
      <c r="J9" s="25">
        <v>882</v>
      </c>
      <c r="K9" s="25">
        <v>211727</v>
      </c>
      <c r="L9" s="25">
        <v>83808</v>
      </c>
      <c r="M9" s="25">
        <v>138053</v>
      </c>
      <c r="N9" s="25">
        <v>29359</v>
      </c>
      <c r="O9" s="25">
        <v>261</v>
      </c>
      <c r="P9" s="25">
        <v>167673</v>
      </c>
      <c r="Q9" s="25">
        <v>109473</v>
      </c>
      <c r="R9" s="25">
        <v>79087</v>
      </c>
      <c r="S9" s="25">
        <v>33445</v>
      </c>
      <c r="T9" s="25">
        <v>81547</v>
      </c>
      <c r="U9" s="25">
        <v>194079</v>
      </c>
      <c r="V9" s="25">
        <v>82983</v>
      </c>
      <c r="W9" s="25">
        <v>36369</v>
      </c>
      <c r="X9" s="25">
        <v>70674</v>
      </c>
      <c r="Y9" s="25">
        <v>190026</v>
      </c>
      <c r="Z9" s="25">
        <v>10288</v>
      </c>
      <c r="AA9" s="25">
        <v>15247</v>
      </c>
      <c r="AB9" s="25">
        <v>0</v>
      </c>
      <c r="AC9" s="25">
        <v>25535</v>
      </c>
      <c r="AD9" s="25">
        <v>28514</v>
      </c>
      <c r="AE9" s="25">
        <v>21107</v>
      </c>
      <c r="AF9" s="25">
        <v>770563</v>
      </c>
      <c r="AG9" s="25">
        <v>0</v>
      </c>
      <c r="AH9" s="25">
        <v>791670</v>
      </c>
      <c r="AI9" s="25">
        <v>108605</v>
      </c>
      <c r="AJ9" s="25">
        <v>0</v>
      </c>
      <c r="AK9" s="25">
        <v>0</v>
      </c>
      <c r="AL9" s="25">
        <v>0</v>
      </c>
      <c r="AM9" s="25">
        <v>0</v>
      </c>
      <c r="AN9" s="25">
        <v>0</v>
      </c>
      <c r="AO9" s="25">
        <v>0</v>
      </c>
      <c r="AP9" s="25">
        <v>0</v>
      </c>
      <c r="AQ9" s="25">
        <v>0</v>
      </c>
      <c r="AR9" s="25">
        <v>0</v>
      </c>
      <c r="AS9" s="25">
        <v>0</v>
      </c>
      <c r="AT9" s="25">
        <v>0</v>
      </c>
      <c r="AU9" s="25">
        <v>0</v>
      </c>
      <c r="AV9" s="25">
        <v>0</v>
      </c>
      <c r="AW9" s="25">
        <v>0</v>
      </c>
      <c r="AX9" s="25">
        <v>0</v>
      </c>
      <c r="AY9" s="25">
        <v>5</v>
      </c>
      <c r="AZ9" s="25">
        <v>0</v>
      </c>
      <c r="BA9" s="25">
        <v>0</v>
      </c>
      <c r="BB9" s="25">
        <v>5</v>
      </c>
      <c r="BC9" s="25">
        <v>8</v>
      </c>
      <c r="BD9" s="25">
        <v>0</v>
      </c>
      <c r="BE9" s="25">
        <v>0</v>
      </c>
      <c r="BF9" s="25">
        <v>0</v>
      </c>
      <c r="BG9" s="25">
        <v>0</v>
      </c>
      <c r="BH9" s="25">
        <v>0</v>
      </c>
      <c r="BI9" s="25">
        <v>7288</v>
      </c>
      <c r="BJ9" s="25">
        <v>490</v>
      </c>
      <c r="BK9" s="25">
        <v>0</v>
      </c>
      <c r="BL9" s="25">
        <v>7778</v>
      </c>
      <c r="BM9" s="25">
        <v>2154</v>
      </c>
      <c r="BN9" s="25">
        <v>25337</v>
      </c>
      <c r="BO9" s="25">
        <v>12548</v>
      </c>
      <c r="BP9" s="25">
        <v>1</v>
      </c>
      <c r="BQ9" s="25">
        <v>37886</v>
      </c>
      <c r="BR9" s="25">
        <v>33364</v>
      </c>
      <c r="BS9" s="25">
        <v>4</v>
      </c>
      <c r="BT9" s="25">
        <v>0</v>
      </c>
      <c r="BU9" s="25">
        <v>0</v>
      </c>
      <c r="BV9" s="25">
        <v>4</v>
      </c>
      <c r="BW9" s="25">
        <v>3</v>
      </c>
      <c r="BX9" s="25">
        <v>7906</v>
      </c>
      <c r="BY9" s="25">
        <v>25</v>
      </c>
      <c r="BZ9" s="25">
        <v>0</v>
      </c>
      <c r="CA9" s="25">
        <v>7931</v>
      </c>
      <c r="CB9" s="25">
        <v>5207</v>
      </c>
      <c r="CC9" s="25">
        <v>0</v>
      </c>
      <c r="CD9" s="25">
        <v>0</v>
      </c>
      <c r="CE9" s="25">
        <v>0</v>
      </c>
      <c r="CF9" s="25">
        <v>0</v>
      </c>
      <c r="CG9" s="25">
        <v>0</v>
      </c>
      <c r="CH9" s="25">
        <v>50130</v>
      </c>
      <c r="CI9" s="25">
        <v>11707</v>
      </c>
      <c r="CJ9" s="25">
        <v>0</v>
      </c>
      <c r="CK9" s="25">
        <v>61837</v>
      </c>
      <c r="CL9" s="25">
        <v>2393</v>
      </c>
      <c r="CM9" s="25">
        <v>0</v>
      </c>
      <c r="CN9" s="25">
        <v>0</v>
      </c>
      <c r="CO9" s="25">
        <v>0</v>
      </c>
      <c r="CP9" s="25">
        <v>0</v>
      </c>
      <c r="CQ9" s="25">
        <v>0</v>
      </c>
      <c r="CR9" s="70">
        <v>2010615</v>
      </c>
      <c r="CS9" s="25">
        <v>1358308</v>
      </c>
      <c r="CT9" s="25">
        <v>121421</v>
      </c>
      <c r="CU9" s="25">
        <v>3490344</v>
      </c>
      <c r="CV9" s="25">
        <v>617157</v>
      </c>
      <c r="CW9" s="32"/>
      <c r="CX9" s="32"/>
      <c r="CY9" s="32"/>
      <c r="CZ9" s="32"/>
      <c r="DA9" s="32"/>
      <c r="DB9" s="32"/>
    </row>
    <row r="10" spans="1:106" ht="24.9" customHeight="1">
      <c r="A10" s="17">
        <v>4</v>
      </c>
      <c r="B10" s="64" t="s">
        <v>28</v>
      </c>
      <c r="C10" s="25">
        <v>1906381</v>
      </c>
      <c r="D10" s="25">
        <v>10851</v>
      </c>
      <c r="E10" s="25">
        <v>100505</v>
      </c>
      <c r="F10" s="25">
        <v>2017737</v>
      </c>
      <c r="G10" s="25">
        <v>267937</v>
      </c>
      <c r="H10" s="25">
        <v>0</v>
      </c>
      <c r="I10" s="25">
        <v>76215</v>
      </c>
      <c r="J10" s="25">
        <v>0</v>
      </c>
      <c r="K10" s="25">
        <v>76215</v>
      </c>
      <c r="L10" s="25">
        <v>3969</v>
      </c>
      <c r="M10" s="25">
        <v>43945</v>
      </c>
      <c r="N10" s="25">
        <v>20638</v>
      </c>
      <c r="O10" s="25">
        <v>482</v>
      </c>
      <c r="P10" s="25">
        <v>65065</v>
      </c>
      <c r="Q10" s="25">
        <v>68766</v>
      </c>
      <c r="R10" s="25">
        <v>94183</v>
      </c>
      <c r="S10" s="25">
        <v>13803</v>
      </c>
      <c r="T10" s="25">
        <v>107389</v>
      </c>
      <c r="U10" s="25">
        <v>215375</v>
      </c>
      <c r="V10" s="25">
        <v>93019</v>
      </c>
      <c r="W10" s="25">
        <v>7720</v>
      </c>
      <c r="X10" s="25">
        <v>82181</v>
      </c>
      <c r="Y10" s="25">
        <v>182920</v>
      </c>
      <c r="Z10" s="25">
        <v>111</v>
      </c>
      <c r="AA10" s="25">
        <v>239</v>
      </c>
      <c r="AB10" s="25">
        <v>0</v>
      </c>
      <c r="AC10" s="25">
        <v>350</v>
      </c>
      <c r="AD10" s="25">
        <v>321</v>
      </c>
      <c r="AE10" s="25">
        <v>8031</v>
      </c>
      <c r="AF10" s="25">
        <v>755206</v>
      </c>
      <c r="AG10" s="25">
        <v>0</v>
      </c>
      <c r="AH10" s="25">
        <v>763237</v>
      </c>
      <c r="AI10" s="25">
        <v>77613</v>
      </c>
      <c r="AJ10" s="25">
        <v>0</v>
      </c>
      <c r="AK10" s="25">
        <v>0</v>
      </c>
      <c r="AL10" s="25">
        <v>0</v>
      </c>
      <c r="AM10" s="25">
        <v>0</v>
      </c>
      <c r="AN10" s="25">
        <v>0</v>
      </c>
      <c r="AO10" s="25">
        <v>0</v>
      </c>
      <c r="AP10" s="25">
        <v>0</v>
      </c>
      <c r="AQ10" s="25">
        <v>0</v>
      </c>
      <c r="AR10" s="25">
        <v>0</v>
      </c>
      <c r="AS10" s="25">
        <v>0</v>
      </c>
      <c r="AT10" s="25">
        <v>0</v>
      </c>
      <c r="AU10" s="25">
        <v>0</v>
      </c>
      <c r="AV10" s="25">
        <v>0</v>
      </c>
      <c r="AW10" s="25">
        <v>0</v>
      </c>
      <c r="AX10" s="25">
        <v>0</v>
      </c>
      <c r="AY10" s="25">
        <v>0</v>
      </c>
      <c r="AZ10" s="25">
        <v>0</v>
      </c>
      <c r="BA10" s="25">
        <v>0</v>
      </c>
      <c r="BB10" s="25">
        <v>0</v>
      </c>
      <c r="BC10" s="25">
        <v>0</v>
      </c>
      <c r="BD10" s="25">
        <v>0</v>
      </c>
      <c r="BE10" s="25">
        <v>0</v>
      </c>
      <c r="BF10" s="25">
        <v>0</v>
      </c>
      <c r="BG10" s="25">
        <v>0</v>
      </c>
      <c r="BH10" s="25">
        <v>0</v>
      </c>
      <c r="BI10" s="25">
        <v>18</v>
      </c>
      <c r="BJ10" s="25">
        <v>0</v>
      </c>
      <c r="BK10" s="25">
        <v>0</v>
      </c>
      <c r="BL10" s="25">
        <v>18</v>
      </c>
      <c r="BM10" s="25">
        <v>11</v>
      </c>
      <c r="BN10" s="25">
        <v>45805</v>
      </c>
      <c r="BO10" s="25">
        <v>43</v>
      </c>
      <c r="BP10" s="25">
        <v>0</v>
      </c>
      <c r="BQ10" s="25">
        <v>45848</v>
      </c>
      <c r="BR10" s="25">
        <v>5352</v>
      </c>
      <c r="BS10" s="25">
        <v>0</v>
      </c>
      <c r="BT10" s="25">
        <v>0</v>
      </c>
      <c r="BU10" s="25">
        <v>0</v>
      </c>
      <c r="BV10" s="25">
        <v>0</v>
      </c>
      <c r="BW10" s="25">
        <v>0</v>
      </c>
      <c r="BX10" s="25">
        <v>0</v>
      </c>
      <c r="BY10" s="25">
        <v>0</v>
      </c>
      <c r="BZ10" s="25">
        <v>0</v>
      </c>
      <c r="CA10" s="25">
        <v>0</v>
      </c>
      <c r="CB10" s="25">
        <v>0</v>
      </c>
      <c r="CC10" s="25">
        <v>0</v>
      </c>
      <c r="CD10" s="25">
        <v>0</v>
      </c>
      <c r="CE10" s="25">
        <v>0</v>
      </c>
      <c r="CF10" s="25">
        <v>0</v>
      </c>
      <c r="CG10" s="25">
        <v>0</v>
      </c>
      <c r="CH10" s="25">
        <v>140043</v>
      </c>
      <c r="CI10" s="25">
        <v>0</v>
      </c>
      <c r="CJ10" s="25">
        <v>0</v>
      </c>
      <c r="CK10" s="25">
        <v>140043</v>
      </c>
      <c r="CL10" s="25">
        <v>12963</v>
      </c>
      <c r="CM10" s="25">
        <v>0</v>
      </c>
      <c r="CN10" s="25">
        <v>0</v>
      </c>
      <c r="CO10" s="25">
        <v>0</v>
      </c>
      <c r="CP10" s="25">
        <v>0</v>
      </c>
      <c r="CQ10" s="25">
        <v>0</v>
      </c>
      <c r="CR10" s="70">
        <v>2238517</v>
      </c>
      <c r="CS10" s="25">
        <v>876995</v>
      </c>
      <c r="CT10" s="25">
        <v>208376</v>
      </c>
      <c r="CU10" s="25">
        <v>3323888</v>
      </c>
      <c r="CV10" s="25">
        <v>619852</v>
      </c>
      <c r="CW10" s="32"/>
      <c r="CX10" s="32"/>
      <c r="CY10" s="32"/>
      <c r="CZ10" s="32"/>
      <c r="DA10" s="32"/>
      <c r="DB10" s="32"/>
    </row>
    <row r="11" spans="1:106" ht="24.9" customHeight="1">
      <c r="A11" s="17">
        <v>5</v>
      </c>
      <c r="B11" s="64" t="s">
        <v>29</v>
      </c>
      <c r="C11" s="25">
        <v>3432</v>
      </c>
      <c r="D11" s="25">
        <v>699343</v>
      </c>
      <c r="E11" s="25">
        <v>0</v>
      </c>
      <c r="F11" s="25">
        <v>702775</v>
      </c>
      <c r="G11" s="25">
        <v>1157202</v>
      </c>
      <c r="H11" s="25">
        <v>38</v>
      </c>
      <c r="I11" s="25">
        <v>34343</v>
      </c>
      <c r="J11" s="25">
        <v>0</v>
      </c>
      <c r="K11" s="25">
        <v>34381</v>
      </c>
      <c r="L11" s="25">
        <v>1649</v>
      </c>
      <c r="M11" s="25">
        <v>33723</v>
      </c>
      <c r="N11" s="25">
        <v>8564</v>
      </c>
      <c r="O11" s="25">
        <v>32</v>
      </c>
      <c r="P11" s="25">
        <v>42319</v>
      </c>
      <c r="Q11" s="25">
        <v>43275</v>
      </c>
      <c r="R11" s="25">
        <v>2232</v>
      </c>
      <c r="S11" s="25">
        <v>110</v>
      </c>
      <c r="T11" s="25">
        <v>0</v>
      </c>
      <c r="U11" s="25">
        <v>2342</v>
      </c>
      <c r="V11" s="25">
        <v>2214</v>
      </c>
      <c r="W11" s="25">
        <v>689</v>
      </c>
      <c r="X11" s="25">
        <v>0</v>
      </c>
      <c r="Y11" s="25">
        <v>2903</v>
      </c>
      <c r="Z11" s="25">
        <v>11110</v>
      </c>
      <c r="AA11" s="25">
        <v>14482</v>
      </c>
      <c r="AB11" s="25">
        <v>4</v>
      </c>
      <c r="AC11" s="25">
        <v>25596</v>
      </c>
      <c r="AD11" s="25">
        <v>28716</v>
      </c>
      <c r="AE11" s="25">
        <v>19550</v>
      </c>
      <c r="AF11" s="25">
        <v>795435</v>
      </c>
      <c r="AG11" s="25">
        <v>12</v>
      </c>
      <c r="AH11" s="25">
        <v>814997</v>
      </c>
      <c r="AI11" s="25">
        <v>145395</v>
      </c>
      <c r="AJ11" s="25">
        <v>0</v>
      </c>
      <c r="AK11" s="25">
        <v>0</v>
      </c>
      <c r="AL11" s="25">
        <v>0</v>
      </c>
      <c r="AM11" s="25">
        <v>0</v>
      </c>
      <c r="AN11" s="25">
        <v>0</v>
      </c>
      <c r="AO11" s="25">
        <v>3</v>
      </c>
      <c r="AP11" s="25">
        <v>0</v>
      </c>
      <c r="AQ11" s="25">
        <v>2</v>
      </c>
      <c r="AR11" s="25">
        <v>5</v>
      </c>
      <c r="AS11" s="25">
        <v>4</v>
      </c>
      <c r="AT11" s="25">
        <v>0</v>
      </c>
      <c r="AU11" s="25">
        <v>0</v>
      </c>
      <c r="AV11" s="25">
        <v>0</v>
      </c>
      <c r="AW11" s="25">
        <v>0</v>
      </c>
      <c r="AX11" s="25">
        <v>0</v>
      </c>
      <c r="AY11" s="25">
        <v>12</v>
      </c>
      <c r="AZ11" s="25">
        <v>0</v>
      </c>
      <c r="BA11" s="25">
        <v>0</v>
      </c>
      <c r="BB11" s="25">
        <v>12</v>
      </c>
      <c r="BC11" s="25">
        <v>6</v>
      </c>
      <c r="BD11" s="25">
        <v>0</v>
      </c>
      <c r="BE11" s="25">
        <v>0</v>
      </c>
      <c r="BF11" s="25">
        <v>0</v>
      </c>
      <c r="BG11" s="25">
        <v>0</v>
      </c>
      <c r="BH11" s="25">
        <v>0</v>
      </c>
      <c r="BI11" s="25">
        <v>4604</v>
      </c>
      <c r="BJ11" s="25">
        <v>292</v>
      </c>
      <c r="BK11" s="25">
        <v>1</v>
      </c>
      <c r="BL11" s="25">
        <v>4897</v>
      </c>
      <c r="BM11" s="25">
        <v>1438</v>
      </c>
      <c r="BN11" s="25">
        <v>14548</v>
      </c>
      <c r="BO11" s="25">
        <v>119943</v>
      </c>
      <c r="BP11" s="25">
        <v>106</v>
      </c>
      <c r="BQ11" s="25">
        <v>134597</v>
      </c>
      <c r="BR11" s="25">
        <v>182925</v>
      </c>
      <c r="BS11" s="25">
        <v>5</v>
      </c>
      <c r="BT11" s="25">
        <v>0</v>
      </c>
      <c r="BU11" s="25">
        <v>0</v>
      </c>
      <c r="BV11" s="25">
        <v>5</v>
      </c>
      <c r="BW11" s="25">
        <v>5</v>
      </c>
      <c r="BX11" s="25">
        <v>1617</v>
      </c>
      <c r="BY11" s="25">
        <v>0</v>
      </c>
      <c r="BZ11" s="25">
        <v>9</v>
      </c>
      <c r="CA11" s="25">
        <v>1626</v>
      </c>
      <c r="CB11" s="25">
        <v>1081</v>
      </c>
      <c r="CC11" s="25">
        <v>0</v>
      </c>
      <c r="CD11" s="25">
        <v>0</v>
      </c>
      <c r="CE11" s="25">
        <v>0</v>
      </c>
      <c r="CF11" s="25">
        <v>0</v>
      </c>
      <c r="CG11" s="25">
        <v>1</v>
      </c>
      <c r="CH11" s="25">
        <v>1398</v>
      </c>
      <c r="CI11" s="25">
        <v>20270</v>
      </c>
      <c r="CJ11" s="25">
        <v>3</v>
      </c>
      <c r="CK11" s="25">
        <v>21671</v>
      </c>
      <c r="CL11" s="25">
        <v>30306</v>
      </c>
      <c r="CM11" s="25">
        <v>0</v>
      </c>
      <c r="CN11" s="25">
        <v>0</v>
      </c>
      <c r="CO11" s="25">
        <v>0</v>
      </c>
      <c r="CP11" s="25">
        <v>0</v>
      </c>
      <c r="CQ11" s="25">
        <v>0</v>
      </c>
      <c r="CR11" s="70">
        <v>92272</v>
      </c>
      <c r="CS11" s="25">
        <v>1692782</v>
      </c>
      <c r="CT11" s="25">
        <v>169</v>
      </c>
      <c r="CU11" s="25">
        <v>1785223</v>
      </c>
      <c r="CV11" s="25">
        <v>1594906</v>
      </c>
      <c r="CW11" s="32"/>
      <c r="CX11" s="32"/>
      <c r="CY11" s="32"/>
      <c r="CZ11" s="32"/>
      <c r="DA11" s="32"/>
      <c r="DB11" s="32"/>
    </row>
    <row r="12" spans="1:106" ht="24.9" customHeight="1">
      <c r="A12" s="17">
        <v>6</v>
      </c>
      <c r="B12" s="64" t="s">
        <v>86</v>
      </c>
      <c r="C12" s="25">
        <v>31546</v>
      </c>
      <c r="D12" s="25">
        <v>0</v>
      </c>
      <c r="E12" s="25">
        <v>23798</v>
      </c>
      <c r="F12" s="25">
        <v>55344</v>
      </c>
      <c r="G12" s="25">
        <v>34700</v>
      </c>
      <c r="H12" s="25">
        <v>151</v>
      </c>
      <c r="I12" s="25">
        <v>24483</v>
      </c>
      <c r="J12" s="25">
        <v>0</v>
      </c>
      <c r="K12" s="25">
        <v>24634</v>
      </c>
      <c r="L12" s="25">
        <v>624</v>
      </c>
      <c r="M12" s="25">
        <v>20002</v>
      </c>
      <c r="N12" s="25">
        <v>496</v>
      </c>
      <c r="O12" s="25">
        <v>15313</v>
      </c>
      <c r="P12" s="25">
        <v>35811</v>
      </c>
      <c r="Q12" s="25">
        <v>29915</v>
      </c>
      <c r="R12" s="25">
        <v>30042</v>
      </c>
      <c r="S12" s="25">
        <v>316</v>
      </c>
      <c r="T12" s="25">
        <v>40516</v>
      </c>
      <c r="U12" s="25">
        <v>70874</v>
      </c>
      <c r="V12" s="25">
        <v>26011</v>
      </c>
      <c r="W12" s="25">
        <v>258</v>
      </c>
      <c r="X12" s="25">
        <v>35457</v>
      </c>
      <c r="Y12" s="25">
        <v>61726</v>
      </c>
      <c r="Z12" s="25">
        <v>1444</v>
      </c>
      <c r="AA12" s="25">
        <v>755</v>
      </c>
      <c r="AB12" s="25">
        <v>7414</v>
      </c>
      <c r="AC12" s="25">
        <v>9613</v>
      </c>
      <c r="AD12" s="25">
        <v>9006</v>
      </c>
      <c r="AE12" s="25">
        <v>9353</v>
      </c>
      <c r="AF12" s="25">
        <v>758968</v>
      </c>
      <c r="AG12" s="25">
        <v>8334</v>
      </c>
      <c r="AH12" s="25">
        <v>776655</v>
      </c>
      <c r="AI12" s="25">
        <v>90474</v>
      </c>
      <c r="AJ12" s="25">
        <v>0</v>
      </c>
      <c r="AK12" s="25">
        <v>0</v>
      </c>
      <c r="AL12" s="25">
        <v>0</v>
      </c>
      <c r="AM12" s="25">
        <v>0</v>
      </c>
      <c r="AN12" s="25">
        <v>0</v>
      </c>
      <c r="AO12" s="25">
        <v>7</v>
      </c>
      <c r="AP12" s="25">
        <v>0</v>
      </c>
      <c r="AQ12" s="25">
        <v>0</v>
      </c>
      <c r="AR12" s="25">
        <v>7</v>
      </c>
      <c r="AS12" s="25">
        <v>6</v>
      </c>
      <c r="AT12" s="25">
        <v>5</v>
      </c>
      <c r="AU12" s="25">
        <v>0</v>
      </c>
      <c r="AV12" s="25">
        <v>0</v>
      </c>
      <c r="AW12" s="25">
        <v>5</v>
      </c>
      <c r="AX12" s="25">
        <v>4</v>
      </c>
      <c r="AY12" s="25">
        <v>0</v>
      </c>
      <c r="AZ12" s="25">
        <v>0</v>
      </c>
      <c r="BA12" s="25">
        <v>0</v>
      </c>
      <c r="BB12" s="25">
        <v>0</v>
      </c>
      <c r="BC12" s="25">
        <v>0</v>
      </c>
      <c r="BD12" s="25">
        <v>0</v>
      </c>
      <c r="BE12" s="25">
        <v>0</v>
      </c>
      <c r="BF12" s="25">
        <v>0</v>
      </c>
      <c r="BG12" s="25">
        <v>0</v>
      </c>
      <c r="BH12" s="25">
        <v>0</v>
      </c>
      <c r="BI12" s="25">
        <v>4</v>
      </c>
      <c r="BJ12" s="25">
        <v>0</v>
      </c>
      <c r="BK12" s="25">
        <v>0</v>
      </c>
      <c r="BL12" s="25">
        <v>4</v>
      </c>
      <c r="BM12" s="25">
        <v>0</v>
      </c>
      <c r="BN12" s="25">
        <v>99</v>
      </c>
      <c r="BO12" s="25">
        <v>45</v>
      </c>
      <c r="BP12" s="25">
        <v>315</v>
      </c>
      <c r="BQ12" s="25">
        <v>459</v>
      </c>
      <c r="BR12" s="25">
        <v>540</v>
      </c>
      <c r="BS12" s="25">
        <v>18</v>
      </c>
      <c r="BT12" s="25">
        <v>0</v>
      </c>
      <c r="BU12" s="25">
        <v>0</v>
      </c>
      <c r="BV12" s="25">
        <v>18</v>
      </c>
      <c r="BW12" s="25">
        <v>20</v>
      </c>
      <c r="BX12" s="25">
        <v>22</v>
      </c>
      <c r="BY12" s="25">
        <v>0</v>
      </c>
      <c r="BZ12" s="25">
        <v>0</v>
      </c>
      <c r="CA12" s="25">
        <v>22</v>
      </c>
      <c r="CB12" s="25">
        <v>22</v>
      </c>
      <c r="CC12" s="25">
        <v>0</v>
      </c>
      <c r="CD12" s="25">
        <v>0</v>
      </c>
      <c r="CE12" s="25">
        <v>0</v>
      </c>
      <c r="CF12" s="25">
        <v>0</v>
      </c>
      <c r="CG12" s="25">
        <v>0</v>
      </c>
      <c r="CH12" s="25">
        <v>18</v>
      </c>
      <c r="CI12" s="25">
        <v>1</v>
      </c>
      <c r="CJ12" s="25">
        <v>2</v>
      </c>
      <c r="CK12" s="25">
        <v>21</v>
      </c>
      <c r="CL12" s="25">
        <v>26</v>
      </c>
      <c r="CM12" s="25">
        <v>0</v>
      </c>
      <c r="CN12" s="25">
        <v>0</v>
      </c>
      <c r="CO12" s="25">
        <v>0</v>
      </c>
      <c r="CP12" s="25">
        <v>0</v>
      </c>
      <c r="CQ12" s="25">
        <v>0</v>
      </c>
      <c r="CR12" s="70">
        <v>92711</v>
      </c>
      <c r="CS12" s="25">
        <v>785064</v>
      </c>
      <c r="CT12" s="25">
        <v>95692</v>
      </c>
      <c r="CU12" s="25">
        <v>973467</v>
      </c>
      <c r="CV12" s="25">
        <v>227063</v>
      </c>
      <c r="CW12" s="32"/>
      <c r="CX12" s="32"/>
      <c r="CY12" s="32"/>
      <c r="CZ12" s="32"/>
      <c r="DA12" s="32"/>
      <c r="DB12" s="32"/>
    </row>
    <row r="13" spans="1:106" ht="24.9" customHeight="1">
      <c r="A13" s="17">
        <v>7</v>
      </c>
      <c r="B13" s="64" t="s">
        <v>85</v>
      </c>
      <c r="C13" s="25">
        <v>2402</v>
      </c>
      <c r="D13" s="25">
        <v>4</v>
      </c>
      <c r="E13" s="25">
        <v>200</v>
      </c>
      <c r="F13" s="25">
        <v>2606</v>
      </c>
      <c r="G13" s="25">
        <v>2837</v>
      </c>
      <c r="H13" s="25">
        <v>8186</v>
      </c>
      <c r="I13" s="25">
        <v>22894</v>
      </c>
      <c r="J13" s="25">
        <v>71</v>
      </c>
      <c r="K13" s="25">
        <v>31151</v>
      </c>
      <c r="L13" s="25">
        <v>1293</v>
      </c>
      <c r="M13" s="25">
        <v>35739</v>
      </c>
      <c r="N13" s="25">
        <v>1263</v>
      </c>
      <c r="O13" s="25">
        <v>748</v>
      </c>
      <c r="P13" s="25">
        <v>37750</v>
      </c>
      <c r="Q13" s="25">
        <v>36900</v>
      </c>
      <c r="R13" s="25">
        <v>83391</v>
      </c>
      <c r="S13" s="25">
        <v>7912</v>
      </c>
      <c r="T13" s="25">
        <v>3316</v>
      </c>
      <c r="U13" s="25">
        <v>94619</v>
      </c>
      <c r="V13" s="25">
        <v>73158</v>
      </c>
      <c r="W13" s="25">
        <v>9617</v>
      </c>
      <c r="X13" s="25">
        <v>4347</v>
      </c>
      <c r="Y13" s="25">
        <v>87122</v>
      </c>
      <c r="Z13" s="25">
        <v>1253</v>
      </c>
      <c r="AA13" s="25">
        <v>1362</v>
      </c>
      <c r="AB13" s="25">
        <v>5</v>
      </c>
      <c r="AC13" s="25">
        <v>2620</v>
      </c>
      <c r="AD13" s="25">
        <v>3071</v>
      </c>
      <c r="AE13" s="25">
        <v>9149</v>
      </c>
      <c r="AF13" s="25">
        <v>753913</v>
      </c>
      <c r="AG13" s="25">
        <v>5</v>
      </c>
      <c r="AH13" s="25">
        <v>763067</v>
      </c>
      <c r="AI13" s="25">
        <v>78025</v>
      </c>
      <c r="AJ13" s="25">
        <v>0</v>
      </c>
      <c r="AK13" s="25">
        <v>0</v>
      </c>
      <c r="AL13" s="25">
        <v>0</v>
      </c>
      <c r="AM13" s="25">
        <v>0</v>
      </c>
      <c r="AN13" s="25">
        <v>0</v>
      </c>
      <c r="AO13" s="25">
        <v>0</v>
      </c>
      <c r="AP13" s="25">
        <v>0</v>
      </c>
      <c r="AQ13" s="25">
        <v>0</v>
      </c>
      <c r="AR13" s="25">
        <v>0</v>
      </c>
      <c r="AS13" s="25">
        <v>0</v>
      </c>
      <c r="AT13" s="25">
        <v>0</v>
      </c>
      <c r="AU13" s="25">
        <v>0</v>
      </c>
      <c r="AV13" s="25">
        <v>0</v>
      </c>
      <c r="AW13" s="25">
        <v>0</v>
      </c>
      <c r="AX13" s="25">
        <v>0</v>
      </c>
      <c r="AY13" s="25">
        <v>0</v>
      </c>
      <c r="AZ13" s="25">
        <v>0</v>
      </c>
      <c r="BA13" s="25">
        <v>0</v>
      </c>
      <c r="BB13" s="25">
        <v>0</v>
      </c>
      <c r="BC13" s="25">
        <v>0</v>
      </c>
      <c r="BD13" s="25">
        <v>0</v>
      </c>
      <c r="BE13" s="25">
        <v>0</v>
      </c>
      <c r="BF13" s="25">
        <v>0</v>
      </c>
      <c r="BG13" s="25">
        <v>0</v>
      </c>
      <c r="BH13" s="25">
        <v>0</v>
      </c>
      <c r="BI13" s="25">
        <v>441</v>
      </c>
      <c r="BJ13" s="25">
        <v>1</v>
      </c>
      <c r="BK13" s="25">
        <v>0</v>
      </c>
      <c r="BL13" s="25">
        <v>442</v>
      </c>
      <c r="BM13" s="25">
        <v>53</v>
      </c>
      <c r="BN13" s="25">
        <v>1440</v>
      </c>
      <c r="BO13" s="25">
        <v>1334</v>
      </c>
      <c r="BP13" s="25">
        <v>2</v>
      </c>
      <c r="BQ13" s="25">
        <v>2776</v>
      </c>
      <c r="BR13" s="25">
        <v>3654</v>
      </c>
      <c r="BS13" s="25">
        <v>1257</v>
      </c>
      <c r="BT13" s="25">
        <v>1360</v>
      </c>
      <c r="BU13" s="25">
        <v>5</v>
      </c>
      <c r="BV13" s="25">
        <v>2622</v>
      </c>
      <c r="BW13" s="25">
        <v>3079</v>
      </c>
      <c r="BX13" s="25">
        <v>0</v>
      </c>
      <c r="BY13" s="25">
        <v>0</v>
      </c>
      <c r="BZ13" s="25">
        <v>0</v>
      </c>
      <c r="CA13" s="25">
        <v>0</v>
      </c>
      <c r="CB13" s="25">
        <v>0</v>
      </c>
      <c r="CC13" s="25">
        <v>0</v>
      </c>
      <c r="CD13" s="25">
        <v>0</v>
      </c>
      <c r="CE13" s="25">
        <v>0</v>
      </c>
      <c r="CF13" s="25">
        <v>0</v>
      </c>
      <c r="CG13" s="25">
        <v>0</v>
      </c>
      <c r="CH13" s="25">
        <v>1421</v>
      </c>
      <c r="CI13" s="25">
        <v>173</v>
      </c>
      <c r="CJ13" s="25">
        <v>125</v>
      </c>
      <c r="CK13" s="25">
        <v>1719</v>
      </c>
      <c r="CL13" s="25">
        <v>2072</v>
      </c>
      <c r="CM13" s="25">
        <v>0</v>
      </c>
      <c r="CN13" s="25">
        <v>0</v>
      </c>
      <c r="CO13" s="25">
        <v>0</v>
      </c>
      <c r="CP13" s="25">
        <v>0</v>
      </c>
      <c r="CQ13" s="25">
        <v>0</v>
      </c>
      <c r="CR13" s="70">
        <v>144679</v>
      </c>
      <c r="CS13" s="25">
        <v>790216</v>
      </c>
      <c r="CT13" s="25">
        <v>4477</v>
      </c>
      <c r="CU13" s="25">
        <v>939372</v>
      </c>
      <c r="CV13" s="25">
        <v>218106</v>
      </c>
      <c r="CW13" s="32"/>
      <c r="CX13" s="32"/>
      <c r="CY13" s="32"/>
      <c r="CZ13" s="32"/>
      <c r="DA13" s="32"/>
      <c r="DB13" s="32"/>
    </row>
    <row r="14" spans="1:106" ht="24.9" customHeight="1">
      <c r="A14" s="17">
        <v>8</v>
      </c>
      <c r="B14" s="64" t="s">
        <v>33</v>
      </c>
      <c r="C14" s="25">
        <v>24342</v>
      </c>
      <c r="D14" s="25">
        <v>19375</v>
      </c>
      <c r="E14" s="25">
        <v>3653</v>
      </c>
      <c r="F14" s="25">
        <v>47370</v>
      </c>
      <c r="G14" s="25">
        <v>12663</v>
      </c>
      <c r="H14" s="25">
        <v>2777</v>
      </c>
      <c r="I14" s="25">
        <v>34072</v>
      </c>
      <c r="J14" s="25">
        <v>3747</v>
      </c>
      <c r="K14" s="25">
        <v>40596</v>
      </c>
      <c r="L14" s="25">
        <v>5054</v>
      </c>
      <c r="M14" s="25">
        <v>6041</v>
      </c>
      <c r="N14" s="25">
        <v>481</v>
      </c>
      <c r="O14" s="25">
        <v>3656</v>
      </c>
      <c r="P14" s="25">
        <v>10178</v>
      </c>
      <c r="Q14" s="25">
        <v>6403</v>
      </c>
      <c r="R14" s="25">
        <v>21261</v>
      </c>
      <c r="S14" s="25">
        <v>9</v>
      </c>
      <c r="T14" s="25">
        <v>3779</v>
      </c>
      <c r="U14" s="25">
        <v>25049</v>
      </c>
      <c r="V14" s="25">
        <v>10119</v>
      </c>
      <c r="W14" s="25">
        <v>8</v>
      </c>
      <c r="X14" s="25">
        <v>883</v>
      </c>
      <c r="Y14" s="25">
        <v>11010</v>
      </c>
      <c r="Z14" s="25">
        <v>888</v>
      </c>
      <c r="AA14" s="25">
        <v>717</v>
      </c>
      <c r="AB14" s="25">
        <v>0</v>
      </c>
      <c r="AC14" s="25">
        <v>1605</v>
      </c>
      <c r="AD14" s="25">
        <v>1971</v>
      </c>
      <c r="AE14" s="25">
        <v>8835</v>
      </c>
      <c r="AF14" s="25">
        <v>752958</v>
      </c>
      <c r="AG14" s="25">
        <v>0</v>
      </c>
      <c r="AH14" s="25">
        <v>761793</v>
      </c>
      <c r="AI14" s="25">
        <v>76654</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2</v>
      </c>
      <c r="BA14" s="25">
        <v>0</v>
      </c>
      <c r="BB14" s="25">
        <v>2</v>
      </c>
      <c r="BC14" s="25">
        <v>4</v>
      </c>
      <c r="BD14" s="25">
        <v>0</v>
      </c>
      <c r="BE14" s="25">
        <v>2</v>
      </c>
      <c r="BF14" s="25">
        <v>0</v>
      </c>
      <c r="BG14" s="25">
        <v>2</v>
      </c>
      <c r="BH14" s="25">
        <v>3</v>
      </c>
      <c r="BI14" s="25">
        <v>2784</v>
      </c>
      <c r="BJ14" s="25">
        <v>10</v>
      </c>
      <c r="BK14" s="25">
        <v>0</v>
      </c>
      <c r="BL14" s="25">
        <v>2794</v>
      </c>
      <c r="BM14" s="25">
        <v>1146</v>
      </c>
      <c r="BN14" s="25">
        <v>206</v>
      </c>
      <c r="BO14" s="25">
        <v>20</v>
      </c>
      <c r="BP14" s="25">
        <v>0</v>
      </c>
      <c r="BQ14" s="25">
        <v>226</v>
      </c>
      <c r="BR14" s="25">
        <v>1430</v>
      </c>
      <c r="BS14" s="25">
        <v>3</v>
      </c>
      <c r="BT14" s="25">
        <v>26</v>
      </c>
      <c r="BU14" s="25">
        <v>0</v>
      </c>
      <c r="BV14" s="25">
        <v>29</v>
      </c>
      <c r="BW14" s="25">
        <v>76</v>
      </c>
      <c r="BX14" s="25">
        <v>150</v>
      </c>
      <c r="BY14" s="25">
        <v>6</v>
      </c>
      <c r="BZ14" s="25">
        <v>0</v>
      </c>
      <c r="CA14" s="25">
        <v>156</v>
      </c>
      <c r="CB14" s="25">
        <v>46</v>
      </c>
      <c r="CC14" s="25">
        <v>0</v>
      </c>
      <c r="CD14" s="25">
        <v>0</v>
      </c>
      <c r="CE14" s="25">
        <v>0</v>
      </c>
      <c r="CF14" s="25">
        <v>0</v>
      </c>
      <c r="CG14" s="25">
        <v>0</v>
      </c>
      <c r="CH14" s="25">
        <v>53</v>
      </c>
      <c r="CI14" s="25">
        <v>30</v>
      </c>
      <c r="CJ14" s="25">
        <v>0</v>
      </c>
      <c r="CK14" s="25">
        <v>83</v>
      </c>
      <c r="CL14" s="25">
        <v>118</v>
      </c>
      <c r="CM14" s="25">
        <v>0</v>
      </c>
      <c r="CN14" s="25">
        <v>0</v>
      </c>
      <c r="CO14" s="25">
        <v>0</v>
      </c>
      <c r="CP14" s="25">
        <v>0</v>
      </c>
      <c r="CQ14" s="25">
        <v>0</v>
      </c>
      <c r="CR14" s="70">
        <v>67340</v>
      </c>
      <c r="CS14" s="25">
        <v>807708</v>
      </c>
      <c r="CT14" s="25">
        <v>14835</v>
      </c>
      <c r="CU14" s="25">
        <v>889883</v>
      </c>
      <c r="CV14" s="25">
        <v>116578</v>
      </c>
      <c r="CW14" s="32"/>
      <c r="CX14" s="32"/>
      <c r="CY14" s="32"/>
      <c r="CZ14" s="32"/>
      <c r="DA14" s="32"/>
      <c r="DB14" s="32"/>
    </row>
    <row r="15" spans="1:106" ht="24.9" customHeight="1">
      <c r="A15" s="17">
        <v>9</v>
      </c>
      <c r="B15" s="64" t="s">
        <v>97</v>
      </c>
      <c r="C15" s="25">
        <v>6186</v>
      </c>
      <c r="D15" s="25">
        <v>6</v>
      </c>
      <c r="E15" s="25">
        <v>3602</v>
      </c>
      <c r="F15" s="25">
        <v>9794</v>
      </c>
      <c r="G15" s="25">
        <v>10708</v>
      </c>
      <c r="H15" s="25">
        <v>18063</v>
      </c>
      <c r="I15" s="25">
        <v>3135</v>
      </c>
      <c r="J15" s="25">
        <v>6771</v>
      </c>
      <c r="K15" s="25">
        <v>27969</v>
      </c>
      <c r="L15" s="25">
        <v>28469</v>
      </c>
      <c r="M15" s="25">
        <v>20416</v>
      </c>
      <c r="N15" s="25">
        <v>5698</v>
      </c>
      <c r="O15" s="25">
        <v>3166</v>
      </c>
      <c r="P15" s="25">
        <v>29280</v>
      </c>
      <c r="Q15" s="25">
        <v>28811</v>
      </c>
      <c r="R15" s="25">
        <v>28267</v>
      </c>
      <c r="S15" s="25">
        <v>23</v>
      </c>
      <c r="T15" s="25">
        <v>10422</v>
      </c>
      <c r="U15" s="25">
        <v>38712</v>
      </c>
      <c r="V15" s="25">
        <v>36185</v>
      </c>
      <c r="W15" s="25">
        <v>55</v>
      </c>
      <c r="X15" s="25">
        <v>10927</v>
      </c>
      <c r="Y15" s="25">
        <v>47167</v>
      </c>
      <c r="Z15" s="25">
        <v>874</v>
      </c>
      <c r="AA15" s="25">
        <v>5946</v>
      </c>
      <c r="AB15" s="25">
        <v>0</v>
      </c>
      <c r="AC15" s="25">
        <v>6820</v>
      </c>
      <c r="AD15" s="25">
        <v>8955</v>
      </c>
      <c r="AE15" s="25">
        <v>8796</v>
      </c>
      <c r="AF15" s="25">
        <v>758282</v>
      </c>
      <c r="AG15" s="25">
        <v>0</v>
      </c>
      <c r="AH15" s="25">
        <v>767078</v>
      </c>
      <c r="AI15" s="25">
        <v>83727</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34</v>
      </c>
      <c r="BJ15" s="25">
        <v>0</v>
      </c>
      <c r="BK15" s="25">
        <v>0</v>
      </c>
      <c r="BL15" s="25">
        <v>34</v>
      </c>
      <c r="BM15" s="25">
        <v>3</v>
      </c>
      <c r="BN15" s="25">
        <v>359</v>
      </c>
      <c r="BO15" s="25">
        <v>0</v>
      </c>
      <c r="BP15" s="25">
        <v>0</v>
      </c>
      <c r="BQ15" s="25">
        <v>359</v>
      </c>
      <c r="BR15" s="25">
        <v>359</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1</v>
      </c>
      <c r="CM15" s="25">
        <v>0</v>
      </c>
      <c r="CN15" s="25">
        <v>0</v>
      </c>
      <c r="CO15" s="25">
        <v>0</v>
      </c>
      <c r="CP15" s="25">
        <v>0</v>
      </c>
      <c r="CQ15" s="25">
        <v>0</v>
      </c>
      <c r="CR15" s="70">
        <v>82995</v>
      </c>
      <c r="CS15" s="25">
        <v>773090</v>
      </c>
      <c r="CT15" s="25">
        <v>23961</v>
      </c>
      <c r="CU15" s="25">
        <v>880046</v>
      </c>
      <c r="CV15" s="25">
        <v>208200</v>
      </c>
      <c r="CW15" s="32"/>
      <c r="CX15" s="32"/>
      <c r="CY15" s="32"/>
      <c r="CZ15" s="32"/>
      <c r="DA15" s="32"/>
      <c r="DB15" s="32"/>
    </row>
    <row r="16" spans="1:106" ht="24.9" customHeight="1">
      <c r="A16" s="17">
        <v>10</v>
      </c>
      <c r="B16" s="64" t="s">
        <v>36</v>
      </c>
      <c r="C16" s="25">
        <v>73</v>
      </c>
      <c r="D16" s="25">
        <v>0</v>
      </c>
      <c r="E16" s="25">
        <v>0</v>
      </c>
      <c r="F16" s="25">
        <v>73</v>
      </c>
      <c r="G16" s="25">
        <v>1</v>
      </c>
      <c r="H16" s="25">
        <v>888</v>
      </c>
      <c r="I16" s="25">
        <v>4585</v>
      </c>
      <c r="J16" s="25">
        <v>25</v>
      </c>
      <c r="K16" s="25">
        <v>5498</v>
      </c>
      <c r="L16" s="25">
        <v>216</v>
      </c>
      <c r="M16" s="25">
        <v>2939</v>
      </c>
      <c r="N16" s="25">
        <v>445</v>
      </c>
      <c r="O16" s="25">
        <v>2</v>
      </c>
      <c r="P16" s="25">
        <v>3386</v>
      </c>
      <c r="Q16" s="25">
        <v>3141</v>
      </c>
      <c r="R16" s="25">
        <v>2371</v>
      </c>
      <c r="S16" s="25">
        <v>0</v>
      </c>
      <c r="T16" s="25">
        <v>498</v>
      </c>
      <c r="U16" s="25">
        <v>2869</v>
      </c>
      <c r="V16" s="25">
        <v>2167</v>
      </c>
      <c r="W16" s="25">
        <v>0</v>
      </c>
      <c r="X16" s="25">
        <v>458</v>
      </c>
      <c r="Y16" s="25">
        <v>2625</v>
      </c>
      <c r="Z16" s="25">
        <v>911</v>
      </c>
      <c r="AA16" s="25">
        <v>2827</v>
      </c>
      <c r="AB16" s="25">
        <v>5</v>
      </c>
      <c r="AC16" s="25">
        <v>3743</v>
      </c>
      <c r="AD16" s="25">
        <v>2946</v>
      </c>
      <c r="AE16" s="25">
        <v>8971</v>
      </c>
      <c r="AF16" s="25">
        <v>755037</v>
      </c>
      <c r="AG16" s="25">
        <v>5</v>
      </c>
      <c r="AH16" s="25">
        <v>764013</v>
      </c>
      <c r="AI16" s="25">
        <v>77677</v>
      </c>
      <c r="AJ16" s="25">
        <v>0</v>
      </c>
      <c r="AK16" s="25">
        <v>0</v>
      </c>
      <c r="AL16" s="25">
        <v>0</v>
      </c>
      <c r="AM16" s="25">
        <v>0</v>
      </c>
      <c r="AN16" s="25">
        <v>0</v>
      </c>
      <c r="AO16" s="25">
        <v>0</v>
      </c>
      <c r="AP16" s="25">
        <v>0</v>
      </c>
      <c r="AQ16" s="25">
        <v>0</v>
      </c>
      <c r="AR16" s="25">
        <v>0</v>
      </c>
      <c r="AS16" s="25">
        <v>0</v>
      </c>
      <c r="AT16" s="25">
        <v>0</v>
      </c>
      <c r="AU16" s="25">
        <v>3</v>
      </c>
      <c r="AV16" s="25">
        <v>0</v>
      </c>
      <c r="AW16" s="25">
        <v>3</v>
      </c>
      <c r="AX16" s="25">
        <v>3</v>
      </c>
      <c r="AY16" s="25">
        <v>0</v>
      </c>
      <c r="AZ16" s="25">
        <v>0</v>
      </c>
      <c r="BA16" s="25">
        <v>0</v>
      </c>
      <c r="BB16" s="25">
        <v>0</v>
      </c>
      <c r="BC16" s="25">
        <v>0</v>
      </c>
      <c r="BD16" s="25">
        <v>0</v>
      </c>
      <c r="BE16" s="25">
        <v>0</v>
      </c>
      <c r="BF16" s="25">
        <v>0</v>
      </c>
      <c r="BG16" s="25">
        <v>0</v>
      </c>
      <c r="BH16" s="25">
        <v>0</v>
      </c>
      <c r="BI16" s="25">
        <v>328</v>
      </c>
      <c r="BJ16" s="25">
        <v>1</v>
      </c>
      <c r="BK16" s="25">
        <v>0</v>
      </c>
      <c r="BL16" s="25">
        <v>329</v>
      </c>
      <c r="BM16" s="25">
        <v>102</v>
      </c>
      <c r="BN16" s="25">
        <v>17070</v>
      </c>
      <c r="BO16" s="25">
        <v>114</v>
      </c>
      <c r="BP16" s="25">
        <v>0</v>
      </c>
      <c r="BQ16" s="25">
        <v>17184</v>
      </c>
      <c r="BR16" s="25">
        <v>1957</v>
      </c>
      <c r="BS16" s="25">
        <v>0</v>
      </c>
      <c r="BT16" s="25">
        <v>0</v>
      </c>
      <c r="BU16" s="25">
        <v>0</v>
      </c>
      <c r="BV16" s="25">
        <v>0</v>
      </c>
      <c r="BW16" s="25">
        <v>0</v>
      </c>
      <c r="BX16" s="25">
        <v>539</v>
      </c>
      <c r="BY16" s="25">
        <v>0</v>
      </c>
      <c r="BZ16" s="25">
        <v>15</v>
      </c>
      <c r="CA16" s="25">
        <v>554</v>
      </c>
      <c r="CB16" s="25">
        <v>493</v>
      </c>
      <c r="CC16" s="25">
        <v>0</v>
      </c>
      <c r="CD16" s="25">
        <v>0</v>
      </c>
      <c r="CE16" s="25">
        <v>0</v>
      </c>
      <c r="CF16" s="25">
        <v>0</v>
      </c>
      <c r="CG16" s="25">
        <v>0</v>
      </c>
      <c r="CH16" s="25">
        <v>41892</v>
      </c>
      <c r="CI16" s="25">
        <v>120</v>
      </c>
      <c r="CJ16" s="25">
        <v>1</v>
      </c>
      <c r="CK16" s="25">
        <v>42013</v>
      </c>
      <c r="CL16" s="25">
        <v>2033</v>
      </c>
      <c r="CM16" s="25">
        <v>0</v>
      </c>
      <c r="CN16" s="25">
        <v>0</v>
      </c>
      <c r="CO16" s="25">
        <v>0</v>
      </c>
      <c r="CP16" s="25">
        <v>0</v>
      </c>
      <c r="CQ16" s="25">
        <v>0</v>
      </c>
      <c r="CR16" s="70">
        <v>75982</v>
      </c>
      <c r="CS16" s="25">
        <v>763132</v>
      </c>
      <c r="CT16" s="25">
        <v>551</v>
      </c>
      <c r="CU16" s="25">
        <v>839665</v>
      </c>
      <c r="CV16" s="25">
        <v>91194</v>
      </c>
      <c r="CW16" s="32"/>
      <c r="CX16" s="32"/>
      <c r="CY16" s="32"/>
      <c r="CZ16" s="32"/>
      <c r="DA16" s="32"/>
      <c r="DB16" s="32"/>
    </row>
    <row r="17" spans="1:106" ht="24.9" customHeight="1">
      <c r="A17" s="17">
        <v>11</v>
      </c>
      <c r="B17" s="64" t="s">
        <v>35</v>
      </c>
      <c r="C17" s="25">
        <v>3278</v>
      </c>
      <c r="D17" s="25">
        <v>28</v>
      </c>
      <c r="E17" s="25">
        <v>8655</v>
      </c>
      <c r="F17" s="25">
        <v>11961</v>
      </c>
      <c r="G17" s="25">
        <v>13580</v>
      </c>
      <c r="H17" s="25">
        <v>4</v>
      </c>
      <c r="I17" s="25">
        <v>15613</v>
      </c>
      <c r="J17" s="25">
        <v>0</v>
      </c>
      <c r="K17" s="25">
        <v>15617</v>
      </c>
      <c r="L17" s="25">
        <v>1003</v>
      </c>
      <c r="M17" s="25">
        <v>10464</v>
      </c>
      <c r="N17" s="25">
        <v>1513</v>
      </c>
      <c r="O17" s="25">
        <v>4961</v>
      </c>
      <c r="P17" s="25">
        <v>16938</v>
      </c>
      <c r="Q17" s="25">
        <v>20039</v>
      </c>
      <c r="R17" s="25">
        <v>10306</v>
      </c>
      <c r="S17" s="25">
        <v>6160</v>
      </c>
      <c r="T17" s="25">
        <v>11451</v>
      </c>
      <c r="U17" s="25">
        <v>27917</v>
      </c>
      <c r="V17" s="25">
        <v>13022</v>
      </c>
      <c r="W17" s="25">
        <v>6465</v>
      </c>
      <c r="X17" s="25">
        <v>9519</v>
      </c>
      <c r="Y17" s="25">
        <v>29006</v>
      </c>
      <c r="Z17" s="25">
        <v>391</v>
      </c>
      <c r="AA17" s="25">
        <v>1523</v>
      </c>
      <c r="AB17" s="25">
        <v>149</v>
      </c>
      <c r="AC17" s="25">
        <v>2063</v>
      </c>
      <c r="AD17" s="25">
        <v>2438</v>
      </c>
      <c r="AE17" s="25">
        <v>8754</v>
      </c>
      <c r="AF17" s="25">
        <v>753762</v>
      </c>
      <c r="AG17" s="25">
        <v>207</v>
      </c>
      <c r="AH17" s="25">
        <v>762723</v>
      </c>
      <c r="AI17" s="25">
        <v>77277</v>
      </c>
      <c r="AJ17" s="25">
        <v>0</v>
      </c>
      <c r="AK17" s="25">
        <v>0</v>
      </c>
      <c r="AL17" s="25">
        <v>0</v>
      </c>
      <c r="AM17" s="25">
        <v>0</v>
      </c>
      <c r="AN17" s="25">
        <v>0</v>
      </c>
      <c r="AO17" s="25">
        <v>7</v>
      </c>
      <c r="AP17" s="25">
        <v>0</v>
      </c>
      <c r="AQ17" s="25">
        <v>4</v>
      </c>
      <c r="AR17" s="25">
        <v>11</v>
      </c>
      <c r="AS17" s="25">
        <v>8</v>
      </c>
      <c r="AT17" s="25">
        <v>7</v>
      </c>
      <c r="AU17" s="25">
        <v>0</v>
      </c>
      <c r="AV17" s="25">
        <v>2</v>
      </c>
      <c r="AW17" s="25">
        <v>9</v>
      </c>
      <c r="AX17" s="25">
        <v>9</v>
      </c>
      <c r="AY17" s="25">
        <v>7</v>
      </c>
      <c r="AZ17" s="25">
        <v>0</v>
      </c>
      <c r="BA17" s="25">
        <v>26</v>
      </c>
      <c r="BB17" s="25">
        <v>33</v>
      </c>
      <c r="BC17" s="25">
        <v>20</v>
      </c>
      <c r="BD17" s="25">
        <v>8</v>
      </c>
      <c r="BE17" s="25">
        <v>0</v>
      </c>
      <c r="BF17" s="25">
        <v>2</v>
      </c>
      <c r="BG17" s="25">
        <v>10</v>
      </c>
      <c r="BH17" s="25">
        <v>6</v>
      </c>
      <c r="BI17" s="25">
        <v>141</v>
      </c>
      <c r="BJ17" s="25">
        <v>37</v>
      </c>
      <c r="BK17" s="25">
        <v>1</v>
      </c>
      <c r="BL17" s="25">
        <v>179</v>
      </c>
      <c r="BM17" s="25">
        <v>47</v>
      </c>
      <c r="BN17" s="25">
        <v>380</v>
      </c>
      <c r="BO17" s="25">
        <v>89</v>
      </c>
      <c r="BP17" s="25">
        <v>74</v>
      </c>
      <c r="BQ17" s="25">
        <v>543</v>
      </c>
      <c r="BR17" s="25">
        <v>920</v>
      </c>
      <c r="BS17" s="25">
        <v>35</v>
      </c>
      <c r="BT17" s="25">
        <v>0</v>
      </c>
      <c r="BU17" s="25">
        <v>0</v>
      </c>
      <c r="BV17" s="25">
        <v>35</v>
      </c>
      <c r="BW17" s="25">
        <v>63</v>
      </c>
      <c r="BX17" s="25">
        <v>412</v>
      </c>
      <c r="BY17" s="25">
        <v>0</v>
      </c>
      <c r="BZ17" s="25">
        <v>0</v>
      </c>
      <c r="CA17" s="25">
        <v>412</v>
      </c>
      <c r="CB17" s="25">
        <v>251</v>
      </c>
      <c r="CC17" s="25">
        <v>0</v>
      </c>
      <c r="CD17" s="25">
        <v>0</v>
      </c>
      <c r="CE17" s="25">
        <v>0</v>
      </c>
      <c r="CF17" s="25">
        <v>0</v>
      </c>
      <c r="CG17" s="25">
        <v>0</v>
      </c>
      <c r="CH17" s="25">
        <v>196</v>
      </c>
      <c r="CI17" s="25">
        <v>85</v>
      </c>
      <c r="CJ17" s="25">
        <v>10</v>
      </c>
      <c r="CK17" s="25">
        <v>291</v>
      </c>
      <c r="CL17" s="25">
        <v>395</v>
      </c>
      <c r="CM17" s="25">
        <v>0</v>
      </c>
      <c r="CN17" s="25">
        <v>0</v>
      </c>
      <c r="CO17" s="25">
        <v>0</v>
      </c>
      <c r="CP17" s="25">
        <v>0</v>
      </c>
      <c r="CQ17" s="25">
        <v>0</v>
      </c>
      <c r="CR17" s="70">
        <v>34390</v>
      </c>
      <c r="CS17" s="25">
        <v>778810</v>
      </c>
      <c r="CT17" s="25">
        <v>25542</v>
      </c>
      <c r="CU17" s="25">
        <v>838742</v>
      </c>
      <c r="CV17" s="25">
        <v>145062</v>
      </c>
      <c r="CW17" s="32"/>
      <c r="CX17" s="32"/>
      <c r="CY17" s="32"/>
      <c r="CZ17" s="32"/>
      <c r="DA17" s="32"/>
      <c r="DB17" s="32"/>
    </row>
    <row r="18" spans="1:106" ht="24.9" customHeight="1">
      <c r="A18" s="17">
        <v>12</v>
      </c>
      <c r="B18" s="64" t="s">
        <v>31</v>
      </c>
      <c r="C18" s="25">
        <v>989</v>
      </c>
      <c r="D18" s="25">
        <v>12</v>
      </c>
      <c r="E18" s="25">
        <v>1037</v>
      </c>
      <c r="F18" s="25">
        <v>2038</v>
      </c>
      <c r="G18" s="25">
        <v>3917</v>
      </c>
      <c r="H18" s="25">
        <v>8652</v>
      </c>
      <c r="I18" s="25">
        <v>4067</v>
      </c>
      <c r="J18" s="25">
        <v>2167</v>
      </c>
      <c r="K18" s="25">
        <v>14886</v>
      </c>
      <c r="L18" s="25">
        <v>8293</v>
      </c>
      <c r="M18" s="25">
        <v>10619</v>
      </c>
      <c r="N18" s="25">
        <v>3875</v>
      </c>
      <c r="O18" s="25">
        <v>10460</v>
      </c>
      <c r="P18" s="25">
        <v>24954</v>
      </c>
      <c r="Q18" s="25">
        <v>23152</v>
      </c>
      <c r="R18" s="25">
        <v>3986</v>
      </c>
      <c r="S18" s="25">
        <v>0</v>
      </c>
      <c r="T18" s="25">
        <v>2146</v>
      </c>
      <c r="U18" s="25">
        <v>6132</v>
      </c>
      <c r="V18" s="25">
        <v>5965</v>
      </c>
      <c r="W18" s="25">
        <v>0</v>
      </c>
      <c r="X18" s="25">
        <v>1908</v>
      </c>
      <c r="Y18" s="25">
        <v>7873</v>
      </c>
      <c r="Z18" s="25">
        <v>1123</v>
      </c>
      <c r="AA18" s="25">
        <v>4263</v>
      </c>
      <c r="AB18" s="25">
        <v>2299</v>
      </c>
      <c r="AC18" s="25">
        <v>7685</v>
      </c>
      <c r="AD18" s="25">
        <v>8091</v>
      </c>
      <c r="AE18" s="25">
        <v>9052</v>
      </c>
      <c r="AF18" s="25">
        <v>756493</v>
      </c>
      <c r="AG18" s="25">
        <v>2305</v>
      </c>
      <c r="AH18" s="25">
        <v>767850</v>
      </c>
      <c r="AI18" s="25">
        <v>82723</v>
      </c>
      <c r="AJ18" s="25">
        <v>0</v>
      </c>
      <c r="AK18" s="25">
        <v>0</v>
      </c>
      <c r="AL18" s="25">
        <v>0</v>
      </c>
      <c r="AM18" s="25">
        <v>0</v>
      </c>
      <c r="AN18" s="25">
        <v>0</v>
      </c>
      <c r="AO18" s="25">
        <v>0</v>
      </c>
      <c r="AP18" s="25">
        <v>0</v>
      </c>
      <c r="AQ18" s="25">
        <v>0</v>
      </c>
      <c r="AR18" s="25">
        <v>0</v>
      </c>
      <c r="AS18" s="25">
        <v>0</v>
      </c>
      <c r="AT18" s="25">
        <v>1</v>
      </c>
      <c r="AU18" s="25">
        <v>0</v>
      </c>
      <c r="AV18" s="25">
        <v>0</v>
      </c>
      <c r="AW18" s="25">
        <v>1</v>
      </c>
      <c r="AX18" s="25">
        <v>0</v>
      </c>
      <c r="AY18" s="25">
        <v>0</v>
      </c>
      <c r="AZ18" s="25">
        <v>0</v>
      </c>
      <c r="BA18" s="25">
        <v>0</v>
      </c>
      <c r="BB18" s="25">
        <v>0</v>
      </c>
      <c r="BC18" s="25">
        <v>0</v>
      </c>
      <c r="BD18" s="25">
        <v>1</v>
      </c>
      <c r="BE18" s="25">
        <v>0</v>
      </c>
      <c r="BF18" s="25">
        <v>0</v>
      </c>
      <c r="BG18" s="25">
        <v>1</v>
      </c>
      <c r="BH18" s="25">
        <v>1</v>
      </c>
      <c r="BI18" s="25">
        <v>634</v>
      </c>
      <c r="BJ18" s="25">
        <v>0</v>
      </c>
      <c r="BK18" s="25">
        <v>0</v>
      </c>
      <c r="BL18" s="25">
        <v>634</v>
      </c>
      <c r="BM18" s="25">
        <v>98</v>
      </c>
      <c r="BN18" s="25">
        <v>375</v>
      </c>
      <c r="BO18" s="25">
        <v>679</v>
      </c>
      <c r="BP18" s="25">
        <v>54</v>
      </c>
      <c r="BQ18" s="25">
        <v>1108</v>
      </c>
      <c r="BR18" s="25">
        <v>1118</v>
      </c>
      <c r="BS18" s="25">
        <v>7</v>
      </c>
      <c r="BT18" s="25">
        <v>0</v>
      </c>
      <c r="BU18" s="25">
        <v>2</v>
      </c>
      <c r="BV18" s="25">
        <v>9</v>
      </c>
      <c r="BW18" s="25">
        <v>9</v>
      </c>
      <c r="BX18" s="25">
        <v>1</v>
      </c>
      <c r="BY18" s="25">
        <v>0</v>
      </c>
      <c r="BZ18" s="25">
        <v>0</v>
      </c>
      <c r="CA18" s="25">
        <v>1</v>
      </c>
      <c r="CB18" s="25">
        <v>1</v>
      </c>
      <c r="CC18" s="25">
        <v>0</v>
      </c>
      <c r="CD18" s="25">
        <v>0</v>
      </c>
      <c r="CE18" s="25">
        <v>0</v>
      </c>
      <c r="CF18" s="25">
        <v>0</v>
      </c>
      <c r="CG18" s="25">
        <v>0</v>
      </c>
      <c r="CH18" s="25">
        <v>584</v>
      </c>
      <c r="CI18" s="25">
        <v>1248</v>
      </c>
      <c r="CJ18" s="25">
        <v>21</v>
      </c>
      <c r="CK18" s="25">
        <v>1853</v>
      </c>
      <c r="CL18" s="25">
        <v>2107</v>
      </c>
      <c r="CM18" s="25">
        <v>0</v>
      </c>
      <c r="CN18" s="25">
        <v>0</v>
      </c>
      <c r="CO18" s="25">
        <v>0</v>
      </c>
      <c r="CP18" s="25">
        <v>0</v>
      </c>
      <c r="CQ18" s="25">
        <v>0</v>
      </c>
      <c r="CR18" s="70">
        <v>36024</v>
      </c>
      <c r="CS18" s="25">
        <v>770637</v>
      </c>
      <c r="CT18" s="25">
        <v>20491</v>
      </c>
      <c r="CU18" s="25">
        <v>827152</v>
      </c>
      <c r="CV18" s="25">
        <v>137383</v>
      </c>
      <c r="CW18" s="32"/>
      <c r="CX18" s="32"/>
      <c r="CY18" s="32"/>
      <c r="CZ18" s="32"/>
      <c r="DA18" s="32"/>
      <c r="DB18" s="32"/>
    </row>
    <row r="19" spans="1:106" ht="24.9" customHeight="1">
      <c r="A19" s="17">
        <v>13</v>
      </c>
      <c r="B19" s="64" t="s">
        <v>93</v>
      </c>
      <c r="C19" s="25">
        <v>0</v>
      </c>
      <c r="D19" s="25">
        <v>0</v>
      </c>
      <c r="E19" s="25">
        <v>0</v>
      </c>
      <c r="F19" s="25">
        <v>0</v>
      </c>
      <c r="G19" s="25">
        <v>0</v>
      </c>
      <c r="H19" s="25">
        <v>19</v>
      </c>
      <c r="I19" s="25">
        <v>298</v>
      </c>
      <c r="J19" s="25">
        <v>1439</v>
      </c>
      <c r="K19" s="25">
        <v>1756</v>
      </c>
      <c r="L19" s="25">
        <v>80</v>
      </c>
      <c r="M19" s="25">
        <v>519</v>
      </c>
      <c r="N19" s="25">
        <v>1141</v>
      </c>
      <c r="O19" s="25">
        <v>827</v>
      </c>
      <c r="P19" s="25">
        <v>2487</v>
      </c>
      <c r="Q19" s="25">
        <v>1775</v>
      </c>
      <c r="R19" s="25">
        <v>248</v>
      </c>
      <c r="S19" s="25">
        <v>47</v>
      </c>
      <c r="T19" s="25">
        <v>52208</v>
      </c>
      <c r="U19" s="25">
        <v>52503</v>
      </c>
      <c r="V19" s="25">
        <v>271</v>
      </c>
      <c r="W19" s="25">
        <v>53</v>
      </c>
      <c r="X19" s="25">
        <v>38635</v>
      </c>
      <c r="Y19" s="25">
        <v>38959</v>
      </c>
      <c r="Z19" s="25">
        <v>144</v>
      </c>
      <c r="AA19" s="25">
        <v>1222</v>
      </c>
      <c r="AB19" s="25">
        <v>48</v>
      </c>
      <c r="AC19" s="25">
        <v>1414</v>
      </c>
      <c r="AD19" s="25">
        <v>1471</v>
      </c>
      <c r="AE19" s="25">
        <v>10462</v>
      </c>
      <c r="AF19" s="25">
        <v>753484</v>
      </c>
      <c r="AG19" s="25">
        <v>48</v>
      </c>
      <c r="AH19" s="25">
        <v>763994</v>
      </c>
      <c r="AI19" s="25">
        <v>76734</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2</v>
      </c>
      <c r="BJ19" s="25">
        <v>0</v>
      </c>
      <c r="BK19" s="25">
        <v>0</v>
      </c>
      <c r="BL19" s="25">
        <v>2</v>
      </c>
      <c r="BM19" s="25">
        <v>0</v>
      </c>
      <c r="BN19" s="25">
        <v>8</v>
      </c>
      <c r="BO19" s="25">
        <v>8</v>
      </c>
      <c r="BP19" s="25">
        <v>0</v>
      </c>
      <c r="BQ19" s="25">
        <v>16</v>
      </c>
      <c r="BR19" s="25">
        <v>29</v>
      </c>
      <c r="BS19" s="25">
        <v>0</v>
      </c>
      <c r="BT19" s="25">
        <v>0</v>
      </c>
      <c r="BU19" s="25">
        <v>0</v>
      </c>
      <c r="BV19" s="25">
        <v>0</v>
      </c>
      <c r="BW19" s="25">
        <v>0</v>
      </c>
      <c r="BX19" s="25">
        <v>0</v>
      </c>
      <c r="BY19" s="25">
        <v>0</v>
      </c>
      <c r="BZ19" s="25">
        <v>105</v>
      </c>
      <c r="CA19" s="25">
        <v>105</v>
      </c>
      <c r="CB19" s="25">
        <v>98</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70">
        <v>11402</v>
      </c>
      <c r="CS19" s="25">
        <v>756200</v>
      </c>
      <c r="CT19" s="25">
        <v>54675</v>
      </c>
      <c r="CU19" s="25">
        <v>822277</v>
      </c>
      <c r="CV19" s="25">
        <v>119146</v>
      </c>
      <c r="CW19" s="32"/>
      <c r="CX19" s="32"/>
      <c r="CY19" s="32"/>
      <c r="CZ19" s="32"/>
      <c r="DA19" s="32"/>
      <c r="DB19" s="32"/>
    </row>
    <row r="20" spans="1:106" ht="24.9" customHeight="1">
      <c r="A20" s="17">
        <v>14</v>
      </c>
      <c r="B20" s="64" t="s">
        <v>88</v>
      </c>
      <c r="C20" s="25">
        <v>908</v>
      </c>
      <c r="D20" s="25">
        <v>0</v>
      </c>
      <c r="E20" s="25">
        <v>720</v>
      </c>
      <c r="F20" s="25">
        <v>1628</v>
      </c>
      <c r="G20" s="25">
        <v>1363</v>
      </c>
      <c r="H20" s="25">
        <v>1641</v>
      </c>
      <c r="I20" s="25">
        <v>996</v>
      </c>
      <c r="J20" s="25">
        <v>1984</v>
      </c>
      <c r="K20" s="25">
        <v>4621</v>
      </c>
      <c r="L20" s="25">
        <v>3210</v>
      </c>
      <c r="M20" s="25">
        <v>3046</v>
      </c>
      <c r="N20" s="25">
        <v>1610</v>
      </c>
      <c r="O20" s="25">
        <v>8070</v>
      </c>
      <c r="P20" s="25">
        <v>12726</v>
      </c>
      <c r="Q20" s="25">
        <v>12218</v>
      </c>
      <c r="R20" s="25">
        <v>2183</v>
      </c>
      <c r="S20" s="25">
        <v>4444</v>
      </c>
      <c r="T20" s="25">
        <v>2301</v>
      </c>
      <c r="U20" s="25">
        <v>8928</v>
      </c>
      <c r="V20" s="25">
        <v>2451</v>
      </c>
      <c r="W20" s="25">
        <v>3953</v>
      </c>
      <c r="X20" s="25">
        <v>2211</v>
      </c>
      <c r="Y20" s="25">
        <v>8615</v>
      </c>
      <c r="Z20" s="25">
        <v>1933</v>
      </c>
      <c r="AA20" s="25">
        <v>1935</v>
      </c>
      <c r="AB20" s="25">
        <v>7148</v>
      </c>
      <c r="AC20" s="25">
        <v>11016</v>
      </c>
      <c r="AD20" s="25">
        <v>9282</v>
      </c>
      <c r="AE20" s="25">
        <v>9871</v>
      </c>
      <c r="AF20" s="25">
        <v>753999</v>
      </c>
      <c r="AG20" s="25">
        <v>7147</v>
      </c>
      <c r="AH20" s="25">
        <v>771017</v>
      </c>
      <c r="AI20" s="25">
        <v>83858</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1</v>
      </c>
      <c r="BJ20" s="25">
        <v>0</v>
      </c>
      <c r="BK20" s="25">
        <v>0</v>
      </c>
      <c r="BL20" s="25">
        <v>1</v>
      </c>
      <c r="BM20" s="25">
        <v>0</v>
      </c>
      <c r="BN20" s="25">
        <v>44</v>
      </c>
      <c r="BO20" s="25">
        <v>98</v>
      </c>
      <c r="BP20" s="25">
        <v>1</v>
      </c>
      <c r="BQ20" s="25">
        <v>143</v>
      </c>
      <c r="BR20" s="25">
        <v>133</v>
      </c>
      <c r="BS20" s="25">
        <v>0</v>
      </c>
      <c r="BT20" s="25">
        <v>0</v>
      </c>
      <c r="BU20" s="25">
        <v>0</v>
      </c>
      <c r="BV20" s="25">
        <v>0</v>
      </c>
      <c r="BW20" s="25">
        <v>0</v>
      </c>
      <c r="BX20" s="25">
        <v>357</v>
      </c>
      <c r="BY20" s="25">
        <v>100</v>
      </c>
      <c r="BZ20" s="25">
        <v>0</v>
      </c>
      <c r="CA20" s="25">
        <v>457</v>
      </c>
      <c r="CB20" s="25">
        <v>286</v>
      </c>
      <c r="CC20" s="25">
        <v>0</v>
      </c>
      <c r="CD20" s="25">
        <v>0</v>
      </c>
      <c r="CE20" s="25">
        <v>0</v>
      </c>
      <c r="CF20" s="25">
        <v>0</v>
      </c>
      <c r="CG20" s="25">
        <v>0</v>
      </c>
      <c r="CH20" s="25">
        <v>16</v>
      </c>
      <c r="CI20" s="25">
        <v>9</v>
      </c>
      <c r="CJ20" s="25">
        <v>0</v>
      </c>
      <c r="CK20" s="25">
        <v>25</v>
      </c>
      <c r="CL20" s="25">
        <v>30</v>
      </c>
      <c r="CM20" s="25">
        <v>0</v>
      </c>
      <c r="CN20" s="25">
        <v>0</v>
      </c>
      <c r="CO20" s="25">
        <v>0</v>
      </c>
      <c r="CP20" s="25">
        <v>0</v>
      </c>
      <c r="CQ20" s="25">
        <v>0</v>
      </c>
      <c r="CR20" s="70">
        <v>20000</v>
      </c>
      <c r="CS20" s="25">
        <v>763191</v>
      </c>
      <c r="CT20" s="25">
        <v>27371</v>
      </c>
      <c r="CU20" s="25">
        <v>810562</v>
      </c>
      <c r="CV20" s="25">
        <v>118995</v>
      </c>
      <c r="CW20" s="32"/>
      <c r="CX20" s="32"/>
      <c r="CY20" s="32"/>
      <c r="CZ20" s="32"/>
      <c r="DA20" s="32"/>
      <c r="DB20" s="32"/>
    </row>
    <row r="21" spans="1:106" ht="24.9" customHeight="1">
      <c r="A21" s="17">
        <v>15</v>
      </c>
      <c r="B21" s="64" t="s">
        <v>89</v>
      </c>
      <c r="C21" s="25">
        <v>27</v>
      </c>
      <c r="D21" s="25">
        <v>0</v>
      </c>
      <c r="E21" s="25">
        <v>0</v>
      </c>
      <c r="F21" s="25">
        <v>27</v>
      </c>
      <c r="G21" s="25">
        <v>4</v>
      </c>
      <c r="H21" s="25">
        <v>0</v>
      </c>
      <c r="I21" s="25">
        <v>0</v>
      </c>
      <c r="J21" s="25">
        <v>0</v>
      </c>
      <c r="K21" s="25">
        <v>0</v>
      </c>
      <c r="L21" s="25">
        <v>0</v>
      </c>
      <c r="M21" s="25">
        <v>150</v>
      </c>
      <c r="N21" s="25">
        <v>307</v>
      </c>
      <c r="O21" s="25">
        <v>2096</v>
      </c>
      <c r="P21" s="25">
        <v>2553</v>
      </c>
      <c r="Q21" s="25">
        <v>2334</v>
      </c>
      <c r="R21" s="25">
        <v>0</v>
      </c>
      <c r="S21" s="25">
        <v>0</v>
      </c>
      <c r="T21" s="25">
        <v>0</v>
      </c>
      <c r="U21" s="25">
        <v>0</v>
      </c>
      <c r="V21" s="25">
        <v>0</v>
      </c>
      <c r="W21" s="25">
        <v>0</v>
      </c>
      <c r="X21" s="25">
        <v>0</v>
      </c>
      <c r="Y21" s="25">
        <v>0</v>
      </c>
      <c r="Z21" s="25">
        <v>1126</v>
      </c>
      <c r="AA21" s="25">
        <v>1075</v>
      </c>
      <c r="AB21" s="25">
        <v>1578</v>
      </c>
      <c r="AC21" s="25">
        <v>3779</v>
      </c>
      <c r="AD21" s="25">
        <v>3965</v>
      </c>
      <c r="AE21" s="25">
        <v>8790</v>
      </c>
      <c r="AF21" s="25">
        <v>753331</v>
      </c>
      <c r="AG21" s="25">
        <v>2015</v>
      </c>
      <c r="AH21" s="25">
        <v>764136</v>
      </c>
      <c r="AI21" s="25">
        <v>78683</v>
      </c>
      <c r="AJ21" s="25">
        <v>0</v>
      </c>
      <c r="AK21" s="25">
        <v>0</v>
      </c>
      <c r="AL21" s="25">
        <v>0</v>
      </c>
      <c r="AM21" s="25">
        <v>0</v>
      </c>
      <c r="AN21" s="25">
        <v>0</v>
      </c>
      <c r="AO21" s="25">
        <v>20</v>
      </c>
      <c r="AP21" s="25">
        <v>0</v>
      </c>
      <c r="AQ21" s="25">
        <v>0</v>
      </c>
      <c r="AR21" s="25">
        <v>20</v>
      </c>
      <c r="AS21" s="25">
        <v>19</v>
      </c>
      <c r="AT21" s="25">
        <v>19</v>
      </c>
      <c r="AU21" s="25">
        <v>0</v>
      </c>
      <c r="AV21" s="25">
        <v>0</v>
      </c>
      <c r="AW21" s="25">
        <v>19</v>
      </c>
      <c r="AX21" s="25">
        <v>18</v>
      </c>
      <c r="AY21" s="25">
        <v>0</v>
      </c>
      <c r="AZ21" s="25">
        <v>0</v>
      </c>
      <c r="BA21" s="25">
        <v>0</v>
      </c>
      <c r="BB21" s="25">
        <v>0</v>
      </c>
      <c r="BC21" s="25">
        <v>0</v>
      </c>
      <c r="BD21" s="25">
        <v>0</v>
      </c>
      <c r="BE21" s="25">
        <v>0</v>
      </c>
      <c r="BF21" s="25">
        <v>0</v>
      </c>
      <c r="BG21" s="25">
        <v>0</v>
      </c>
      <c r="BH21" s="25">
        <v>0</v>
      </c>
      <c r="BI21" s="25">
        <v>4</v>
      </c>
      <c r="BJ21" s="25">
        <v>1</v>
      </c>
      <c r="BK21" s="25">
        <v>0</v>
      </c>
      <c r="BL21" s="25">
        <v>5</v>
      </c>
      <c r="BM21" s="25">
        <v>6</v>
      </c>
      <c r="BN21" s="25">
        <v>289</v>
      </c>
      <c r="BO21" s="25">
        <v>52</v>
      </c>
      <c r="BP21" s="25">
        <v>437</v>
      </c>
      <c r="BQ21" s="25">
        <v>778</v>
      </c>
      <c r="BR21" s="25">
        <v>647</v>
      </c>
      <c r="BS21" s="25">
        <v>16</v>
      </c>
      <c r="BT21" s="25">
        <v>5796</v>
      </c>
      <c r="BU21" s="25">
        <v>0</v>
      </c>
      <c r="BV21" s="25">
        <v>5812</v>
      </c>
      <c r="BW21" s="25">
        <v>7806</v>
      </c>
      <c r="BX21" s="25">
        <v>0</v>
      </c>
      <c r="BY21" s="25">
        <v>0</v>
      </c>
      <c r="BZ21" s="25">
        <v>0</v>
      </c>
      <c r="CA21" s="25">
        <v>0</v>
      </c>
      <c r="CB21" s="25">
        <v>0</v>
      </c>
      <c r="CC21" s="25">
        <v>0</v>
      </c>
      <c r="CD21" s="25">
        <v>0</v>
      </c>
      <c r="CE21" s="25">
        <v>0</v>
      </c>
      <c r="CF21" s="25">
        <v>0</v>
      </c>
      <c r="CG21" s="25">
        <v>0</v>
      </c>
      <c r="CH21" s="25">
        <v>19</v>
      </c>
      <c r="CI21" s="25">
        <v>42</v>
      </c>
      <c r="CJ21" s="25">
        <v>0</v>
      </c>
      <c r="CK21" s="25">
        <v>61</v>
      </c>
      <c r="CL21" s="25">
        <v>77</v>
      </c>
      <c r="CM21" s="25">
        <v>0</v>
      </c>
      <c r="CN21" s="25">
        <v>0</v>
      </c>
      <c r="CO21" s="25">
        <v>0</v>
      </c>
      <c r="CP21" s="25">
        <v>0</v>
      </c>
      <c r="CQ21" s="25">
        <v>0</v>
      </c>
      <c r="CR21" s="70">
        <v>10460</v>
      </c>
      <c r="CS21" s="25">
        <v>760604</v>
      </c>
      <c r="CT21" s="25">
        <v>6126</v>
      </c>
      <c r="CU21" s="25">
        <v>777190</v>
      </c>
      <c r="CV21" s="25">
        <v>93559</v>
      </c>
      <c r="CW21" s="32"/>
      <c r="CX21" s="32"/>
      <c r="CY21" s="32"/>
      <c r="CZ21" s="32"/>
      <c r="DA21" s="32"/>
      <c r="DB21" s="32"/>
    </row>
    <row r="22" spans="1:106" ht="24.9" customHeight="1">
      <c r="A22" s="17">
        <v>16</v>
      </c>
      <c r="B22" s="64" t="s">
        <v>87</v>
      </c>
      <c r="C22" s="25">
        <v>2605</v>
      </c>
      <c r="D22" s="25">
        <v>0</v>
      </c>
      <c r="E22" s="25">
        <v>0</v>
      </c>
      <c r="F22" s="25">
        <v>2605</v>
      </c>
      <c r="G22" s="25">
        <v>2821</v>
      </c>
      <c r="H22" s="25">
        <v>0</v>
      </c>
      <c r="I22" s="25">
        <v>2</v>
      </c>
      <c r="J22" s="25">
        <v>0</v>
      </c>
      <c r="K22" s="25">
        <v>2</v>
      </c>
      <c r="L22" s="25">
        <v>0</v>
      </c>
      <c r="M22" s="25">
        <v>2698</v>
      </c>
      <c r="N22" s="25">
        <v>23</v>
      </c>
      <c r="O22" s="25">
        <v>0</v>
      </c>
      <c r="P22" s="25">
        <v>2721</v>
      </c>
      <c r="Q22" s="25">
        <v>2956</v>
      </c>
      <c r="R22" s="25">
        <v>0</v>
      </c>
      <c r="S22" s="25">
        <v>0</v>
      </c>
      <c r="T22" s="25">
        <v>0</v>
      </c>
      <c r="U22" s="25">
        <v>0</v>
      </c>
      <c r="V22" s="25">
        <v>0</v>
      </c>
      <c r="W22" s="25">
        <v>0</v>
      </c>
      <c r="X22" s="25">
        <v>0</v>
      </c>
      <c r="Y22" s="25">
        <v>0</v>
      </c>
      <c r="Z22" s="25">
        <v>134</v>
      </c>
      <c r="AA22" s="25">
        <v>89</v>
      </c>
      <c r="AB22" s="25">
        <v>0</v>
      </c>
      <c r="AC22" s="25">
        <v>223</v>
      </c>
      <c r="AD22" s="25">
        <v>234</v>
      </c>
      <c r="AE22" s="25">
        <v>8028</v>
      </c>
      <c r="AF22" s="25">
        <v>752351</v>
      </c>
      <c r="AG22" s="25">
        <v>0</v>
      </c>
      <c r="AH22" s="25">
        <v>760379</v>
      </c>
      <c r="AI22" s="25">
        <v>74907</v>
      </c>
      <c r="AJ22" s="25">
        <v>0</v>
      </c>
      <c r="AK22" s="25">
        <v>0</v>
      </c>
      <c r="AL22" s="25">
        <v>0</v>
      </c>
      <c r="AM22" s="25">
        <v>0</v>
      </c>
      <c r="AN22" s="25">
        <v>0</v>
      </c>
      <c r="AO22" s="25">
        <v>0</v>
      </c>
      <c r="AP22" s="25">
        <v>0</v>
      </c>
      <c r="AQ22" s="25">
        <v>0</v>
      </c>
      <c r="AR22" s="25">
        <v>0</v>
      </c>
      <c r="AS22" s="25">
        <v>0</v>
      </c>
      <c r="AT22" s="25">
        <v>0</v>
      </c>
      <c r="AU22" s="25">
        <v>0</v>
      </c>
      <c r="AV22" s="25">
        <v>0</v>
      </c>
      <c r="AW22" s="25">
        <v>0</v>
      </c>
      <c r="AX22" s="25">
        <v>0</v>
      </c>
      <c r="AY22" s="25">
        <v>0</v>
      </c>
      <c r="AZ22" s="25">
        <v>0</v>
      </c>
      <c r="BA22" s="25">
        <v>0</v>
      </c>
      <c r="BB22" s="25">
        <v>0</v>
      </c>
      <c r="BC22" s="25">
        <v>0</v>
      </c>
      <c r="BD22" s="25">
        <v>0</v>
      </c>
      <c r="BE22" s="25">
        <v>0</v>
      </c>
      <c r="BF22" s="25">
        <v>0</v>
      </c>
      <c r="BG22" s="25">
        <v>0</v>
      </c>
      <c r="BH22" s="25">
        <v>0</v>
      </c>
      <c r="BI22" s="25">
        <v>0</v>
      </c>
      <c r="BJ22" s="25">
        <v>0</v>
      </c>
      <c r="BK22" s="25">
        <v>0</v>
      </c>
      <c r="BL22" s="25">
        <v>0</v>
      </c>
      <c r="BM22" s="25">
        <v>0</v>
      </c>
      <c r="BN22" s="25">
        <v>27</v>
      </c>
      <c r="BO22" s="25">
        <v>1</v>
      </c>
      <c r="BP22" s="25">
        <v>5</v>
      </c>
      <c r="BQ22" s="25">
        <v>33</v>
      </c>
      <c r="BR22" s="25">
        <v>37</v>
      </c>
      <c r="BS22" s="25">
        <v>2</v>
      </c>
      <c r="BT22" s="25">
        <v>0</v>
      </c>
      <c r="BU22" s="25">
        <v>0</v>
      </c>
      <c r="BV22" s="25">
        <v>2</v>
      </c>
      <c r="BW22" s="25">
        <v>2</v>
      </c>
      <c r="BX22" s="25">
        <v>166</v>
      </c>
      <c r="BY22" s="25">
        <v>0</v>
      </c>
      <c r="BZ22" s="25">
        <v>0</v>
      </c>
      <c r="CA22" s="25">
        <v>166</v>
      </c>
      <c r="CB22" s="25">
        <v>40</v>
      </c>
      <c r="CC22" s="25">
        <v>0</v>
      </c>
      <c r="CD22" s="25">
        <v>0</v>
      </c>
      <c r="CE22" s="25">
        <v>0</v>
      </c>
      <c r="CF22" s="25">
        <v>0</v>
      </c>
      <c r="CG22" s="25">
        <v>0</v>
      </c>
      <c r="CH22" s="25">
        <v>43</v>
      </c>
      <c r="CI22" s="25">
        <v>40</v>
      </c>
      <c r="CJ22" s="25">
        <v>0</v>
      </c>
      <c r="CK22" s="25">
        <v>83</v>
      </c>
      <c r="CL22" s="25">
        <v>113</v>
      </c>
      <c r="CM22" s="25">
        <v>0</v>
      </c>
      <c r="CN22" s="25">
        <v>0</v>
      </c>
      <c r="CO22" s="25">
        <v>0</v>
      </c>
      <c r="CP22" s="25">
        <v>0</v>
      </c>
      <c r="CQ22" s="25">
        <v>0</v>
      </c>
      <c r="CR22" s="70">
        <v>13703</v>
      </c>
      <c r="CS22" s="25">
        <v>752506</v>
      </c>
      <c r="CT22" s="25">
        <v>5</v>
      </c>
      <c r="CU22" s="25">
        <v>766214</v>
      </c>
      <c r="CV22" s="25">
        <v>81110</v>
      </c>
      <c r="CW22" s="32"/>
      <c r="CX22" s="32"/>
      <c r="CY22" s="32"/>
      <c r="CZ22" s="32"/>
      <c r="DA22" s="32"/>
      <c r="DB22" s="32"/>
    </row>
    <row r="23" spans="1:106" ht="24.9" customHeight="1">
      <c r="A23" s="17">
        <v>17</v>
      </c>
      <c r="B23" s="64" t="s">
        <v>38</v>
      </c>
      <c r="C23" s="25">
        <v>0</v>
      </c>
      <c r="D23" s="25">
        <v>0</v>
      </c>
      <c r="E23" s="25">
        <v>0</v>
      </c>
      <c r="F23" s="25">
        <v>0</v>
      </c>
      <c r="G23" s="25">
        <v>0</v>
      </c>
      <c r="H23" s="25">
        <v>35</v>
      </c>
      <c r="I23" s="25">
        <v>7</v>
      </c>
      <c r="J23" s="25">
        <v>0</v>
      </c>
      <c r="K23" s="25">
        <v>42</v>
      </c>
      <c r="L23" s="25">
        <v>2</v>
      </c>
      <c r="M23" s="25">
        <v>1153</v>
      </c>
      <c r="N23" s="25">
        <v>1</v>
      </c>
      <c r="O23" s="25">
        <v>0</v>
      </c>
      <c r="P23" s="25">
        <v>1154</v>
      </c>
      <c r="Q23" s="25">
        <v>1100</v>
      </c>
      <c r="R23" s="25">
        <v>1888</v>
      </c>
      <c r="S23" s="25">
        <v>1013</v>
      </c>
      <c r="T23" s="25">
        <v>0</v>
      </c>
      <c r="U23" s="25">
        <v>2901</v>
      </c>
      <c r="V23" s="25">
        <v>2452</v>
      </c>
      <c r="W23" s="25">
        <v>1033</v>
      </c>
      <c r="X23" s="25">
        <v>0</v>
      </c>
      <c r="Y23" s="25">
        <v>3485</v>
      </c>
      <c r="Z23" s="25">
        <v>129</v>
      </c>
      <c r="AA23" s="25">
        <v>17</v>
      </c>
      <c r="AB23" s="25">
        <v>0</v>
      </c>
      <c r="AC23" s="25">
        <v>146</v>
      </c>
      <c r="AD23" s="25">
        <v>160</v>
      </c>
      <c r="AE23" s="25">
        <v>8043</v>
      </c>
      <c r="AF23" s="25">
        <v>752251</v>
      </c>
      <c r="AG23" s="25">
        <v>0</v>
      </c>
      <c r="AH23" s="25">
        <v>760294</v>
      </c>
      <c r="AI23" s="25">
        <v>74767</v>
      </c>
      <c r="AJ23" s="25">
        <v>0</v>
      </c>
      <c r="AK23" s="25">
        <v>0</v>
      </c>
      <c r="AL23" s="25">
        <v>0</v>
      </c>
      <c r="AM23" s="25">
        <v>0</v>
      </c>
      <c r="AN23" s="25">
        <v>0</v>
      </c>
      <c r="AO23" s="25">
        <v>1</v>
      </c>
      <c r="AP23" s="25">
        <v>0</v>
      </c>
      <c r="AQ23" s="25">
        <v>0</v>
      </c>
      <c r="AR23" s="25">
        <v>1</v>
      </c>
      <c r="AS23" s="25">
        <v>1</v>
      </c>
      <c r="AT23" s="25">
        <v>1</v>
      </c>
      <c r="AU23" s="25">
        <v>0</v>
      </c>
      <c r="AV23" s="25">
        <v>0</v>
      </c>
      <c r="AW23" s="25">
        <v>1</v>
      </c>
      <c r="AX23" s="25">
        <v>1</v>
      </c>
      <c r="AY23" s="25">
        <v>0</v>
      </c>
      <c r="AZ23" s="25">
        <v>0</v>
      </c>
      <c r="BA23" s="25">
        <v>0</v>
      </c>
      <c r="BB23" s="25">
        <v>0</v>
      </c>
      <c r="BC23" s="25">
        <v>0</v>
      </c>
      <c r="BD23" s="25">
        <v>0</v>
      </c>
      <c r="BE23" s="25">
        <v>0</v>
      </c>
      <c r="BF23" s="25">
        <v>0</v>
      </c>
      <c r="BG23" s="25">
        <v>0</v>
      </c>
      <c r="BH23" s="25">
        <v>0</v>
      </c>
      <c r="BI23" s="25">
        <v>511</v>
      </c>
      <c r="BJ23" s="25">
        <v>0</v>
      </c>
      <c r="BK23" s="25">
        <v>4</v>
      </c>
      <c r="BL23" s="25">
        <v>515</v>
      </c>
      <c r="BM23" s="25">
        <v>135</v>
      </c>
      <c r="BN23" s="25">
        <v>73</v>
      </c>
      <c r="BO23" s="25">
        <v>1</v>
      </c>
      <c r="BP23" s="25">
        <v>0</v>
      </c>
      <c r="BQ23" s="25">
        <v>74</v>
      </c>
      <c r="BR23" s="25">
        <v>79</v>
      </c>
      <c r="BS23" s="25">
        <v>2</v>
      </c>
      <c r="BT23" s="25">
        <v>0</v>
      </c>
      <c r="BU23" s="25">
        <v>0</v>
      </c>
      <c r="BV23" s="25">
        <v>2</v>
      </c>
      <c r="BW23" s="25">
        <v>0</v>
      </c>
      <c r="BX23" s="25">
        <v>0</v>
      </c>
      <c r="BY23" s="25">
        <v>0</v>
      </c>
      <c r="BZ23" s="25">
        <v>0</v>
      </c>
      <c r="CA23" s="25">
        <v>0</v>
      </c>
      <c r="CB23" s="25">
        <v>0</v>
      </c>
      <c r="CC23" s="25">
        <v>0</v>
      </c>
      <c r="CD23" s="25">
        <v>0</v>
      </c>
      <c r="CE23" s="25">
        <v>0</v>
      </c>
      <c r="CF23" s="25">
        <v>0</v>
      </c>
      <c r="CG23" s="25">
        <v>0</v>
      </c>
      <c r="CH23" s="25">
        <v>7</v>
      </c>
      <c r="CI23" s="25">
        <v>0</v>
      </c>
      <c r="CJ23" s="25">
        <v>0</v>
      </c>
      <c r="CK23" s="25">
        <v>7</v>
      </c>
      <c r="CL23" s="25">
        <v>5</v>
      </c>
      <c r="CM23" s="25">
        <v>0</v>
      </c>
      <c r="CN23" s="25">
        <v>0</v>
      </c>
      <c r="CO23" s="25">
        <v>0</v>
      </c>
      <c r="CP23" s="25">
        <v>0</v>
      </c>
      <c r="CQ23" s="25">
        <v>0</v>
      </c>
      <c r="CR23" s="70">
        <v>11843</v>
      </c>
      <c r="CS23" s="25">
        <v>753290</v>
      </c>
      <c r="CT23" s="25">
        <v>4</v>
      </c>
      <c r="CU23" s="25">
        <v>765137</v>
      </c>
      <c r="CV23" s="25">
        <v>79735</v>
      </c>
      <c r="CW23" s="32"/>
      <c r="CX23" s="32"/>
      <c r="CY23" s="32"/>
      <c r="CZ23" s="32"/>
      <c r="DA23" s="32"/>
      <c r="DB23" s="32"/>
    </row>
    <row r="24" spans="1:106" ht="24.9" customHeight="1">
      <c r="A24" s="17">
        <v>18</v>
      </c>
      <c r="B24" s="64" t="s">
        <v>37</v>
      </c>
      <c r="C24" s="25">
        <v>0</v>
      </c>
      <c r="D24" s="25">
        <v>94</v>
      </c>
      <c r="E24" s="25">
        <v>0</v>
      </c>
      <c r="F24" s="25">
        <v>94</v>
      </c>
      <c r="G24" s="25">
        <v>11</v>
      </c>
      <c r="H24" s="25">
        <v>0</v>
      </c>
      <c r="I24" s="25">
        <v>0</v>
      </c>
      <c r="J24" s="25">
        <v>0</v>
      </c>
      <c r="K24" s="25">
        <v>0</v>
      </c>
      <c r="L24" s="25">
        <v>0</v>
      </c>
      <c r="M24" s="25">
        <v>98</v>
      </c>
      <c r="N24" s="25">
        <v>0</v>
      </c>
      <c r="O24" s="25">
        <v>0</v>
      </c>
      <c r="P24" s="25">
        <v>98</v>
      </c>
      <c r="Q24" s="25">
        <v>179</v>
      </c>
      <c r="R24" s="25">
        <v>0</v>
      </c>
      <c r="S24" s="25">
        <v>0</v>
      </c>
      <c r="T24" s="25">
        <v>0</v>
      </c>
      <c r="U24" s="25">
        <v>0</v>
      </c>
      <c r="V24" s="25">
        <v>0</v>
      </c>
      <c r="W24" s="25">
        <v>0</v>
      </c>
      <c r="X24" s="25">
        <v>0</v>
      </c>
      <c r="Y24" s="25">
        <v>0</v>
      </c>
      <c r="Z24" s="25">
        <v>1801</v>
      </c>
      <c r="AA24" s="25">
        <v>0</v>
      </c>
      <c r="AB24" s="25">
        <v>1</v>
      </c>
      <c r="AC24" s="25">
        <v>1802</v>
      </c>
      <c r="AD24" s="25">
        <v>773</v>
      </c>
      <c r="AE24" s="25">
        <v>9211</v>
      </c>
      <c r="AF24" s="25">
        <v>752235</v>
      </c>
      <c r="AG24" s="25">
        <v>0</v>
      </c>
      <c r="AH24" s="25">
        <v>761446</v>
      </c>
      <c r="AI24" s="25">
        <v>75001</v>
      </c>
      <c r="AJ24" s="25">
        <v>0</v>
      </c>
      <c r="AK24" s="25">
        <v>0</v>
      </c>
      <c r="AL24" s="25">
        <v>0</v>
      </c>
      <c r="AM24" s="25">
        <v>0</v>
      </c>
      <c r="AN24" s="25">
        <v>0</v>
      </c>
      <c r="AO24" s="25">
        <v>0</v>
      </c>
      <c r="AP24" s="25">
        <v>0</v>
      </c>
      <c r="AQ24" s="25">
        <v>0</v>
      </c>
      <c r="AR24" s="25">
        <v>0</v>
      </c>
      <c r="AS24" s="25">
        <v>0</v>
      </c>
      <c r="AT24" s="25">
        <v>0</v>
      </c>
      <c r="AU24" s="25">
        <v>0</v>
      </c>
      <c r="AV24" s="25">
        <v>0</v>
      </c>
      <c r="AW24" s="25">
        <v>0</v>
      </c>
      <c r="AX24" s="25">
        <v>0</v>
      </c>
      <c r="AY24" s="25">
        <v>0</v>
      </c>
      <c r="AZ24" s="25">
        <v>0</v>
      </c>
      <c r="BA24" s="25">
        <v>0</v>
      </c>
      <c r="BB24" s="25">
        <v>0</v>
      </c>
      <c r="BC24" s="25">
        <v>0</v>
      </c>
      <c r="BD24" s="25">
        <v>0</v>
      </c>
      <c r="BE24" s="25">
        <v>0</v>
      </c>
      <c r="BF24" s="25">
        <v>0</v>
      </c>
      <c r="BG24" s="25">
        <v>0</v>
      </c>
      <c r="BH24" s="25">
        <v>0</v>
      </c>
      <c r="BI24" s="25">
        <v>0</v>
      </c>
      <c r="BJ24" s="25">
        <v>0</v>
      </c>
      <c r="BK24" s="25">
        <v>0</v>
      </c>
      <c r="BL24" s="25">
        <v>0</v>
      </c>
      <c r="BM24" s="25">
        <v>0</v>
      </c>
      <c r="BN24" s="25">
        <v>0</v>
      </c>
      <c r="BO24" s="25">
        <v>5</v>
      </c>
      <c r="BP24" s="25">
        <v>0</v>
      </c>
      <c r="BQ24" s="25">
        <v>5</v>
      </c>
      <c r="BR24" s="25">
        <v>1</v>
      </c>
      <c r="BS24" s="25">
        <v>0</v>
      </c>
      <c r="BT24" s="25">
        <v>0</v>
      </c>
      <c r="BU24" s="25">
        <v>0</v>
      </c>
      <c r="BV24" s="25">
        <v>0</v>
      </c>
      <c r="BW24" s="25">
        <v>0</v>
      </c>
      <c r="BX24" s="25">
        <v>4</v>
      </c>
      <c r="BY24" s="25">
        <v>0</v>
      </c>
      <c r="BZ24" s="25">
        <v>0</v>
      </c>
      <c r="CA24" s="25">
        <v>4</v>
      </c>
      <c r="CB24" s="25">
        <v>3</v>
      </c>
      <c r="CC24" s="25">
        <v>0</v>
      </c>
      <c r="CD24" s="25">
        <v>44</v>
      </c>
      <c r="CE24" s="25">
        <v>0</v>
      </c>
      <c r="CF24" s="25">
        <v>44</v>
      </c>
      <c r="CG24" s="25">
        <v>5</v>
      </c>
      <c r="CH24" s="25">
        <v>0</v>
      </c>
      <c r="CI24" s="25">
        <v>0</v>
      </c>
      <c r="CJ24" s="25">
        <v>0</v>
      </c>
      <c r="CK24" s="25">
        <v>0</v>
      </c>
      <c r="CL24" s="25">
        <v>0</v>
      </c>
      <c r="CM24" s="25">
        <v>0</v>
      </c>
      <c r="CN24" s="25">
        <v>0</v>
      </c>
      <c r="CO24" s="25">
        <v>0</v>
      </c>
      <c r="CP24" s="25">
        <v>0</v>
      </c>
      <c r="CQ24" s="25">
        <v>0</v>
      </c>
      <c r="CR24" s="70">
        <v>11114</v>
      </c>
      <c r="CS24" s="25">
        <v>752378</v>
      </c>
      <c r="CT24" s="25">
        <v>1</v>
      </c>
      <c r="CU24" s="25">
        <v>763493</v>
      </c>
      <c r="CV24" s="25">
        <v>75973</v>
      </c>
      <c r="CW24" s="32"/>
      <c r="CX24" s="32"/>
      <c r="CY24" s="32"/>
      <c r="CZ24" s="32"/>
      <c r="DA24" s="32"/>
      <c r="DB24" s="32"/>
    </row>
    <row r="25" spans="1:106" ht="24.9" customHeight="1">
      <c r="A25" s="17">
        <v>19</v>
      </c>
      <c r="B25" s="64" t="s">
        <v>92</v>
      </c>
      <c r="C25" s="25">
        <v>0</v>
      </c>
      <c r="D25" s="25">
        <v>0</v>
      </c>
      <c r="E25" s="25">
        <v>0</v>
      </c>
      <c r="F25" s="25">
        <v>0</v>
      </c>
      <c r="G25" s="25">
        <v>0</v>
      </c>
      <c r="H25" s="25">
        <v>0</v>
      </c>
      <c r="I25" s="25">
        <v>0</v>
      </c>
      <c r="J25" s="25">
        <v>0</v>
      </c>
      <c r="K25" s="25">
        <v>0</v>
      </c>
      <c r="L25" s="25">
        <v>0</v>
      </c>
      <c r="M25" s="25">
        <v>23</v>
      </c>
      <c r="N25" s="25">
        <v>6</v>
      </c>
      <c r="O25" s="25">
        <v>0</v>
      </c>
      <c r="P25" s="25">
        <v>29</v>
      </c>
      <c r="Q25" s="25">
        <v>29</v>
      </c>
      <c r="R25" s="25">
        <v>0</v>
      </c>
      <c r="S25" s="25">
        <v>0</v>
      </c>
      <c r="T25" s="25">
        <v>0</v>
      </c>
      <c r="U25" s="25">
        <v>0</v>
      </c>
      <c r="V25" s="25">
        <v>0</v>
      </c>
      <c r="W25" s="25">
        <v>0</v>
      </c>
      <c r="X25" s="25">
        <v>0</v>
      </c>
      <c r="Y25" s="25">
        <v>0</v>
      </c>
      <c r="Z25" s="25">
        <v>148</v>
      </c>
      <c r="AA25" s="25">
        <v>69</v>
      </c>
      <c r="AB25" s="25">
        <v>3</v>
      </c>
      <c r="AC25" s="25">
        <v>220</v>
      </c>
      <c r="AD25" s="25">
        <v>199</v>
      </c>
      <c r="AE25" s="25">
        <v>8068</v>
      </c>
      <c r="AF25" s="25">
        <v>752303</v>
      </c>
      <c r="AG25" s="25">
        <v>3</v>
      </c>
      <c r="AH25" s="25">
        <v>760374</v>
      </c>
      <c r="AI25" s="25">
        <v>74814</v>
      </c>
      <c r="AJ25" s="25">
        <v>0</v>
      </c>
      <c r="AK25" s="25">
        <v>0</v>
      </c>
      <c r="AL25" s="25">
        <v>0</v>
      </c>
      <c r="AM25" s="25">
        <v>0</v>
      </c>
      <c r="AN25" s="25">
        <v>0</v>
      </c>
      <c r="AO25" s="25">
        <v>1</v>
      </c>
      <c r="AP25" s="25">
        <v>0</v>
      </c>
      <c r="AQ25" s="25">
        <v>0</v>
      </c>
      <c r="AR25" s="25">
        <v>1</v>
      </c>
      <c r="AS25" s="25">
        <v>1</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148</v>
      </c>
      <c r="BT25" s="25">
        <v>69</v>
      </c>
      <c r="BU25" s="25">
        <v>3</v>
      </c>
      <c r="BV25" s="25">
        <v>220</v>
      </c>
      <c r="BW25" s="25">
        <v>199</v>
      </c>
      <c r="BX25" s="25">
        <v>59</v>
      </c>
      <c r="BY25" s="25">
        <v>0</v>
      </c>
      <c r="BZ25" s="25">
        <v>0</v>
      </c>
      <c r="CA25" s="25">
        <v>59</v>
      </c>
      <c r="CB25" s="25">
        <v>20</v>
      </c>
      <c r="CC25" s="25">
        <v>0</v>
      </c>
      <c r="CD25" s="25">
        <v>0</v>
      </c>
      <c r="CE25" s="25">
        <v>0</v>
      </c>
      <c r="CF25" s="25">
        <v>0</v>
      </c>
      <c r="CG25" s="25">
        <v>0</v>
      </c>
      <c r="CH25" s="25">
        <v>4</v>
      </c>
      <c r="CI25" s="25">
        <v>0</v>
      </c>
      <c r="CJ25" s="25">
        <v>0</v>
      </c>
      <c r="CK25" s="25">
        <v>4</v>
      </c>
      <c r="CL25" s="25">
        <v>4</v>
      </c>
      <c r="CM25" s="25">
        <v>0</v>
      </c>
      <c r="CN25" s="25">
        <v>0</v>
      </c>
      <c r="CO25" s="25">
        <v>0</v>
      </c>
      <c r="CP25" s="25">
        <v>0</v>
      </c>
      <c r="CQ25" s="25">
        <v>0</v>
      </c>
      <c r="CR25" s="70">
        <v>8451</v>
      </c>
      <c r="CS25" s="25">
        <v>752447</v>
      </c>
      <c r="CT25" s="25">
        <v>9</v>
      </c>
      <c r="CU25" s="25">
        <v>760907</v>
      </c>
      <c r="CV25" s="25">
        <v>75266</v>
      </c>
      <c r="CW25" s="32"/>
      <c r="CX25" s="32"/>
      <c r="CY25" s="32"/>
      <c r="CZ25" s="32"/>
      <c r="DA25" s="32"/>
      <c r="DB25" s="32"/>
    </row>
    <row r="26" spans="1:106" ht="21.6" customHeight="1">
      <c r="A26" s="18"/>
      <c r="B26" s="65" t="s">
        <v>98</v>
      </c>
      <c r="C26" s="27">
        <f>SUM(C7:C25)</f>
        <v>6270813</v>
      </c>
      <c r="D26" s="27">
        <f t="shared" ref="D26:AD26" si="0">SUM(D7:D25)</f>
        <v>4871039</v>
      </c>
      <c r="E26" s="27">
        <f t="shared" si="0"/>
        <v>180947</v>
      </c>
      <c r="F26" s="27">
        <f t="shared" si="0"/>
        <v>11322799</v>
      </c>
      <c r="G26" s="27">
        <f t="shared" si="0"/>
        <v>2005242</v>
      </c>
      <c r="H26" s="27">
        <f t="shared" si="0"/>
        <v>139933</v>
      </c>
      <c r="I26" s="27">
        <f t="shared" si="0"/>
        <v>468103</v>
      </c>
      <c r="J26" s="27">
        <f t="shared" si="0"/>
        <v>17086</v>
      </c>
      <c r="K26" s="27">
        <f t="shared" si="0"/>
        <v>625122</v>
      </c>
      <c r="L26" s="27">
        <f t="shared" si="0"/>
        <v>146569</v>
      </c>
      <c r="M26" s="27">
        <f t="shared" si="0"/>
        <v>565137</v>
      </c>
      <c r="N26" s="27">
        <f t="shared" si="0"/>
        <v>129574</v>
      </c>
      <c r="O26" s="27">
        <f t="shared" si="0"/>
        <v>51393</v>
      </c>
      <c r="P26" s="27">
        <f t="shared" si="0"/>
        <v>746104</v>
      </c>
      <c r="Q26" s="27">
        <f t="shared" si="0"/>
        <v>486043</v>
      </c>
      <c r="R26" s="27">
        <f t="shared" si="0"/>
        <v>468654</v>
      </c>
      <c r="S26" s="27">
        <f t="shared" si="0"/>
        <v>71514</v>
      </c>
      <c r="T26" s="27">
        <f t="shared" si="0"/>
        <v>316316</v>
      </c>
      <c r="U26" s="27">
        <f t="shared" si="0"/>
        <v>856484</v>
      </c>
      <c r="V26" s="27">
        <f t="shared" si="0"/>
        <v>452738</v>
      </c>
      <c r="W26" s="27">
        <f t="shared" si="0"/>
        <v>71333</v>
      </c>
      <c r="X26" s="27">
        <f t="shared" si="0"/>
        <v>257964</v>
      </c>
      <c r="Y26" s="27">
        <f t="shared" si="0"/>
        <v>782035</v>
      </c>
      <c r="Z26" s="27">
        <f t="shared" si="0"/>
        <v>43456</v>
      </c>
      <c r="AA26" s="27">
        <f t="shared" si="0"/>
        <v>74029</v>
      </c>
      <c r="AB26" s="27">
        <f t="shared" si="0"/>
        <v>19942</v>
      </c>
      <c r="AC26" s="27">
        <f t="shared" si="0"/>
        <v>137427</v>
      </c>
      <c r="AD26" s="27">
        <f t="shared" si="0"/>
        <v>148635</v>
      </c>
      <c r="AE26" s="27">
        <f>SUM(AE7:AE25)-7920*18</f>
        <v>56097</v>
      </c>
      <c r="AF26" s="27">
        <f>SUM(AF7:AF25)-752234*18</f>
        <v>873810</v>
      </c>
      <c r="AG26" s="27">
        <f>SUM(AG7:AG25)</f>
        <v>21372</v>
      </c>
      <c r="AH26" s="27">
        <f>SUM(AH7:AH25)-760154*18</f>
        <v>951279</v>
      </c>
      <c r="AI26" s="27">
        <f>SUM(AI7:AI25)-74615*18</f>
        <v>288382</v>
      </c>
      <c r="AJ26" s="27">
        <f>SUM(AJ7:AJ25)</f>
        <v>0</v>
      </c>
      <c r="AK26" s="27">
        <f t="shared" ref="AK26:CQ26" si="1">SUM(AK7:AK25)</f>
        <v>0</v>
      </c>
      <c r="AL26" s="27">
        <f t="shared" si="1"/>
        <v>0</v>
      </c>
      <c r="AM26" s="27">
        <f t="shared" si="1"/>
        <v>0</v>
      </c>
      <c r="AN26" s="27">
        <f t="shared" si="1"/>
        <v>1</v>
      </c>
      <c r="AO26" s="27">
        <f t="shared" si="1"/>
        <v>39</v>
      </c>
      <c r="AP26" s="27">
        <f t="shared" si="1"/>
        <v>1</v>
      </c>
      <c r="AQ26" s="27">
        <f t="shared" si="1"/>
        <v>6</v>
      </c>
      <c r="AR26" s="27">
        <f t="shared" si="1"/>
        <v>46</v>
      </c>
      <c r="AS26" s="27">
        <f t="shared" si="1"/>
        <v>40</v>
      </c>
      <c r="AT26" s="27">
        <f t="shared" si="1"/>
        <v>33</v>
      </c>
      <c r="AU26" s="27">
        <f t="shared" si="1"/>
        <v>3</v>
      </c>
      <c r="AV26" s="27">
        <f t="shared" si="1"/>
        <v>2</v>
      </c>
      <c r="AW26" s="27">
        <f t="shared" si="1"/>
        <v>38</v>
      </c>
      <c r="AX26" s="27">
        <f t="shared" si="1"/>
        <v>35</v>
      </c>
      <c r="AY26" s="27">
        <f t="shared" si="1"/>
        <v>24</v>
      </c>
      <c r="AZ26" s="27">
        <f t="shared" si="1"/>
        <v>2</v>
      </c>
      <c r="BA26" s="27">
        <f t="shared" si="1"/>
        <v>26</v>
      </c>
      <c r="BB26" s="27">
        <f t="shared" si="1"/>
        <v>52</v>
      </c>
      <c r="BC26" s="27">
        <f t="shared" si="1"/>
        <v>38</v>
      </c>
      <c r="BD26" s="27">
        <f t="shared" si="1"/>
        <v>9</v>
      </c>
      <c r="BE26" s="27">
        <f t="shared" si="1"/>
        <v>2</v>
      </c>
      <c r="BF26" s="27">
        <f t="shared" si="1"/>
        <v>2</v>
      </c>
      <c r="BG26" s="27">
        <f t="shared" si="1"/>
        <v>13</v>
      </c>
      <c r="BH26" s="27">
        <f t="shared" si="1"/>
        <v>10</v>
      </c>
      <c r="BI26" s="27">
        <f t="shared" si="1"/>
        <v>31258</v>
      </c>
      <c r="BJ26" s="27">
        <f t="shared" si="1"/>
        <v>860</v>
      </c>
      <c r="BK26" s="27">
        <f t="shared" si="1"/>
        <v>6</v>
      </c>
      <c r="BL26" s="27">
        <f t="shared" si="1"/>
        <v>32124</v>
      </c>
      <c r="BM26" s="27">
        <f t="shared" si="1"/>
        <v>9842</v>
      </c>
      <c r="BN26" s="27">
        <f t="shared" si="1"/>
        <v>126490</v>
      </c>
      <c r="BO26" s="27">
        <f t="shared" si="1"/>
        <v>546590</v>
      </c>
      <c r="BP26" s="27">
        <f t="shared" si="1"/>
        <v>999</v>
      </c>
      <c r="BQ26" s="27">
        <f t="shared" si="1"/>
        <v>674079</v>
      </c>
      <c r="BR26" s="27">
        <f t="shared" si="1"/>
        <v>316463</v>
      </c>
      <c r="BS26" s="27">
        <f t="shared" si="1"/>
        <v>1513</v>
      </c>
      <c r="BT26" s="27">
        <f t="shared" si="1"/>
        <v>7251</v>
      </c>
      <c r="BU26" s="27">
        <f t="shared" si="1"/>
        <v>10</v>
      </c>
      <c r="BV26" s="27">
        <f t="shared" si="1"/>
        <v>8774</v>
      </c>
      <c r="BW26" s="27">
        <f t="shared" si="1"/>
        <v>11284</v>
      </c>
      <c r="BX26" s="27">
        <f t="shared" si="1"/>
        <v>12434</v>
      </c>
      <c r="BY26" s="27">
        <f t="shared" si="1"/>
        <v>156</v>
      </c>
      <c r="BZ26" s="27">
        <f t="shared" si="1"/>
        <v>129</v>
      </c>
      <c r="CA26" s="27">
        <f t="shared" si="1"/>
        <v>12719</v>
      </c>
      <c r="CB26" s="27">
        <f t="shared" si="1"/>
        <v>8280</v>
      </c>
      <c r="CC26" s="27">
        <f t="shared" si="1"/>
        <v>0</v>
      </c>
      <c r="CD26" s="27">
        <f t="shared" si="1"/>
        <v>65</v>
      </c>
      <c r="CE26" s="27">
        <f t="shared" si="1"/>
        <v>0</v>
      </c>
      <c r="CF26" s="27">
        <f t="shared" si="1"/>
        <v>65</v>
      </c>
      <c r="CG26" s="27">
        <f t="shared" si="1"/>
        <v>29</v>
      </c>
      <c r="CH26" s="27">
        <f t="shared" si="1"/>
        <v>402772</v>
      </c>
      <c r="CI26" s="27">
        <f t="shared" si="1"/>
        <v>33898</v>
      </c>
      <c r="CJ26" s="27">
        <f t="shared" si="1"/>
        <v>163</v>
      </c>
      <c r="CK26" s="27">
        <f t="shared" si="1"/>
        <v>436833</v>
      </c>
      <c r="CL26" s="27">
        <f t="shared" si="1"/>
        <v>53370</v>
      </c>
      <c r="CM26" s="27">
        <f t="shared" si="1"/>
        <v>0</v>
      </c>
      <c r="CN26" s="27">
        <f t="shared" si="1"/>
        <v>0</v>
      </c>
      <c r="CO26" s="27">
        <f t="shared" si="1"/>
        <v>0</v>
      </c>
      <c r="CP26" s="27">
        <f t="shared" si="1"/>
        <v>0</v>
      </c>
      <c r="CQ26" s="27">
        <f t="shared" si="1"/>
        <v>0</v>
      </c>
      <c r="CR26" s="27">
        <f>SUM(CR7:CR25)-7920*18</f>
        <v>8118662</v>
      </c>
      <c r="CS26" s="27">
        <f>SUM(CS7:CS25)-752234*18</f>
        <v>7076897</v>
      </c>
      <c r="CT26" s="27">
        <f>SUM(CT7:CT25)</f>
        <v>608399</v>
      </c>
      <c r="CU26" s="27">
        <f>SUM(CU7:CU25)-760154*18</f>
        <v>15803958</v>
      </c>
      <c r="CV26" s="27">
        <f>SUM(CV7:CV25)-74615*18</f>
        <v>4256298</v>
      </c>
      <c r="CW26" s="32"/>
      <c r="CX26" s="32"/>
      <c r="CY26" s="32"/>
      <c r="CZ26" s="32"/>
      <c r="DA26" s="32"/>
      <c r="DB26" s="32"/>
    </row>
    <row r="27" spans="1:106" ht="13.8">
      <c r="B27" s="24"/>
      <c r="AH27" s="33"/>
      <c r="AI27" s="31"/>
    </row>
    <row r="28" spans="1:106" ht="13.8">
      <c r="B28" s="24"/>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33"/>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row>
  </sheetData>
  <sortState xmlns:xlrd2="http://schemas.microsoft.com/office/spreadsheetml/2017/richdata2" ref="B9:CV23">
    <sortCondition descending="1" ref="CU7:CU23"/>
  </sortState>
  <mergeCells count="41">
    <mergeCell ref="CM5:CP5"/>
    <mergeCell ref="CR4:CV4"/>
    <mergeCell ref="CR5:CU5"/>
    <mergeCell ref="CC4:CG4"/>
    <mergeCell ref="CC5:CF5"/>
    <mergeCell ref="CH4:CL4"/>
    <mergeCell ref="CH5:CK5"/>
    <mergeCell ref="CM4:CQ4"/>
    <mergeCell ref="BS4:BW4"/>
    <mergeCell ref="BS5:BV5"/>
    <mergeCell ref="BX4:CB4"/>
    <mergeCell ref="BX5:CA5"/>
    <mergeCell ref="BI4:BM4"/>
    <mergeCell ref="BI5:BL5"/>
    <mergeCell ref="BN4:BR4"/>
    <mergeCell ref="BN5:BQ5"/>
    <mergeCell ref="Z4:AD4"/>
    <mergeCell ref="Z5:AC5"/>
    <mergeCell ref="AY4:BC4"/>
    <mergeCell ref="AY5:BB5"/>
    <mergeCell ref="BD4:BH4"/>
    <mergeCell ref="BD5:BG5"/>
    <mergeCell ref="AE4:AI4"/>
    <mergeCell ref="AE5:AH5"/>
    <mergeCell ref="AT4:AX4"/>
    <mergeCell ref="AT5:AW5"/>
    <mergeCell ref="AJ4:AN4"/>
    <mergeCell ref="AJ5:AM5"/>
    <mergeCell ref="AO4:AS4"/>
    <mergeCell ref="AO5:AR5"/>
    <mergeCell ref="A4:A6"/>
    <mergeCell ref="B4:B6"/>
    <mergeCell ref="M4:Q4"/>
    <mergeCell ref="M5:P5"/>
    <mergeCell ref="R4:Y4"/>
    <mergeCell ref="C5:F5"/>
    <mergeCell ref="C4:G4"/>
    <mergeCell ref="H4:L4"/>
    <mergeCell ref="H5:K5"/>
    <mergeCell ref="R5:U5"/>
    <mergeCell ref="V5:Y5"/>
  </mergeCells>
  <pageMargins left="0.31" right="0.15748031496063" top="0.26" bottom="0.38" header="0.17" footer="0.15748031496063"/>
  <pageSetup scale="58" orientation="landscape" r:id="rId1"/>
  <headerFooter alignWithMargins="0">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N32"/>
  <sheetViews>
    <sheetView zoomScale="90" zoomScaleNormal="90" workbookViewId="0">
      <pane xSplit="2" ySplit="6" topLeftCell="C21" activePane="bottomRight" state="frozen"/>
      <selection activeCell="A4" sqref="A4"/>
      <selection pane="topRight" activeCell="A4" sqref="A4"/>
      <selection pane="bottomLeft" activeCell="A4" sqref="A4"/>
      <selection pane="bottomRight" activeCell="A7" sqref="A7:XFD26"/>
    </sheetView>
  </sheetViews>
  <sheetFormatPr defaultColWidth="9.109375" defaultRowHeight="13.2"/>
  <cols>
    <col min="1" max="1" width="5.88671875" style="10" customWidth="1"/>
    <col min="2" max="2" width="49.5546875" style="10" customWidth="1"/>
    <col min="3" max="3" width="15.109375" style="10" customWidth="1"/>
    <col min="4" max="4" width="12.6640625" style="10" customWidth="1"/>
    <col min="5" max="5" width="15.109375" style="10" customWidth="1"/>
    <col min="6" max="6" width="12.6640625" style="10" customWidth="1"/>
    <col min="7" max="7" width="15.109375" style="10" customWidth="1"/>
    <col min="8" max="8" width="12.6640625" style="10" customWidth="1"/>
    <col min="9" max="9" width="15.109375" style="10" customWidth="1"/>
    <col min="10" max="10" width="12.6640625" style="10" customWidth="1"/>
    <col min="11" max="11" width="15.109375" style="10" customWidth="1"/>
    <col min="12" max="12" width="12.6640625" style="10" customWidth="1"/>
    <col min="13" max="13" width="15.109375" style="10" customWidth="1"/>
    <col min="14" max="14" width="12.6640625" style="10" customWidth="1"/>
    <col min="15" max="15" width="15.109375" style="10" customWidth="1"/>
    <col min="16" max="16" width="12.6640625" style="10" customWidth="1"/>
    <col min="17" max="17" width="15.109375" style="10" customWidth="1"/>
    <col min="18" max="18" width="12.6640625" style="10" customWidth="1"/>
    <col min="19" max="19" width="15.109375" style="10" customWidth="1"/>
    <col min="20" max="20" width="12.6640625" style="10" customWidth="1"/>
    <col min="21" max="21" width="15.109375" style="10" customWidth="1"/>
    <col min="22" max="22" width="12.6640625" style="10" customWidth="1"/>
    <col min="23" max="23" width="15.109375" style="10" customWidth="1"/>
    <col min="24" max="24" width="12.6640625" style="10" customWidth="1"/>
    <col min="25" max="25" width="15.109375" style="10" customWidth="1"/>
    <col min="26" max="26" width="12.6640625" style="10" customWidth="1"/>
    <col min="27" max="27" width="15.109375" style="10" customWidth="1"/>
    <col min="28" max="28" width="12.6640625" style="10" customWidth="1"/>
    <col min="29" max="29" width="15.109375" style="10" customWidth="1"/>
    <col min="30" max="30" width="12.6640625" style="10" customWidth="1"/>
    <col min="31" max="31" width="15.109375" style="10" customWidth="1"/>
    <col min="32" max="32" width="12.6640625" style="10" customWidth="1"/>
    <col min="33" max="33" width="15.109375" style="10" customWidth="1"/>
    <col min="34" max="34" width="12.6640625" style="10" customWidth="1"/>
    <col min="35" max="35" width="15.109375" style="10" customWidth="1"/>
    <col min="36" max="36" width="12.6640625" style="10" customWidth="1"/>
    <col min="37" max="37" width="15.109375" style="10" customWidth="1"/>
    <col min="38" max="38" width="12.6640625" style="10" customWidth="1"/>
    <col min="39" max="39" width="15.109375" style="10" customWidth="1"/>
    <col min="40" max="40" width="12.6640625" style="10" customWidth="1"/>
    <col min="41" max="16384" width="9.109375" style="10"/>
  </cols>
  <sheetData>
    <row r="1" spans="1:40" s="36" customFormat="1" ht="27.75" customHeight="1">
      <c r="A1" s="40" t="s">
        <v>73</v>
      </c>
      <c r="B1" s="40"/>
      <c r="C1" s="40"/>
      <c r="D1" s="40"/>
      <c r="E1" s="40"/>
    </row>
    <row r="2" spans="1:40" s="36" customFormat="1" ht="27.75" customHeight="1">
      <c r="A2" s="40" t="str">
        <f>'Accept. Re Prem. &amp; Retrocession'!A2</f>
        <v>Reporting period: 1 January 2025 - 30 September 2025</v>
      </c>
      <c r="B2" s="40"/>
      <c r="C2" s="40"/>
      <c r="D2" s="40"/>
      <c r="E2" s="40"/>
    </row>
    <row r="3" spans="1:40" s="60" customFormat="1" ht="17.25" customHeight="1">
      <c r="A3" s="36" t="s">
        <v>70</v>
      </c>
    </row>
    <row r="4" spans="1:40" s="36" customFormat="1" ht="60" customHeight="1">
      <c r="A4" s="71" t="s">
        <v>0</v>
      </c>
      <c r="B4" s="71" t="s">
        <v>3</v>
      </c>
      <c r="C4" s="81" t="s">
        <v>4</v>
      </c>
      <c r="D4" s="81"/>
      <c r="E4" s="78" t="s">
        <v>5</v>
      </c>
      <c r="F4" s="79"/>
      <c r="G4" s="78" t="s">
        <v>6</v>
      </c>
      <c r="H4" s="79"/>
      <c r="I4" s="78" t="s">
        <v>7</v>
      </c>
      <c r="J4" s="79"/>
      <c r="K4" s="78" t="s">
        <v>8</v>
      </c>
      <c r="L4" s="79"/>
      <c r="M4" s="78" t="s">
        <v>9</v>
      </c>
      <c r="N4" s="79"/>
      <c r="O4" s="78" t="s">
        <v>10</v>
      </c>
      <c r="P4" s="79"/>
      <c r="Q4" s="78" t="s">
        <v>11</v>
      </c>
      <c r="R4" s="79"/>
      <c r="S4" s="78" t="s">
        <v>12</v>
      </c>
      <c r="T4" s="79"/>
      <c r="U4" s="78" t="s">
        <v>13</v>
      </c>
      <c r="V4" s="79"/>
      <c r="W4" s="78" t="s">
        <v>14</v>
      </c>
      <c r="X4" s="79"/>
      <c r="Y4" s="78" t="s">
        <v>15</v>
      </c>
      <c r="Z4" s="79"/>
      <c r="AA4" s="78" t="s">
        <v>16</v>
      </c>
      <c r="AB4" s="79"/>
      <c r="AC4" s="78" t="s">
        <v>17</v>
      </c>
      <c r="AD4" s="79"/>
      <c r="AE4" s="74" t="s">
        <v>18</v>
      </c>
      <c r="AF4" s="76"/>
      <c r="AG4" s="74" t="s">
        <v>19</v>
      </c>
      <c r="AH4" s="76"/>
      <c r="AI4" s="82" t="s">
        <v>20</v>
      </c>
      <c r="AJ4" s="83"/>
      <c r="AK4" s="82" t="s">
        <v>21</v>
      </c>
      <c r="AL4" s="83"/>
      <c r="AM4" s="82" t="s">
        <v>22</v>
      </c>
      <c r="AN4" s="83"/>
    </row>
    <row r="5" spans="1:40" s="36" customFormat="1" ht="62.25" customHeight="1">
      <c r="A5" s="72"/>
      <c r="B5" s="72"/>
      <c r="C5" s="43" t="s">
        <v>74</v>
      </c>
      <c r="D5" s="43" t="s">
        <v>45</v>
      </c>
      <c r="E5" s="43" t="s">
        <v>74</v>
      </c>
      <c r="F5" s="43" t="s">
        <v>45</v>
      </c>
      <c r="G5" s="43" t="s">
        <v>74</v>
      </c>
      <c r="H5" s="43" t="s">
        <v>45</v>
      </c>
      <c r="I5" s="43" t="s">
        <v>74</v>
      </c>
      <c r="J5" s="43" t="s">
        <v>45</v>
      </c>
      <c r="K5" s="43" t="s">
        <v>74</v>
      </c>
      <c r="L5" s="43" t="s">
        <v>45</v>
      </c>
      <c r="M5" s="43" t="s">
        <v>74</v>
      </c>
      <c r="N5" s="43" t="s">
        <v>45</v>
      </c>
      <c r="O5" s="43" t="s">
        <v>74</v>
      </c>
      <c r="P5" s="43" t="s">
        <v>45</v>
      </c>
      <c r="Q5" s="43" t="s">
        <v>74</v>
      </c>
      <c r="R5" s="43" t="s">
        <v>45</v>
      </c>
      <c r="S5" s="43" t="s">
        <v>74</v>
      </c>
      <c r="T5" s="43" t="s">
        <v>45</v>
      </c>
      <c r="U5" s="43" t="s">
        <v>74</v>
      </c>
      <c r="V5" s="43" t="s">
        <v>45</v>
      </c>
      <c r="W5" s="43" t="s">
        <v>74</v>
      </c>
      <c r="X5" s="43" t="s">
        <v>45</v>
      </c>
      <c r="Y5" s="43" t="s">
        <v>74</v>
      </c>
      <c r="Z5" s="43" t="s">
        <v>45</v>
      </c>
      <c r="AA5" s="43" t="s">
        <v>74</v>
      </c>
      <c r="AB5" s="43" t="s">
        <v>45</v>
      </c>
      <c r="AC5" s="43" t="s">
        <v>74</v>
      </c>
      <c r="AD5" s="43" t="s">
        <v>45</v>
      </c>
      <c r="AE5" s="43" t="s">
        <v>74</v>
      </c>
      <c r="AF5" s="43" t="s">
        <v>45</v>
      </c>
      <c r="AG5" s="43" t="s">
        <v>74</v>
      </c>
      <c r="AH5" s="43" t="s">
        <v>45</v>
      </c>
      <c r="AI5" s="43" t="s">
        <v>74</v>
      </c>
      <c r="AJ5" s="43" t="s">
        <v>45</v>
      </c>
      <c r="AK5" s="43" t="s">
        <v>74</v>
      </c>
      <c r="AL5" s="43" t="s">
        <v>45</v>
      </c>
      <c r="AM5" s="43" t="s">
        <v>74</v>
      </c>
      <c r="AN5" s="43" t="s">
        <v>45</v>
      </c>
    </row>
    <row r="6" spans="1:40" s="36" customFormat="1" ht="51.75" customHeight="1">
      <c r="A6" s="73"/>
      <c r="B6" s="73"/>
      <c r="C6" s="39" t="s">
        <v>22</v>
      </c>
      <c r="D6" s="39" t="s">
        <v>22</v>
      </c>
      <c r="E6" s="39" t="s">
        <v>22</v>
      </c>
      <c r="F6" s="39" t="s">
        <v>22</v>
      </c>
      <c r="G6" s="39" t="s">
        <v>22</v>
      </c>
      <c r="H6" s="39" t="s">
        <v>22</v>
      </c>
      <c r="I6" s="39" t="s">
        <v>22</v>
      </c>
      <c r="J6" s="39" t="s">
        <v>22</v>
      </c>
      <c r="K6" s="39" t="s">
        <v>22</v>
      </c>
      <c r="L6" s="39" t="s">
        <v>22</v>
      </c>
      <c r="M6" s="39" t="s">
        <v>22</v>
      </c>
      <c r="N6" s="39" t="s">
        <v>22</v>
      </c>
      <c r="O6" s="39" t="s">
        <v>22</v>
      </c>
      <c r="P6" s="39" t="s">
        <v>22</v>
      </c>
      <c r="Q6" s="39" t="s">
        <v>22</v>
      </c>
      <c r="R6" s="39" t="s">
        <v>22</v>
      </c>
      <c r="S6" s="39" t="s">
        <v>22</v>
      </c>
      <c r="T6" s="39" t="s">
        <v>22</v>
      </c>
      <c r="U6" s="39" t="s">
        <v>22</v>
      </c>
      <c r="V6" s="39" t="s">
        <v>22</v>
      </c>
      <c r="W6" s="39" t="s">
        <v>22</v>
      </c>
      <c r="X6" s="39" t="s">
        <v>22</v>
      </c>
      <c r="Y6" s="39" t="s">
        <v>22</v>
      </c>
      <c r="Z6" s="39" t="s">
        <v>22</v>
      </c>
      <c r="AA6" s="39" t="s">
        <v>22</v>
      </c>
      <c r="AB6" s="39" t="s">
        <v>22</v>
      </c>
      <c r="AC6" s="39" t="s">
        <v>22</v>
      </c>
      <c r="AD6" s="39" t="s">
        <v>22</v>
      </c>
      <c r="AE6" s="39" t="s">
        <v>22</v>
      </c>
      <c r="AF6" s="39" t="s">
        <v>22</v>
      </c>
      <c r="AG6" s="39" t="s">
        <v>22</v>
      </c>
      <c r="AH6" s="39" t="s">
        <v>22</v>
      </c>
      <c r="AI6" s="39" t="s">
        <v>22</v>
      </c>
      <c r="AJ6" s="39" t="s">
        <v>22</v>
      </c>
      <c r="AK6" s="39" t="s">
        <v>22</v>
      </c>
      <c r="AL6" s="39" t="s">
        <v>22</v>
      </c>
      <c r="AM6" s="39" t="s">
        <v>22</v>
      </c>
      <c r="AN6" s="39" t="s">
        <v>22</v>
      </c>
    </row>
    <row r="7" spans="1:40" ht="24.9" customHeight="1">
      <c r="A7" s="17">
        <v>1</v>
      </c>
      <c r="B7" s="64" t="s">
        <v>32</v>
      </c>
      <c r="C7" s="25">
        <v>19025911.966389388</v>
      </c>
      <c r="D7" s="25">
        <v>254871.35000000003</v>
      </c>
      <c r="E7" s="25">
        <v>0</v>
      </c>
      <c r="F7" s="25">
        <v>0</v>
      </c>
      <c r="G7" s="25">
        <v>0</v>
      </c>
      <c r="H7" s="25">
        <v>0</v>
      </c>
      <c r="I7" s="25">
        <v>0</v>
      </c>
      <c r="J7" s="25">
        <v>0</v>
      </c>
      <c r="K7" s="25">
        <v>0</v>
      </c>
      <c r="L7" s="25">
        <v>0</v>
      </c>
      <c r="M7" s="25">
        <v>0</v>
      </c>
      <c r="N7" s="25">
        <v>0</v>
      </c>
      <c r="O7" s="25">
        <v>0</v>
      </c>
      <c r="P7" s="25">
        <v>0</v>
      </c>
      <c r="Q7" s="25">
        <v>0</v>
      </c>
      <c r="R7" s="25">
        <v>0</v>
      </c>
      <c r="S7" s="25">
        <v>0</v>
      </c>
      <c r="T7" s="25">
        <v>0</v>
      </c>
      <c r="U7" s="25">
        <v>0</v>
      </c>
      <c r="V7" s="25">
        <v>0</v>
      </c>
      <c r="W7" s="25">
        <v>0</v>
      </c>
      <c r="X7" s="25">
        <v>0</v>
      </c>
      <c r="Y7" s="25">
        <v>0</v>
      </c>
      <c r="Z7" s="25">
        <v>0</v>
      </c>
      <c r="AA7" s="25">
        <v>17246.280567149883</v>
      </c>
      <c r="AB7" s="25">
        <v>3588.4599999999627</v>
      </c>
      <c r="AC7" s="25">
        <v>0</v>
      </c>
      <c r="AD7" s="25">
        <v>0</v>
      </c>
      <c r="AE7" s="25">
        <v>0</v>
      </c>
      <c r="AF7" s="25">
        <v>0</v>
      </c>
      <c r="AG7" s="25">
        <v>0</v>
      </c>
      <c r="AH7" s="25">
        <v>0</v>
      </c>
      <c r="AI7" s="25">
        <v>0</v>
      </c>
      <c r="AJ7" s="25">
        <v>0</v>
      </c>
      <c r="AK7" s="25">
        <v>0</v>
      </c>
      <c r="AL7" s="25">
        <v>0</v>
      </c>
      <c r="AM7" s="25">
        <v>19043158.246956538</v>
      </c>
      <c r="AN7" s="25">
        <v>258459.81</v>
      </c>
    </row>
    <row r="8" spans="1:40" s="9" customFormat="1" ht="24.9" customHeight="1">
      <c r="A8" s="17">
        <v>2</v>
      </c>
      <c r="B8" s="64" t="s">
        <v>29</v>
      </c>
      <c r="C8" s="25">
        <v>3100085.845912002</v>
      </c>
      <c r="D8" s="25">
        <v>0</v>
      </c>
      <c r="E8" s="25">
        <v>181317.11063400001</v>
      </c>
      <c r="F8" s="25">
        <v>14245.696082</v>
      </c>
      <c r="G8" s="25">
        <v>22797.660341999974</v>
      </c>
      <c r="H8" s="25">
        <v>0</v>
      </c>
      <c r="I8" s="25">
        <v>0</v>
      </c>
      <c r="J8" s="25">
        <v>0</v>
      </c>
      <c r="K8" s="25">
        <v>3483797.1883520088</v>
      </c>
      <c r="L8" s="25">
        <v>0</v>
      </c>
      <c r="M8" s="25">
        <v>335561.12102500122</v>
      </c>
      <c r="N8" s="25">
        <v>0</v>
      </c>
      <c r="O8" s="25">
        <v>0</v>
      </c>
      <c r="P8" s="25">
        <v>0</v>
      </c>
      <c r="Q8" s="25">
        <v>0</v>
      </c>
      <c r="R8" s="25">
        <v>0</v>
      </c>
      <c r="S8" s="25">
        <v>0</v>
      </c>
      <c r="T8" s="25">
        <v>0</v>
      </c>
      <c r="U8" s="25">
        <v>26587.204531999996</v>
      </c>
      <c r="V8" s="25">
        <v>0</v>
      </c>
      <c r="W8" s="25">
        <v>0</v>
      </c>
      <c r="X8" s="25">
        <v>0</v>
      </c>
      <c r="Y8" s="25">
        <v>289843.58712899993</v>
      </c>
      <c r="Z8" s="25">
        <v>0</v>
      </c>
      <c r="AA8" s="25">
        <v>1560297.1921010008</v>
      </c>
      <c r="AB8" s="25">
        <v>232012.39405299997</v>
      </c>
      <c r="AC8" s="25">
        <v>0</v>
      </c>
      <c r="AD8" s="25">
        <v>0</v>
      </c>
      <c r="AE8" s="25">
        <v>0</v>
      </c>
      <c r="AF8" s="25">
        <v>0</v>
      </c>
      <c r="AG8" s="25">
        <v>0</v>
      </c>
      <c r="AH8" s="25">
        <v>0</v>
      </c>
      <c r="AI8" s="25">
        <v>2530590.5907999999</v>
      </c>
      <c r="AJ8" s="25">
        <v>0</v>
      </c>
      <c r="AK8" s="25">
        <v>0</v>
      </c>
      <c r="AL8" s="25">
        <v>0</v>
      </c>
      <c r="AM8" s="25">
        <v>11530877.500827013</v>
      </c>
      <c r="AN8" s="25">
        <v>246258.09013499998</v>
      </c>
    </row>
    <row r="9" spans="1:40" ht="24.9" customHeight="1">
      <c r="A9" s="17">
        <v>3</v>
      </c>
      <c r="B9" s="64" t="s">
        <v>34</v>
      </c>
      <c r="C9" s="25">
        <v>0</v>
      </c>
      <c r="D9" s="25">
        <v>0</v>
      </c>
      <c r="E9" s="25">
        <v>0</v>
      </c>
      <c r="F9" s="25">
        <v>0</v>
      </c>
      <c r="G9" s="25">
        <v>0</v>
      </c>
      <c r="H9" s="25">
        <v>0</v>
      </c>
      <c r="I9" s="25">
        <v>0</v>
      </c>
      <c r="J9" s="25">
        <v>0</v>
      </c>
      <c r="K9" s="25">
        <v>1040300.29</v>
      </c>
      <c r="L9" s="25">
        <v>12233.154586771998</v>
      </c>
      <c r="M9" s="25">
        <v>269044.96999999997</v>
      </c>
      <c r="N9" s="25">
        <v>0</v>
      </c>
      <c r="O9" s="25">
        <v>0</v>
      </c>
      <c r="P9" s="25">
        <v>0</v>
      </c>
      <c r="Q9" s="25">
        <v>0</v>
      </c>
      <c r="R9" s="25">
        <v>0</v>
      </c>
      <c r="S9" s="25">
        <v>0</v>
      </c>
      <c r="T9" s="25">
        <v>0</v>
      </c>
      <c r="U9" s="25">
        <v>4991.42</v>
      </c>
      <c r="V9" s="25">
        <v>486.63863900000001</v>
      </c>
      <c r="W9" s="25">
        <v>0</v>
      </c>
      <c r="X9" s="25">
        <v>0</v>
      </c>
      <c r="Y9" s="25">
        <v>9657.188682</v>
      </c>
      <c r="Z9" s="25">
        <v>822.35774908600001</v>
      </c>
      <c r="AA9" s="25">
        <v>1547597.2286050001</v>
      </c>
      <c r="AB9" s="25">
        <v>369646.30063592357</v>
      </c>
      <c r="AC9" s="25">
        <v>0</v>
      </c>
      <c r="AD9" s="25">
        <v>38.540308775600003</v>
      </c>
      <c r="AE9" s="25">
        <v>0</v>
      </c>
      <c r="AF9" s="25">
        <v>0</v>
      </c>
      <c r="AG9" s="25">
        <v>0</v>
      </c>
      <c r="AH9" s="25">
        <v>0</v>
      </c>
      <c r="AI9" s="25">
        <v>14038.928689</v>
      </c>
      <c r="AJ9" s="25">
        <v>11178.0943083245</v>
      </c>
      <c r="AK9" s="25">
        <v>0</v>
      </c>
      <c r="AL9" s="25">
        <v>0</v>
      </c>
      <c r="AM9" s="25">
        <v>2885630.0259760004</v>
      </c>
      <c r="AN9" s="25">
        <v>394405.08622788172</v>
      </c>
    </row>
    <row r="10" spans="1:40" ht="24.9" customHeight="1">
      <c r="A10" s="17">
        <v>4</v>
      </c>
      <c r="B10" s="64" t="s">
        <v>30</v>
      </c>
      <c r="C10" s="25">
        <v>448860.84</v>
      </c>
      <c r="D10" s="25">
        <v>0</v>
      </c>
      <c r="E10" s="25">
        <v>0</v>
      </c>
      <c r="F10" s="25">
        <v>0</v>
      </c>
      <c r="G10" s="25">
        <v>0</v>
      </c>
      <c r="H10" s="25">
        <v>0</v>
      </c>
      <c r="I10" s="25">
        <v>0</v>
      </c>
      <c r="J10" s="25">
        <v>0</v>
      </c>
      <c r="K10" s="25">
        <v>0</v>
      </c>
      <c r="L10" s="25">
        <v>0</v>
      </c>
      <c r="M10" s="25">
        <v>2513.3393599999999</v>
      </c>
      <c r="N10" s="25">
        <v>0</v>
      </c>
      <c r="O10" s="25">
        <v>0</v>
      </c>
      <c r="P10" s="25">
        <v>0</v>
      </c>
      <c r="Q10" s="25">
        <v>0</v>
      </c>
      <c r="R10" s="25">
        <v>0</v>
      </c>
      <c r="S10" s="25">
        <v>0</v>
      </c>
      <c r="T10" s="25">
        <v>0</v>
      </c>
      <c r="U10" s="25">
        <v>0</v>
      </c>
      <c r="V10" s="25">
        <v>0</v>
      </c>
      <c r="W10" s="25">
        <v>0</v>
      </c>
      <c r="X10" s="25">
        <v>0</v>
      </c>
      <c r="Y10" s="25">
        <v>0</v>
      </c>
      <c r="Z10" s="25">
        <v>0</v>
      </c>
      <c r="AA10" s="25">
        <v>1607384.2771359999</v>
      </c>
      <c r="AB10" s="25">
        <v>136594.6766110374</v>
      </c>
      <c r="AC10" s="25">
        <v>0</v>
      </c>
      <c r="AD10" s="25">
        <v>0</v>
      </c>
      <c r="AE10" s="25">
        <v>0</v>
      </c>
      <c r="AF10" s="25">
        <v>0</v>
      </c>
      <c r="AG10" s="25">
        <v>0</v>
      </c>
      <c r="AH10" s="25">
        <v>0</v>
      </c>
      <c r="AI10" s="25">
        <v>5160</v>
      </c>
      <c r="AJ10" s="25">
        <v>3737.0961339999999</v>
      </c>
      <c r="AK10" s="25">
        <v>0</v>
      </c>
      <c r="AL10" s="25">
        <v>0</v>
      </c>
      <c r="AM10" s="25">
        <v>2063918.4564959998</v>
      </c>
      <c r="AN10" s="25">
        <v>140331.77274503739</v>
      </c>
    </row>
    <row r="11" spans="1:40" ht="24.9" customHeight="1">
      <c r="A11" s="17">
        <v>5</v>
      </c>
      <c r="B11" s="64" t="s">
        <v>28</v>
      </c>
      <c r="C11" s="25">
        <v>758788.35209519789</v>
      </c>
      <c r="D11" s="25">
        <v>0</v>
      </c>
      <c r="E11" s="25">
        <v>0</v>
      </c>
      <c r="F11" s="25">
        <v>0</v>
      </c>
      <c r="G11" s="25">
        <v>0</v>
      </c>
      <c r="H11" s="25">
        <v>0</v>
      </c>
      <c r="I11" s="25">
        <v>0</v>
      </c>
      <c r="J11" s="25">
        <v>0</v>
      </c>
      <c r="K11" s="25">
        <v>0</v>
      </c>
      <c r="L11" s="25">
        <v>0</v>
      </c>
      <c r="M11" s="25">
        <v>0</v>
      </c>
      <c r="N11" s="25">
        <v>0</v>
      </c>
      <c r="O11" s="25">
        <v>0</v>
      </c>
      <c r="P11" s="25">
        <v>0</v>
      </c>
      <c r="Q11" s="25">
        <v>0</v>
      </c>
      <c r="R11" s="25">
        <v>0</v>
      </c>
      <c r="S11" s="25">
        <v>0</v>
      </c>
      <c r="T11" s="25">
        <v>0</v>
      </c>
      <c r="U11" s="25">
        <v>0</v>
      </c>
      <c r="V11" s="25">
        <v>0</v>
      </c>
      <c r="W11" s="25">
        <v>0</v>
      </c>
      <c r="X11" s="25">
        <v>0</v>
      </c>
      <c r="Y11" s="25">
        <v>0</v>
      </c>
      <c r="Z11" s="25">
        <v>0</v>
      </c>
      <c r="AA11" s="25">
        <v>0</v>
      </c>
      <c r="AB11" s="25">
        <v>0</v>
      </c>
      <c r="AC11" s="25">
        <v>0</v>
      </c>
      <c r="AD11" s="25">
        <v>0</v>
      </c>
      <c r="AE11" s="25">
        <v>0</v>
      </c>
      <c r="AF11" s="25">
        <v>0</v>
      </c>
      <c r="AG11" s="25">
        <v>0</v>
      </c>
      <c r="AH11" s="25">
        <v>0</v>
      </c>
      <c r="AI11" s="25">
        <v>0</v>
      </c>
      <c r="AJ11" s="25">
        <v>0</v>
      </c>
      <c r="AK11" s="25">
        <v>0</v>
      </c>
      <c r="AL11" s="25">
        <v>0</v>
      </c>
      <c r="AM11" s="25">
        <v>758788.35209519789</v>
      </c>
      <c r="AN11" s="25">
        <v>0</v>
      </c>
    </row>
    <row r="12" spans="1:40" ht="24.9" customHeight="1">
      <c r="A12" s="17">
        <v>6</v>
      </c>
      <c r="B12" s="64" t="s">
        <v>85</v>
      </c>
      <c r="C12" s="25">
        <v>0</v>
      </c>
      <c r="D12" s="25">
        <v>0</v>
      </c>
      <c r="E12" s="25">
        <v>0</v>
      </c>
      <c r="F12" s="25">
        <v>0</v>
      </c>
      <c r="G12" s="25">
        <v>790.0312697260274</v>
      </c>
      <c r="H12" s="25">
        <v>0</v>
      </c>
      <c r="I12" s="25">
        <v>-12923.75518</v>
      </c>
      <c r="J12" s="25">
        <v>0</v>
      </c>
      <c r="K12" s="25">
        <v>309580.83339427673</v>
      </c>
      <c r="L12" s="25">
        <v>0</v>
      </c>
      <c r="M12" s="25">
        <v>36183.973536115082</v>
      </c>
      <c r="N12" s="25">
        <v>0</v>
      </c>
      <c r="O12" s="25">
        <v>0</v>
      </c>
      <c r="P12" s="25">
        <v>0</v>
      </c>
      <c r="Q12" s="25">
        <v>0</v>
      </c>
      <c r="R12" s="25">
        <v>0</v>
      </c>
      <c r="S12" s="25">
        <v>0</v>
      </c>
      <c r="T12" s="25">
        <v>0</v>
      </c>
      <c r="U12" s="25">
        <v>0</v>
      </c>
      <c r="V12" s="25">
        <v>0</v>
      </c>
      <c r="W12" s="25">
        <v>0</v>
      </c>
      <c r="X12" s="25">
        <v>0</v>
      </c>
      <c r="Y12" s="25">
        <v>0</v>
      </c>
      <c r="Z12" s="25">
        <v>0</v>
      </c>
      <c r="AA12" s="25">
        <v>0</v>
      </c>
      <c r="AB12" s="25">
        <v>0</v>
      </c>
      <c r="AC12" s="25">
        <v>2591.3363708684938</v>
      </c>
      <c r="AD12" s="25">
        <v>0</v>
      </c>
      <c r="AE12" s="25">
        <v>0</v>
      </c>
      <c r="AF12" s="25">
        <v>0</v>
      </c>
      <c r="AG12" s="25">
        <v>0</v>
      </c>
      <c r="AH12" s="25">
        <v>0</v>
      </c>
      <c r="AI12" s="25">
        <v>0</v>
      </c>
      <c r="AJ12" s="25">
        <v>0</v>
      </c>
      <c r="AK12" s="25">
        <v>0</v>
      </c>
      <c r="AL12" s="25">
        <v>0</v>
      </c>
      <c r="AM12" s="25">
        <v>336222.41939098632</v>
      </c>
      <c r="AN12" s="25">
        <v>0</v>
      </c>
    </row>
    <row r="13" spans="1:40" ht="24.9" customHeight="1">
      <c r="A13" s="17">
        <v>7</v>
      </c>
      <c r="B13" s="64" t="s">
        <v>88</v>
      </c>
      <c r="C13" s="25">
        <v>0</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58971.41</v>
      </c>
      <c r="AF13" s="25">
        <v>0</v>
      </c>
      <c r="AG13" s="25">
        <v>0</v>
      </c>
      <c r="AH13" s="25">
        <v>0</v>
      </c>
      <c r="AI13" s="25">
        <v>0</v>
      </c>
      <c r="AJ13" s="25">
        <v>0</v>
      </c>
      <c r="AK13" s="25">
        <v>0</v>
      </c>
      <c r="AL13" s="25">
        <v>0</v>
      </c>
      <c r="AM13" s="25">
        <v>58971.41</v>
      </c>
      <c r="AN13" s="25">
        <v>0</v>
      </c>
    </row>
    <row r="14" spans="1:40" ht="24.9" customHeight="1">
      <c r="A14" s="17">
        <v>8</v>
      </c>
      <c r="B14" s="64" t="s">
        <v>86</v>
      </c>
      <c r="C14" s="25">
        <v>0</v>
      </c>
      <c r="D14" s="25">
        <v>0</v>
      </c>
      <c r="E14" s="25">
        <v>0</v>
      </c>
      <c r="F14" s="25">
        <v>0</v>
      </c>
      <c r="G14" s="25">
        <v>0</v>
      </c>
      <c r="H14" s="25">
        <v>0</v>
      </c>
      <c r="I14" s="25">
        <v>21148.691994000001</v>
      </c>
      <c r="J14" s="25">
        <v>16255.659340439999</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21148.691994000001</v>
      </c>
      <c r="AN14" s="25">
        <v>16255.659340439999</v>
      </c>
    </row>
    <row r="15" spans="1:40" ht="24.9" customHeight="1">
      <c r="A15" s="17">
        <v>9</v>
      </c>
      <c r="B15" s="64" t="s">
        <v>35</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11469</v>
      </c>
      <c r="AJ15" s="25">
        <v>5734.26</v>
      </c>
      <c r="AK15" s="25">
        <v>0</v>
      </c>
      <c r="AL15" s="25">
        <v>0</v>
      </c>
      <c r="AM15" s="25">
        <v>11469</v>
      </c>
      <c r="AN15" s="25">
        <v>5734.26</v>
      </c>
    </row>
    <row r="16" spans="1:40" ht="24.9" customHeight="1">
      <c r="A16" s="17">
        <v>10</v>
      </c>
      <c r="B16" s="64" t="s">
        <v>33</v>
      </c>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5">
        <v>0</v>
      </c>
      <c r="AI16" s="25">
        <v>0</v>
      </c>
      <c r="AJ16" s="25">
        <v>0</v>
      </c>
      <c r="AK16" s="25">
        <v>0</v>
      </c>
      <c r="AL16" s="25">
        <v>0</v>
      </c>
      <c r="AM16" s="25">
        <v>0</v>
      </c>
      <c r="AN16" s="25">
        <v>0</v>
      </c>
    </row>
    <row r="17" spans="1:40" ht="24.9" customHeight="1">
      <c r="A17" s="17">
        <v>11</v>
      </c>
      <c r="B17" s="64" t="s">
        <v>92</v>
      </c>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5">
        <v>0</v>
      </c>
      <c r="AI17" s="25">
        <v>0</v>
      </c>
      <c r="AJ17" s="25">
        <v>0</v>
      </c>
      <c r="AK17" s="25">
        <v>0</v>
      </c>
      <c r="AL17" s="25">
        <v>0</v>
      </c>
      <c r="AM17" s="25">
        <v>0</v>
      </c>
      <c r="AN17" s="25">
        <v>0</v>
      </c>
    </row>
    <row r="18" spans="1:40" ht="24.9" customHeight="1">
      <c r="A18" s="17">
        <v>12</v>
      </c>
      <c r="B18" s="64" t="s">
        <v>31</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row>
    <row r="19" spans="1:40" ht="24.9" customHeight="1">
      <c r="A19" s="17">
        <v>13</v>
      </c>
      <c r="B19" s="64" t="s">
        <v>97</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row>
    <row r="20" spans="1:40" ht="24.9" customHeight="1">
      <c r="A20" s="17">
        <v>14</v>
      </c>
      <c r="B20" s="64" t="s">
        <v>38</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row>
    <row r="21" spans="1:40" ht="24.9" customHeight="1">
      <c r="A21" s="17">
        <v>15</v>
      </c>
      <c r="B21" s="64" t="s">
        <v>37</v>
      </c>
      <c r="C21" s="25">
        <v>0</v>
      </c>
      <c r="D21" s="25">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5">
        <v>0</v>
      </c>
      <c r="AN21" s="25">
        <v>0</v>
      </c>
    </row>
    <row r="22" spans="1:40" ht="24.9" customHeight="1">
      <c r="A22" s="17">
        <v>16</v>
      </c>
      <c r="B22" s="64" t="s">
        <v>36</v>
      </c>
      <c r="C22" s="25">
        <v>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5">
        <v>0</v>
      </c>
      <c r="AN22" s="25">
        <v>0</v>
      </c>
    </row>
    <row r="23" spans="1:40" ht="24.9" customHeight="1">
      <c r="A23" s="17">
        <v>17</v>
      </c>
      <c r="B23" s="64" t="s">
        <v>87</v>
      </c>
      <c r="C23" s="25">
        <v>0</v>
      </c>
      <c r="D23" s="25">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5">
        <v>0</v>
      </c>
      <c r="AN23" s="25">
        <v>0</v>
      </c>
    </row>
    <row r="24" spans="1:40" ht="24.9" customHeight="1">
      <c r="A24" s="17">
        <v>18</v>
      </c>
      <c r="B24" s="64" t="s">
        <v>93</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5">
        <v>0</v>
      </c>
      <c r="AN24" s="25">
        <v>0</v>
      </c>
    </row>
    <row r="25" spans="1:40" ht="24.9" customHeight="1">
      <c r="A25" s="17">
        <v>19</v>
      </c>
      <c r="B25" s="64" t="s">
        <v>89</v>
      </c>
      <c r="C25" s="25"/>
      <c r="D25" s="25"/>
      <c r="E25" s="25"/>
      <c r="F25" s="25"/>
      <c r="G25" s="25"/>
      <c r="H25" s="25"/>
      <c r="I25" s="25"/>
      <c r="J25" s="25"/>
      <c r="K25" s="25"/>
      <c r="L25" s="25"/>
      <c r="M25" s="25"/>
      <c r="N25" s="25"/>
      <c r="O25" s="25"/>
      <c r="P25" s="25"/>
      <c r="Q25" s="25"/>
      <c r="R25" s="25"/>
      <c r="S25" s="25"/>
      <c r="T25" s="25"/>
      <c r="U25" s="25"/>
      <c r="V25" s="25"/>
      <c r="W25" s="25"/>
      <c r="X25" s="25"/>
      <c r="Y25" s="25"/>
      <c r="Z25" s="25"/>
      <c r="AA25" s="25">
        <v>0</v>
      </c>
      <c r="AB25" s="25">
        <v>0</v>
      </c>
      <c r="AC25" s="25">
        <v>0</v>
      </c>
      <c r="AD25" s="25">
        <v>0</v>
      </c>
      <c r="AE25" s="25">
        <v>0</v>
      </c>
      <c r="AF25" s="25">
        <v>0</v>
      </c>
      <c r="AG25" s="25">
        <v>0</v>
      </c>
      <c r="AH25" s="25">
        <v>0</v>
      </c>
      <c r="AI25" s="25">
        <v>0</v>
      </c>
      <c r="AJ25" s="25">
        <v>0</v>
      </c>
      <c r="AK25" s="25">
        <v>0</v>
      </c>
      <c r="AL25" s="25">
        <v>0</v>
      </c>
      <c r="AM25" s="25">
        <v>0</v>
      </c>
      <c r="AN25" s="25">
        <v>0</v>
      </c>
    </row>
    <row r="26" spans="1:40" ht="13.8">
      <c r="A26" s="18"/>
      <c r="B26" s="65" t="s">
        <v>98</v>
      </c>
      <c r="C26" s="27">
        <v>23333647.004396588</v>
      </c>
      <c r="D26" s="27">
        <v>254871.35000000003</v>
      </c>
      <c r="E26" s="27">
        <v>181317.11063400001</v>
      </c>
      <c r="F26" s="27">
        <v>14245.696082</v>
      </c>
      <c r="G26" s="27">
        <v>23587.691611726001</v>
      </c>
      <c r="H26" s="27">
        <v>0</v>
      </c>
      <c r="I26" s="27">
        <v>8224.9368140000006</v>
      </c>
      <c r="J26" s="27">
        <v>16255.659340439999</v>
      </c>
      <c r="K26" s="27">
        <v>4833678.3117462853</v>
      </c>
      <c r="L26" s="27">
        <v>12233.154586771998</v>
      </c>
      <c r="M26" s="27">
        <v>643303.40392111614</v>
      </c>
      <c r="N26" s="27">
        <v>0</v>
      </c>
      <c r="O26" s="27">
        <v>0</v>
      </c>
      <c r="P26" s="27">
        <v>0</v>
      </c>
      <c r="Q26" s="27">
        <v>0</v>
      </c>
      <c r="R26" s="27">
        <v>0</v>
      </c>
      <c r="S26" s="27">
        <v>0</v>
      </c>
      <c r="T26" s="27">
        <v>0</v>
      </c>
      <c r="U26" s="27">
        <v>31578.624531999994</v>
      </c>
      <c r="V26" s="27">
        <v>486.63863900000001</v>
      </c>
      <c r="W26" s="27">
        <v>0</v>
      </c>
      <c r="X26" s="27">
        <v>0</v>
      </c>
      <c r="Y26" s="27">
        <v>299500.77581099991</v>
      </c>
      <c r="Z26" s="27">
        <v>822.35774908600001</v>
      </c>
      <c r="AA26" s="27">
        <v>4732524.9784091506</v>
      </c>
      <c r="AB26" s="27">
        <v>741841.83129996085</v>
      </c>
      <c r="AC26" s="27">
        <v>2591.3363708684938</v>
      </c>
      <c r="AD26" s="27">
        <v>38.540308775600003</v>
      </c>
      <c r="AE26" s="27">
        <v>58971.41</v>
      </c>
      <c r="AF26" s="27">
        <v>0</v>
      </c>
      <c r="AG26" s="27">
        <v>0</v>
      </c>
      <c r="AH26" s="27">
        <v>0</v>
      </c>
      <c r="AI26" s="27">
        <v>2561258.5194890001</v>
      </c>
      <c r="AJ26" s="27">
        <v>20649.450442324502</v>
      </c>
      <c r="AK26" s="27">
        <v>0</v>
      </c>
      <c r="AL26" s="27">
        <v>0</v>
      </c>
      <c r="AM26" s="27">
        <v>36710184.103735723</v>
      </c>
      <c r="AN26" s="27">
        <v>1061444.6784483592</v>
      </c>
    </row>
    <row r="27" spans="1:40" s="36" customFormat="1" ht="14.4">
      <c r="B27" s="40" t="s">
        <v>46</v>
      </c>
    </row>
    <row r="28" spans="1:40" s="36" customFormat="1" ht="20.25" customHeight="1">
      <c r="B28" s="77" t="s">
        <v>75</v>
      </c>
      <c r="C28" s="77"/>
      <c r="D28" s="77"/>
      <c r="E28" s="77"/>
      <c r="F28" s="77"/>
      <c r="G28" s="77"/>
      <c r="H28" s="77"/>
      <c r="I28" s="77"/>
      <c r="J28" s="77"/>
      <c r="K28" s="77"/>
      <c r="L28" s="77"/>
      <c r="M28" s="77"/>
      <c r="N28" s="77"/>
    </row>
    <row r="29" spans="1:40" s="36" customFormat="1" ht="15" customHeight="1">
      <c r="B29" s="77"/>
      <c r="C29" s="77"/>
      <c r="D29" s="77"/>
      <c r="E29" s="77"/>
      <c r="F29" s="77"/>
      <c r="G29" s="77"/>
      <c r="H29" s="77"/>
      <c r="I29" s="77"/>
      <c r="J29" s="77"/>
      <c r="K29" s="77"/>
      <c r="L29" s="77"/>
      <c r="M29" s="77"/>
      <c r="N29" s="77"/>
    </row>
    <row r="30" spans="1:40" customFormat="1"/>
    <row r="31" spans="1:40" customFormat="1"/>
    <row r="32" spans="1:40" customFormat="1">
      <c r="C32" s="4"/>
      <c r="D32" s="4"/>
      <c r="E32" s="4"/>
      <c r="F32" s="4"/>
      <c r="G32" s="4"/>
      <c r="H32" s="4"/>
      <c r="I32" s="4"/>
      <c r="J32" s="4"/>
      <c r="K32" s="4"/>
    </row>
  </sheetData>
  <sortState xmlns:xlrd2="http://schemas.microsoft.com/office/spreadsheetml/2017/richdata2" ref="B9:AN23">
    <sortCondition descending="1" ref="AM7:AM23"/>
  </sortState>
  <mergeCells count="22">
    <mergeCell ref="B28:N29"/>
    <mergeCell ref="A4:A6"/>
    <mergeCell ref="B4:B6"/>
    <mergeCell ref="C4:D4"/>
    <mergeCell ref="E4:F4"/>
    <mergeCell ref="G4:H4"/>
    <mergeCell ref="S4:T4"/>
    <mergeCell ref="U4:V4"/>
    <mergeCell ref="AI4:AJ4"/>
    <mergeCell ref="AK4:AL4"/>
    <mergeCell ref="I4:J4"/>
    <mergeCell ref="K4:L4"/>
    <mergeCell ref="M4:N4"/>
    <mergeCell ref="O4:P4"/>
    <mergeCell ref="Q4:R4"/>
    <mergeCell ref="AM4:AN4"/>
    <mergeCell ref="W4:X4"/>
    <mergeCell ref="Y4:Z4"/>
    <mergeCell ref="AA4:AB4"/>
    <mergeCell ref="AC4:AD4"/>
    <mergeCell ref="AE4:AF4"/>
    <mergeCell ref="AG4:AH4"/>
  </mergeCells>
  <pageMargins left="0.31" right="0.15748031496063" top="0.26" bottom="0.38" header="0.17" footer="0.15748031496063"/>
  <pageSetup scale="58" orientation="landscape" r:id="rId1"/>
  <headerFooter alignWithMargins="0">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indexed="46"/>
  </sheetPr>
  <dimension ref="A1:AN30"/>
  <sheetViews>
    <sheetView zoomScale="90" zoomScaleNormal="90" workbookViewId="0">
      <pane xSplit="2" ySplit="5" topLeftCell="C18" activePane="bottomRight" state="frozen"/>
      <selection activeCell="A4" sqref="A4"/>
      <selection pane="topRight" activeCell="A4" sqref="A4"/>
      <selection pane="bottomLeft" activeCell="A4" sqref="A4"/>
      <selection pane="bottomRight" activeCell="A6" sqref="A6:XFD25"/>
    </sheetView>
  </sheetViews>
  <sheetFormatPr defaultColWidth="9.109375" defaultRowHeight="13.2"/>
  <cols>
    <col min="1" max="1" width="4" style="10" customWidth="1"/>
    <col min="2" max="2" width="47.44140625" style="10" customWidth="1"/>
    <col min="3" max="6" width="9.6640625" style="10" customWidth="1"/>
    <col min="7" max="7" width="12" style="10" customWidth="1"/>
    <col min="8" max="8" width="11.88671875" style="10" customWidth="1"/>
    <col min="9" max="10" width="10.109375" style="10" bestFit="1" customWidth="1"/>
    <col min="11" max="20" width="9.6640625" style="10" customWidth="1"/>
    <col min="21" max="21" width="11" style="10" customWidth="1"/>
    <col min="22" max="26" width="9.6640625" style="10" customWidth="1"/>
    <col min="27" max="27" width="11" style="10" customWidth="1"/>
    <col min="28" max="28" width="10.44140625" style="10" customWidth="1"/>
    <col min="29" max="38" width="9.6640625" style="10" customWidth="1"/>
    <col min="39" max="39" width="12.6640625" style="10" customWidth="1"/>
    <col min="40" max="40" width="11.88671875" style="10" customWidth="1"/>
    <col min="41" max="16384" width="9.109375" style="10"/>
  </cols>
  <sheetData>
    <row r="1" spans="1:40" s="36" customFormat="1" ht="16.5" customHeight="1">
      <c r="A1" s="80" t="s">
        <v>76</v>
      </c>
      <c r="B1" s="80"/>
      <c r="C1" s="80"/>
      <c r="D1" s="80"/>
      <c r="E1" s="80"/>
      <c r="F1" s="80"/>
      <c r="G1" s="80"/>
      <c r="H1" s="80"/>
      <c r="I1" s="80"/>
      <c r="J1" s="80"/>
      <c r="K1" s="80"/>
      <c r="L1" s="80"/>
      <c r="M1" s="80"/>
      <c r="N1" s="80"/>
      <c r="W1" s="44"/>
    </row>
    <row r="2" spans="1:40" s="36" customFormat="1" ht="16.5" customHeight="1">
      <c r="A2" s="54" t="str">
        <f>'Fin. Accept Re Prem. &amp; Retroces'!A2</f>
        <v>Reporting period: 1 January 2025 - 30 September 2025</v>
      </c>
      <c r="B2" s="54"/>
      <c r="C2" s="54"/>
      <c r="D2" s="54"/>
      <c r="E2" s="54"/>
      <c r="F2" s="54"/>
      <c r="G2" s="54"/>
      <c r="H2" s="54"/>
      <c r="I2" s="54"/>
      <c r="J2" s="54"/>
      <c r="K2" s="54"/>
      <c r="L2" s="54"/>
      <c r="M2" s="54"/>
      <c r="N2" s="54"/>
      <c r="W2" s="44"/>
    </row>
    <row r="3" spans="1:40" s="36" customFormat="1" ht="18.75" customHeight="1">
      <c r="A3" s="36" t="s">
        <v>70</v>
      </c>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row>
    <row r="4" spans="1:40" s="36" customFormat="1" ht="94.5" customHeight="1">
      <c r="A4" s="71" t="s">
        <v>0</v>
      </c>
      <c r="B4" s="71" t="s">
        <v>3</v>
      </c>
      <c r="C4" s="81" t="s">
        <v>4</v>
      </c>
      <c r="D4" s="81"/>
      <c r="E4" s="78" t="s">
        <v>5</v>
      </c>
      <c r="F4" s="79"/>
      <c r="G4" s="78" t="s">
        <v>6</v>
      </c>
      <c r="H4" s="79"/>
      <c r="I4" s="78" t="s">
        <v>7</v>
      </c>
      <c r="J4" s="79"/>
      <c r="K4" s="78" t="s">
        <v>8</v>
      </c>
      <c r="L4" s="79"/>
      <c r="M4" s="78" t="s">
        <v>9</v>
      </c>
      <c r="N4" s="79"/>
      <c r="O4" s="78" t="s">
        <v>10</v>
      </c>
      <c r="P4" s="79"/>
      <c r="Q4" s="78" t="s">
        <v>11</v>
      </c>
      <c r="R4" s="79"/>
      <c r="S4" s="78" t="s">
        <v>12</v>
      </c>
      <c r="T4" s="79"/>
      <c r="U4" s="78" t="s">
        <v>13</v>
      </c>
      <c r="V4" s="79"/>
      <c r="W4" s="78" t="s">
        <v>14</v>
      </c>
      <c r="X4" s="79"/>
      <c r="Y4" s="78" t="s">
        <v>15</v>
      </c>
      <c r="Z4" s="79"/>
      <c r="AA4" s="78" t="s">
        <v>16</v>
      </c>
      <c r="AB4" s="79"/>
      <c r="AC4" s="78" t="s">
        <v>17</v>
      </c>
      <c r="AD4" s="79"/>
      <c r="AE4" s="74" t="s">
        <v>18</v>
      </c>
      <c r="AF4" s="76"/>
      <c r="AG4" s="74" t="s">
        <v>19</v>
      </c>
      <c r="AH4" s="76"/>
      <c r="AI4" s="82" t="s">
        <v>20</v>
      </c>
      <c r="AJ4" s="83"/>
      <c r="AK4" s="82" t="s">
        <v>21</v>
      </c>
      <c r="AL4" s="83"/>
      <c r="AM4" s="82" t="s">
        <v>22</v>
      </c>
      <c r="AN4" s="83"/>
    </row>
    <row r="5" spans="1:40" s="36" customFormat="1" ht="55.5" customHeight="1">
      <c r="A5" s="73"/>
      <c r="B5" s="73"/>
      <c r="C5" s="46" t="s">
        <v>50</v>
      </c>
      <c r="D5" s="46" t="s">
        <v>51</v>
      </c>
      <c r="E5" s="46" t="s">
        <v>50</v>
      </c>
      <c r="F5" s="46" t="s">
        <v>51</v>
      </c>
      <c r="G5" s="46" t="s">
        <v>50</v>
      </c>
      <c r="H5" s="46" t="s">
        <v>51</v>
      </c>
      <c r="I5" s="46" t="s">
        <v>50</v>
      </c>
      <c r="J5" s="46" t="s">
        <v>51</v>
      </c>
      <c r="K5" s="46" t="s">
        <v>50</v>
      </c>
      <c r="L5" s="46" t="s">
        <v>51</v>
      </c>
      <c r="M5" s="46" t="s">
        <v>50</v>
      </c>
      <c r="N5" s="46" t="s">
        <v>51</v>
      </c>
      <c r="O5" s="46" t="s">
        <v>50</v>
      </c>
      <c r="P5" s="46" t="s">
        <v>51</v>
      </c>
      <c r="Q5" s="46" t="s">
        <v>50</v>
      </c>
      <c r="R5" s="46" t="s">
        <v>51</v>
      </c>
      <c r="S5" s="46" t="s">
        <v>50</v>
      </c>
      <c r="T5" s="46" t="s">
        <v>51</v>
      </c>
      <c r="U5" s="46" t="s">
        <v>50</v>
      </c>
      <c r="V5" s="46" t="s">
        <v>51</v>
      </c>
      <c r="W5" s="46" t="s">
        <v>50</v>
      </c>
      <c r="X5" s="46" t="s">
        <v>51</v>
      </c>
      <c r="Y5" s="46" t="s">
        <v>50</v>
      </c>
      <c r="Z5" s="46" t="s">
        <v>51</v>
      </c>
      <c r="AA5" s="46" t="s">
        <v>50</v>
      </c>
      <c r="AB5" s="46" t="s">
        <v>51</v>
      </c>
      <c r="AC5" s="46" t="s">
        <v>50</v>
      </c>
      <c r="AD5" s="46" t="s">
        <v>51</v>
      </c>
      <c r="AE5" s="46" t="s">
        <v>50</v>
      </c>
      <c r="AF5" s="46" t="s">
        <v>51</v>
      </c>
      <c r="AG5" s="46" t="s">
        <v>50</v>
      </c>
      <c r="AH5" s="46" t="s">
        <v>51</v>
      </c>
      <c r="AI5" s="46" t="s">
        <v>50</v>
      </c>
      <c r="AJ5" s="46" t="s">
        <v>51</v>
      </c>
      <c r="AK5" s="46" t="s">
        <v>50</v>
      </c>
      <c r="AL5" s="46" t="s">
        <v>51</v>
      </c>
      <c r="AM5" s="46" t="s">
        <v>50</v>
      </c>
      <c r="AN5" s="46" t="s">
        <v>51</v>
      </c>
    </row>
    <row r="6" spans="1:40" customFormat="1" ht="24.9" customHeight="1">
      <c r="A6" s="17">
        <v>1</v>
      </c>
      <c r="B6" s="64" t="s">
        <v>29</v>
      </c>
      <c r="C6" s="25">
        <v>3100085.845912002</v>
      </c>
      <c r="D6" s="25">
        <v>3100085.845912002</v>
      </c>
      <c r="E6" s="25">
        <v>158159.58604299888</v>
      </c>
      <c r="F6" s="25">
        <v>148586.49187099887</v>
      </c>
      <c r="G6" s="25">
        <v>38362.620728000038</v>
      </c>
      <c r="H6" s="25">
        <v>38362.620728000038</v>
      </c>
      <c r="I6" s="25">
        <v>0</v>
      </c>
      <c r="J6" s="25">
        <v>0</v>
      </c>
      <c r="K6" s="25">
        <v>4702876.5966030071</v>
      </c>
      <c r="L6" s="25">
        <v>4702876.5966030071</v>
      </c>
      <c r="M6" s="25">
        <v>478364.33417900302</v>
      </c>
      <c r="N6" s="25">
        <v>478364.33417900302</v>
      </c>
      <c r="O6" s="25">
        <v>0</v>
      </c>
      <c r="P6" s="25">
        <v>0</v>
      </c>
      <c r="Q6" s="25">
        <v>0</v>
      </c>
      <c r="R6" s="25">
        <v>0</v>
      </c>
      <c r="S6" s="25">
        <v>0</v>
      </c>
      <c r="T6" s="25">
        <v>0</v>
      </c>
      <c r="U6" s="25">
        <v>78126.971490999975</v>
      </c>
      <c r="V6" s="25">
        <v>78126.971490999975</v>
      </c>
      <c r="W6" s="25">
        <v>0</v>
      </c>
      <c r="X6" s="25">
        <v>0</v>
      </c>
      <c r="Y6" s="25">
        <v>295014.98373599991</v>
      </c>
      <c r="Z6" s="25">
        <v>295014.98373599991</v>
      </c>
      <c r="AA6" s="25">
        <v>1723738.792201001</v>
      </c>
      <c r="AB6" s="25">
        <v>1460948.394951801</v>
      </c>
      <c r="AC6" s="25">
        <v>0</v>
      </c>
      <c r="AD6" s="25">
        <v>0</v>
      </c>
      <c r="AE6" s="25">
        <v>0</v>
      </c>
      <c r="AF6" s="25">
        <v>0</v>
      </c>
      <c r="AG6" s="25">
        <v>0</v>
      </c>
      <c r="AH6" s="25">
        <v>0</v>
      </c>
      <c r="AI6" s="25">
        <v>2193841.8536749999</v>
      </c>
      <c r="AJ6" s="25">
        <v>2193841.8536749999</v>
      </c>
      <c r="AK6" s="25">
        <v>0</v>
      </c>
      <c r="AL6" s="25">
        <v>0</v>
      </c>
      <c r="AM6" s="26">
        <v>12768571.584568011</v>
      </c>
      <c r="AN6" s="26">
        <v>12496208.093146812</v>
      </c>
    </row>
    <row r="7" spans="1:40" customFormat="1" ht="24.9" customHeight="1">
      <c r="A7" s="17">
        <v>2</v>
      </c>
      <c r="B7" s="64" t="s">
        <v>32</v>
      </c>
      <c r="C7" s="25">
        <v>10292615.966389388</v>
      </c>
      <c r="D7" s="25">
        <v>10037744.616389386</v>
      </c>
      <c r="E7" s="25">
        <v>0</v>
      </c>
      <c r="F7" s="25">
        <v>0</v>
      </c>
      <c r="G7" s="25">
        <v>0</v>
      </c>
      <c r="H7" s="25">
        <v>0</v>
      </c>
      <c r="I7" s="25">
        <v>0</v>
      </c>
      <c r="J7" s="25">
        <v>0</v>
      </c>
      <c r="K7" s="25">
        <v>0</v>
      </c>
      <c r="L7" s="25">
        <v>0</v>
      </c>
      <c r="M7" s="25">
        <v>0</v>
      </c>
      <c r="N7" s="25">
        <v>0</v>
      </c>
      <c r="O7" s="25">
        <v>0</v>
      </c>
      <c r="P7" s="25">
        <v>0</v>
      </c>
      <c r="Q7" s="25">
        <v>0</v>
      </c>
      <c r="R7" s="25">
        <v>0</v>
      </c>
      <c r="S7" s="25">
        <v>0</v>
      </c>
      <c r="T7" s="25">
        <v>0</v>
      </c>
      <c r="U7" s="25">
        <v>0</v>
      </c>
      <c r="V7" s="25">
        <v>0</v>
      </c>
      <c r="W7" s="25">
        <v>0</v>
      </c>
      <c r="X7" s="25">
        <v>0</v>
      </c>
      <c r="Y7" s="25">
        <v>0</v>
      </c>
      <c r="Z7" s="25">
        <v>0</v>
      </c>
      <c r="AA7" s="25">
        <v>101163.24056715003</v>
      </c>
      <c r="AB7" s="25">
        <v>75211.350567150017</v>
      </c>
      <c r="AC7" s="25">
        <v>0</v>
      </c>
      <c r="AD7" s="25">
        <v>0</v>
      </c>
      <c r="AE7" s="25">
        <v>0</v>
      </c>
      <c r="AF7" s="25">
        <v>0</v>
      </c>
      <c r="AG7" s="25">
        <v>0</v>
      </c>
      <c r="AH7" s="25">
        <v>0</v>
      </c>
      <c r="AI7" s="25">
        <v>0</v>
      </c>
      <c r="AJ7" s="25">
        <v>0</v>
      </c>
      <c r="AK7" s="25">
        <v>0</v>
      </c>
      <c r="AL7" s="25">
        <v>0</v>
      </c>
      <c r="AM7" s="26">
        <v>10393779.206956537</v>
      </c>
      <c r="AN7" s="26">
        <v>10112955.966956537</v>
      </c>
    </row>
    <row r="8" spans="1:40" customFormat="1" ht="24.9" customHeight="1">
      <c r="A8" s="17">
        <v>3</v>
      </c>
      <c r="B8" s="64" t="s">
        <v>34</v>
      </c>
      <c r="C8" s="25">
        <v>0</v>
      </c>
      <c r="D8" s="25">
        <v>0</v>
      </c>
      <c r="E8" s="25">
        <v>0</v>
      </c>
      <c r="F8" s="25">
        <v>0</v>
      </c>
      <c r="G8" s="25">
        <v>0</v>
      </c>
      <c r="H8" s="25">
        <v>0</v>
      </c>
      <c r="I8" s="25">
        <v>0</v>
      </c>
      <c r="J8" s="25">
        <v>0</v>
      </c>
      <c r="K8" s="25">
        <v>625054.21806606953</v>
      </c>
      <c r="L8" s="25">
        <v>616367.49</v>
      </c>
      <c r="M8" s="25">
        <v>158282.50620879122</v>
      </c>
      <c r="N8" s="25">
        <v>158282.51</v>
      </c>
      <c r="O8" s="25">
        <v>0</v>
      </c>
      <c r="P8" s="25">
        <v>0</v>
      </c>
      <c r="Q8" s="25">
        <v>0</v>
      </c>
      <c r="R8" s="25">
        <v>0</v>
      </c>
      <c r="S8" s="25">
        <v>0</v>
      </c>
      <c r="T8" s="25">
        <v>0</v>
      </c>
      <c r="U8" s="25">
        <v>3717.7957692307709</v>
      </c>
      <c r="V8" s="25">
        <v>2622.02</v>
      </c>
      <c r="W8" s="25">
        <v>0</v>
      </c>
      <c r="X8" s="25">
        <v>0</v>
      </c>
      <c r="Y8" s="25">
        <v>7795.7279192773549</v>
      </c>
      <c r="Z8" s="25">
        <v>7037.8300350505097</v>
      </c>
      <c r="AA8" s="25">
        <v>1236698.4316434083</v>
      </c>
      <c r="AB8" s="25">
        <v>526901.98</v>
      </c>
      <c r="AC8" s="25">
        <v>191.58207052747252</v>
      </c>
      <c r="AD8" s="25">
        <v>57.25</v>
      </c>
      <c r="AE8" s="25">
        <v>0</v>
      </c>
      <c r="AF8" s="25">
        <v>0</v>
      </c>
      <c r="AG8" s="25">
        <v>0</v>
      </c>
      <c r="AH8" s="25">
        <v>0</v>
      </c>
      <c r="AI8" s="25">
        <v>42893.958172472034</v>
      </c>
      <c r="AJ8" s="25">
        <v>11807.01</v>
      </c>
      <c r="AK8" s="25">
        <v>0</v>
      </c>
      <c r="AL8" s="25">
        <v>0</v>
      </c>
      <c r="AM8" s="26">
        <v>2074634.2198497765</v>
      </c>
      <c r="AN8" s="26">
        <v>1323076.0900350504</v>
      </c>
    </row>
    <row r="9" spans="1:40" customFormat="1" ht="24.9" customHeight="1">
      <c r="A9" s="17">
        <v>4</v>
      </c>
      <c r="B9" s="64" t="s">
        <v>30</v>
      </c>
      <c r="C9" s="25">
        <v>448860.84</v>
      </c>
      <c r="D9" s="25">
        <v>448860.84</v>
      </c>
      <c r="E9" s="25">
        <v>0</v>
      </c>
      <c r="F9" s="25">
        <v>0</v>
      </c>
      <c r="G9" s="25">
        <v>0</v>
      </c>
      <c r="H9" s="25">
        <v>0</v>
      </c>
      <c r="I9" s="25">
        <v>0</v>
      </c>
      <c r="J9" s="25">
        <v>0</v>
      </c>
      <c r="K9" s="25">
        <v>0</v>
      </c>
      <c r="L9" s="25">
        <v>0</v>
      </c>
      <c r="M9" s="25">
        <v>3544.0728017585425</v>
      </c>
      <c r="N9" s="25">
        <v>3544.0728017585425</v>
      </c>
      <c r="O9" s="25">
        <v>0</v>
      </c>
      <c r="P9" s="25">
        <v>0</v>
      </c>
      <c r="Q9" s="25">
        <v>0</v>
      </c>
      <c r="R9" s="25">
        <v>0</v>
      </c>
      <c r="S9" s="25">
        <v>0</v>
      </c>
      <c r="T9" s="25">
        <v>0</v>
      </c>
      <c r="U9" s="25">
        <v>0</v>
      </c>
      <c r="V9" s="25">
        <v>0</v>
      </c>
      <c r="W9" s="25">
        <v>0</v>
      </c>
      <c r="X9" s="25">
        <v>0</v>
      </c>
      <c r="Y9" s="25">
        <v>0</v>
      </c>
      <c r="Z9" s="25">
        <v>0</v>
      </c>
      <c r="AA9" s="25">
        <v>1458372.3608464573</v>
      </c>
      <c r="AB9" s="25">
        <v>758307.65304187045</v>
      </c>
      <c r="AC9" s="25">
        <v>0</v>
      </c>
      <c r="AD9" s="25">
        <v>0</v>
      </c>
      <c r="AE9" s="25">
        <v>21460.379969183356</v>
      </c>
      <c r="AF9" s="25">
        <v>4292.0759938366537</v>
      </c>
      <c r="AG9" s="25">
        <v>0</v>
      </c>
      <c r="AH9" s="25">
        <v>0</v>
      </c>
      <c r="AI9" s="25">
        <v>6390.6346854395615</v>
      </c>
      <c r="AJ9" s="25">
        <v>2527.3643898758528</v>
      </c>
      <c r="AK9" s="25">
        <v>0</v>
      </c>
      <c r="AL9" s="25">
        <v>0</v>
      </c>
      <c r="AM9" s="26">
        <v>1938628.2883028388</v>
      </c>
      <c r="AN9" s="26">
        <v>1217532.0062273415</v>
      </c>
    </row>
    <row r="10" spans="1:40" customFormat="1" ht="24.9" customHeight="1">
      <c r="A10" s="17">
        <v>5</v>
      </c>
      <c r="B10" s="64" t="s">
        <v>28</v>
      </c>
      <c r="C10" s="25">
        <v>758788.35209519789</v>
      </c>
      <c r="D10" s="25">
        <v>758788.35209519789</v>
      </c>
      <c r="E10" s="25">
        <v>0</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5">
        <v>19.220436399816986</v>
      </c>
      <c r="AF10" s="25">
        <v>19.220436399816986</v>
      </c>
      <c r="AG10" s="25">
        <v>0</v>
      </c>
      <c r="AH10" s="25">
        <v>0</v>
      </c>
      <c r="AI10" s="25">
        <v>0</v>
      </c>
      <c r="AJ10" s="25">
        <v>0</v>
      </c>
      <c r="AK10" s="25">
        <v>0</v>
      </c>
      <c r="AL10" s="25">
        <v>0</v>
      </c>
      <c r="AM10" s="26">
        <v>758807.57253159769</v>
      </c>
      <c r="AN10" s="26">
        <v>758807.57253159769</v>
      </c>
    </row>
    <row r="11" spans="1:40" customFormat="1" ht="24.9" customHeight="1">
      <c r="A11" s="17">
        <v>6</v>
      </c>
      <c r="B11" s="64" t="s">
        <v>85</v>
      </c>
      <c r="C11" s="25">
        <v>0</v>
      </c>
      <c r="D11" s="25">
        <v>0</v>
      </c>
      <c r="E11" s="25">
        <v>0</v>
      </c>
      <c r="F11" s="25">
        <v>0</v>
      </c>
      <c r="G11" s="25">
        <v>209.75266665753429</v>
      </c>
      <c r="H11" s="25">
        <v>209.75266665753429</v>
      </c>
      <c r="I11" s="25">
        <v>90069.249506000167</v>
      </c>
      <c r="J11" s="25">
        <v>90069.249506000167</v>
      </c>
      <c r="K11" s="25">
        <v>120438.590000781</v>
      </c>
      <c r="L11" s="25">
        <v>120438.590000781</v>
      </c>
      <c r="M11" s="25">
        <v>13519.289548643854</v>
      </c>
      <c r="N11" s="25">
        <v>13519.289548643854</v>
      </c>
      <c r="O11" s="25">
        <v>0</v>
      </c>
      <c r="P11" s="25">
        <v>0</v>
      </c>
      <c r="Q11" s="25">
        <v>0</v>
      </c>
      <c r="R11" s="25">
        <v>0</v>
      </c>
      <c r="S11" s="25">
        <v>0</v>
      </c>
      <c r="T11" s="25">
        <v>0</v>
      </c>
      <c r="U11" s="25">
        <v>0</v>
      </c>
      <c r="V11" s="25">
        <v>0</v>
      </c>
      <c r="W11" s="25">
        <v>0</v>
      </c>
      <c r="X11" s="25">
        <v>0</v>
      </c>
      <c r="Y11" s="25">
        <v>0</v>
      </c>
      <c r="Z11" s="25">
        <v>0</v>
      </c>
      <c r="AA11" s="25">
        <v>0</v>
      </c>
      <c r="AB11" s="25">
        <v>0</v>
      </c>
      <c r="AC11" s="25">
        <v>851.03707752054834</v>
      </c>
      <c r="AD11" s="25">
        <v>851.03707752054834</v>
      </c>
      <c r="AE11" s="25">
        <v>0</v>
      </c>
      <c r="AF11" s="25">
        <v>0</v>
      </c>
      <c r="AG11" s="25">
        <v>0</v>
      </c>
      <c r="AH11" s="25">
        <v>0</v>
      </c>
      <c r="AI11" s="25">
        <v>0</v>
      </c>
      <c r="AJ11" s="25">
        <v>0</v>
      </c>
      <c r="AK11" s="25">
        <v>0</v>
      </c>
      <c r="AL11" s="25">
        <v>0</v>
      </c>
      <c r="AM11" s="26">
        <v>225087.9187996031</v>
      </c>
      <c r="AN11" s="26">
        <v>225087.9187996031</v>
      </c>
    </row>
    <row r="12" spans="1:40" customFormat="1" ht="24.9" customHeight="1">
      <c r="A12" s="17">
        <v>7</v>
      </c>
      <c r="B12" s="64" t="s">
        <v>88</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39093.217193061806</v>
      </c>
      <c r="AF12" s="25">
        <v>39093.217193061806</v>
      </c>
      <c r="AG12" s="25">
        <v>0</v>
      </c>
      <c r="AH12" s="25">
        <v>0</v>
      </c>
      <c r="AI12" s="25">
        <v>0</v>
      </c>
      <c r="AJ12" s="25">
        <v>0</v>
      </c>
      <c r="AK12" s="25">
        <v>0</v>
      </c>
      <c r="AL12" s="25">
        <v>0</v>
      </c>
      <c r="AM12" s="26">
        <v>39093.217193061806</v>
      </c>
      <c r="AN12" s="26">
        <v>39093.217193061806</v>
      </c>
    </row>
    <row r="13" spans="1:40" customFormat="1" ht="24.9" customHeight="1">
      <c r="A13" s="17">
        <v>8</v>
      </c>
      <c r="B13" s="64" t="s">
        <v>35</v>
      </c>
      <c r="C13" s="25">
        <v>0</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20107</v>
      </c>
      <c r="V13" s="25">
        <v>10053.5649178082</v>
      </c>
      <c r="W13" s="25">
        <v>0</v>
      </c>
      <c r="X13" s="25">
        <v>0</v>
      </c>
      <c r="Y13" s="25">
        <v>0</v>
      </c>
      <c r="Z13" s="25">
        <v>0</v>
      </c>
      <c r="AA13" s="25">
        <v>0</v>
      </c>
      <c r="AB13" s="25">
        <v>0</v>
      </c>
      <c r="AC13" s="25">
        <v>0</v>
      </c>
      <c r="AD13" s="25">
        <v>0</v>
      </c>
      <c r="AE13" s="25">
        <v>0</v>
      </c>
      <c r="AF13" s="25">
        <v>0</v>
      </c>
      <c r="AG13" s="25">
        <v>0</v>
      </c>
      <c r="AH13" s="25">
        <v>0</v>
      </c>
      <c r="AI13" s="25">
        <v>3519</v>
      </c>
      <c r="AJ13" s="25">
        <v>1759.44624657534</v>
      </c>
      <c r="AK13" s="25">
        <v>0</v>
      </c>
      <c r="AL13" s="25">
        <v>0</v>
      </c>
      <c r="AM13" s="26">
        <v>23626</v>
      </c>
      <c r="AN13" s="26">
        <v>11813.011164383541</v>
      </c>
    </row>
    <row r="14" spans="1:40" customFormat="1" ht="24.9" customHeight="1">
      <c r="A14" s="17">
        <v>9</v>
      </c>
      <c r="B14" s="64" t="s">
        <v>86</v>
      </c>
      <c r="C14" s="25">
        <v>0</v>
      </c>
      <c r="D14" s="25">
        <v>0</v>
      </c>
      <c r="E14" s="25">
        <v>0</v>
      </c>
      <c r="F14" s="25">
        <v>0</v>
      </c>
      <c r="G14" s="25">
        <v>0</v>
      </c>
      <c r="H14" s="25">
        <v>0</v>
      </c>
      <c r="I14" s="25">
        <v>23393.915213348395</v>
      </c>
      <c r="J14" s="25">
        <v>5268.4481210013691</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6">
        <v>23393.915213348395</v>
      </c>
      <c r="AN14" s="26">
        <v>5268.4481210013691</v>
      </c>
    </row>
    <row r="15" spans="1:40" customFormat="1" ht="24.9" customHeight="1">
      <c r="A15" s="17">
        <v>10</v>
      </c>
      <c r="B15" s="64" t="s">
        <v>33</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6">
        <v>0</v>
      </c>
      <c r="AN15" s="26">
        <v>0</v>
      </c>
    </row>
    <row r="16" spans="1:40" customFormat="1" ht="24.9" customHeight="1">
      <c r="A16" s="17">
        <v>11</v>
      </c>
      <c r="B16" s="64" t="s">
        <v>92</v>
      </c>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5">
        <v>0</v>
      </c>
      <c r="AI16" s="25">
        <v>0</v>
      </c>
      <c r="AJ16" s="25">
        <v>0</v>
      </c>
      <c r="AK16" s="25">
        <v>0</v>
      </c>
      <c r="AL16" s="25">
        <v>0</v>
      </c>
      <c r="AM16" s="26">
        <v>0</v>
      </c>
      <c r="AN16" s="26">
        <v>0</v>
      </c>
    </row>
    <row r="17" spans="1:40" customFormat="1" ht="24.9" customHeight="1">
      <c r="A17" s="17">
        <v>12</v>
      </c>
      <c r="B17" s="64" t="s">
        <v>31</v>
      </c>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5">
        <v>0</v>
      </c>
      <c r="AI17" s="25">
        <v>0</v>
      </c>
      <c r="AJ17" s="25">
        <v>0</v>
      </c>
      <c r="AK17" s="25">
        <v>0</v>
      </c>
      <c r="AL17" s="25">
        <v>0</v>
      </c>
      <c r="AM17" s="26">
        <v>0</v>
      </c>
      <c r="AN17" s="26">
        <v>0</v>
      </c>
    </row>
    <row r="18" spans="1:40" customFormat="1" ht="24.9" customHeight="1">
      <c r="A18" s="17">
        <v>13</v>
      </c>
      <c r="B18" s="64" t="s">
        <v>97</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6">
        <v>0</v>
      </c>
      <c r="AN18" s="26">
        <v>0</v>
      </c>
    </row>
    <row r="19" spans="1:40" customFormat="1" ht="24.9" customHeight="1">
      <c r="A19" s="17">
        <v>14</v>
      </c>
      <c r="B19" s="64" t="s">
        <v>38</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6">
        <v>0</v>
      </c>
      <c r="AN19" s="26">
        <v>0</v>
      </c>
    </row>
    <row r="20" spans="1:40" customFormat="1" ht="24.9" customHeight="1">
      <c r="A20" s="17">
        <v>15</v>
      </c>
      <c r="B20" s="64" t="s">
        <v>37</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6">
        <v>0</v>
      </c>
      <c r="AN20" s="26">
        <v>0</v>
      </c>
    </row>
    <row r="21" spans="1:40" customFormat="1" ht="24.9" customHeight="1">
      <c r="A21" s="17">
        <v>16</v>
      </c>
      <c r="B21" s="64" t="s">
        <v>36</v>
      </c>
      <c r="C21" s="25">
        <v>0</v>
      </c>
      <c r="D21" s="25">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6">
        <v>0</v>
      </c>
      <c r="AN21" s="26">
        <v>0</v>
      </c>
    </row>
    <row r="22" spans="1:40" customFormat="1" ht="24.9" customHeight="1">
      <c r="A22" s="17">
        <v>17</v>
      </c>
      <c r="B22" s="64" t="s">
        <v>87</v>
      </c>
      <c r="C22" s="25">
        <v>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6">
        <v>0</v>
      </c>
      <c r="AN22" s="26">
        <v>0</v>
      </c>
    </row>
    <row r="23" spans="1:40" customFormat="1" ht="24.9" customHeight="1">
      <c r="A23" s="17">
        <v>18</v>
      </c>
      <c r="B23" s="64" t="s">
        <v>93</v>
      </c>
      <c r="C23" s="25">
        <v>0</v>
      </c>
      <c r="D23" s="25">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6">
        <v>0</v>
      </c>
      <c r="AN23" s="26">
        <v>0</v>
      </c>
    </row>
    <row r="24" spans="1:40" customFormat="1" ht="24.9" customHeight="1">
      <c r="A24" s="17">
        <v>19</v>
      </c>
      <c r="B24" s="64" t="s">
        <v>89</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6">
        <v>0</v>
      </c>
      <c r="AN24" s="26">
        <v>0</v>
      </c>
    </row>
    <row r="25" spans="1:40" ht="13.8">
      <c r="A25" s="11"/>
      <c r="B25" s="66" t="s">
        <v>98</v>
      </c>
      <c r="C25" s="27">
        <v>14600351.004396588</v>
      </c>
      <c r="D25" s="27">
        <v>14345479.654396586</v>
      </c>
      <c r="E25" s="27">
        <v>158159.58604299888</v>
      </c>
      <c r="F25" s="27">
        <v>148586.49187099887</v>
      </c>
      <c r="G25" s="27">
        <v>38572.373394657574</v>
      </c>
      <c r="H25" s="27">
        <v>38572.373394657574</v>
      </c>
      <c r="I25" s="27">
        <v>113463.16471934857</v>
      </c>
      <c r="J25" s="27">
        <v>95337.697627001529</v>
      </c>
      <c r="K25" s="27">
        <v>5448369.4046698576</v>
      </c>
      <c r="L25" s="27">
        <v>5439682.6766037885</v>
      </c>
      <c r="M25" s="27">
        <v>653710.20273819659</v>
      </c>
      <c r="N25" s="27">
        <v>653710.20652940543</v>
      </c>
      <c r="O25" s="27">
        <v>0</v>
      </c>
      <c r="P25" s="27">
        <v>0</v>
      </c>
      <c r="Q25" s="27">
        <v>0</v>
      </c>
      <c r="R25" s="27">
        <v>0</v>
      </c>
      <c r="S25" s="27">
        <v>0</v>
      </c>
      <c r="T25" s="27">
        <v>0</v>
      </c>
      <c r="U25" s="27">
        <v>101951.76726023074</v>
      </c>
      <c r="V25" s="27">
        <v>90802.556408808174</v>
      </c>
      <c r="W25" s="27">
        <v>0</v>
      </c>
      <c r="X25" s="27">
        <v>0</v>
      </c>
      <c r="Y25" s="27">
        <v>302810.71165527723</v>
      </c>
      <c r="Z25" s="27">
        <v>302052.81377105042</v>
      </c>
      <c r="AA25" s="27">
        <v>4519972.8252580166</v>
      </c>
      <c r="AB25" s="27">
        <v>2821369.3785608215</v>
      </c>
      <c r="AC25" s="27">
        <v>1042.6191480480209</v>
      </c>
      <c r="AD25" s="27">
        <v>908.28707752054834</v>
      </c>
      <c r="AE25" s="27">
        <v>60572.817598644979</v>
      </c>
      <c r="AF25" s="27">
        <v>43404.513623298277</v>
      </c>
      <c r="AG25" s="27">
        <v>0</v>
      </c>
      <c r="AH25" s="27">
        <v>0</v>
      </c>
      <c r="AI25" s="27">
        <v>2246645.4465329116</v>
      </c>
      <c r="AJ25" s="27">
        <v>2209935.6743114511</v>
      </c>
      <c r="AK25" s="27">
        <v>0</v>
      </c>
      <c r="AL25" s="27">
        <v>0</v>
      </c>
      <c r="AM25" s="27">
        <v>28245621.923414774</v>
      </c>
      <c r="AN25" s="27">
        <v>26189842.324175388</v>
      </c>
    </row>
    <row r="26" spans="1:40" s="36" customFormat="1" ht="14.4">
      <c r="B26" s="40" t="s">
        <v>46</v>
      </c>
      <c r="AM26" s="44"/>
      <c r="AN26" s="44"/>
    </row>
    <row r="27" spans="1:40" s="36" customFormat="1" ht="12.75" customHeight="1">
      <c r="B27" s="85" t="s">
        <v>77</v>
      </c>
      <c r="C27" s="85"/>
      <c r="D27" s="85"/>
      <c r="E27" s="85"/>
      <c r="F27" s="85"/>
      <c r="G27" s="85"/>
      <c r="H27" s="85"/>
      <c r="I27" s="85"/>
      <c r="J27" s="85"/>
      <c r="K27" s="85"/>
      <c r="L27" s="85"/>
      <c r="M27" s="85"/>
      <c r="N27" s="85"/>
      <c r="O27" s="85"/>
      <c r="P27" s="85"/>
      <c r="Q27" s="85"/>
      <c r="R27" s="85"/>
    </row>
    <row r="28" spans="1:40" s="36" customFormat="1" ht="14.4">
      <c r="B28" s="35"/>
      <c r="C28" s="35"/>
      <c r="D28" s="35"/>
      <c r="E28" s="35"/>
      <c r="F28" s="35"/>
      <c r="G28" s="35"/>
      <c r="H28" s="35"/>
      <c r="I28" s="35"/>
      <c r="J28" s="35"/>
      <c r="K28" s="35"/>
      <c r="L28" s="35"/>
      <c r="M28" s="35"/>
      <c r="N28" s="35"/>
      <c r="AM28" s="44"/>
      <c r="AN28" s="44"/>
    </row>
    <row r="29" spans="1:40" s="36" customFormat="1" ht="14.4">
      <c r="B29" s="47" t="s">
        <v>78</v>
      </c>
    </row>
    <row r="30" spans="1:40" s="36" customFormat="1" ht="14.4">
      <c r="B30" s="47" t="s">
        <v>54</v>
      </c>
    </row>
  </sheetData>
  <sortState xmlns:xlrd2="http://schemas.microsoft.com/office/spreadsheetml/2017/richdata2" ref="B7:AN22">
    <sortCondition descending="1" ref="AM6:AM22"/>
  </sortState>
  <mergeCells count="23">
    <mergeCell ref="M4:N4"/>
    <mergeCell ref="A1:N1"/>
    <mergeCell ref="A4:A5"/>
    <mergeCell ref="B4:B5"/>
    <mergeCell ref="C4:D4"/>
    <mergeCell ref="E4:F4"/>
    <mergeCell ref="G4:H4"/>
    <mergeCell ref="B27:R27"/>
    <mergeCell ref="Y4:Z4"/>
    <mergeCell ref="AM4:AN4"/>
    <mergeCell ref="AA4:AB4"/>
    <mergeCell ref="AC4:AD4"/>
    <mergeCell ref="AE4:AF4"/>
    <mergeCell ref="AG4:AH4"/>
    <mergeCell ref="AI4:AJ4"/>
    <mergeCell ref="S4:T4"/>
    <mergeCell ref="U4:V4"/>
    <mergeCell ref="W4:X4"/>
    <mergeCell ref="AK4:AL4"/>
    <mergeCell ref="O4:P4"/>
    <mergeCell ref="Q4:R4"/>
    <mergeCell ref="I4:J4"/>
    <mergeCell ref="K4:L4"/>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AN31"/>
  <sheetViews>
    <sheetView zoomScale="90" zoomScaleNormal="90" workbookViewId="0">
      <pane xSplit="2" ySplit="6" topLeftCell="C19" activePane="bottomRight" state="frozen"/>
      <selection activeCell="A4" sqref="A4"/>
      <selection pane="topRight" activeCell="A4" sqref="A4"/>
      <selection pane="bottomLeft" activeCell="A4" sqref="A4"/>
      <selection pane="bottomRight" activeCell="A7" sqref="A7:XFD26"/>
    </sheetView>
  </sheetViews>
  <sheetFormatPr defaultColWidth="9.109375" defaultRowHeight="13.2"/>
  <cols>
    <col min="1" max="1" width="4" style="10" customWidth="1"/>
    <col min="2" max="2" width="47.44140625" style="10" customWidth="1"/>
    <col min="3" max="6" width="9.6640625" style="10" customWidth="1"/>
    <col min="7" max="7" width="12" style="10" customWidth="1"/>
    <col min="8" max="8" width="11.88671875" style="10" customWidth="1"/>
    <col min="9" max="9" width="12.109375" style="10" customWidth="1"/>
    <col min="10" max="10" width="10.109375" style="10" bestFit="1" customWidth="1"/>
    <col min="11" max="12" width="9.6640625" style="10" customWidth="1"/>
    <col min="13" max="13" width="10.88671875" style="10" customWidth="1"/>
    <col min="14" max="14" width="11.5546875" style="10" customWidth="1"/>
    <col min="15" max="20" width="9.6640625" style="10" customWidth="1"/>
    <col min="21" max="21" width="11" style="10" customWidth="1"/>
    <col min="22" max="26" width="9.6640625" style="10" customWidth="1"/>
    <col min="27" max="27" width="11.88671875" style="10" customWidth="1"/>
    <col min="28" max="28" width="12.6640625" style="10" customWidth="1"/>
    <col min="29" max="38" width="9.6640625" style="10" customWidth="1"/>
    <col min="39" max="39" width="12.6640625" style="10" customWidth="1"/>
    <col min="40" max="40" width="11.88671875" style="10" customWidth="1"/>
    <col min="41" max="16384" width="9.109375" style="10"/>
  </cols>
  <sheetData>
    <row r="1" spans="1:40" s="36" customFormat="1" ht="19.5" customHeight="1">
      <c r="A1" s="40" t="s">
        <v>79</v>
      </c>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row>
    <row r="2" spans="1:40" s="36" customFormat="1" ht="19.5" customHeight="1">
      <c r="A2" s="40" t="str">
        <f>'Accept. Re. Earned Premiums'!A2</f>
        <v>Reporting period: 1 January 2025 - 30 September 2025</v>
      </c>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row>
    <row r="3" spans="1:40" s="36" customFormat="1" ht="19.5" customHeight="1">
      <c r="A3" s="40"/>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row>
    <row r="4" spans="1:40" s="36" customFormat="1" ht="19.5" customHeight="1">
      <c r="A4" s="36" t="s">
        <v>70</v>
      </c>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row>
    <row r="5" spans="1:40" s="36" customFormat="1" ht="94.5" customHeight="1">
      <c r="A5" s="71" t="s">
        <v>0</v>
      </c>
      <c r="B5" s="71" t="s">
        <v>3</v>
      </c>
      <c r="C5" s="81" t="s">
        <v>4</v>
      </c>
      <c r="D5" s="81"/>
      <c r="E5" s="78" t="s">
        <v>5</v>
      </c>
      <c r="F5" s="79"/>
      <c r="G5" s="78" t="s">
        <v>6</v>
      </c>
      <c r="H5" s="79"/>
      <c r="I5" s="78" t="s">
        <v>7</v>
      </c>
      <c r="J5" s="79"/>
      <c r="K5" s="78" t="s">
        <v>8</v>
      </c>
      <c r="L5" s="79"/>
      <c r="M5" s="78" t="s">
        <v>9</v>
      </c>
      <c r="N5" s="79"/>
      <c r="O5" s="78" t="s">
        <v>10</v>
      </c>
      <c r="P5" s="79"/>
      <c r="Q5" s="78" t="s">
        <v>11</v>
      </c>
      <c r="R5" s="79"/>
      <c r="S5" s="78" t="s">
        <v>12</v>
      </c>
      <c r="T5" s="79"/>
      <c r="U5" s="78" t="s">
        <v>13</v>
      </c>
      <c r="V5" s="79"/>
      <c r="W5" s="78" t="s">
        <v>14</v>
      </c>
      <c r="X5" s="79"/>
      <c r="Y5" s="78" t="s">
        <v>15</v>
      </c>
      <c r="Z5" s="79"/>
      <c r="AA5" s="78" t="s">
        <v>16</v>
      </c>
      <c r="AB5" s="79"/>
      <c r="AC5" s="78" t="s">
        <v>17</v>
      </c>
      <c r="AD5" s="79"/>
      <c r="AE5" s="74" t="s">
        <v>18</v>
      </c>
      <c r="AF5" s="76"/>
      <c r="AG5" s="74" t="s">
        <v>19</v>
      </c>
      <c r="AH5" s="76"/>
      <c r="AI5" s="82" t="s">
        <v>20</v>
      </c>
      <c r="AJ5" s="83"/>
      <c r="AK5" s="82" t="s">
        <v>21</v>
      </c>
      <c r="AL5" s="83"/>
      <c r="AM5" s="82" t="s">
        <v>22</v>
      </c>
      <c r="AN5" s="83"/>
    </row>
    <row r="6" spans="1:40" s="36" customFormat="1" ht="45.75" customHeight="1">
      <c r="A6" s="73"/>
      <c r="B6" s="73"/>
      <c r="C6" s="63" t="s">
        <v>56</v>
      </c>
      <c r="D6" s="63" t="s">
        <v>57</v>
      </c>
      <c r="E6" s="63" t="s">
        <v>56</v>
      </c>
      <c r="F6" s="63" t="s">
        <v>57</v>
      </c>
      <c r="G6" s="63" t="s">
        <v>56</v>
      </c>
      <c r="H6" s="63" t="s">
        <v>57</v>
      </c>
      <c r="I6" s="63" t="s">
        <v>56</v>
      </c>
      <c r="J6" s="63" t="s">
        <v>57</v>
      </c>
      <c r="K6" s="63" t="s">
        <v>56</v>
      </c>
      <c r="L6" s="63" t="s">
        <v>57</v>
      </c>
      <c r="M6" s="63" t="s">
        <v>56</v>
      </c>
      <c r="N6" s="63" t="s">
        <v>57</v>
      </c>
      <c r="O6" s="63" t="s">
        <v>56</v>
      </c>
      <c r="P6" s="63" t="s">
        <v>57</v>
      </c>
      <c r="Q6" s="63" t="s">
        <v>56</v>
      </c>
      <c r="R6" s="63" t="s">
        <v>57</v>
      </c>
      <c r="S6" s="63" t="s">
        <v>56</v>
      </c>
      <c r="T6" s="63" t="s">
        <v>57</v>
      </c>
      <c r="U6" s="63" t="s">
        <v>56</v>
      </c>
      <c r="V6" s="63" t="s">
        <v>57</v>
      </c>
      <c r="W6" s="63" t="s">
        <v>56</v>
      </c>
      <c r="X6" s="63" t="s">
        <v>57</v>
      </c>
      <c r="Y6" s="63" t="s">
        <v>56</v>
      </c>
      <c r="Z6" s="63" t="s">
        <v>57</v>
      </c>
      <c r="AA6" s="63" t="s">
        <v>56</v>
      </c>
      <c r="AB6" s="63" t="s">
        <v>57</v>
      </c>
      <c r="AC6" s="63" t="s">
        <v>56</v>
      </c>
      <c r="AD6" s="63" t="s">
        <v>57</v>
      </c>
      <c r="AE6" s="63" t="s">
        <v>56</v>
      </c>
      <c r="AF6" s="63" t="s">
        <v>57</v>
      </c>
      <c r="AG6" s="63" t="s">
        <v>56</v>
      </c>
      <c r="AH6" s="63" t="s">
        <v>57</v>
      </c>
      <c r="AI6" s="63" t="s">
        <v>56</v>
      </c>
      <c r="AJ6" s="63" t="s">
        <v>57</v>
      </c>
      <c r="AK6" s="63" t="s">
        <v>56</v>
      </c>
      <c r="AL6" s="63" t="s">
        <v>57</v>
      </c>
      <c r="AM6" s="63" t="s">
        <v>56</v>
      </c>
      <c r="AN6" s="63" t="s">
        <v>57</v>
      </c>
    </row>
    <row r="7" spans="1:40" customFormat="1" ht="24.9" customHeight="1">
      <c r="A7" s="17">
        <v>1</v>
      </c>
      <c r="B7" s="64" t="s">
        <v>29</v>
      </c>
      <c r="C7" s="25">
        <v>666252.72000000009</v>
      </c>
      <c r="D7" s="25">
        <v>666252.72000000009</v>
      </c>
      <c r="E7" s="25">
        <v>0</v>
      </c>
      <c r="F7" s="25">
        <v>0</v>
      </c>
      <c r="G7" s="25">
        <v>0</v>
      </c>
      <c r="H7" s="25">
        <v>0</v>
      </c>
      <c r="I7" s="25">
        <v>0</v>
      </c>
      <c r="J7" s="25">
        <v>0</v>
      </c>
      <c r="K7" s="25">
        <v>1679851.8599999999</v>
      </c>
      <c r="L7" s="25">
        <v>1679851.8599999999</v>
      </c>
      <c r="M7" s="25">
        <v>1134659.3050000002</v>
      </c>
      <c r="N7" s="25">
        <v>1134659.3050000002</v>
      </c>
      <c r="O7" s="25">
        <v>0</v>
      </c>
      <c r="P7" s="25">
        <v>0</v>
      </c>
      <c r="Q7" s="25">
        <v>0</v>
      </c>
      <c r="R7" s="25">
        <v>0</v>
      </c>
      <c r="S7" s="25">
        <v>0</v>
      </c>
      <c r="T7" s="25">
        <v>0</v>
      </c>
      <c r="U7" s="25">
        <v>0</v>
      </c>
      <c r="V7" s="25">
        <v>0</v>
      </c>
      <c r="W7" s="25">
        <v>0</v>
      </c>
      <c r="X7" s="25">
        <v>0</v>
      </c>
      <c r="Y7" s="25">
        <v>0</v>
      </c>
      <c r="Z7" s="25">
        <v>0</v>
      </c>
      <c r="AA7" s="25">
        <v>65875.25</v>
      </c>
      <c r="AB7" s="25">
        <v>65875.25</v>
      </c>
      <c r="AC7" s="25">
        <v>0</v>
      </c>
      <c r="AD7" s="25">
        <v>0</v>
      </c>
      <c r="AE7" s="25">
        <v>0</v>
      </c>
      <c r="AF7" s="25">
        <v>0</v>
      </c>
      <c r="AG7" s="25">
        <v>0</v>
      </c>
      <c r="AH7" s="25">
        <v>0</v>
      </c>
      <c r="AI7" s="25">
        <v>17746.659999999996</v>
      </c>
      <c r="AJ7" s="25">
        <v>17746.659999999996</v>
      </c>
      <c r="AK7" s="25">
        <v>0</v>
      </c>
      <c r="AL7" s="25">
        <v>0</v>
      </c>
      <c r="AM7" s="26">
        <v>3564385.7950000004</v>
      </c>
      <c r="AN7" s="26">
        <v>3564385.7950000004</v>
      </c>
    </row>
    <row r="8" spans="1:40" customFormat="1" ht="24.9" customHeight="1">
      <c r="A8" s="17">
        <v>2</v>
      </c>
      <c r="B8" s="64" t="s">
        <v>34</v>
      </c>
      <c r="C8" s="25">
        <v>0</v>
      </c>
      <c r="D8" s="25">
        <v>0</v>
      </c>
      <c r="E8" s="25">
        <v>0</v>
      </c>
      <c r="F8" s="25">
        <v>0</v>
      </c>
      <c r="G8" s="25">
        <v>0</v>
      </c>
      <c r="H8" s="25">
        <v>0</v>
      </c>
      <c r="I8" s="25">
        <v>0</v>
      </c>
      <c r="J8" s="25">
        <v>0</v>
      </c>
      <c r="K8" s="25">
        <v>469338.55</v>
      </c>
      <c r="L8" s="25">
        <v>469338.55</v>
      </c>
      <c r="M8" s="25">
        <v>147683.486</v>
      </c>
      <c r="N8" s="25">
        <v>147683.486</v>
      </c>
      <c r="O8" s="25">
        <v>0</v>
      </c>
      <c r="P8" s="25">
        <v>0</v>
      </c>
      <c r="Q8" s="25">
        <v>0</v>
      </c>
      <c r="R8" s="25">
        <v>0</v>
      </c>
      <c r="S8" s="25">
        <v>0</v>
      </c>
      <c r="T8" s="25">
        <v>0</v>
      </c>
      <c r="U8" s="25">
        <v>0</v>
      </c>
      <c r="V8" s="25">
        <v>0</v>
      </c>
      <c r="W8" s="25">
        <v>0</v>
      </c>
      <c r="X8" s="25">
        <v>0</v>
      </c>
      <c r="Y8" s="25">
        <v>0</v>
      </c>
      <c r="Z8" s="25">
        <v>0</v>
      </c>
      <c r="AA8" s="25">
        <v>51523.91</v>
      </c>
      <c r="AB8" s="25">
        <v>9529.9700000000012</v>
      </c>
      <c r="AC8" s="25">
        <v>0</v>
      </c>
      <c r="AD8" s="25">
        <v>0</v>
      </c>
      <c r="AE8" s="25">
        <v>0</v>
      </c>
      <c r="AF8" s="25">
        <v>0</v>
      </c>
      <c r="AG8" s="25">
        <v>0</v>
      </c>
      <c r="AH8" s="25">
        <v>0</v>
      </c>
      <c r="AI8" s="25">
        <v>0</v>
      </c>
      <c r="AJ8" s="25">
        <v>0</v>
      </c>
      <c r="AK8" s="25">
        <v>0</v>
      </c>
      <c r="AL8" s="25">
        <v>0</v>
      </c>
      <c r="AM8" s="26">
        <v>668545.946</v>
      </c>
      <c r="AN8" s="26">
        <v>626552.00599999994</v>
      </c>
    </row>
    <row r="9" spans="1:40" customFormat="1" ht="24.9" customHeight="1">
      <c r="A9" s="17">
        <v>3</v>
      </c>
      <c r="B9" s="64" t="s">
        <v>85</v>
      </c>
      <c r="C9" s="25">
        <v>0</v>
      </c>
      <c r="D9" s="25">
        <v>0</v>
      </c>
      <c r="E9" s="25">
        <v>0</v>
      </c>
      <c r="F9" s="25">
        <v>0</v>
      </c>
      <c r="G9" s="25">
        <v>1012</v>
      </c>
      <c r="H9" s="25">
        <v>1012</v>
      </c>
      <c r="I9" s="25">
        <v>186715.09304569371</v>
      </c>
      <c r="J9" s="25">
        <v>186715.09304569371</v>
      </c>
      <c r="K9" s="25">
        <v>116727.18000000001</v>
      </c>
      <c r="L9" s="25">
        <v>116727.18000000001</v>
      </c>
      <c r="M9" s="25">
        <v>10009</v>
      </c>
      <c r="N9" s="25">
        <v>10009</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0</v>
      </c>
      <c r="AJ9" s="25">
        <v>0</v>
      </c>
      <c r="AK9" s="25">
        <v>0</v>
      </c>
      <c r="AL9" s="25">
        <v>0</v>
      </c>
      <c r="AM9" s="26">
        <v>314463.2730456937</v>
      </c>
      <c r="AN9" s="26">
        <v>314463.2730456937</v>
      </c>
    </row>
    <row r="10" spans="1:40" customFormat="1" ht="24.9" customHeight="1">
      <c r="A10" s="17">
        <v>4</v>
      </c>
      <c r="B10" s="64" t="s">
        <v>30</v>
      </c>
      <c r="C10" s="25">
        <v>210010.98999999996</v>
      </c>
      <c r="D10" s="25">
        <v>210010.98999999996</v>
      </c>
      <c r="E10" s="25">
        <v>0</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70718.170000000202</v>
      </c>
      <c r="AB10" s="25">
        <v>4038.3500000003696</v>
      </c>
      <c r="AC10" s="25">
        <v>0</v>
      </c>
      <c r="AD10" s="25">
        <v>0</v>
      </c>
      <c r="AE10" s="25">
        <v>0</v>
      </c>
      <c r="AF10" s="25">
        <v>0</v>
      </c>
      <c r="AG10" s="25">
        <v>0</v>
      </c>
      <c r="AH10" s="25">
        <v>0</v>
      </c>
      <c r="AI10" s="25">
        <v>-2.9103830456733704E-11</v>
      </c>
      <c r="AJ10" s="25">
        <v>-2.9103830456733704E-11</v>
      </c>
      <c r="AK10" s="25">
        <v>0</v>
      </c>
      <c r="AL10" s="25">
        <v>0</v>
      </c>
      <c r="AM10" s="26">
        <v>280729.16000000015</v>
      </c>
      <c r="AN10" s="26">
        <v>214049.34000000029</v>
      </c>
    </row>
    <row r="11" spans="1:40" customFormat="1" ht="24.9" customHeight="1">
      <c r="A11" s="17">
        <v>5</v>
      </c>
      <c r="B11" s="64" t="s">
        <v>35</v>
      </c>
      <c r="C11" s="25">
        <v>0</v>
      </c>
      <c r="D11" s="25">
        <v>0</v>
      </c>
      <c r="E11" s="25">
        <v>0</v>
      </c>
      <c r="F11" s="25">
        <v>0</v>
      </c>
      <c r="G11" s="25">
        <v>0</v>
      </c>
      <c r="H11" s="25">
        <v>0</v>
      </c>
      <c r="I11" s="25">
        <v>0</v>
      </c>
      <c r="J11" s="25">
        <v>0</v>
      </c>
      <c r="K11" s="25">
        <v>0</v>
      </c>
      <c r="L11" s="25">
        <v>0</v>
      </c>
      <c r="M11" s="25">
        <v>0</v>
      </c>
      <c r="N11" s="25">
        <v>0</v>
      </c>
      <c r="O11" s="25">
        <v>0</v>
      </c>
      <c r="P11" s="25">
        <v>0</v>
      </c>
      <c r="Q11" s="25">
        <v>0</v>
      </c>
      <c r="R11" s="25">
        <v>0</v>
      </c>
      <c r="S11" s="25">
        <v>0</v>
      </c>
      <c r="T11" s="25">
        <v>0</v>
      </c>
      <c r="U11" s="25">
        <v>58012</v>
      </c>
      <c r="V11" s="25">
        <v>29006.154999999999</v>
      </c>
      <c r="W11" s="25">
        <v>0</v>
      </c>
      <c r="X11" s="25">
        <v>0</v>
      </c>
      <c r="Y11" s="25">
        <v>0</v>
      </c>
      <c r="Z11" s="25">
        <v>0</v>
      </c>
      <c r="AA11" s="25">
        <v>0</v>
      </c>
      <c r="AB11" s="25">
        <v>0</v>
      </c>
      <c r="AC11" s="25">
        <v>0</v>
      </c>
      <c r="AD11" s="25">
        <v>0</v>
      </c>
      <c r="AE11" s="25">
        <v>0</v>
      </c>
      <c r="AF11" s="25">
        <v>0</v>
      </c>
      <c r="AG11" s="25">
        <v>0</v>
      </c>
      <c r="AH11" s="25">
        <v>0</v>
      </c>
      <c r="AI11" s="25">
        <v>0</v>
      </c>
      <c r="AJ11" s="25">
        <v>0</v>
      </c>
      <c r="AK11" s="25">
        <v>0</v>
      </c>
      <c r="AL11" s="25">
        <v>0</v>
      </c>
      <c r="AM11" s="26">
        <v>58012</v>
      </c>
      <c r="AN11" s="26">
        <v>29006.154999999999</v>
      </c>
    </row>
    <row r="12" spans="1:40" customFormat="1" ht="24.9" customHeight="1">
      <c r="A12" s="17">
        <v>6</v>
      </c>
      <c r="B12" s="64" t="s">
        <v>33</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6">
        <v>0</v>
      </c>
      <c r="AN12" s="26">
        <v>0</v>
      </c>
    </row>
    <row r="13" spans="1:40" customFormat="1" ht="24.9" customHeight="1">
      <c r="A13" s="17">
        <v>7</v>
      </c>
      <c r="B13" s="64" t="s">
        <v>92</v>
      </c>
      <c r="C13" s="25">
        <v>0</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6">
        <v>0</v>
      </c>
      <c r="AN13" s="26">
        <v>0</v>
      </c>
    </row>
    <row r="14" spans="1:40" customFormat="1" ht="24.9" customHeight="1">
      <c r="A14" s="17">
        <v>8</v>
      </c>
      <c r="B14" s="64" t="s">
        <v>31</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6">
        <v>0</v>
      </c>
      <c r="AN14" s="26">
        <v>0</v>
      </c>
    </row>
    <row r="15" spans="1:40" customFormat="1" ht="24.9" customHeight="1">
      <c r="A15" s="17">
        <v>9</v>
      </c>
      <c r="B15" s="64" t="s">
        <v>97</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6">
        <v>0</v>
      </c>
      <c r="AN15" s="26">
        <v>0</v>
      </c>
    </row>
    <row r="16" spans="1:40" customFormat="1" ht="24.9" customHeight="1">
      <c r="A16" s="17">
        <v>10</v>
      </c>
      <c r="B16" s="64" t="s">
        <v>38</v>
      </c>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5">
        <v>0</v>
      </c>
      <c r="AI16" s="25">
        <v>0</v>
      </c>
      <c r="AJ16" s="25">
        <v>0</v>
      </c>
      <c r="AK16" s="25">
        <v>0</v>
      </c>
      <c r="AL16" s="25">
        <v>0</v>
      </c>
      <c r="AM16" s="26">
        <v>0</v>
      </c>
      <c r="AN16" s="26">
        <v>0</v>
      </c>
    </row>
    <row r="17" spans="1:40" customFormat="1" ht="24.9" customHeight="1">
      <c r="A17" s="17">
        <v>11</v>
      </c>
      <c r="B17" s="64" t="s">
        <v>37</v>
      </c>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5">
        <v>0</v>
      </c>
      <c r="AI17" s="25">
        <v>0</v>
      </c>
      <c r="AJ17" s="25">
        <v>0</v>
      </c>
      <c r="AK17" s="25">
        <v>0</v>
      </c>
      <c r="AL17" s="25">
        <v>0</v>
      </c>
      <c r="AM17" s="26">
        <v>0</v>
      </c>
      <c r="AN17" s="26">
        <v>0</v>
      </c>
    </row>
    <row r="18" spans="1:40" customFormat="1" ht="24.9" customHeight="1">
      <c r="A18" s="17">
        <v>12</v>
      </c>
      <c r="B18" s="64" t="s">
        <v>36</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6">
        <v>0</v>
      </c>
      <c r="AN18" s="26">
        <v>0</v>
      </c>
    </row>
    <row r="19" spans="1:40" customFormat="1" ht="24.9" customHeight="1">
      <c r="A19" s="17">
        <v>13</v>
      </c>
      <c r="B19" s="64" t="s">
        <v>87</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6">
        <v>0</v>
      </c>
      <c r="AN19" s="26">
        <v>0</v>
      </c>
    </row>
    <row r="20" spans="1:40" customFormat="1" ht="24.9" customHeight="1">
      <c r="A20" s="17">
        <v>14</v>
      </c>
      <c r="B20" s="64" t="s">
        <v>28</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6">
        <v>0</v>
      </c>
      <c r="AN20" s="26">
        <v>0</v>
      </c>
    </row>
    <row r="21" spans="1:40" customFormat="1" ht="24.9" customHeight="1">
      <c r="A21" s="17">
        <v>15</v>
      </c>
      <c r="B21" s="64" t="s">
        <v>32</v>
      </c>
      <c r="C21" s="25">
        <v>0</v>
      </c>
      <c r="D21" s="25">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6">
        <v>0</v>
      </c>
      <c r="AN21" s="26">
        <v>0</v>
      </c>
    </row>
    <row r="22" spans="1:40" customFormat="1" ht="24.9" customHeight="1">
      <c r="A22" s="17">
        <v>16</v>
      </c>
      <c r="B22" s="64" t="s">
        <v>93</v>
      </c>
      <c r="C22" s="25">
        <v>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6">
        <v>0</v>
      </c>
      <c r="AN22" s="26">
        <v>0</v>
      </c>
    </row>
    <row r="23" spans="1:40" customFormat="1" ht="24.9" customHeight="1">
      <c r="A23" s="17">
        <v>17</v>
      </c>
      <c r="B23" s="64" t="s">
        <v>89</v>
      </c>
      <c r="C23" s="25">
        <v>0</v>
      </c>
      <c r="D23" s="25">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6">
        <v>0</v>
      </c>
      <c r="AN23" s="26">
        <v>0</v>
      </c>
    </row>
    <row r="24" spans="1:40" customFormat="1" ht="24.9" customHeight="1">
      <c r="A24" s="17">
        <v>18</v>
      </c>
      <c r="B24" s="64" t="s">
        <v>86</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6">
        <v>0</v>
      </c>
      <c r="AN24" s="26">
        <v>0</v>
      </c>
    </row>
    <row r="25" spans="1:40" customFormat="1" ht="24.9" customHeight="1">
      <c r="A25" s="17">
        <v>19</v>
      </c>
      <c r="B25" s="64" t="s">
        <v>88</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6">
        <v>0</v>
      </c>
      <c r="AN25" s="26">
        <v>0</v>
      </c>
    </row>
    <row r="26" spans="1:40" ht="13.8">
      <c r="A26" s="11"/>
      <c r="B26" s="66" t="s">
        <v>98</v>
      </c>
      <c r="C26" s="27">
        <v>876263.71000000008</v>
      </c>
      <c r="D26" s="27">
        <v>876263.71000000008</v>
      </c>
      <c r="E26" s="27">
        <v>0</v>
      </c>
      <c r="F26" s="27">
        <v>0</v>
      </c>
      <c r="G26" s="27">
        <v>1012</v>
      </c>
      <c r="H26" s="27">
        <v>1012</v>
      </c>
      <c r="I26" s="27">
        <v>186715.09304569371</v>
      </c>
      <c r="J26" s="27">
        <v>186715.09304569371</v>
      </c>
      <c r="K26" s="27">
        <v>2265917.59</v>
      </c>
      <c r="L26" s="27">
        <v>2265917.59</v>
      </c>
      <c r="M26" s="27">
        <v>1292351.7910000002</v>
      </c>
      <c r="N26" s="27">
        <v>1292351.7910000002</v>
      </c>
      <c r="O26" s="27">
        <v>0</v>
      </c>
      <c r="P26" s="27">
        <v>0</v>
      </c>
      <c r="Q26" s="27">
        <v>0</v>
      </c>
      <c r="R26" s="27">
        <v>0</v>
      </c>
      <c r="S26" s="27">
        <v>0</v>
      </c>
      <c r="T26" s="27">
        <v>0</v>
      </c>
      <c r="U26" s="27">
        <v>58012</v>
      </c>
      <c r="V26" s="27">
        <v>29006.154999999999</v>
      </c>
      <c r="W26" s="27">
        <v>0</v>
      </c>
      <c r="X26" s="27">
        <v>0</v>
      </c>
      <c r="Y26" s="27">
        <v>0</v>
      </c>
      <c r="Z26" s="27">
        <v>0</v>
      </c>
      <c r="AA26" s="27">
        <v>188117.33000000019</v>
      </c>
      <c r="AB26" s="27">
        <v>79443.570000000371</v>
      </c>
      <c r="AC26" s="27">
        <v>0</v>
      </c>
      <c r="AD26" s="27">
        <v>0</v>
      </c>
      <c r="AE26" s="27">
        <v>0</v>
      </c>
      <c r="AF26" s="27">
        <v>0</v>
      </c>
      <c r="AG26" s="27">
        <v>0</v>
      </c>
      <c r="AH26" s="27">
        <v>0</v>
      </c>
      <c r="AI26" s="27">
        <v>17746.659999999967</v>
      </c>
      <c r="AJ26" s="27">
        <v>17746.659999999967</v>
      </c>
      <c r="AK26" s="27">
        <v>0</v>
      </c>
      <c r="AL26" s="27">
        <v>0</v>
      </c>
      <c r="AM26" s="27">
        <v>4886136.1740456941</v>
      </c>
      <c r="AN26" s="27">
        <v>4748456.5690456945</v>
      </c>
    </row>
    <row r="27" spans="1:40" s="36" customFormat="1" ht="14.4">
      <c r="B27" s="36" t="s">
        <v>46</v>
      </c>
    </row>
    <row r="28" spans="1:40" s="36" customFormat="1" ht="14.4">
      <c r="B28" s="36" t="s">
        <v>80</v>
      </c>
    </row>
    <row r="29" spans="1:40" s="36" customFormat="1" ht="14.4"/>
    <row r="30" spans="1:40" s="36" customFormat="1" ht="14.4">
      <c r="B30" s="36" t="s">
        <v>81</v>
      </c>
    </row>
    <row r="31" spans="1:40" s="36" customFormat="1" ht="14.4">
      <c r="B31" s="36" t="s">
        <v>82</v>
      </c>
    </row>
  </sheetData>
  <sortState xmlns:xlrd2="http://schemas.microsoft.com/office/spreadsheetml/2017/richdata2" ref="B7:AN23">
    <sortCondition descending="1" ref="AM7:AM23"/>
  </sortState>
  <mergeCells count="21">
    <mergeCell ref="K5:L5"/>
    <mergeCell ref="M5:N5"/>
    <mergeCell ref="A5:A6"/>
    <mergeCell ref="B5:B6"/>
    <mergeCell ref="C5:D5"/>
    <mergeCell ref="E5:F5"/>
    <mergeCell ref="G5:H5"/>
    <mergeCell ref="I5:J5"/>
    <mergeCell ref="O5:P5"/>
    <mergeCell ref="Q5:R5"/>
    <mergeCell ref="S5:T5"/>
    <mergeCell ref="U5:V5"/>
    <mergeCell ref="W5:X5"/>
    <mergeCell ref="Y5:Z5"/>
    <mergeCell ref="AM5:AN5"/>
    <mergeCell ref="AA5:AB5"/>
    <mergeCell ref="AC5:AD5"/>
    <mergeCell ref="AE5:AF5"/>
    <mergeCell ref="AG5:AH5"/>
    <mergeCell ref="AI5:AJ5"/>
    <mergeCell ref="AK5:AL5"/>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AN32"/>
  <sheetViews>
    <sheetView zoomScale="90" zoomScaleNormal="90" workbookViewId="0">
      <pane xSplit="2" ySplit="6" topLeftCell="C7" activePane="bottomRight" state="frozen"/>
      <selection activeCell="A4" sqref="A4"/>
      <selection pane="topRight" activeCell="A4" sqref="A4"/>
      <selection pane="bottomLeft" activeCell="A4" sqref="A4"/>
      <selection pane="bottomRight" activeCell="E11" sqref="E11"/>
    </sheetView>
  </sheetViews>
  <sheetFormatPr defaultColWidth="9.109375" defaultRowHeight="13.2"/>
  <cols>
    <col min="1" max="1" width="3.6640625" style="8" customWidth="1"/>
    <col min="2" max="2" width="50.88671875" style="8" customWidth="1"/>
    <col min="3" max="3" width="20.33203125" style="8" customWidth="1"/>
    <col min="4" max="4" width="18.44140625" style="8" customWidth="1"/>
    <col min="5" max="40" width="15.88671875" style="8" customWidth="1"/>
    <col min="41" max="16384" width="9.109375" style="8"/>
  </cols>
  <sheetData>
    <row r="1" spans="1:40" s="36" customFormat="1" ht="14.4">
      <c r="A1" s="80" t="s">
        <v>83</v>
      </c>
      <c r="B1" s="80"/>
      <c r="C1" s="80"/>
      <c r="D1" s="80"/>
      <c r="E1" s="80"/>
      <c r="F1" s="80"/>
      <c r="G1" s="80"/>
      <c r="H1" s="80"/>
      <c r="I1" s="80"/>
      <c r="J1" s="80"/>
      <c r="K1" s="80"/>
      <c r="L1" s="80"/>
      <c r="M1" s="40"/>
      <c r="N1" s="40"/>
      <c r="O1" s="40"/>
      <c r="P1" s="40"/>
      <c r="Q1" s="40"/>
      <c r="R1" s="40"/>
      <c r="S1" s="40"/>
    </row>
    <row r="2" spans="1:40" s="36" customFormat="1" ht="14.4">
      <c r="A2" s="54"/>
      <c r="B2" s="54"/>
      <c r="C2" s="54"/>
      <c r="D2" s="54"/>
      <c r="E2" s="54"/>
      <c r="F2" s="54"/>
      <c r="G2" s="54"/>
      <c r="H2" s="54"/>
      <c r="I2" s="54"/>
      <c r="J2" s="54"/>
      <c r="K2" s="54"/>
      <c r="L2" s="54"/>
      <c r="M2" s="40"/>
      <c r="N2" s="40"/>
      <c r="O2" s="40"/>
      <c r="P2" s="40"/>
      <c r="Q2" s="40"/>
      <c r="R2" s="40"/>
      <c r="S2" s="40"/>
    </row>
    <row r="3" spans="1:40" s="36" customFormat="1" ht="14.4">
      <c r="A3" s="54" t="str">
        <f>'Accept. Re. Earned Premiums'!A2</f>
        <v>Reporting period: 1 January 2025 - 30 September 2025</v>
      </c>
      <c r="B3" s="48"/>
      <c r="C3" s="48"/>
      <c r="D3" s="48"/>
      <c r="E3" s="48"/>
      <c r="F3" s="48"/>
      <c r="G3" s="48"/>
      <c r="H3" s="48"/>
      <c r="I3" s="48"/>
      <c r="J3" s="48"/>
      <c r="K3" s="48"/>
      <c r="L3" s="48"/>
    </row>
    <row r="4" spans="1:40" s="36" customFormat="1" ht="15" customHeight="1">
      <c r="A4" s="36" t="s">
        <v>70</v>
      </c>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row>
    <row r="5" spans="1:40" s="36" customFormat="1" ht="90" customHeight="1">
      <c r="A5" s="71" t="s">
        <v>0</v>
      </c>
      <c r="B5" s="71" t="s">
        <v>3</v>
      </c>
      <c r="C5" s="81" t="s">
        <v>4</v>
      </c>
      <c r="D5" s="81"/>
      <c r="E5" s="78" t="s">
        <v>5</v>
      </c>
      <c r="F5" s="79"/>
      <c r="G5" s="78" t="s">
        <v>6</v>
      </c>
      <c r="H5" s="79"/>
      <c r="I5" s="78" t="s">
        <v>7</v>
      </c>
      <c r="J5" s="79"/>
      <c r="K5" s="78" t="s">
        <v>8</v>
      </c>
      <c r="L5" s="79"/>
      <c r="M5" s="78" t="s">
        <v>9</v>
      </c>
      <c r="N5" s="79"/>
      <c r="O5" s="78" t="s">
        <v>10</v>
      </c>
      <c r="P5" s="79"/>
      <c r="Q5" s="78" t="s">
        <v>11</v>
      </c>
      <c r="R5" s="79"/>
      <c r="S5" s="78" t="s">
        <v>12</v>
      </c>
      <c r="T5" s="79"/>
      <c r="U5" s="78" t="s">
        <v>13</v>
      </c>
      <c r="V5" s="79"/>
      <c r="W5" s="78" t="s">
        <v>14</v>
      </c>
      <c r="X5" s="79"/>
      <c r="Y5" s="78" t="s">
        <v>15</v>
      </c>
      <c r="Z5" s="79"/>
      <c r="AA5" s="78" t="s">
        <v>16</v>
      </c>
      <c r="AB5" s="79"/>
      <c r="AC5" s="78" t="s">
        <v>17</v>
      </c>
      <c r="AD5" s="79"/>
      <c r="AE5" s="74" t="s">
        <v>18</v>
      </c>
      <c r="AF5" s="76"/>
      <c r="AG5" s="74" t="s">
        <v>19</v>
      </c>
      <c r="AH5" s="76"/>
      <c r="AI5" s="82" t="s">
        <v>20</v>
      </c>
      <c r="AJ5" s="83"/>
      <c r="AK5" s="82" t="s">
        <v>21</v>
      </c>
      <c r="AL5" s="83"/>
      <c r="AM5" s="82" t="s">
        <v>22</v>
      </c>
      <c r="AN5" s="83"/>
    </row>
    <row r="6" spans="1:40" s="36" customFormat="1" ht="93" customHeight="1">
      <c r="A6" s="73"/>
      <c r="B6" s="73"/>
      <c r="C6" s="43" t="s">
        <v>62</v>
      </c>
      <c r="D6" s="43" t="s">
        <v>63</v>
      </c>
      <c r="E6" s="43" t="s">
        <v>62</v>
      </c>
      <c r="F6" s="43" t="s">
        <v>63</v>
      </c>
      <c r="G6" s="43" t="s">
        <v>62</v>
      </c>
      <c r="H6" s="43" t="s">
        <v>63</v>
      </c>
      <c r="I6" s="43" t="s">
        <v>62</v>
      </c>
      <c r="J6" s="43" t="s">
        <v>63</v>
      </c>
      <c r="K6" s="43" t="s">
        <v>62</v>
      </c>
      <c r="L6" s="43" t="s">
        <v>63</v>
      </c>
      <c r="M6" s="43" t="s">
        <v>62</v>
      </c>
      <c r="N6" s="43" t="s">
        <v>63</v>
      </c>
      <c r="O6" s="43" t="s">
        <v>62</v>
      </c>
      <c r="P6" s="43" t="s">
        <v>63</v>
      </c>
      <c r="Q6" s="43" t="s">
        <v>62</v>
      </c>
      <c r="R6" s="43" t="s">
        <v>63</v>
      </c>
      <c r="S6" s="43" t="s">
        <v>62</v>
      </c>
      <c r="T6" s="43" t="s">
        <v>63</v>
      </c>
      <c r="U6" s="43" t="s">
        <v>62</v>
      </c>
      <c r="V6" s="43" t="s">
        <v>63</v>
      </c>
      <c r="W6" s="43" t="s">
        <v>62</v>
      </c>
      <c r="X6" s="43" t="s">
        <v>63</v>
      </c>
      <c r="Y6" s="43" t="s">
        <v>62</v>
      </c>
      <c r="Z6" s="43" t="s">
        <v>63</v>
      </c>
      <c r="AA6" s="43" t="s">
        <v>62</v>
      </c>
      <c r="AB6" s="43" t="s">
        <v>63</v>
      </c>
      <c r="AC6" s="43" t="s">
        <v>62</v>
      </c>
      <c r="AD6" s="43" t="s">
        <v>63</v>
      </c>
      <c r="AE6" s="43" t="s">
        <v>62</v>
      </c>
      <c r="AF6" s="43" t="s">
        <v>63</v>
      </c>
      <c r="AG6" s="43" t="s">
        <v>62</v>
      </c>
      <c r="AH6" s="43" t="s">
        <v>63</v>
      </c>
      <c r="AI6" s="43" t="s">
        <v>62</v>
      </c>
      <c r="AJ6" s="43" t="s">
        <v>63</v>
      </c>
      <c r="AK6" s="43" t="s">
        <v>62</v>
      </c>
      <c r="AL6" s="43" t="s">
        <v>63</v>
      </c>
      <c r="AM6" s="43" t="s">
        <v>62</v>
      </c>
      <c r="AN6" s="43" t="s">
        <v>63</v>
      </c>
    </row>
    <row r="7" spans="1:40" ht="24.9" customHeight="1">
      <c r="A7" s="17">
        <v>1</v>
      </c>
      <c r="B7" s="64" t="s">
        <v>29</v>
      </c>
      <c r="C7" s="25">
        <v>1039577.9899999987</v>
      </c>
      <c r="D7" s="25">
        <v>1039577.9899999987</v>
      </c>
      <c r="E7" s="25">
        <v>0</v>
      </c>
      <c r="F7" s="25">
        <v>0</v>
      </c>
      <c r="G7" s="25">
        <v>0</v>
      </c>
      <c r="H7" s="25">
        <v>0</v>
      </c>
      <c r="I7" s="25">
        <v>0</v>
      </c>
      <c r="J7" s="25">
        <v>0</v>
      </c>
      <c r="K7" s="25">
        <v>2080236.7779999999</v>
      </c>
      <c r="L7" s="25">
        <v>2080236.7779999999</v>
      </c>
      <c r="M7" s="25">
        <v>1146260.7950000002</v>
      </c>
      <c r="N7" s="25">
        <v>1146260.7950000002</v>
      </c>
      <c r="O7" s="25">
        <v>0</v>
      </c>
      <c r="P7" s="25">
        <v>0</v>
      </c>
      <c r="Q7" s="25">
        <v>0</v>
      </c>
      <c r="R7" s="25">
        <v>0</v>
      </c>
      <c r="S7" s="25">
        <v>0</v>
      </c>
      <c r="T7" s="25">
        <v>0</v>
      </c>
      <c r="U7" s="25">
        <v>0</v>
      </c>
      <c r="V7" s="25">
        <v>0</v>
      </c>
      <c r="W7" s="25">
        <v>0</v>
      </c>
      <c r="X7" s="25">
        <v>0</v>
      </c>
      <c r="Y7" s="25">
        <v>1465.6999999999998</v>
      </c>
      <c r="Z7" s="25">
        <v>1465.6999999999998</v>
      </c>
      <c r="AA7" s="25">
        <v>1395433.5339679997</v>
      </c>
      <c r="AB7" s="25">
        <v>1395433.5339679997</v>
      </c>
      <c r="AC7" s="25">
        <v>0</v>
      </c>
      <c r="AD7" s="25">
        <v>0</v>
      </c>
      <c r="AE7" s="25">
        <v>0</v>
      </c>
      <c r="AF7" s="25">
        <v>0</v>
      </c>
      <c r="AG7" s="25">
        <v>0</v>
      </c>
      <c r="AH7" s="25">
        <v>0</v>
      </c>
      <c r="AI7" s="25">
        <v>17746.659999999996</v>
      </c>
      <c r="AJ7" s="25">
        <v>17746.659999999996</v>
      </c>
      <c r="AK7" s="25">
        <v>0</v>
      </c>
      <c r="AL7" s="25">
        <v>0</v>
      </c>
      <c r="AM7" s="26">
        <v>5680721.4569679992</v>
      </c>
      <c r="AN7" s="26">
        <v>5680721.4569679992</v>
      </c>
    </row>
    <row r="8" spans="1:40" ht="24.9" customHeight="1">
      <c r="A8" s="17">
        <v>2</v>
      </c>
      <c r="B8" s="64" t="s">
        <v>30</v>
      </c>
      <c r="C8" s="25">
        <v>230567.42999999996</v>
      </c>
      <c r="D8" s="25">
        <v>230567.42999999996</v>
      </c>
      <c r="E8" s="25">
        <v>0</v>
      </c>
      <c r="F8" s="25">
        <v>0</v>
      </c>
      <c r="G8" s="25">
        <v>0</v>
      </c>
      <c r="H8" s="25">
        <v>0</v>
      </c>
      <c r="I8" s="25">
        <v>0</v>
      </c>
      <c r="J8" s="25">
        <v>0</v>
      </c>
      <c r="K8" s="25">
        <v>0</v>
      </c>
      <c r="L8" s="25">
        <v>0</v>
      </c>
      <c r="M8" s="25">
        <v>0</v>
      </c>
      <c r="N8" s="25">
        <v>0</v>
      </c>
      <c r="O8" s="25">
        <v>0</v>
      </c>
      <c r="P8" s="25">
        <v>0</v>
      </c>
      <c r="Q8" s="25">
        <v>0</v>
      </c>
      <c r="R8" s="25">
        <v>0</v>
      </c>
      <c r="S8" s="25">
        <v>0</v>
      </c>
      <c r="T8" s="25">
        <v>0</v>
      </c>
      <c r="U8" s="25">
        <v>0</v>
      </c>
      <c r="V8" s="25">
        <v>0</v>
      </c>
      <c r="W8" s="25">
        <v>0</v>
      </c>
      <c r="X8" s="25">
        <v>0</v>
      </c>
      <c r="Y8" s="25">
        <v>0</v>
      </c>
      <c r="Z8" s="25">
        <v>0</v>
      </c>
      <c r="AA8" s="25">
        <v>1788391.35</v>
      </c>
      <c r="AB8" s="25">
        <v>247198.7100000002</v>
      </c>
      <c r="AC8" s="25">
        <v>0</v>
      </c>
      <c r="AD8" s="25">
        <v>0</v>
      </c>
      <c r="AE8" s="25">
        <v>0</v>
      </c>
      <c r="AF8" s="25">
        <v>0</v>
      </c>
      <c r="AG8" s="25">
        <v>0</v>
      </c>
      <c r="AH8" s="25">
        <v>0</v>
      </c>
      <c r="AI8" s="25">
        <v>135264.62</v>
      </c>
      <c r="AJ8" s="25">
        <v>67632.31</v>
      </c>
      <c r="AK8" s="25">
        <v>0</v>
      </c>
      <c r="AL8" s="25">
        <v>0</v>
      </c>
      <c r="AM8" s="26">
        <v>2154223.4</v>
      </c>
      <c r="AN8" s="26">
        <v>545398.45000000019</v>
      </c>
    </row>
    <row r="9" spans="1:40" ht="24.9" customHeight="1">
      <c r="A9" s="17">
        <v>3</v>
      </c>
      <c r="B9" s="64" t="s">
        <v>34</v>
      </c>
      <c r="C9" s="25">
        <v>0</v>
      </c>
      <c r="D9" s="25">
        <v>0</v>
      </c>
      <c r="E9" s="25">
        <v>0</v>
      </c>
      <c r="F9" s="25">
        <v>0</v>
      </c>
      <c r="G9" s="25">
        <v>0</v>
      </c>
      <c r="H9" s="25">
        <v>0</v>
      </c>
      <c r="I9" s="25">
        <v>0</v>
      </c>
      <c r="J9" s="25">
        <v>0</v>
      </c>
      <c r="K9" s="25">
        <v>357633.44199999992</v>
      </c>
      <c r="L9" s="25">
        <v>357633.44199999992</v>
      </c>
      <c r="M9" s="25">
        <v>174933.01200000002</v>
      </c>
      <c r="N9" s="25">
        <v>174933.01200000002</v>
      </c>
      <c r="O9" s="25">
        <v>0</v>
      </c>
      <c r="P9" s="25">
        <v>0</v>
      </c>
      <c r="Q9" s="25">
        <v>0</v>
      </c>
      <c r="R9" s="25">
        <v>0</v>
      </c>
      <c r="S9" s="25">
        <v>0</v>
      </c>
      <c r="T9" s="25">
        <v>0</v>
      </c>
      <c r="U9" s="25">
        <v>-1470</v>
      </c>
      <c r="V9" s="25">
        <v>-735</v>
      </c>
      <c r="W9" s="25">
        <v>0</v>
      </c>
      <c r="X9" s="25">
        <v>0</v>
      </c>
      <c r="Y9" s="25">
        <v>8126.4</v>
      </c>
      <c r="Z9" s="25">
        <v>8126.4</v>
      </c>
      <c r="AA9" s="25">
        <v>64499.51</v>
      </c>
      <c r="AB9" s="25">
        <v>23196.639999999999</v>
      </c>
      <c r="AC9" s="25">
        <v>0</v>
      </c>
      <c r="AD9" s="25">
        <v>0</v>
      </c>
      <c r="AE9" s="25">
        <v>0</v>
      </c>
      <c r="AF9" s="25">
        <v>0</v>
      </c>
      <c r="AG9" s="25">
        <v>0</v>
      </c>
      <c r="AH9" s="25">
        <v>0</v>
      </c>
      <c r="AI9" s="25">
        <v>0</v>
      </c>
      <c r="AJ9" s="25">
        <v>0</v>
      </c>
      <c r="AK9" s="25">
        <v>0</v>
      </c>
      <c r="AL9" s="25">
        <v>0</v>
      </c>
      <c r="AM9" s="26">
        <v>603722.36399999994</v>
      </c>
      <c r="AN9" s="26">
        <v>563154.49399999995</v>
      </c>
    </row>
    <row r="10" spans="1:40" ht="24.9" customHeight="1">
      <c r="A10" s="17">
        <v>4</v>
      </c>
      <c r="B10" s="64" t="s">
        <v>28</v>
      </c>
      <c r="C10" s="25">
        <v>359169.16204399988</v>
      </c>
      <c r="D10" s="25">
        <v>359169.16204399988</v>
      </c>
      <c r="E10" s="25">
        <v>0</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5">
        <v>0</v>
      </c>
      <c r="AF10" s="25">
        <v>0</v>
      </c>
      <c r="AG10" s="25">
        <v>0</v>
      </c>
      <c r="AH10" s="25">
        <v>0</v>
      </c>
      <c r="AI10" s="25">
        <v>0</v>
      </c>
      <c r="AJ10" s="25">
        <v>0</v>
      </c>
      <c r="AK10" s="25">
        <v>0</v>
      </c>
      <c r="AL10" s="25">
        <v>0</v>
      </c>
      <c r="AM10" s="26">
        <v>359169.16204399988</v>
      </c>
      <c r="AN10" s="26">
        <v>359169.16204399988</v>
      </c>
    </row>
    <row r="11" spans="1:40" ht="24.9" customHeight="1">
      <c r="A11" s="17">
        <v>5</v>
      </c>
      <c r="B11" s="64" t="s">
        <v>85</v>
      </c>
      <c r="C11" s="25">
        <v>0</v>
      </c>
      <c r="D11" s="25">
        <v>0</v>
      </c>
      <c r="E11" s="25">
        <v>0</v>
      </c>
      <c r="F11" s="25">
        <v>0</v>
      </c>
      <c r="G11" s="25">
        <v>1012</v>
      </c>
      <c r="H11" s="25">
        <v>1012</v>
      </c>
      <c r="I11" s="25">
        <v>26740.44451237435</v>
      </c>
      <c r="J11" s="25">
        <v>26740.44451237435</v>
      </c>
      <c r="K11" s="25">
        <v>130927.18</v>
      </c>
      <c r="L11" s="25">
        <v>130927.18</v>
      </c>
      <c r="M11" s="25">
        <v>10009</v>
      </c>
      <c r="N11" s="25">
        <v>10009</v>
      </c>
      <c r="O11" s="25">
        <v>0</v>
      </c>
      <c r="P11" s="25">
        <v>0</v>
      </c>
      <c r="Q11" s="25">
        <v>0</v>
      </c>
      <c r="R11" s="25">
        <v>0</v>
      </c>
      <c r="S11" s="25">
        <v>0</v>
      </c>
      <c r="T11" s="25">
        <v>0</v>
      </c>
      <c r="U11" s="25">
        <v>0</v>
      </c>
      <c r="V11" s="25">
        <v>0</v>
      </c>
      <c r="W11" s="25">
        <v>0</v>
      </c>
      <c r="X11" s="25">
        <v>0</v>
      </c>
      <c r="Y11" s="25">
        <v>0</v>
      </c>
      <c r="Z11" s="25">
        <v>0</v>
      </c>
      <c r="AA11" s="25">
        <v>0</v>
      </c>
      <c r="AB11" s="25">
        <v>0</v>
      </c>
      <c r="AC11" s="25">
        <v>0</v>
      </c>
      <c r="AD11" s="25">
        <v>0</v>
      </c>
      <c r="AE11" s="25">
        <v>0</v>
      </c>
      <c r="AF11" s="25">
        <v>0</v>
      </c>
      <c r="AG11" s="25">
        <v>0</v>
      </c>
      <c r="AH11" s="25">
        <v>0</v>
      </c>
      <c r="AI11" s="25">
        <v>0</v>
      </c>
      <c r="AJ11" s="25">
        <v>0</v>
      </c>
      <c r="AK11" s="25">
        <v>0</v>
      </c>
      <c r="AL11" s="25">
        <v>0</v>
      </c>
      <c r="AM11" s="26">
        <v>168688.62451237434</v>
      </c>
      <c r="AN11" s="26">
        <v>168688.62451237434</v>
      </c>
    </row>
    <row r="12" spans="1:40" ht="24.9" customHeight="1">
      <c r="A12" s="17">
        <v>6</v>
      </c>
      <c r="B12" s="64" t="s">
        <v>33</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6">
        <v>0</v>
      </c>
      <c r="AN12" s="26">
        <v>0</v>
      </c>
    </row>
    <row r="13" spans="1:40" ht="24.9" customHeight="1">
      <c r="A13" s="17">
        <v>7</v>
      </c>
      <c r="B13" s="64" t="s">
        <v>92</v>
      </c>
      <c r="C13" s="25">
        <v>0</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6">
        <v>0</v>
      </c>
      <c r="AN13" s="26">
        <v>0</v>
      </c>
    </row>
    <row r="14" spans="1:40" ht="24.9" customHeight="1">
      <c r="A14" s="17">
        <v>8</v>
      </c>
      <c r="B14" s="64" t="s">
        <v>31</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6">
        <v>0</v>
      </c>
      <c r="AN14" s="26">
        <v>0</v>
      </c>
    </row>
    <row r="15" spans="1:40" ht="24.9" customHeight="1">
      <c r="A15" s="17">
        <v>9</v>
      </c>
      <c r="B15" s="64" t="s">
        <v>97</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6">
        <v>0</v>
      </c>
      <c r="AN15" s="26">
        <v>0</v>
      </c>
    </row>
    <row r="16" spans="1:40" ht="24.9" customHeight="1">
      <c r="A16" s="17">
        <v>10</v>
      </c>
      <c r="B16" s="64" t="s">
        <v>38</v>
      </c>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5">
        <v>0</v>
      </c>
      <c r="AI16" s="25">
        <v>0</v>
      </c>
      <c r="AJ16" s="25">
        <v>0</v>
      </c>
      <c r="AK16" s="25">
        <v>0</v>
      </c>
      <c r="AL16" s="25">
        <v>0</v>
      </c>
      <c r="AM16" s="26">
        <v>0</v>
      </c>
      <c r="AN16" s="26">
        <v>0</v>
      </c>
    </row>
    <row r="17" spans="1:40" ht="24.9" customHeight="1">
      <c r="A17" s="17">
        <v>11</v>
      </c>
      <c r="B17" s="64" t="s">
        <v>37</v>
      </c>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5">
        <v>0</v>
      </c>
      <c r="AI17" s="25">
        <v>0</v>
      </c>
      <c r="AJ17" s="25">
        <v>0</v>
      </c>
      <c r="AK17" s="25">
        <v>0</v>
      </c>
      <c r="AL17" s="25">
        <v>0</v>
      </c>
      <c r="AM17" s="26">
        <v>0</v>
      </c>
      <c r="AN17" s="26">
        <v>0</v>
      </c>
    </row>
    <row r="18" spans="1:40" ht="24.9" customHeight="1">
      <c r="A18" s="17">
        <v>12</v>
      </c>
      <c r="B18" s="64" t="s">
        <v>36</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6">
        <v>0</v>
      </c>
      <c r="AN18" s="26">
        <v>0</v>
      </c>
    </row>
    <row r="19" spans="1:40" ht="24.9" customHeight="1">
      <c r="A19" s="17">
        <v>13</v>
      </c>
      <c r="B19" s="64" t="s">
        <v>87</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6">
        <v>0</v>
      </c>
      <c r="AN19" s="26">
        <v>0</v>
      </c>
    </row>
    <row r="20" spans="1:40" ht="24.9" customHeight="1">
      <c r="A20" s="17">
        <v>14</v>
      </c>
      <c r="B20" s="64" t="s">
        <v>32</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6">
        <v>0</v>
      </c>
      <c r="AN20" s="26">
        <v>0</v>
      </c>
    </row>
    <row r="21" spans="1:40" ht="24.9" customHeight="1">
      <c r="A21" s="17">
        <v>15</v>
      </c>
      <c r="B21" s="64" t="s">
        <v>93</v>
      </c>
      <c r="C21" s="25">
        <v>0</v>
      </c>
      <c r="D21" s="25">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6">
        <v>0</v>
      </c>
      <c r="AN21" s="26">
        <v>0</v>
      </c>
    </row>
    <row r="22" spans="1:40" ht="24.9" customHeight="1">
      <c r="A22" s="17">
        <v>16</v>
      </c>
      <c r="B22" s="64" t="s">
        <v>89</v>
      </c>
      <c r="C22" s="25">
        <v>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6">
        <v>0</v>
      </c>
      <c r="AN22" s="26">
        <v>0</v>
      </c>
    </row>
    <row r="23" spans="1:40" ht="24.9" customHeight="1">
      <c r="A23" s="17">
        <v>17</v>
      </c>
      <c r="B23" s="64" t="s">
        <v>86</v>
      </c>
      <c r="C23" s="25">
        <v>0</v>
      </c>
      <c r="D23" s="25">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6">
        <v>0</v>
      </c>
      <c r="AN23" s="26">
        <v>0</v>
      </c>
    </row>
    <row r="24" spans="1:40" ht="24.9" customHeight="1">
      <c r="A24" s="17">
        <v>18</v>
      </c>
      <c r="B24" s="64" t="s">
        <v>88</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6">
        <v>0</v>
      </c>
      <c r="AN24" s="26">
        <v>0</v>
      </c>
    </row>
    <row r="25" spans="1:40" ht="24.9" customHeight="1">
      <c r="A25" s="17">
        <v>19</v>
      </c>
      <c r="B25" s="64" t="s">
        <v>35</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-3566</v>
      </c>
      <c r="V25" s="25">
        <v>-1782.7350000000006</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6">
        <v>-3566</v>
      </c>
      <c r="AN25" s="26">
        <v>-1782.7350000000006</v>
      </c>
    </row>
    <row r="26" spans="1:40" ht="13.8">
      <c r="A26" s="11"/>
      <c r="B26" s="66" t="s">
        <v>98</v>
      </c>
      <c r="C26" s="27">
        <v>1629314.5820439986</v>
      </c>
      <c r="D26" s="27">
        <v>1629314.5820439986</v>
      </c>
      <c r="E26" s="27">
        <v>0</v>
      </c>
      <c r="F26" s="27">
        <v>0</v>
      </c>
      <c r="G26" s="27">
        <v>1012</v>
      </c>
      <c r="H26" s="27">
        <v>1012</v>
      </c>
      <c r="I26" s="27">
        <v>26740.44451237435</v>
      </c>
      <c r="J26" s="27">
        <v>26740.44451237435</v>
      </c>
      <c r="K26" s="27">
        <v>2568797.4</v>
      </c>
      <c r="L26" s="27">
        <v>2568797.4</v>
      </c>
      <c r="M26" s="27">
        <v>1331202.8070000003</v>
      </c>
      <c r="N26" s="27">
        <v>1331202.8070000003</v>
      </c>
      <c r="O26" s="27">
        <v>0</v>
      </c>
      <c r="P26" s="27">
        <v>0</v>
      </c>
      <c r="Q26" s="27">
        <v>0</v>
      </c>
      <c r="R26" s="27">
        <v>0</v>
      </c>
      <c r="S26" s="27">
        <v>0</v>
      </c>
      <c r="T26" s="27">
        <v>0</v>
      </c>
      <c r="U26" s="27">
        <v>-5036</v>
      </c>
      <c r="V26" s="27">
        <v>-2517.7350000000006</v>
      </c>
      <c r="W26" s="27">
        <v>0</v>
      </c>
      <c r="X26" s="27">
        <v>0</v>
      </c>
      <c r="Y26" s="27">
        <v>9592.0999999999985</v>
      </c>
      <c r="Z26" s="27">
        <v>9592.0999999999985</v>
      </c>
      <c r="AA26" s="27">
        <v>3248324.3939679996</v>
      </c>
      <c r="AB26" s="27">
        <v>1665828.8839679998</v>
      </c>
      <c r="AC26" s="27">
        <v>0</v>
      </c>
      <c r="AD26" s="27">
        <v>0</v>
      </c>
      <c r="AE26" s="27">
        <v>0</v>
      </c>
      <c r="AF26" s="27">
        <v>0</v>
      </c>
      <c r="AG26" s="27">
        <v>0</v>
      </c>
      <c r="AH26" s="27">
        <v>0</v>
      </c>
      <c r="AI26" s="27">
        <v>153011.28</v>
      </c>
      <c r="AJ26" s="27">
        <v>85378.97</v>
      </c>
      <c r="AK26" s="27">
        <v>0</v>
      </c>
      <c r="AL26" s="27">
        <v>0</v>
      </c>
      <c r="AM26" s="27">
        <v>8962959.007524373</v>
      </c>
      <c r="AN26" s="27">
        <v>7315349.4525243733</v>
      </c>
    </row>
    <row r="27" spans="1:40" s="36" customFormat="1" ht="14.4">
      <c r="B27" s="77" t="s">
        <v>91</v>
      </c>
      <c r="C27" s="77"/>
      <c r="D27" s="77"/>
      <c r="E27" s="77"/>
      <c r="F27" s="77"/>
      <c r="G27" s="77"/>
      <c r="H27" s="77"/>
      <c r="I27" s="77"/>
      <c r="J27" s="77"/>
      <c r="K27" s="77"/>
      <c r="L27" s="77"/>
      <c r="M27" s="77"/>
      <c r="N27" s="77"/>
    </row>
    <row r="28" spans="1:40" s="36" customFormat="1" ht="14.4">
      <c r="B28" s="77"/>
      <c r="C28" s="77"/>
      <c r="D28" s="77"/>
      <c r="E28" s="77"/>
      <c r="F28" s="77"/>
      <c r="G28" s="77"/>
      <c r="H28" s="77"/>
      <c r="I28" s="77"/>
      <c r="J28" s="77"/>
      <c r="K28" s="77"/>
      <c r="L28" s="77"/>
      <c r="M28" s="77"/>
      <c r="N28" s="77"/>
    </row>
    <row r="29" spans="1:40" s="36" customFormat="1" ht="9" customHeight="1">
      <c r="B29" s="55"/>
      <c r="C29" s="55"/>
      <c r="D29" s="55"/>
      <c r="E29" s="55"/>
      <c r="F29" s="55"/>
      <c r="G29" s="55"/>
      <c r="H29" s="55"/>
      <c r="I29" s="55"/>
      <c r="J29" s="55"/>
      <c r="K29" s="55"/>
      <c r="L29" s="55"/>
      <c r="M29" s="55"/>
      <c r="N29" s="55"/>
    </row>
    <row r="30" spans="1:40" s="36" customFormat="1" ht="14.4">
      <c r="B30" s="47" t="s">
        <v>84</v>
      </c>
    </row>
    <row r="31" spans="1:40" s="36" customFormat="1" ht="14.4">
      <c r="B31" s="47" t="s">
        <v>65</v>
      </c>
    </row>
    <row r="32" spans="1:40">
      <c r="AM32" s="14"/>
      <c r="AN32" s="14"/>
    </row>
  </sheetData>
  <sortState xmlns:xlrd2="http://schemas.microsoft.com/office/spreadsheetml/2017/richdata2" ref="B8:AN23">
    <sortCondition descending="1" ref="AM7:AM23"/>
  </sortState>
  <mergeCells count="23">
    <mergeCell ref="AK5:AL5"/>
    <mergeCell ref="AM5:AN5"/>
    <mergeCell ref="B27:N28"/>
    <mergeCell ref="A1:L1"/>
    <mergeCell ref="Y5:Z5"/>
    <mergeCell ref="AA5:AB5"/>
    <mergeCell ref="AC5:AD5"/>
    <mergeCell ref="AE5:AF5"/>
    <mergeCell ref="AG5:AH5"/>
    <mergeCell ref="AI5:AJ5"/>
    <mergeCell ref="M5:N5"/>
    <mergeCell ref="O5:P5"/>
    <mergeCell ref="Q5:R5"/>
    <mergeCell ref="S5:T5"/>
    <mergeCell ref="U5:V5"/>
    <mergeCell ref="W5:X5"/>
    <mergeCell ref="K5:L5"/>
    <mergeCell ref="A5:A6"/>
    <mergeCell ref="B5:B6"/>
    <mergeCell ref="C5:D5"/>
    <mergeCell ref="E5:F5"/>
    <mergeCell ref="G5:H5"/>
    <mergeCell ref="I5:J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indexed="38"/>
  </sheetPr>
  <dimension ref="A1:E28"/>
  <sheetViews>
    <sheetView zoomScale="90" zoomScaleNormal="90" workbookViewId="0">
      <pane xSplit="2" ySplit="6" topLeftCell="C15" activePane="bottomRight" state="frozen"/>
      <selection activeCell="A4" sqref="A4"/>
      <selection pane="topRight" activeCell="A4" sqref="A4"/>
      <selection pane="bottomLeft" activeCell="A4" sqref="A4"/>
      <selection pane="bottomRight" activeCell="C25" sqref="C25"/>
    </sheetView>
  </sheetViews>
  <sheetFormatPr defaultRowHeight="13.2"/>
  <cols>
    <col min="1" max="1" width="4.44140625" customWidth="1"/>
    <col min="2" max="2" width="56.33203125" customWidth="1"/>
    <col min="3" max="3" width="13" customWidth="1"/>
    <col min="4" max="4" width="10.6640625" customWidth="1"/>
  </cols>
  <sheetData>
    <row r="1" spans="1:5" ht="14.4">
      <c r="A1" s="60"/>
      <c r="B1" s="60"/>
      <c r="C1" s="60"/>
      <c r="D1" s="60"/>
    </row>
    <row r="2" spans="1:5" ht="12.75" customHeight="1">
      <c r="A2" s="84" t="s">
        <v>96</v>
      </c>
      <c r="B2" s="84"/>
      <c r="C2" s="84"/>
      <c r="D2" s="84"/>
    </row>
    <row r="3" spans="1:5" ht="12.75" customHeight="1">
      <c r="A3" s="84"/>
      <c r="B3" s="84"/>
      <c r="C3" s="84"/>
      <c r="D3" s="84"/>
      <c r="E3" s="2"/>
    </row>
    <row r="4" spans="1:5">
      <c r="A4" s="84"/>
      <c r="B4" s="84"/>
      <c r="C4" s="84"/>
      <c r="D4" s="84"/>
      <c r="E4" s="2"/>
    </row>
    <row r="5" spans="1:5" ht="14.4">
      <c r="A5" s="60"/>
      <c r="B5" s="60"/>
      <c r="C5" s="60"/>
      <c r="D5" s="60"/>
    </row>
    <row r="6" spans="1:5" ht="43.5" customHeight="1">
      <c r="A6" s="57" t="s">
        <v>0</v>
      </c>
      <c r="B6" s="57" t="s">
        <v>66</v>
      </c>
      <c r="C6" s="57" t="s">
        <v>67</v>
      </c>
      <c r="D6" s="57" t="s">
        <v>68</v>
      </c>
    </row>
    <row r="7" spans="1:5" ht="27" customHeight="1">
      <c r="A7" s="6">
        <v>1</v>
      </c>
      <c r="B7" s="58" t="s">
        <v>4</v>
      </c>
      <c r="C7" s="29">
        <f>HLOOKUP(B7,'Accept. Re Prem. &amp; Retrocession'!$4:$25,22,FALSE)</f>
        <v>23333647.004396588</v>
      </c>
      <c r="D7" s="23">
        <f>C7/$C$25</f>
        <v>0.63338404105072865</v>
      </c>
    </row>
    <row r="8" spans="1:5" ht="27" customHeight="1">
      <c r="A8" s="6">
        <v>2</v>
      </c>
      <c r="B8" s="58" t="s">
        <v>5</v>
      </c>
      <c r="C8" s="29">
        <f>HLOOKUP(B8,'Accept. Re Prem. &amp; Retrocession'!$4:$25,22,FALSE)</f>
        <v>181317.11063400001</v>
      </c>
      <c r="D8" s="23">
        <f t="shared" ref="D8:D21" si="0">C8/$C$25</f>
        <v>4.9217923037648539E-3</v>
      </c>
    </row>
    <row r="9" spans="1:5" ht="27" customHeight="1">
      <c r="A9" s="6">
        <v>3</v>
      </c>
      <c r="B9" s="58" t="s">
        <v>6</v>
      </c>
      <c r="C9" s="29">
        <f>HLOOKUP(B9,'Accept. Re Prem. &amp; Retrocession'!$4:$25,22,FALSE)</f>
        <v>24562.220684726035</v>
      </c>
      <c r="D9" s="23">
        <f t="shared" si="0"/>
        <v>6.6673326255172285E-4</v>
      </c>
    </row>
    <row r="10" spans="1:5" ht="27" customHeight="1">
      <c r="A10" s="6">
        <v>4</v>
      </c>
      <c r="B10" s="58" t="s">
        <v>7</v>
      </c>
      <c r="C10" s="29">
        <f>HLOOKUP(B10,'Accept. Re Prem. &amp; Retrocession'!$4:$25,22,FALSE)</f>
        <v>21148.691994000001</v>
      </c>
      <c r="D10" s="23">
        <f t="shared" si="0"/>
        <v>5.7407416832752059E-4</v>
      </c>
    </row>
    <row r="11" spans="1:5" ht="27" customHeight="1">
      <c r="A11" s="6">
        <v>5</v>
      </c>
      <c r="B11" s="58" t="s">
        <v>8</v>
      </c>
      <c r="C11" s="29">
        <f>HLOOKUP(B11,'Accept. Re Prem. &amp; Retrocession'!$4:$25,22,FALSE)</f>
        <v>4931212.3499250086</v>
      </c>
      <c r="D11" s="23">
        <f t="shared" si="0"/>
        <v>0.13385610937228337</v>
      </c>
    </row>
    <row r="12" spans="1:5" ht="27" customHeight="1">
      <c r="A12" s="6">
        <v>6</v>
      </c>
      <c r="B12" s="58" t="s">
        <v>9</v>
      </c>
      <c r="C12" s="29">
        <f>HLOOKUP(B12,'Accept. Re Prem. &amp; Retrocession'!$4:$25,22,FALSE)</f>
        <v>650668.18006611662</v>
      </c>
      <c r="D12" s="23">
        <f t="shared" si="0"/>
        <v>1.766217004978891E-2</v>
      </c>
    </row>
    <row r="13" spans="1:5" ht="27" customHeight="1">
      <c r="A13" s="6">
        <v>7</v>
      </c>
      <c r="B13" s="58" t="s">
        <v>10</v>
      </c>
      <c r="C13" s="29">
        <f>HLOOKUP(B13,'Accept. Re Prem. &amp; Retrocession'!$4:$25,22,FALSE)</f>
        <v>0</v>
      </c>
      <c r="D13" s="23">
        <f t="shared" si="0"/>
        <v>0</v>
      </c>
    </row>
    <row r="14" spans="1:5" ht="27" customHeight="1">
      <c r="A14" s="6">
        <v>8</v>
      </c>
      <c r="B14" s="58" t="s">
        <v>11</v>
      </c>
      <c r="C14" s="29">
        <f>HLOOKUP(B14,'Accept. Re Prem. &amp; Retrocession'!$4:$25,22,FALSE)</f>
        <v>0</v>
      </c>
      <c r="D14" s="23">
        <f t="shared" si="0"/>
        <v>0</v>
      </c>
    </row>
    <row r="15" spans="1:5" ht="27" customHeight="1">
      <c r="A15" s="6">
        <v>9</v>
      </c>
      <c r="B15" s="58" t="s">
        <v>12</v>
      </c>
      <c r="C15" s="29">
        <f>HLOOKUP(B15,'Accept. Re Prem. &amp; Retrocession'!$4:$25,22,FALSE)</f>
        <v>0</v>
      </c>
      <c r="D15" s="23">
        <f t="shared" si="0"/>
        <v>0</v>
      </c>
    </row>
    <row r="16" spans="1:5" ht="27" customHeight="1">
      <c r="A16" s="6">
        <v>10</v>
      </c>
      <c r="B16" s="58" t="s">
        <v>13</v>
      </c>
      <c r="C16" s="29">
        <f>HLOOKUP(B16,'Accept. Re Prem. &amp; Retrocession'!$4:$25,22,FALSE)</f>
        <v>34041.680175999994</v>
      </c>
      <c r="D16" s="23">
        <f t="shared" si="0"/>
        <v>9.2405001884054766E-4</v>
      </c>
    </row>
    <row r="17" spans="1:4" ht="27" customHeight="1">
      <c r="A17" s="6">
        <v>11</v>
      </c>
      <c r="B17" s="58" t="s">
        <v>14</v>
      </c>
      <c r="C17" s="29">
        <f>HLOOKUP(B17,'Accept. Re Prem. &amp; Retrocession'!$4:$25,22,FALSE)</f>
        <v>0</v>
      </c>
      <c r="D17" s="23">
        <f t="shared" si="0"/>
        <v>0</v>
      </c>
    </row>
    <row r="18" spans="1:4" ht="27" customHeight="1">
      <c r="A18" s="6">
        <v>12</v>
      </c>
      <c r="B18" s="58" t="s">
        <v>15</v>
      </c>
      <c r="C18" s="29">
        <f>HLOOKUP(B18,'Accept. Re Prem. &amp; Retrocession'!$4:$25,22,FALSE)</f>
        <v>299500.77581099991</v>
      </c>
      <c r="D18" s="23">
        <f t="shared" si="0"/>
        <v>8.1298483535495267E-3</v>
      </c>
    </row>
    <row r="19" spans="1:4" ht="27" customHeight="1">
      <c r="A19" s="6">
        <v>13</v>
      </c>
      <c r="B19" s="58" t="s">
        <v>16</v>
      </c>
      <c r="C19" s="29">
        <f>HLOOKUP(B19,'Accept. Re Prem. &amp; Retrocession'!$4:$25,22,FALSE)</f>
        <v>4740731.6937991511</v>
      </c>
      <c r="D19" s="23">
        <f t="shared" si="0"/>
        <v>0.12868557569204653</v>
      </c>
    </row>
    <row r="20" spans="1:4" ht="27" customHeight="1">
      <c r="A20" s="6">
        <v>14</v>
      </c>
      <c r="B20" s="58" t="s">
        <v>17</v>
      </c>
      <c r="C20" s="29">
        <f>HLOOKUP(B20,'Accept. Re Prem. &amp; Retrocession'!$4:$25,22,FALSE)</f>
        <v>2591.3363708684938</v>
      </c>
      <c r="D20" s="23">
        <f t="shared" si="0"/>
        <v>7.034095878767498E-5</v>
      </c>
    </row>
    <row r="21" spans="1:4" ht="27" customHeight="1">
      <c r="A21" s="6">
        <v>15</v>
      </c>
      <c r="B21" s="58" t="s">
        <v>18</v>
      </c>
      <c r="C21" s="29">
        <f>HLOOKUP(B21,'Accept. Re Prem. &amp; Retrocession'!$4:$25,22,FALSE)</f>
        <v>58971.41</v>
      </c>
      <c r="D21" s="23">
        <f t="shared" si="0"/>
        <v>1.6007591940180408E-3</v>
      </c>
    </row>
    <row r="22" spans="1:4" ht="27" customHeight="1">
      <c r="A22" s="6">
        <v>16</v>
      </c>
      <c r="B22" s="58" t="s">
        <v>19</v>
      </c>
      <c r="C22" s="29">
        <f>HLOOKUP(B22,'Accept. Re Prem. &amp; Retrocession'!$4:$25,22,FALSE)</f>
        <v>0</v>
      </c>
      <c r="D22" s="23">
        <f>C22/$C$25</f>
        <v>0</v>
      </c>
    </row>
    <row r="23" spans="1:4" ht="27" customHeight="1">
      <c r="A23" s="6">
        <v>17</v>
      </c>
      <c r="B23" s="58" t="s">
        <v>20</v>
      </c>
      <c r="C23" s="29">
        <f>HLOOKUP(B23,'Accept. Re Prem. &amp; Retrocession'!$4:$25,22,FALSE)</f>
        <v>2561258.5194890001</v>
      </c>
      <c r="D23" s="23">
        <f>C23/$C$25</f>
        <v>6.9524505575312714E-2</v>
      </c>
    </row>
    <row r="24" spans="1:4" ht="27" customHeight="1">
      <c r="A24" s="6">
        <v>18</v>
      </c>
      <c r="B24" s="58" t="s">
        <v>21</v>
      </c>
      <c r="C24" s="29">
        <f>HLOOKUP(B24,'Accept. Re Prem. &amp; Retrocession'!$4:$25,22,FALSE)</f>
        <v>0</v>
      </c>
      <c r="D24" s="23">
        <f>C24/$C$25</f>
        <v>0</v>
      </c>
    </row>
    <row r="25" spans="1:4" ht="27" customHeight="1">
      <c r="A25" s="3"/>
      <c r="B25" s="59" t="s">
        <v>22</v>
      </c>
      <c r="C25" s="21">
        <f>SUM(C7:C24)</f>
        <v>36839650.973346457</v>
      </c>
      <c r="D25" s="22">
        <f>SUM(D7:D24)</f>
        <v>1</v>
      </c>
    </row>
    <row r="26" spans="1:4">
      <c r="C26" s="1"/>
    </row>
    <row r="27" spans="1:4">
      <c r="C27" s="1"/>
    </row>
    <row r="28" spans="1:4">
      <c r="C28" s="1"/>
    </row>
  </sheetData>
  <mergeCells count="1">
    <mergeCell ref="A2:D4"/>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K26"/>
  <sheetViews>
    <sheetView zoomScale="90" zoomScaleNormal="90" workbookViewId="0">
      <pane xSplit="2" ySplit="4" topLeftCell="C16" activePane="bottomRight" state="frozen"/>
      <selection activeCell="B1" sqref="B1"/>
      <selection pane="topRight" activeCell="B1" sqref="B1"/>
      <selection pane="bottomLeft" activeCell="B1" sqref="B1"/>
      <selection pane="bottomRight" activeCell="C24" sqref="C24"/>
    </sheetView>
  </sheetViews>
  <sheetFormatPr defaultColWidth="9.109375" defaultRowHeight="13.2"/>
  <cols>
    <col min="1" max="1" width="5.88671875" style="10" customWidth="1"/>
    <col min="2" max="2" width="49.5546875" style="10" customWidth="1"/>
    <col min="3" max="8" width="20" style="10" customWidth="1"/>
    <col min="9" max="16384" width="9.109375" style="10"/>
  </cols>
  <sheetData>
    <row r="1" spans="1:11" s="36" customFormat="1" ht="28.5" customHeight="1">
      <c r="A1" s="40" t="s">
        <v>39</v>
      </c>
      <c r="B1" s="35"/>
    </row>
    <row r="2" spans="1:11" s="36" customFormat="1" ht="28.5" customHeight="1">
      <c r="A2" s="40" t="str">
        <f>'Number of Policies'!A2</f>
        <v>Reporting period: 1 January 2025 - 30 September 2025</v>
      </c>
      <c r="B2" s="35"/>
    </row>
    <row r="3" spans="1:11" s="36" customFormat="1" ht="18" customHeight="1">
      <c r="A3" s="36" t="s">
        <v>2</v>
      </c>
      <c r="B3" s="35"/>
    </row>
    <row r="4" spans="1:11" s="36" customFormat="1" ht="89.25" customHeight="1">
      <c r="A4" s="41" t="s">
        <v>0</v>
      </c>
      <c r="B4" s="41" t="s">
        <v>3</v>
      </c>
      <c r="C4" s="38" t="s">
        <v>8</v>
      </c>
      <c r="D4" s="38" t="s">
        <v>40</v>
      </c>
      <c r="E4" s="38" t="s">
        <v>41</v>
      </c>
      <c r="F4" s="38" t="s">
        <v>42</v>
      </c>
      <c r="G4" s="38" t="s">
        <v>13</v>
      </c>
      <c r="H4" s="38" t="s">
        <v>22</v>
      </c>
    </row>
    <row r="5" spans="1:11" ht="24.9" customHeight="1">
      <c r="A5" s="17">
        <v>1</v>
      </c>
      <c r="B5" s="64" t="s">
        <v>29</v>
      </c>
      <c r="C5" s="25">
        <v>25596</v>
      </c>
      <c r="D5" s="25">
        <v>0</v>
      </c>
      <c r="E5" s="25">
        <v>814864</v>
      </c>
      <c r="F5" s="25">
        <v>5</v>
      </c>
      <c r="G5" s="25">
        <v>12</v>
      </c>
      <c r="H5" s="26">
        <v>840477</v>
      </c>
      <c r="K5" s="32"/>
    </row>
    <row r="6" spans="1:11" s="9" customFormat="1" ht="24.9" customHeight="1">
      <c r="A6" s="17">
        <v>2</v>
      </c>
      <c r="B6" s="64" t="s">
        <v>32</v>
      </c>
      <c r="C6" s="25">
        <v>26483</v>
      </c>
      <c r="D6" s="25">
        <v>0</v>
      </c>
      <c r="E6" s="25">
        <v>791062</v>
      </c>
      <c r="F6" s="25">
        <v>0</v>
      </c>
      <c r="G6" s="25">
        <v>0</v>
      </c>
      <c r="H6" s="26">
        <v>817545</v>
      </c>
      <c r="J6" s="10"/>
      <c r="K6" s="32"/>
    </row>
    <row r="7" spans="1:11" ht="24.9" customHeight="1">
      <c r="A7" s="17">
        <v>3</v>
      </c>
      <c r="B7" s="64" t="s">
        <v>30</v>
      </c>
      <c r="C7" s="25">
        <v>25535</v>
      </c>
      <c r="D7" s="25">
        <v>0</v>
      </c>
      <c r="E7" s="25">
        <v>791531</v>
      </c>
      <c r="F7" s="25">
        <v>0</v>
      </c>
      <c r="G7" s="25">
        <v>5</v>
      </c>
      <c r="H7" s="26">
        <v>817071</v>
      </c>
      <c r="K7" s="32"/>
    </row>
    <row r="8" spans="1:11" ht="24.9" customHeight="1">
      <c r="A8" s="17">
        <v>4</v>
      </c>
      <c r="B8" s="64" t="s">
        <v>86</v>
      </c>
      <c r="C8" s="25">
        <v>9603</v>
      </c>
      <c r="D8" s="25">
        <v>10</v>
      </c>
      <c r="E8" s="25">
        <v>776654</v>
      </c>
      <c r="F8" s="25">
        <v>7</v>
      </c>
      <c r="G8" s="25">
        <v>0</v>
      </c>
      <c r="H8" s="26">
        <v>786274</v>
      </c>
      <c r="K8" s="32"/>
    </row>
    <row r="9" spans="1:11" ht="24.9" customHeight="1">
      <c r="A9" s="17">
        <v>5</v>
      </c>
      <c r="B9" s="64" t="s">
        <v>88</v>
      </c>
      <c r="C9" s="25">
        <v>11016</v>
      </c>
      <c r="D9" s="25">
        <v>0</v>
      </c>
      <c r="E9" s="25">
        <v>769090</v>
      </c>
      <c r="F9" s="25">
        <v>0</v>
      </c>
      <c r="G9" s="25">
        <v>0</v>
      </c>
      <c r="H9" s="26">
        <v>780106</v>
      </c>
      <c r="K9" s="32"/>
    </row>
    <row r="10" spans="1:11" ht="24.9" customHeight="1">
      <c r="A10" s="17">
        <v>6</v>
      </c>
      <c r="B10" s="64" t="s">
        <v>31</v>
      </c>
      <c r="C10" s="25">
        <v>7685</v>
      </c>
      <c r="D10" s="25">
        <v>0</v>
      </c>
      <c r="E10" s="25">
        <v>767850</v>
      </c>
      <c r="F10" s="25">
        <v>0</v>
      </c>
      <c r="G10" s="25">
        <v>0</v>
      </c>
      <c r="H10" s="26">
        <v>775535</v>
      </c>
      <c r="K10" s="32"/>
    </row>
    <row r="11" spans="1:11" ht="24.9" customHeight="1">
      <c r="A11" s="17">
        <v>7</v>
      </c>
      <c r="B11" s="64" t="s">
        <v>34</v>
      </c>
      <c r="C11" s="25">
        <v>6714</v>
      </c>
      <c r="D11" s="25">
        <v>0</v>
      </c>
      <c r="E11" s="25">
        <v>768247</v>
      </c>
      <c r="F11" s="25">
        <v>1</v>
      </c>
      <c r="G11" s="25">
        <v>0</v>
      </c>
      <c r="H11" s="26">
        <v>774962</v>
      </c>
      <c r="K11" s="32"/>
    </row>
    <row r="12" spans="1:11" ht="24.9" customHeight="1">
      <c r="A12" s="17">
        <v>8</v>
      </c>
      <c r="B12" s="64" t="s">
        <v>97</v>
      </c>
      <c r="C12" s="25">
        <v>6820</v>
      </c>
      <c r="D12" s="25">
        <v>0</v>
      </c>
      <c r="E12" s="25">
        <v>767078</v>
      </c>
      <c r="F12" s="25">
        <v>0</v>
      </c>
      <c r="G12" s="25">
        <v>0</v>
      </c>
      <c r="H12" s="26">
        <v>773898</v>
      </c>
      <c r="K12" s="32"/>
    </row>
    <row r="13" spans="1:11" ht="24.9" customHeight="1">
      <c r="A13" s="17">
        <v>9</v>
      </c>
      <c r="B13" s="64" t="s">
        <v>89</v>
      </c>
      <c r="C13" s="25">
        <v>3779</v>
      </c>
      <c r="D13" s="25">
        <v>0</v>
      </c>
      <c r="E13" s="25">
        <v>764131</v>
      </c>
      <c r="F13" s="25">
        <v>20</v>
      </c>
      <c r="G13" s="25">
        <v>0</v>
      </c>
      <c r="H13" s="26">
        <v>767930</v>
      </c>
      <c r="K13" s="32"/>
    </row>
    <row r="14" spans="1:11" ht="24.9" customHeight="1">
      <c r="A14" s="17">
        <v>10</v>
      </c>
      <c r="B14" s="64" t="s">
        <v>36</v>
      </c>
      <c r="C14" s="25">
        <v>3743</v>
      </c>
      <c r="D14" s="25">
        <v>0</v>
      </c>
      <c r="E14" s="25">
        <v>763982</v>
      </c>
      <c r="F14" s="25">
        <v>0</v>
      </c>
      <c r="G14" s="25">
        <v>0</v>
      </c>
      <c r="H14" s="26">
        <v>767725</v>
      </c>
      <c r="K14" s="32"/>
    </row>
    <row r="15" spans="1:11" ht="24.9" customHeight="1">
      <c r="A15" s="17">
        <v>11</v>
      </c>
      <c r="B15" s="64" t="s">
        <v>85</v>
      </c>
      <c r="C15" s="25">
        <v>2620</v>
      </c>
      <c r="D15" s="25">
        <v>0</v>
      </c>
      <c r="E15" s="25">
        <v>763050</v>
      </c>
      <c r="F15" s="25">
        <v>0</v>
      </c>
      <c r="G15" s="25">
        <v>0</v>
      </c>
      <c r="H15" s="26">
        <v>765670</v>
      </c>
      <c r="K15" s="32"/>
    </row>
    <row r="16" spans="1:11" ht="24.9" customHeight="1">
      <c r="A16" s="17">
        <v>12</v>
      </c>
      <c r="B16" s="64" t="s">
        <v>35</v>
      </c>
      <c r="C16" s="25">
        <v>1944</v>
      </c>
      <c r="D16" s="25">
        <v>0</v>
      </c>
      <c r="E16" s="25">
        <v>762085</v>
      </c>
      <c r="F16" s="25">
        <v>6</v>
      </c>
      <c r="G16" s="25">
        <v>4</v>
      </c>
      <c r="H16" s="26">
        <v>764039</v>
      </c>
      <c r="K16" s="32"/>
    </row>
    <row r="17" spans="1:11" ht="24.9" customHeight="1">
      <c r="A17" s="17">
        <v>13</v>
      </c>
      <c r="B17" s="64" t="s">
        <v>28</v>
      </c>
      <c r="C17" s="25">
        <v>350</v>
      </c>
      <c r="D17" s="25">
        <v>0</v>
      </c>
      <c r="E17" s="25">
        <v>763237</v>
      </c>
      <c r="F17" s="25">
        <v>0</v>
      </c>
      <c r="G17" s="25">
        <v>0</v>
      </c>
      <c r="H17" s="26">
        <v>763587</v>
      </c>
      <c r="K17" s="32"/>
    </row>
    <row r="18" spans="1:11" ht="24.9" customHeight="1">
      <c r="A18" s="17">
        <v>14</v>
      </c>
      <c r="B18" s="64" t="s">
        <v>33</v>
      </c>
      <c r="C18" s="25">
        <v>1605</v>
      </c>
      <c r="D18" s="25">
        <v>0</v>
      </c>
      <c r="E18" s="25">
        <v>761792</v>
      </c>
      <c r="F18" s="25">
        <v>0</v>
      </c>
      <c r="G18" s="25">
        <v>2</v>
      </c>
      <c r="H18" s="26">
        <v>763399</v>
      </c>
      <c r="K18" s="32"/>
    </row>
    <row r="19" spans="1:11" ht="24.9" customHeight="1">
      <c r="A19" s="17">
        <v>15</v>
      </c>
      <c r="B19" s="64" t="s">
        <v>37</v>
      </c>
      <c r="C19" s="25">
        <v>1802</v>
      </c>
      <c r="D19" s="25">
        <v>0</v>
      </c>
      <c r="E19" s="25">
        <v>761446</v>
      </c>
      <c r="F19" s="25">
        <v>0</v>
      </c>
      <c r="G19" s="25">
        <v>0</v>
      </c>
      <c r="H19" s="26">
        <v>763248</v>
      </c>
      <c r="K19" s="32"/>
    </row>
    <row r="20" spans="1:11" ht="24.9" customHeight="1">
      <c r="A20" s="17">
        <v>16</v>
      </c>
      <c r="B20" s="64" t="s">
        <v>93</v>
      </c>
      <c r="C20" s="25">
        <v>1414</v>
      </c>
      <c r="D20" s="25">
        <v>0</v>
      </c>
      <c r="E20" s="25">
        <v>761585</v>
      </c>
      <c r="F20" s="25">
        <v>0</v>
      </c>
      <c r="G20" s="25">
        <v>0</v>
      </c>
      <c r="H20" s="26">
        <v>762999</v>
      </c>
      <c r="K20" s="32"/>
    </row>
    <row r="21" spans="1:11" ht="24.9" customHeight="1">
      <c r="A21" s="17">
        <v>17</v>
      </c>
      <c r="B21" s="64" t="s">
        <v>87</v>
      </c>
      <c r="C21" s="25">
        <v>128</v>
      </c>
      <c r="D21" s="25">
        <v>95</v>
      </c>
      <c r="E21" s="25">
        <v>760377</v>
      </c>
      <c r="F21" s="25">
        <v>0</v>
      </c>
      <c r="G21" s="25">
        <v>0</v>
      </c>
      <c r="H21" s="26">
        <v>760600</v>
      </c>
      <c r="K21" s="32"/>
    </row>
    <row r="22" spans="1:11" ht="24.9" customHeight="1">
      <c r="A22" s="17">
        <v>18</v>
      </c>
      <c r="B22" s="64" t="s">
        <v>92</v>
      </c>
      <c r="C22" s="25">
        <v>220</v>
      </c>
      <c r="D22" s="25">
        <v>0</v>
      </c>
      <c r="E22" s="25">
        <v>760374</v>
      </c>
      <c r="F22" s="25">
        <v>1</v>
      </c>
      <c r="G22" s="25">
        <v>0</v>
      </c>
      <c r="H22" s="26">
        <v>760595</v>
      </c>
      <c r="K22" s="32"/>
    </row>
    <row r="23" spans="1:11" ht="24.9" customHeight="1">
      <c r="A23" s="17">
        <v>19</v>
      </c>
      <c r="B23" s="64" t="s">
        <v>38</v>
      </c>
      <c r="C23" s="25">
        <v>146</v>
      </c>
      <c r="D23" s="25">
        <v>0</v>
      </c>
      <c r="E23" s="25">
        <v>760294</v>
      </c>
      <c r="F23" s="25">
        <v>1</v>
      </c>
      <c r="G23" s="25">
        <v>0</v>
      </c>
      <c r="H23" s="26">
        <v>760441</v>
      </c>
      <c r="K23" s="32"/>
    </row>
    <row r="24" spans="1:11" ht="13.8">
      <c r="A24" s="18"/>
      <c r="B24" s="65" t="s">
        <v>98</v>
      </c>
      <c r="C24" s="27">
        <f>SUM(C5:C23)</f>
        <v>137203</v>
      </c>
      <c r="D24" s="27">
        <f>SUM(D5:D23)</f>
        <v>105</v>
      </c>
      <c r="E24" s="27">
        <f>SUM(E5:E23)-760154*18</f>
        <v>945957</v>
      </c>
      <c r="F24" s="27">
        <f>SUM(F5:F23)</f>
        <v>41</v>
      </c>
      <c r="G24" s="27">
        <f>SUM(G5:G23)</f>
        <v>23</v>
      </c>
      <c r="H24" s="27">
        <f>SUM(H5:H23)-760154*18</f>
        <v>1083329</v>
      </c>
    </row>
    <row r="26" spans="1:11">
      <c r="C26" s="13"/>
      <c r="D26" s="13"/>
      <c r="E26" s="13"/>
      <c r="F26" s="13"/>
      <c r="G26" s="13"/>
      <c r="H26" s="13"/>
    </row>
  </sheetData>
  <sortState xmlns:xlrd2="http://schemas.microsoft.com/office/spreadsheetml/2017/richdata2" ref="B5:H21">
    <sortCondition descending="1" ref="H5:H21"/>
  </sortState>
  <pageMargins left="0.31" right="0.15748031496063" top="0.26" bottom="0.38" header="0.17" footer="0.15748031496063"/>
  <pageSetup scale="58" orientation="landscape"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499984740745262"/>
  </sheetPr>
  <dimension ref="A1:AN53"/>
  <sheetViews>
    <sheetView tabSelected="1" zoomScale="70" zoomScaleNormal="70" workbookViewId="0">
      <pane xSplit="2" ySplit="5" topLeftCell="V12" activePane="bottomRight" state="frozen"/>
      <selection activeCell="A4" sqref="A4"/>
      <selection pane="topRight" activeCell="A4" sqref="A4"/>
      <selection pane="bottomLeft" activeCell="A4" sqref="A4"/>
      <selection pane="bottomRight" activeCell="B22" sqref="B22"/>
    </sheetView>
  </sheetViews>
  <sheetFormatPr defaultColWidth="9.109375" defaultRowHeight="13.2"/>
  <cols>
    <col min="1" max="1" width="5.88671875" style="10" customWidth="1"/>
    <col min="2" max="2" width="43.88671875" style="10" customWidth="1"/>
    <col min="3" max="3" width="12.6640625" style="10" customWidth="1"/>
    <col min="4" max="4" width="20" style="10" customWidth="1"/>
    <col min="5" max="38" width="12.6640625" style="10" customWidth="1"/>
    <col min="39" max="39" width="14.88671875" style="10" customWidth="1"/>
    <col min="40" max="40" width="12.6640625" style="10" customWidth="1"/>
    <col min="41" max="16384" width="9.109375" style="10"/>
  </cols>
  <sheetData>
    <row r="1" spans="1:40" s="36" customFormat="1" ht="28.5" customHeight="1">
      <c r="A1" s="40" t="s">
        <v>43</v>
      </c>
      <c r="B1" s="35"/>
      <c r="C1" s="35"/>
      <c r="D1" s="35"/>
      <c r="E1" s="35"/>
      <c r="F1" s="35"/>
      <c r="G1" s="35"/>
      <c r="H1" s="35"/>
      <c r="I1" s="42"/>
      <c r="J1" s="42"/>
    </row>
    <row r="2" spans="1:40" s="36" customFormat="1" ht="28.5" customHeight="1">
      <c r="A2" s="40" t="str">
        <f>'Number of Policies'!A2</f>
        <v>Reporting period: 1 January 2025 - 30 September 2025</v>
      </c>
      <c r="B2" s="35"/>
      <c r="C2" s="35"/>
      <c r="D2" s="35"/>
      <c r="E2" s="35"/>
      <c r="F2" s="35"/>
      <c r="G2" s="35"/>
      <c r="H2" s="35"/>
      <c r="I2" s="42"/>
      <c r="J2" s="42"/>
    </row>
    <row r="3" spans="1:40" s="36" customFormat="1" ht="18" customHeight="1">
      <c r="A3" s="36" t="s">
        <v>2</v>
      </c>
      <c r="B3" s="35"/>
      <c r="C3" s="35"/>
      <c r="D3" s="35"/>
      <c r="E3" s="35"/>
      <c r="F3" s="35"/>
      <c r="G3" s="35"/>
      <c r="H3" s="35"/>
      <c r="I3" s="42"/>
      <c r="J3" s="42"/>
    </row>
    <row r="4" spans="1:40" s="36" customFormat="1" ht="89.25" customHeight="1">
      <c r="A4" s="71" t="s">
        <v>0</v>
      </c>
      <c r="B4" s="71" t="s">
        <v>3</v>
      </c>
      <c r="C4" s="78" t="s">
        <v>4</v>
      </c>
      <c r="D4" s="79"/>
      <c r="E4" s="78" t="s">
        <v>5</v>
      </c>
      <c r="F4" s="79"/>
      <c r="G4" s="78" t="s">
        <v>6</v>
      </c>
      <c r="H4" s="79"/>
      <c r="I4" s="78" t="s">
        <v>7</v>
      </c>
      <c r="J4" s="79"/>
      <c r="K4" s="78" t="s">
        <v>8</v>
      </c>
      <c r="L4" s="79"/>
      <c r="M4" s="78" t="s">
        <v>9</v>
      </c>
      <c r="N4" s="79"/>
      <c r="O4" s="78" t="s">
        <v>10</v>
      </c>
      <c r="P4" s="79"/>
      <c r="Q4" s="78" t="s">
        <v>11</v>
      </c>
      <c r="R4" s="79"/>
      <c r="S4" s="78" t="s">
        <v>12</v>
      </c>
      <c r="T4" s="79"/>
      <c r="U4" s="78" t="s">
        <v>13</v>
      </c>
      <c r="V4" s="79"/>
      <c r="W4" s="78" t="s">
        <v>14</v>
      </c>
      <c r="X4" s="79"/>
      <c r="Y4" s="78" t="s">
        <v>15</v>
      </c>
      <c r="Z4" s="79"/>
      <c r="AA4" s="74" t="s">
        <v>16</v>
      </c>
      <c r="AB4" s="76"/>
      <c r="AC4" s="74" t="s">
        <v>17</v>
      </c>
      <c r="AD4" s="76"/>
      <c r="AE4" s="74" t="s">
        <v>18</v>
      </c>
      <c r="AF4" s="76"/>
      <c r="AG4" s="74" t="s">
        <v>19</v>
      </c>
      <c r="AH4" s="76"/>
      <c r="AI4" s="74" t="s">
        <v>20</v>
      </c>
      <c r="AJ4" s="76"/>
      <c r="AK4" s="74" t="s">
        <v>21</v>
      </c>
      <c r="AL4" s="76"/>
      <c r="AM4" s="74" t="s">
        <v>22</v>
      </c>
      <c r="AN4" s="76"/>
    </row>
    <row r="5" spans="1:40" s="36" customFormat="1" ht="43.2">
      <c r="A5" s="73"/>
      <c r="B5" s="73"/>
      <c r="C5" s="43" t="s">
        <v>44</v>
      </c>
      <c r="D5" s="43" t="s">
        <v>45</v>
      </c>
      <c r="E5" s="43" t="s">
        <v>44</v>
      </c>
      <c r="F5" s="43" t="s">
        <v>45</v>
      </c>
      <c r="G5" s="43" t="s">
        <v>44</v>
      </c>
      <c r="H5" s="43" t="s">
        <v>45</v>
      </c>
      <c r="I5" s="43" t="s">
        <v>44</v>
      </c>
      <c r="J5" s="43" t="s">
        <v>45</v>
      </c>
      <c r="K5" s="43" t="s">
        <v>44</v>
      </c>
      <c r="L5" s="43" t="s">
        <v>45</v>
      </c>
      <c r="M5" s="43" t="s">
        <v>44</v>
      </c>
      <c r="N5" s="43" t="s">
        <v>45</v>
      </c>
      <c r="O5" s="43" t="s">
        <v>44</v>
      </c>
      <c r="P5" s="43" t="s">
        <v>45</v>
      </c>
      <c r="Q5" s="43" t="s">
        <v>44</v>
      </c>
      <c r="R5" s="43" t="s">
        <v>45</v>
      </c>
      <c r="S5" s="43" t="s">
        <v>44</v>
      </c>
      <c r="T5" s="43" t="s">
        <v>45</v>
      </c>
      <c r="U5" s="43" t="s">
        <v>44</v>
      </c>
      <c r="V5" s="43" t="s">
        <v>45</v>
      </c>
      <c r="W5" s="43" t="s">
        <v>44</v>
      </c>
      <c r="X5" s="43" t="s">
        <v>45</v>
      </c>
      <c r="Y5" s="43" t="s">
        <v>44</v>
      </c>
      <c r="Z5" s="43" t="s">
        <v>45</v>
      </c>
      <c r="AA5" s="43" t="s">
        <v>44</v>
      </c>
      <c r="AB5" s="43" t="s">
        <v>45</v>
      </c>
      <c r="AC5" s="43" t="s">
        <v>44</v>
      </c>
      <c r="AD5" s="43" t="s">
        <v>45</v>
      </c>
      <c r="AE5" s="43" t="s">
        <v>44</v>
      </c>
      <c r="AF5" s="43" t="s">
        <v>45</v>
      </c>
      <c r="AG5" s="43" t="s">
        <v>44</v>
      </c>
      <c r="AH5" s="43" t="s">
        <v>45</v>
      </c>
      <c r="AI5" s="43" t="s">
        <v>44</v>
      </c>
      <c r="AJ5" s="43" t="s">
        <v>45</v>
      </c>
      <c r="AK5" s="43" t="s">
        <v>44</v>
      </c>
      <c r="AL5" s="43" t="s">
        <v>45</v>
      </c>
      <c r="AM5" s="43" t="s">
        <v>44</v>
      </c>
      <c r="AN5" s="43" t="s">
        <v>45</v>
      </c>
    </row>
    <row r="6" spans="1:40" ht="24.9" customHeight="1">
      <c r="A6" s="17">
        <v>1</v>
      </c>
      <c r="B6" s="64" t="s">
        <v>30</v>
      </c>
      <c r="C6" s="25">
        <v>6748271.9718739996</v>
      </c>
      <c r="D6" s="25">
        <v>1859729.6822502001</v>
      </c>
      <c r="E6" s="25">
        <v>3677589.4811960002</v>
      </c>
      <c r="F6" s="25">
        <v>208589.715</v>
      </c>
      <c r="G6" s="25">
        <v>2158671.1293509998</v>
      </c>
      <c r="H6" s="25">
        <v>442178.87574194156</v>
      </c>
      <c r="I6" s="25">
        <v>118868620.33052801</v>
      </c>
      <c r="J6" s="25">
        <v>39107966.990534164</v>
      </c>
      <c r="K6" s="25">
        <v>32109891.973297</v>
      </c>
      <c r="L6" s="25">
        <v>541503.44256165437</v>
      </c>
      <c r="M6" s="25">
        <v>7541063.4904153701</v>
      </c>
      <c r="N6" s="25">
        <v>529944.35559340694</v>
      </c>
      <c r="O6" s="25">
        <v>0</v>
      </c>
      <c r="P6" s="25">
        <v>0</v>
      </c>
      <c r="Q6" s="25">
        <v>0</v>
      </c>
      <c r="R6" s="25">
        <v>0</v>
      </c>
      <c r="S6" s="25">
        <v>0</v>
      </c>
      <c r="T6" s="25">
        <v>0</v>
      </c>
      <c r="U6" s="25">
        <v>164291.87924000001</v>
      </c>
      <c r="V6" s="25">
        <v>104736.25310064189</v>
      </c>
      <c r="W6" s="25">
        <v>0</v>
      </c>
      <c r="X6" s="25">
        <v>0</v>
      </c>
      <c r="Y6" s="25">
        <v>2884539.208054</v>
      </c>
      <c r="Z6" s="25">
        <v>2275557.2715893122</v>
      </c>
      <c r="AA6" s="25">
        <v>12970128.233192999</v>
      </c>
      <c r="AB6" s="25">
        <v>3376696.9461707938</v>
      </c>
      <c r="AC6" s="25">
        <v>374723.63181600004</v>
      </c>
      <c r="AD6" s="25">
        <v>248922.9976</v>
      </c>
      <c r="AE6" s="25">
        <v>3669705.7094999999</v>
      </c>
      <c r="AF6" s="25">
        <v>2935764.5675999997</v>
      </c>
      <c r="AG6" s="25">
        <v>0</v>
      </c>
      <c r="AH6" s="25">
        <v>0</v>
      </c>
      <c r="AI6" s="25">
        <v>4836153.2081270013</v>
      </c>
      <c r="AJ6" s="25">
        <v>4103971.0586330062</v>
      </c>
      <c r="AK6" s="25">
        <v>0</v>
      </c>
      <c r="AL6" s="25">
        <v>0</v>
      </c>
      <c r="AM6" s="26">
        <v>196003650.24659142</v>
      </c>
      <c r="AN6" s="26">
        <v>55735562.15637511</v>
      </c>
    </row>
    <row r="7" spans="1:40" s="9" customFormat="1" ht="24.9" customHeight="1">
      <c r="A7" s="17">
        <v>2</v>
      </c>
      <c r="B7" s="64" t="s">
        <v>32</v>
      </c>
      <c r="C7" s="25">
        <v>43363634.259079516</v>
      </c>
      <c r="D7" s="25">
        <v>11278140.76999977</v>
      </c>
      <c r="E7" s="25">
        <v>2001147.3394500178</v>
      </c>
      <c r="F7" s="25">
        <v>0</v>
      </c>
      <c r="G7" s="25">
        <v>3078621.9669070453</v>
      </c>
      <c r="H7" s="25">
        <v>144017.97000000003</v>
      </c>
      <c r="I7" s="25">
        <v>47751430.649991438</v>
      </c>
      <c r="J7" s="25">
        <v>0</v>
      </c>
      <c r="K7" s="25">
        <v>60132225.175118349</v>
      </c>
      <c r="L7" s="25">
        <v>3869686.0409999946</v>
      </c>
      <c r="M7" s="25">
        <v>8599691.407936316</v>
      </c>
      <c r="N7" s="25">
        <v>547264.86999999976</v>
      </c>
      <c r="O7" s="25">
        <v>0</v>
      </c>
      <c r="P7" s="25">
        <v>0</v>
      </c>
      <c r="Q7" s="25">
        <v>0</v>
      </c>
      <c r="R7" s="25">
        <v>0</v>
      </c>
      <c r="S7" s="25">
        <v>0</v>
      </c>
      <c r="T7" s="25">
        <v>0</v>
      </c>
      <c r="U7" s="25">
        <v>0</v>
      </c>
      <c r="V7" s="25">
        <v>0</v>
      </c>
      <c r="W7" s="25">
        <v>0</v>
      </c>
      <c r="X7" s="25">
        <v>0</v>
      </c>
      <c r="Y7" s="25">
        <v>1718847.767659999</v>
      </c>
      <c r="Z7" s="25">
        <v>119829.72000000002</v>
      </c>
      <c r="AA7" s="25">
        <v>24086203.235970568</v>
      </c>
      <c r="AB7" s="25">
        <v>11561890.929999979</v>
      </c>
      <c r="AC7" s="25">
        <v>911967.96307199995</v>
      </c>
      <c r="AD7" s="25">
        <v>901689.14</v>
      </c>
      <c r="AE7" s="25">
        <v>297474.91000000003</v>
      </c>
      <c r="AF7" s="25">
        <v>237979.92000000004</v>
      </c>
      <c r="AG7" s="25">
        <v>4060.8121199999996</v>
      </c>
      <c r="AH7" s="25">
        <v>0</v>
      </c>
      <c r="AI7" s="25">
        <v>3153126.4253200004</v>
      </c>
      <c r="AJ7" s="25">
        <v>2444948.6599999997</v>
      </c>
      <c r="AK7" s="25">
        <v>0</v>
      </c>
      <c r="AL7" s="25">
        <v>0</v>
      </c>
      <c r="AM7" s="26">
        <v>195098431.91262522</v>
      </c>
      <c r="AN7" s="26">
        <v>31105448.020999748</v>
      </c>
    </row>
    <row r="8" spans="1:40" ht="24.9" customHeight="1">
      <c r="A8" s="17">
        <v>3</v>
      </c>
      <c r="B8" s="64" t="s">
        <v>29</v>
      </c>
      <c r="C8" s="25">
        <v>27553416.196154948</v>
      </c>
      <c r="D8" s="25">
        <v>927356.02914167172</v>
      </c>
      <c r="E8" s="25">
        <v>921327.23091604165</v>
      </c>
      <c r="F8" s="25">
        <v>0</v>
      </c>
      <c r="G8" s="25">
        <v>2432525.0059900614</v>
      </c>
      <c r="H8" s="25">
        <v>527407.70667428884</v>
      </c>
      <c r="I8" s="25">
        <v>476253.88798899768</v>
      </c>
      <c r="J8" s="25">
        <v>13833.249575217378</v>
      </c>
      <c r="K8" s="25">
        <v>51776548.555432253</v>
      </c>
      <c r="L8" s="25">
        <v>1337001.9383199087</v>
      </c>
      <c r="M8" s="25">
        <v>10918585.224242447</v>
      </c>
      <c r="N8" s="25">
        <v>388740.69077693392</v>
      </c>
      <c r="O8" s="25">
        <v>0</v>
      </c>
      <c r="P8" s="25">
        <v>0</v>
      </c>
      <c r="Q8" s="25">
        <v>419247.696</v>
      </c>
      <c r="R8" s="25">
        <v>365807.679</v>
      </c>
      <c r="S8" s="25">
        <v>0</v>
      </c>
      <c r="T8" s="25">
        <v>0</v>
      </c>
      <c r="U8" s="25">
        <v>103427.12366199998</v>
      </c>
      <c r="V8" s="25">
        <v>10885.389800000001</v>
      </c>
      <c r="W8" s="25">
        <v>0</v>
      </c>
      <c r="X8" s="25">
        <v>0</v>
      </c>
      <c r="Y8" s="25">
        <v>3842289.5350130009</v>
      </c>
      <c r="Z8" s="25">
        <v>1090864.0548433333</v>
      </c>
      <c r="AA8" s="25">
        <v>62007134.534196436</v>
      </c>
      <c r="AB8" s="25">
        <v>39411409.858179949</v>
      </c>
      <c r="AC8" s="25">
        <v>1998119.3002459998</v>
      </c>
      <c r="AD8" s="25">
        <v>1904563.0451199999</v>
      </c>
      <c r="AE8" s="25">
        <v>2328325.051585</v>
      </c>
      <c r="AF8" s="25">
        <v>1181016.0768431555</v>
      </c>
      <c r="AG8" s="25">
        <v>0</v>
      </c>
      <c r="AH8" s="25">
        <v>0</v>
      </c>
      <c r="AI8" s="25">
        <v>11641484.111713</v>
      </c>
      <c r="AJ8" s="25">
        <v>8270584.8689996665</v>
      </c>
      <c r="AK8" s="25">
        <v>0</v>
      </c>
      <c r="AL8" s="25">
        <v>0</v>
      </c>
      <c r="AM8" s="26">
        <v>176418683.45314017</v>
      </c>
      <c r="AN8" s="26">
        <v>55429470.587274127</v>
      </c>
    </row>
    <row r="9" spans="1:40" ht="24.9" customHeight="1">
      <c r="A9" s="17">
        <v>4</v>
      </c>
      <c r="B9" s="64" t="s">
        <v>28</v>
      </c>
      <c r="C9" s="25">
        <v>7296713.9074008362</v>
      </c>
      <c r="D9" s="25">
        <v>153628.86999999982</v>
      </c>
      <c r="E9" s="25">
        <v>1486919.5845041224</v>
      </c>
      <c r="F9" s="25">
        <v>0</v>
      </c>
      <c r="G9" s="25">
        <v>3693939.5290265498</v>
      </c>
      <c r="H9" s="25">
        <v>6591.0259099761752</v>
      </c>
      <c r="I9" s="25">
        <v>91348264.5173897</v>
      </c>
      <c r="J9" s="25">
        <v>0</v>
      </c>
      <c r="K9" s="25">
        <v>453913.80635609379</v>
      </c>
      <c r="L9" s="25">
        <v>260823.39612832078</v>
      </c>
      <c r="M9" s="25">
        <v>2082708.3069843936</v>
      </c>
      <c r="N9" s="25">
        <v>125388.56035027679</v>
      </c>
      <c r="O9" s="25">
        <v>0</v>
      </c>
      <c r="P9" s="25">
        <v>0</v>
      </c>
      <c r="Q9" s="25">
        <v>0</v>
      </c>
      <c r="R9" s="25">
        <v>0</v>
      </c>
      <c r="S9" s="25">
        <v>0</v>
      </c>
      <c r="T9" s="25">
        <v>0</v>
      </c>
      <c r="U9" s="25">
        <v>0</v>
      </c>
      <c r="V9" s="25">
        <v>0</v>
      </c>
      <c r="W9" s="25">
        <v>0</v>
      </c>
      <c r="X9" s="25">
        <v>0</v>
      </c>
      <c r="Y9" s="25">
        <v>6891.1597000000011</v>
      </c>
      <c r="Z9" s="25">
        <v>5519.4253999999992</v>
      </c>
      <c r="AA9" s="25">
        <v>178558.29390199986</v>
      </c>
      <c r="AB9" s="25">
        <v>166518.69790199984</v>
      </c>
      <c r="AC9" s="25">
        <v>0</v>
      </c>
      <c r="AD9" s="25">
        <v>0</v>
      </c>
      <c r="AE9" s="25">
        <v>0</v>
      </c>
      <c r="AF9" s="25">
        <v>0</v>
      </c>
      <c r="AG9" s="25">
        <v>0</v>
      </c>
      <c r="AH9" s="25">
        <v>0</v>
      </c>
      <c r="AI9" s="25">
        <v>568515.1029689986</v>
      </c>
      <c r="AJ9" s="25">
        <v>567513.64796899864</v>
      </c>
      <c r="AK9" s="25">
        <v>0</v>
      </c>
      <c r="AL9" s="25">
        <v>0</v>
      </c>
      <c r="AM9" s="26">
        <v>107116424.2082327</v>
      </c>
      <c r="AN9" s="26">
        <v>1285983.6236595721</v>
      </c>
    </row>
    <row r="10" spans="1:40" ht="24.9" customHeight="1">
      <c r="A10" s="17">
        <v>5</v>
      </c>
      <c r="B10" s="64" t="s">
        <v>85</v>
      </c>
      <c r="C10" s="25">
        <v>530336.99385600095</v>
      </c>
      <c r="D10" s="25">
        <v>6037.1243910000003</v>
      </c>
      <c r="E10" s="25">
        <v>840370.0249300038</v>
      </c>
      <c r="F10" s="25">
        <v>0</v>
      </c>
      <c r="G10" s="25">
        <v>628837.9452652944</v>
      </c>
      <c r="H10" s="25">
        <v>15177.893979474387</v>
      </c>
      <c r="I10" s="25">
        <v>66802440.462980866</v>
      </c>
      <c r="J10" s="25">
        <v>0</v>
      </c>
      <c r="K10" s="25">
        <v>5298152.8286798308</v>
      </c>
      <c r="L10" s="25">
        <v>1330214.7316290033</v>
      </c>
      <c r="M10" s="25">
        <v>2400292.9450499248</v>
      </c>
      <c r="N10" s="25">
        <v>131887.45678644127</v>
      </c>
      <c r="O10" s="25">
        <v>0</v>
      </c>
      <c r="P10" s="25">
        <v>0</v>
      </c>
      <c r="Q10" s="25">
        <v>0</v>
      </c>
      <c r="R10" s="25">
        <v>0</v>
      </c>
      <c r="S10" s="25">
        <v>0</v>
      </c>
      <c r="T10" s="25">
        <v>0</v>
      </c>
      <c r="U10" s="25">
        <v>0</v>
      </c>
      <c r="V10" s="25">
        <v>0</v>
      </c>
      <c r="W10" s="25">
        <v>0</v>
      </c>
      <c r="X10" s="25">
        <v>0</v>
      </c>
      <c r="Y10" s="25">
        <v>212309.83297800017</v>
      </c>
      <c r="Z10" s="25">
        <v>68076.57766499999</v>
      </c>
      <c r="AA10" s="25">
        <v>976194.7877190006</v>
      </c>
      <c r="AB10" s="25">
        <v>457871.05973880005</v>
      </c>
      <c r="AC10" s="25">
        <v>94882.894816994507</v>
      </c>
      <c r="AD10" s="25">
        <v>0</v>
      </c>
      <c r="AE10" s="25">
        <v>0</v>
      </c>
      <c r="AF10" s="25">
        <v>0</v>
      </c>
      <c r="AG10" s="25">
        <v>0</v>
      </c>
      <c r="AH10" s="25">
        <v>0</v>
      </c>
      <c r="AI10" s="25">
        <v>420877.35904299968</v>
      </c>
      <c r="AJ10" s="25">
        <v>145162.52828199998</v>
      </c>
      <c r="AK10" s="25">
        <v>0</v>
      </c>
      <c r="AL10" s="25">
        <v>0</v>
      </c>
      <c r="AM10" s="26">
        <v>78204696.075318918</v>
      </c>
      <c r="AN10" s="26">
        <v>2154427.372471719</v>
      </c>
    </row>
    <row r="11" spans="1:40" ht="24.9" customHeight="1">
      <c r="A11" s="17">
        <v>6</v>
      </c>
      <c r="B11" s="64" t="s">
        <v>86</v>
      </c>
      <c r="C11" s="25">
        <v>702893.27031480451</v>
      </c>
      <c r="D11" s="25">
        <v>45693.339272679936</v>
      </c>
      <c r="E11" s="25">
        <v>359484.5</v>
      </c>
      <c r="F11" s="25">
        <v>53056.840794999938</v>
      </c>
      <c r="G11" s="25">
        <v>415232.1821906832</v>
      </c>
      <c r="H11" s="25">
        <v>57613.876359677852</v>
      </c>
      <c r="I11" s="25">
        <v>44926684.952453643</v>
      </c>
      <c r="J11" s="25">
        <v>152882.00333963998</v>
      </c>
      <c r="K11" s="25">
        <v>16168547.503038028</v>
      </c>
      <c r="L11" s="25">
        <v>4406801.805855982</v>
      </c>
      <c r="M11" s="25">
        <v>4324971.8646993916</v>
      </c>
      <c r="N11" s="25">
        <v>27098.393777256366</v>
      </c>
      <c r="O11" s="25">
        <v>0</v>
      </c>
      <c r="P11" s="25">
        <v>0</v>
      </c>
      <c r="Q11" s="25">
        <v>4364569.6845708713</v>
      </c>
      <c r="R11" s="25">
        <v>4325792.1292444747</v>
      </c>
      <c r="S11" s="25">
        <v>2424046.649119094</v>
      </c>
      <c r="T11" s="25">
        <v>2424046.649119094</v>
      </c>
      <c r="U11" s="25">
        <v>0</v>
      </c>
      <c r="V11" s="25">
        <v>0</v>
      </c>
      <c r="W11" s="25">
        <v>0</v>
      </c>
      <c r="X11" s="25">
        <v>0</v>
      </c>
      <c r="Y11" s="25">
        <v>4932.8711620000004</v>
      </c>
      <c r="Z11" s="25">
        <v>3583.2834000746352</v>
      </c>
      <c r="AA11" s="25">
        <v>2224789.4900049991</v>
      </c>
      <c r="AB11" s="25">
        <v>1101202.7239446475</v>
      </c>
      <c r="AC11" s="25">
        <v>186617.33419000002</v>
      </c>
      <c r="AD11" s="25">
        <v>60440.465812359995</v>
      </c>
      <c r="AE11" s="25">
        <v>986568.20480273967</v>
      </c>
      <c r="AF11" s="25">
        <v>329711.1371232876</v>
      </c>
      <c r="AG11" s="25">
        <v>0</v>
      </c>
      <c r="AH11" s="25">
        <v>0</v>
      </c>
      <c r="AI11" s="25">
        <v>139155.36626000001</v>
      </c>
      <c r="AJ11" s="25">
        <v>74605.619557949482</v>
      </c>
      <c r="AK11" s="25">
        <v>0</v>
      </c>
      <c r="AL11" s="25">
        <v>0</v>
      </c>
      <c r="AM11" s="26">
        <v>77228493.872806251</v>
      </c>
      <c r="AN11" s="26">
        <v>13062528.267602123</v>
      </c>
    </row>
    <row r="12" spans="1:40" ht="24.9" customHeight="1">
      <c r="A12" s="17">
        <v>7</v>
      </c>
      <c r="B12" s="64" t="s">
        <v>34</v>
      </c>
      <c r="C12" s="25">
        <v>5023234.911231</v>
      </c>
      <c r="D12" s="25">
        <v>2387115.8455779995</v>
      </c>
      <c r="E12" s="25">
        <v>616071.65174999996</v>
      </c>
      <c r="F12" s="25">
        <v>51460.199783850003</v>
      </c>
      <c r="G12" s="25">
        <v>863695.73345399997</v>
      </c>
      <c r="H12" s="25">
        <v>218047.12164856447</v>
      </c>
      <c r="I12" s="25">
        <v>29561029.703715999</v>
      </c>
      <c r="J12" s="25">
        <v>0</v>
      </c>
      <c r="K12" s="25">
        <v>11518601.854056001</v>
      </c>
      <c r="L12" s="25">
        <v>269617.65795861301</v>
      </c>
      <c r="M12" s="25">
        <v>3594525.6040950003</v>
      </c>
      <c r="N12" s="25">
        <v>41338.686733831302</v>
      </c>
      <c r="O12" s="25">
        <v>0</v>
      </c>
      <c r="P12" s="25">
        <v>2183.7280924032002</v>
      </c>
      <c r="Q12" s="25">
        <v>92629.256999999998</v>
      </c>
      <c r="R12" s="25">
        <v>84154.049970026201</v>
      </c>
      <c r="S12" s="25">
        <v>0</v>
      </c>
      <c r="T12" s="25">
        <v>0</v>
      </c>
      <c r="U12" s="25">
        <v>0</v>
      </c>
      <c r="V12" s="25">
        <v>0</v>
      </c>
      <c r="W12" s="25">
        <v>0</v>
      </c>
      <c r="X12" s="25">
        <v>0</v>
      </c>
      <c r="Y12" s="25">
        <v>2911282.817787</v>
      </c>
      <c r="Z12" s="25">
        <v>699061.19664978061</v>
      </c>
      <c r="AA12" s="25">
        <v>10221350.381969001</v>
      </c>
      <c r="AB12" s="25">
        <v>6035848.23876685</v>
      </c>
      <c r="AC12" s="25">
        <v>81503.066063999999</v>
      </c>
      <c r="AD12" s="25">
        <v>67148.122992053788</v>
      </c>
      <c r="AE12" s="25">
        <v>1089696.8914999999</v>
      </c>
      <c r="AF12" s="25">
        <v>949128.24635000003</v>
      </c>
      <c r="AG12" s="25">
        <v>0</v>
      </c>
      <c r="AH12" s="25">
        <v>0</v>
      </c>
      <c r="AI12" s="25">
        <v>1480376.005292</v>
      </c>
      <c r="AJ12" s="25">
        <v>1021014.0708648185</v>
      </c>
      <c r="AK12" s="25">
        <v>0</v>
      </c>
      <c r="AL12" s="25">
        <v>0</v>
      </c>
      <c r="AM12" s="26">
        <v>67053997.877913997</v>
      </c>
      <c r="AN12" s="26">
        <v>11826117.165388791</v>
      </c>
    </row>
    <row r="13" spans="1:40" ht="24.9" customHeight="1">
      <c r="A13" s="17">
        <v>8</v>
      </c>
      <c r="B13" s="64" t="s">
        <v>35</v>
      </c>
      <c r="C13" s="25">
        <v>195602</v>
      </c>
      <c r="D13" s="25">
        <v>0</v>
      </c>
      <c r="E13" s="25">
        <v>488231</v>
      </c>
      <c r="F13" s="25">
        <v>59414.259427200486</v>
      </c>
      <c r="G13" s="25">
        <v>410170</v>
      </c>
      <c r="H13" s="25">
        <v>17729.409599999999</v>
      </c>
      <c r="I13" s="25">
        <v>17482838</v>
      </c>
      <c r="J13" s="25">
        <v>0</v>
      </c>
      <c r="K13" s="25">
        <v>3290400</v>
      </c>
      <c r="L13" s="25">
        <v>115763.36956056973</v>
      </c>
      <c r="M13" s="25">
        <v>2173915.578947369</v>
      </c>
      <c r="N13" s="25">
        <v>28371.818393636764</v>
      </c>
      <c r="O13" s="25">
        <v>0</v>
      </c>
      <c r="P13" s="25">
        <v>0</v>
      </c>
      <c r="Q13" s="25">
        <v>3790796</v>
      </c>
      <c r="R13" s="25">
        <v>3592632.1745238393</v>
      </c>
      <c r="S13" s="25">
        <v>4361039</v>
      </c>
      <c r="T13" s="25">
        <v>2576472.2274660002</v>
      </c>
      <c r="U13" s="25">
        <v>122168</v>
      </c>
      <c r="V13" s="25">
        <v>62695.835712063621</v>
      </c>
      <c r="W13" s="25">
        <v>25209</v>
      </c>
      <c r="X13" s="25">
        <v>13741.285</v>
      </c>
      <c r="Y13" s="25">
        <v>188857</v>
      </c>
      <c r="Z13" s="25">
        <v>114894.9147227684</v>
      </c>
      <c r="AA13" s="25">
        <v>10665344</v>
      </c>
      <c r="AB13" s="25">
        <v>8631162.4024287816</v>
      </c>
      <c r="AC13" s="25">
        <v>938436</v>
      </c>
      <c r="AD13" s="25">
        <v>758853.26844339445</v>
      </c>
      <c r="AE13" s="25">
        <v>1125811</v>
      </c>
      <c r="AF13" s="25">
        <v>939253.54545205459</v>
      </c>
      <c r="AG13" s="25">
        <v>0</v>
      </c>
      <c r="AH13" s="25">
        <v>0</v>
      </c>
      <c r="AI13" s="25">
        <v>1968384</v>
      </c>
      <c r="AJ13" s="25">
        <v>1591936.0346187013</v>
      </c>
      <c r="AK13" s="25">
        <v>0</v>
      </c>
      <c r="AL13" s="25">
        <v>0</v>
      </c>
      <c r="AM13" s="26">
        <v>47227200.578947365</v>
      </c>
      <c r="AN13" s="26">
        <v>18502920.545349013</v>
      </c>
    </row>
    <row r="14" spans="1:40" ht="24.9" customHeight="1">
      <c r="A14" s="17">
        <v>9</v>
      </c>
      <c r="B14" s="64" t="s">
        <v>97</v>
      </c>
      <c r="C14" s="25">
        <v>71919.403299998157</v>
      </c>
      <c r="D14" s="25">
        <v>0</v>
      </c>
      <c r="E14" s="25">
        <v>118677.03120000564</v>
      </c>
      <c r="F14" s="25">
        <v>0</v>
      </c>
      <c r="G14" s="25">
        <v>618820.90198356495</v>
      </c>
      <c r="H14" s="25">
        <v>0</v>
      </c>
      <c r="I14" s="25">
        <v>21689243.129999116</v>
      </c>
      <c r="J14" s="25">
        <v>0</v>
      </c>
      <c r="K14" s="25">
        <v>11709250.577304224</v>
      </c>
      <c r="L14" s="25">
        <v>5854625.2886521118</v>
      </c>
      <c r="M14" s="25">
        <v>2836040.1197794233</v>
      </c>
      <c r="N14" s="25">
        <v>518767.27041602723</v>
      </c>
      <c r="O14" s="25">
        <v>0</v>
      </c>
      <c r="P14" s="25">
        <v>0</v>
      </c>
      <c r="Q14" s="25">
        <v>0</v>
      </c>
      <c r="R14" s="25">
        <v>0</v>
      </c>
      <c r="S14" s="25">
        <v>0</v>
      </c>
      <c r="T14" s="25">
        <v>0</v>
      </c>
      <c r="U14" s="25">
        <v>0</v>
      </c>
      <c r="V14" s="25">
        <v>0</v>
      </c>
      <c r="W14" s="25">
        <v>0</v>
      </c>
      <c r="X14" s="25">
        <v>0</v>
      </c>
      <c r="Y14" s="25">
        <v>12089.774585999998</v>
      </c>
      <c r="Z14" s="25">
        <v>9671.8196687999989</v>
      </c>
      <c r="AA14" s="25">
        <v>124386.56999999998</v>
      </c>
      <c r="AB14" s="25">
        <v>100847.9541583571</v>
      </c>
      <c r="AC14" s="25">
        <v>0</v>
      </c>
      <c r="AD14" s="25">
        <v>0</v>
      </c>
      <c r="AE14" s="25">
        <v>0</v>
      </c>
      <c r="AF14" s="25">
        <v>0</v>
      </c>
      <c r="AG14" s="25">
        <v>0</v>
      </c>
      <c r="AH14" s="25">
        <v>0</v>
      </c>
      <c r="AI14" s="25">
        <v>0</v>
      </c>
      <c r="AJ14" s="25">
        <v>0</v>
      </c>
      <c r="AK14" s="25">
        <v>0</v>
      </c>
      <c r="AL14" s="25">
        <v>0</v>
      </c>
      <c r="AM14" s="26">
        <v>37180427.508152328</v>
      </c>
      <c r="AN14" s="26">
        <v>6483912.3328952957</v>
      </c>
    </row>
    <row r="15" spans="1:40" ht="24.9" customHeight="1">
      <c r="A15" s="17">
        <v>10</v>
      </c>
      <c r="B15" s="64" t="s">
        <v>93</v>
      </c>
      <c r="C15" s="25">
        <v>0</v>
      </c>
      <c r="D15" s="25">
        <v>0</v>
      </c>
      <c r="E15" s="25">
        <v>7431.9</v>
      </c>
      <c r="F15" s="25">
        <v>0</v>
      </c>
      <c r="G15" s="25">
        <v>19421.440000000002</v>
      </c>
      <c r="H15" s="25">
        <v>9132.58</v>
      </c>
      <c r="I15" s="25">
        <v>18423038.719999999</v>
      </c>
      <c r="J15" s="25">
        <v>0</v>
      </c>
      <c r="K15" s="25">
        <v>1435356.98</v>
      </c>
      <c r="L15" s="25">
        <v>1004749.89</v>
      </c>
      <c r="M15" s="25">
        <v>2119132.33</v>
      </c>
      <c r="N15" s="25">
        <v>224438.72</v>
      </c>
      <c r="O15" s="25">
        <v>0</v>
      </c>
      <c r="P15" s="25">
        <v>0</v>
      </c>
      <c r="Q15" s="25">
        <v>0</v>
      </c>
      <c r="R15" s="25">
        <v>0</v>
      </c>
      <c r="S15" s="25">
        <v>0</v>
      </c>
      <c r="T15" s="25">
        <v>0</v>
      </c>
      <c r="U15" s="25">
        <v>0</v>
      </c>
      <c r="V15" s="25">
        <v>0</v>
      </c>
      <c r="W15" s="25">
        <v>0</v>
      </c>
      <c r="X15" s="25">
        <v>0</v>
      </c>
      <c r="Y15" s="25">
        <v>701.8</v>
      </c>
      <c r="Z15" s="25">
        <v>596.53</v>
      </c>
      <c r="AA15" s="25">
        <v>13914.55</v>
      </c>
      <c r="AB15" s="25">
        <v>11827.37</v>
      </c>
      <c r="AC15" s="25">
        <v>0</v>
      </c>
      <c r="AD15" s="25">
        <v>0</v>
      </c>
      <c r="AE15" s="25">
        <v>19582.370000000003</v>
      </c>
      <c r="AF15" s="25">
        <v>0</v>
      </c>
      <c r="AG15" s="25">
        <v>0</v>
      </c>
      <c r="AH15" s="25">
        <v>0</v>
      </c>
      <c r="AI15" s="25">
        <v>0</v>
      </c>
      <c r="AJ15" s="25">
        <v>0</v>
      </c>
      <c r="AK15" s="25">
        <v>0</v>
      </c>
      <c r="AL15" s="25">
        <v>0</v>
      </c>
      <c r="AM15" s="26">
        <v>22038580.09</v>
      </c>
      <c r="AN15" s="26">
        <v>1250745.0900000001</v>
      </c>
    </row>
    <row r="16" spans="1:40" ht="24.9" customHeight="1">
      <c r="A16" s="17">
        <v>11</v>
      </c>
      <c r="B16" s="64" t="s">
        <v>31</v>
      </c>
      <c r="C16" s="25">
        <v>44606.87</v>
      </c>
      <c r="D16" s="25">
        <v>17478.153999999999</v>
      </c>
      <c r="E16" s="25">
        <v>229466.43000002173</v>
      </c>
      <c r="F16" s="25">
        <v>0</v>
      </c>
      <c r="G16" s="25">
        <v>577085.10000002221</v>
      </c>
      <c r="H16" s="25">
        <v>0</v>
      </c>
      <c r="I16" s="25">
        <v>5412791.579999703</v>
      </c>
      <c r="J16" s="25">
        <v>0</v>
      </c>
      <c r="K16" s="25">
        <v>9685536.160000002</v>
      </c>
      <c r="L16" s="25">
        <v>4803230.3360000094</v>
      </c>
      <c r="M16" s="25">
        <v>3305636.4989473615</v>
      </c>
      <c r="N16" s="25">
        <v>1043.9100000000001</v>
      </c>
      <c r="O16" s="25">
        <v>0</v>
      </c>
      <c r="P16" s="25">
        <v>0</v>
      </c>
      <c r="Q16" s="25">
        <v>0</v>
      </c>
      <c r="R16" s="25">
        <v>0</v>
      </c>
      <c r="S16" s="25">
        <v>17593.55</v>
      </c>
      <c r="T16" s="25">
        <v>0</v>
      </c>
      <c r="U16" s="25">
        <v>0</v>
      </c>
      <c r="V16" s="25">
        <v>0</v>
      </c>
      <c r="W16" s="25">
        <v>117897.5</v>
      </c>
      <c r="X16" s="25">
        <v>112002.625</v>
      </c>
      <c r="Y16" s="25">
        <v>197701.17999999982</v>
      </c>
      <c r="Z16" s="25">
        <v>172987.14000000013</v>
      </c>
      <c r="AA16" s="25">
        <v>1213322.1100000003</v>
      </c>
      <c r="AB16" s="25">
        <v>680676.26092120062</v>
      </c>
      <c r="AC16" s="25">
        <v>12394.76</v>
      </c>
      <c r="AD16" s="25">
        <v>8872.7080000000005</v>
      </c>
      <c r="AE16" s="25">
        <v>8000</v>
      </c>
      <c r="AF16" s="25">
        <v>0</v>
      </c>
      <c r="AG16" s="25">
        <v>0</v>
      </c>
      <c r="AH16" s="25">
        <v>0</v>
      </c>
      <c r="AI16" s="25">
        <v>655777.62999999989</v>
      </c>
      <c r="AJ16" s="25">
        <v>173276.13400000005</v>
      </c>
      <c r="AK16" s="25">
        <v>0</v>
      </c>
      <c r="AL16" s="25">
        <v>0</v>
      </c>
      <c r="AM16" s="26">
        <v>21477809.368947111</v>
      </c>
      <c r="AN16" s="26">
        <v>5969567.2679212103</v>
      </c>
    </row>
    <row r="17" spans="1:40" ht="24.9" customHeight="1">
      <c r="A17" s="17">
        <v>12</v>
      </c>
      <c r="B17" s="64" t="s">
        <v>89</v>
      </c>
      <c r="C17" s="25">
        <v>2327654.3636604249</v>
      </c>
      <c r="D17" s="25">
        <v>697647.91571057215</v>
      </c>
      <c r="E17" s="25">
        <v>0</v>
      </c>
      <c r="F17" s="25">
        <v>0</v>
      </c>
      <c r="G17" s="25">
        <v>403732.23985200038</v>
      </c>
      <c r="H17" s="25">
        <v>122204.74776499998</v>
      </c>
      <c r="I17" s="25">
        <v>0</v>
      </c>
      <c r="J17" s="25">
        <v>0</v>
      </c>
      <c r="K17" s="25">
        <v>5343340.6508279815</v>
      </c>
      <c r="L17" s="25">
        <v>3180987.9232966616</v>
      </c>
      <c r="M17" s="25">
        <v>2847781.2778973714</v>
      </c>
      <c r="N17" s="25">
        <v>105776.37616479894</v>
      </c>
      <c r="O17" s="25">
        <v>0</v>
      </c>
      <c r="P17" s="25">
        <v>0</v>
      </c>
      <c r="Q17" s="25">
        <v>2892036.4612338594</v>
      </c>
      <c r="R17" s="25">
        <v>2892036.4612338594</v>
      </c>
      <c r="S17" s="25">
        <v>1056368.1896731444</v>
      </c>
      <c r="T17" s="25">
        <v>1056368.1896731481</v>
      </c>
      <c r="U17" s="25">
        <v>0</v>
      </c>
      <c r="V17" s="25">
        <v>0</v>
      </c>
      <c r="W17" s="25">
        <v>0</v>
      </c>
      <c r="X17" s="25">
        <v>0</v>
      </c>
      <c r="Y17" s="25">
        <v>19506.492400000003</v>
      </c>
      <c r="Z17" s="25">
        <v>15605.19392000002</v>
      </c>
      <c r="AA17" s="25">
        <v>2175174.6082699979</v>
      </c>
      <c r="AB17" s="25">
        <v>1539378.9887770407</v>
      </c>
      <c r="AC17" s="25">
        <v>625292.29695924616</v>
      </c>
      <c r="AD17" s="25">
        <v>481708.93523018167</v>
      </c>
      <c r="AE17" s="25">
        <v>0</v>
      </c>
      <c r="AF17" s="25">
        <v>0</v>
      </c>
      <c r="AG17" s="25">
        <v>0</v>
      </c>
      <c r="AH17" s="25">
        <v>0</v>
      </c>
      <c r="AI17" s="25">
        <v>228187.45088825037</v>
      </c>
      <c r="AJ17" s="25">
        <v>186180.45650000093</v>
      </c>
      <c r="AK17" s="25">
        <v>0</v>
      </c>
      <c r="AL17" s="25">
        <v>0</v>
      </c>
      <c r="AM17" s="26">
        <v>17919074.031662278</v>
      </c>
      <c r="AN17" s="26">
        <v>10277895.188271265</v>
      </c>
    </row>
    <row r="18" spans="1:40" ht="24.9" customHeight="1">
      <c r="A18" s="17">
        <v>13</v>
      </c>
      <c r="B18" s="64" t="s">
        <v>88</v>
      </c>
      <c r="C18" s="25">
        <v>3927.360000000001</v>
      </c>
      <c r="D18" s="25">
        <v>0</v>
      </c>
      <c r="E18" s="25">
        <v>21860.209199999983</v>
      </c>
      <c r="F18" s="25">
        <v>0</v>
      </c>
      <c r="G18" s="25">
        <v>197288.04008399931</v>
      </c>
      <c r="H18" s="25">
        <v>0</v>
      </c>
      <c r="I18" s="25">
        <v>3973457.3299998427</v>
      </c>
      <c r="J18" s="25">
        <v>0</v>
      </c>
      <c r="K18" s="25">
        <v>9680855.0817539804</v>
      </c>
      <c r="L18" s="25">
        <v>222284.53793099988</v>
      </c>
      <c r="M18" s="25">
        <v>2491127.4370733737</v>
      </c>
      <c r="N18" s="25">
        <v>31653.486720000015</v>
      </c>
      <c r="O18" s="25">
        <v>0</v>
      </c>
      <c r="P18" s="25">
        <v>0</v>
      </c>
      <c r="Q18" s="25">
        <v>0</v>
      </c>
      <c r="R18" s="25">
        <v>0</v>
      </c>
      <c r="S18" s="25">
        <v>0</v>
      </c>
      <c r="T18" s="25">
        <v>0</v>
      </c>
      <c r="U18" s="25">
        <v>0</v>
      </c>
      <c r="V18" s="25">
        <v>0</v>
      </c>
      <c r="W18" s="25">
        <v>0</v>
      </c>
      <c r="X18" s="25">
        <v>0</v>
      </c>
      <c r="Y18" s="25">
        <v>529.60362599999996</v>
      </c>
      <c r="Z18" s="25">
        <v>423.67155600000001</v>
      </c>
      <c r="AA18" s="25">
        <v>143376.68956399994</v>
      </c>
      <c r="AB18" s="25">
        <v>40251.12241199999</v>
      </c>
      <c r="AC18" s="25">
        <v>0</v>
      </c>
      <c r="AD18" s="25">
        <v>0</v>
      </c>
      <c r="AE18" s="25">
        <v>194471.71999999997</v>
      </c>
      <c r="AF18" s="25">
        <v>0</v>
      </c>
      <c r="AG18" s="25">
        <v>0</v>
      </c>
      <c r="AH18" s="25">
        <v>0</v>
      </c>
      <c r="AI18" s="25">
        <v>10132.753000000001</v>
      </c>
      <c r="AJ18" s="25">
        <v>6352.6023999999989</v>
      </c>
      <c r="AK18" s="25">
        <v>0</v>
      </c>
      <c r="AL18" s="25">
        <v>0</v>
      </c>
      <c r="AM18" s="26">
        <v>16717026.224301198</v>
      </c>
      <c r="AN18" s="26">
        <v>300965.42101899983</v>
      </c>
    </row>
    <row r="19" spans="1:40" ht="24.9" customHeight="1">
      <c r="A19" s="17">
        <v>14</v>
      </c>
      <c r="B19" s="64" t="s">
        <v>33</v>
      </c>
      <c r="C19" s="25">
        <v>160384.16772700031</v>
      </c>
      <c r="D19" s="25">
        <v>0</v>
      </c>
      <c r="E19" s="25">
        <v>1113857.0162500001</v>
      </c>
      <c r="F19" s="25">
        <v>0</v>
      </c>
      <c r="G19" s="25">
        <v>161580.96671299991</v>
      </c>
      <c r="H19" s="25">
        <v>0</v>
      </c>
      <c r="I19" s="25">
        <v>6620045.4799997965</v>
      </c>
      <c r="J19" s="25">
        <v>2868575.1196621717</v>
      </c>
      <c r="K19" s="25">
        <v>2419912.7907544621</v>
      </c>
      <c r="L19" s="25">
        <v>1187063.5338548073</v>
      </c>
      <c r="M19" s="25">
        <v>2118498.4532830706</v>
      </c>
      <c r="N19" s="25">
        <v>20762.676000000003</v>
      </c>
      <c r="O19" s="25">
        <v>0</v>
      </c>
      <c r="P19" s="25">
        <v>0</v>
      </c>
      <c r="Q19" s="25">
        <v>0</v>
      </c>
      <c r="R19" s="25">
        <v>0</v>
      </c>
      <c r="S19" s="25">
        <v>0</v>
      </c>
      <c r="T19" s="25">
        <v>0</v>
      </c>
      <c r="U19" s="25">
        <v>14406.150600000001</v>
      </c>
      <c r="V19" s="25">
        <v>14262.089094000001</v>
      </c>
      <c r="W19" s="25">
        <v>1893.6</v>
      </c>
      <c r="X19" s="25">
        <v>1874.664</v>
      </c>
      <c r="Y19" s="25">
        <v>1162282.3176220006</v>
      </c>
      <c r="Z19" s="25">
        <v>924116.02607297979</v>
      </c>
      <c r="AA19" s="25">
        <v>362423.48503699986</v>
      </c>
      <c r="AB19" s="25">
        <v>307978.47772344615</v>
      </c>
      <c r="AC19" s="25">
        <v>555.63427779088977</v>
      </c>
      <c r="AD19" s="25">
        <v>0</v>
      </c>
      <c r="AE19" s="25">
        <v>607584.03101799998</v>
      </c>
      <c r="AF19" s="25">
        <v>47809.174406400081</v>
      </c>
      <c r="AG19" s="25">
        <v>0</v>
      </c>
      <c r="AH19" s="25">
        <v>0</v>
      </c>
      <c r="AI19" s="25">
        <v>97653.393200000006</v>
      </c>
      <c r="AJ19" s="25">
        <v>29980.585169499998</v>
      </c>
      <c r="AK19" s="25">
        <v>0</v>
      </c>
      <c r="AL19" s="25">
        <v>0</v>
      </c>
      <c r="AM19" s="26">
        <v>14841077.486482121</v>
      </c>
      <c r="AN19" s="26">
        <v>5402422.3459833041</v>
      </c>
    </row>
    <row r="20" spans="1:40" ht="24.9" customHeight="1">
      <c r="A20" s="17">
        <v>15</v>
      </c>
      <c r="B20" s="64" t="s">
        <v>36</v>
      </c>
      <c r="C20" s="25">
        <v>1621</v>
      </c>
      <c r="D20" s="25">
        <v>0</v>
      </c>
      <c r="E20" s="25">
        <v>208099.59880999883</v>
      </c>
      <c r="F20" s="25">
        <v>0</v>
      </c>
      <c r="G20" s="25">
        <v>59513.448763227199</v>
      </c>
      <c r="H20" s="25">
        <v>16880</v>
      </c>
      <c r="I20" s="25">
        <v>2648415.9572058702</v>
      </c>
      <c r="J20" s="25">
        <v>0</v>
      </c>
      <c r="K20" s="25">
        <v>2850800.0999667998</v>
      </c>
      <c r="L20" s="25">
        <v>1829960</v>
      </c>
      <c r="M20" s="25">
        <v>2250262.002341466</v>
      </c>
      <c r="N20" s="25">
        <v>321439</v>
      </c>
      <c r="O20" s="25">
        <v>0</v>
      </c>
      <c r="P20" s="25">
        <v>0</v>
      </c>
      <c r="Q20" s="25">
        <v>0</v>
      </c>
      <c r="R20" s="25">
        <v>0</v>
      </c>
      <c r="S20" s="25">
        <v>28281</v>
      </c>
      <c r="T20" s="25">
        <v>25409</v>
      </c>
      <c r="U20" s="25">
        <v>0</v>
      </c>
      <c r="V20" s="25">
        <v>0</v>
      </c>
      <c r="W20" s="25">
        <v>0</v>
      </c>
      <c r="X20" s="25">
        <v>0</v>
      </c>
      <c r="Y20" s="25">
        <v>255028.14677500003</v>
      </c>
      <c r="Z20" s="25">
        <v>211659</v>
      </c>
      <c r="AA20" s="25">
        <v>348088.000385363</v>
      </c>
      <c r="AB20" s="25">
        <v>192346</v>
      </c>
      <c r="AC20" s="25">
        <v>0</v>
      </c>
      <c r="AD20" s="25">
        <v>0</v>
      </c>
      <c r="AE20" s="25">
        <v>235338.777</v>
      </c>
      <c r="AF20" s="25">
        <v>0</v>
      </c>
      <c r="AG20" s="25">
        <v>0</v>
      </c>
      <c r="AH20" s="25">
        <v>0</v>
      </c>
      <c r="AI20" s="25">
        <v>283660.80465002119</v>
      </c>
      <c r="AJ20" s="25">
        <v>79856</v>
      </c>
      <c r="AK20" s="25">
        <v>0</v>
      </c>
      <c r="AL20" s="25">
        <v>0</v>
      </c>
      <c r="AM20" s="26">
        <v>9169108.8358977474</v>
      </c>
      <c r="AN20" s="26">
        <v>2677549</v>
      </c>
    </row>
    <row r="21" spans="1:40" ht="24.9" customHeight="1">
      <c r="A21" s="17">
        <v>16</v>
      </c>
      <c r="B21" s="64" t="s">
        <v>38</v>
      </c>
      <c r="C21" s="25">
        <v>0</v>
      </c>
      <c r="D21" s="25">
        <v>0</v>
      </c>
      <c r="E21" s="25">
        <v>88</v>
      </c>
      <c r="F21" s="25">
        <v>0</v>
      </c>
      <c r="G21" s="25">
        <v>17429.20235204999</v>
      </c>
      <c r="H21" s="25">
        <v>2722.3836779999997</v>
      </c>
      <c r="I21" s="25">
        <v>2083333.960305616</v>
      </c>
      <c r="J21" s="25">
        <v>0</v>
      </c>
      <c r="K21" s="25">
        <v>934682.39608999982</v>
      </c>
      <c r="L21" s="25">
        <v>55450.56675999998</v>
      </c>
      <c r="M21" s="25">
        <v>1850143.068947369</v>
      </c>
      <c r="N21" s="25">
        <v>5890.6841000000049</v>
      </c>
      <c r="O21" s="25">
        <v>0</v>
      </c>
      <c r="P21" s="25">
        <v>0</v>
      </c>
      <c r="Q21" s="25">
        <v>428387.68</v>
      </c>
      <c r="R21" s="25">
        <v>319972.60176000005</v>
      </c>
      <c r="S21" s="25">
        <v>24746.400000000001</v>
      </c>
      <c r="T21" s="25">
        <v>16289.510272</v>
      </c>
      <c r="U21" s="25">
        <v>0</v>
      </c>
      <c r="V21" s="25">
        <v>0</v>
      </c>
      <c r="W21" s="25">
        <v>0</v>
      </c>
      <c r="X21" s="25">
        <v>0</v>
      </c>
      <c r="Y21" s="25">
        <v>230505.33269340004</v>
      </c>
      <c r="Z21" s="25">
        <v>184404.26979751867</v>
      </c>
      <c r="AA21" s="25">
        <v>606840.152596</v>
      </c>
      <c r="AB21" s="25">
        <v>508307.23788878589</v>
      </c>
      <c r="AC21" s="25">
        <v>3784.56</v>
      </c>
      <c r="AD21" s="25">
        <v>3294.161610559514</v>
      </c>
      <c r="AE21" s="25">
        <v>0</v>
      </c>
      <c r="AF21" s="25">
        <v>0</v>
      </c>
      <c r="AG21" s="25">
        <v>0</v>
      </c>
      <c r="AH21" s="25">
        <v>0</v>
      </c>
      <c r="AI21" s="25">
        <v>104206.14</v>
      </c>
      <c r="AJ21" s="25">
        <v>68996.867434999993</v>
      </c>
      <c r="AK21" s="25">
        <v>0</v>
      </c>
      <c r="AL21" s="25">
        <v>0</v>
      </c>
      <c r="AM21" s="26">
        <v>6284146.892984434</v>
      </c>
      <c r="AN21" s="26">
        <v>1165328.2833018641</v>
      </c>
    </row>
    <row r="22" spans="1:40" ht="24.9" customHeight="1">
      <c r="A22" s="17">
        <v>17</v>
      </c>
      <c r="B22" s="64" t="s">
        <v>87</v>
      </c>
      <c r="C22" s="25">
        <v>34360.000045662098</v>
      </c>
      <c r="D22" s="25">
        <v>0</v>
      </c>
      <c r="E22" s="25">
        <v>40</v>
      </c>
      <c r="F22" s="25">
        <v>0</v>
      </c>
      <c r="G22" s="25">
        <v>154911.35686653666</v>
      </c>
      <c r="H22" s="25">
        <v>4632.1856762171492</v>
      </c>
      <c r="I22" s="25">
        <v>0</v>
      </c>
      <c r="J22" s="25">
        <v>0</v>
      </c>
      <c r="K22" s="25">
        <v>608179.43414286687</v>
      </c>
      <c r="L22" s="25">
        <v>189140.25581219399</v>
      </c>
      <c r="M22" s="25">
        <v>1851883.4775265497</v>
      </c>
      <c r="N22" s="25">
        <v>20967.749421983423</v>
      </c>
      <c r="O22" s="25">
        <v>0</v>
      </c>
      <c r="P22" s="25">
        <v>0</v>
      </c>
      <c r="Q22" s="25">
        <v>0</v>
      </c>
      <c r="R22" s="25">
        <v>0</v>
      </c>
      <c r="S22" s="25">
        <v>0</v>
      </c>
      <c r="T22" s="25">
        <v>0</v>
      </c>
      <c r="U22" s="25">
        <v>0</v>
      </c>
      <c r="V22" s="25">
        <v>0</v>
      </c>
      <c r="W22" s="25">
        <v>0</v>
      </c>
      <c r="X22" s="25">
        <v>0</v>
      </c>
      <c r="Y22" s="25">
        <v>0</v>
      </c>
      <c r="Z22" s="25">
        <v>0</v>
      </c>
      <c r="AA22" s="25">
        <v>48797.322500000002</v>
      </c>
      <c r="AB22" s="25">
        <v>42872.860281449095</v>
      </c>
      <c r="AC22" s="25">
        <v>3739.7999999999997</v>
      </c>
      <c r="AD22" s="25">
        <v>2977.9487235900006</v>
      </c>
      <c r="AE22" s="25">
        <v>70536.186226222868</v>
      </c>
      <c r="AF22" s="25">
        <v>0</v>
      </c>
      <c r="AG22" s="25">
        <v>0</v>
      </c>
      <c r="AH22" s="25">
        <v>0</v>
      </c>
      <c r="AI22" s="25">
        <v>232174.61986301371</v>
      </c>
      <c r="AJ22" s="25">
        <v>195803.2134325841</v>
      </c>
      <c r="AK22" s="25">
        <v>0</v>
      </c>
      <c r="AL22" s="25">
        <v>0</v>
      </c>
      <c r="AM22" s="26">
        <v>3004622.1971708513</v>
      </c>
      <c r="AN22" s="26">
        <v>456394.21334801777</v>
      </c>
    </row>
    <row r="23" spans="1:40" ht="24.9" customHeight="1">
      <c r="A23" s="17">
        <v>18</v>
      </c>
      <c r="B23" s="64" t="s">
        <v>37</v>
      </c>
      <c r="C23" s="25">
        <v>282</v>
      </c>
      <c r="D23" s="25">
        <v>0</v>
      </c>
      <c r="E23" s="25">
        <v>0</v>
      </c>
      <c r="F23" s="25">
        <v>0</v>
      </c>
      <c r="G23" s="25">
        <v>5750.0209150000001</v>
      </c>
      <c r="H23" s="25">
        <v>0</v>
      </c>
      <c r="I23" s="25">
        <v>0</v>
      </c>
      <c r="J23" s="25">
        <v>0</v>
      </c>
      <c r="K23" s="25">
        <v>869820.66976700141</v>
      </c>
      <c r="L23" s="25">
        <v>0</v>
      </c>
      <c r="M23" s="25">
        <v>1932310.3114083686</v>
      </c>
      <c r="N23" s="25">
        <v>0</v>
      </c>
      <c r="O23" s="25">
        <v>0</v>
      </c>
      <c r="P23" s="25">
        <v>0</v>
      </c>
      <c r="Q23" s="25">
        <v>0</v>
      </c>
      <c r="R23" s="25">
        <v>0</v>
      </c>
      <c r="S23" s="25">
        <v>0</v>
      </c>
      <c r="T23" s="25">
        <v>0</v>
      </c>
      <c r="U23" s="25">
        <v>0</v>
      </c>
      <c r="V23" s="25">
        <v>0</v>
      </c>
      <c r="W23" s="25">
        <v>0</v>
      </c>
      <c r="X23" s="25">
        <v>0</v>
      </c>
      <c r="Y23" s="25">
        <v>0</v>
      </c>
      <c r="Z23" s="25">
        <v>0</v>
      </c>
      <c r="AA23" s="25">
        <v>15</v>
      </c>
      <c r="AB23" s="25">
        <v>0</v>
      </c>
      <c r="AC23" s="25">
        <v>0</v>
      </c>
      <c r="AD23" s="25">
        <v>0</v>
      </c>
      <c r="AE23" s="25">
        <v>17246.9143</v>
      </c>
      <c r="AF23" s="25">
        <v>0</v>
      </c>
      <c r="AG23" s="25">
        <v>44</v>
      </c>
      <c r="AH23" s="25">
        <v>0</v>
      </c>
      <c r="AI23" s="25">
        <v>0</v>
      </c>
      <c r="AJ23" s="25">
        <v>0</v>
      </c>
      <c r="AK23" s="25">
        <v>0</v>
      </c>
      <c r="AL23" s="25">
        <v>0</v>
      </c>
      <c r="AM23" s="26">
        <v>2825468.9163903701</v>
      </c>
      <c r="AN23" s="26">
        <v>0</v>
      </c>
    </row>
    <row r="24" spans="1:40" ht="24.9" customHeight="1">
      <c r="A24" s="17">
        <v>19</v>
      </c>
      <c r="B24" s="64" t="s">
        <v>92</v>
      </c>
      <c r="C24" s="25">
        <v>0</v>
      </c>
      <c r="D24" s="25">
        <v>0</v>
      </c>
      <c r="E24" s="25">
        <v>0</v>
      </c>
      <c r="F24" s="25">
        <v>0</v>
      </c>
      <c r="G24" s="25">
        <v>6205.4412697260268</v>
      </c>
      <c r="H24" s="25">
        <v>6205.4412697260277</v>
      </c>
      <c r="I24" s="25">
        <v>0</v>
      </c>
      <c r="J24" s="25">
        <v>0</v>
      </c>
      <c r="K24" s="25">
        <v>310296.64702327678</v>
      </c>
      <c r="L24" s="25">
        <v>310296.64702327678</v>
      </c>
      <c r="M24" s="25">
        <v>1834737.0591874842</v>
      </c>
      <c r="N24" s="25">
        <v>36231.480240115088</v>
      </c>
      <c r="O24" s="25">
        <v>0</v>
      </c>
      <c r="P24" s="25">
        <v>0</v>
      </c>
      <c r="Q24" s="25">
        <v>88677.175000000003</v>
      </c>
      <c r="R24" s="25">
        <v>69046.350000000006</v>
      </c>
      <c r="S24" s="25">
        <v>0</v>
      </c>
      <c r="T24" s="25">
        <v>0</v>
      </c>
      <c r="U24" s="25">
        <v>0</v>
      </c>
      <c r="V24" s="25">
        <v>0</v>
      </c>
      <c r="W24" s="25">
        <v>0</v>
      </c>
      <c r="X24" s="25">
        <v>0</v>
      </c>
      <c r="Y24" s="25">
        <v>0</v>
      </c>
      <c r="Z24" s="25">
        <v>0</v>
      </c>
      <c r="AA24" s="25">
        <v>0</v>
      </c>
      <c r="AB24" s="25">
        <v>0</v>
      </c>
      <c r="AC24" s="25">
        <v>2591.8951268684932</v>
      </c>
      <c r="AD24" s="25">
        <v>2591.8951268684932</v>
      </c>
      <c r="AE24" s="25">
        <v>157265</v>
      </c>
      <c r="AF24" s="25">
        <v>78632.5</v>
      </c>
      <c r="AG24" s="25">
        <v>0</v>
      </c>
      <c r="AH24" s="25">
        <v>0</v>
      </c>
      <c r="AI24" s="25">
        <v>39513.735368999995</v>
      </c>
      <c r="AJ24" s="25">
        <v>26142.056639999999</v>
      </c>
      <c r="AK24" s="25">
        <v>0</v>
      </c>
      <c r="AL24" s="25">
        <v>0</v>
      </c>
      <c r="AM24" s="26">
        <v>2439286.9529763553</v>
      </c>
      <c r="AN24" s="26">
        <v>529146.37029998633</v>
      </c>
    </row>
    <row r="25" spans="1:40" ht="13.8">
      <c r="A25" s="18"/>
      <c r="B25" s="65" t="s">
        <v>98</v>
      </c>
      <c r="C25" s="27">
        <v>94058858.674644172</v>
      </c>
      <c r="D25" s="27">
        <v>17372827.730343893</v>
      </c>
      <c r="E25" s="27">
        <v>12090660.998206211</v>
      </c>
      <c r="F25" s="27">
        <v>372521.01500605041</v>
      </c>
      <c r="G25" s="27">
        <v>15903431.650983758</v>
      </c>
      <c r="H25" s="27">
        <v>1590541.2183028664</v>
      </c>
      <c r="I25" s="27">
        <v>478067888.66255856</v>
      </c>
      <c r="J25" s="27">
        <v>42143257.363111198</v>
      </c>
      <c r="K25" s="27">
        <v>226596313.18360811</v>
      </c>
      <c r="L25" s="27">
        <v>30769201.362344109</v>
      </c>
      <c r="M25" s="27">
        <v>67073306.45876205</v>
      </c>
      <c r="N25" s="27">
        <v>3107006.1854747082</v>
      </c>
      <c r="O25" s="27">
        <v>0</v>
      </c>
      <c r="P25" s="27">
        <v>2183.7280924032002</v>
      </c>
      <c r="Q25" s="27">
        <v>12076343.953804733</v>
      </c>
      <c r="R25" s="27">
        <v>11649441.445732199</v>
      </c>
      <c r="S25" s="27">
        <v>7912074.7887922386</v>
      </c>
      <c r="T25" s="27">
        <v>6098585.5765302423</v>
      </c>
      <c r="U25" s="27">
        <v>404293.15350199997</v>
      </c>
      <c r="V25" s="27">
        <v>192579.56770670551</v>
      </c>
      <c r="W25" s="27">
        <v>145000.1</v>
      </c>
      <c r="X25" s="27">
        <v>127618.57400000001</v>
      </c>
      <c r="Y25" s="27">
        <v>13648294.840056401</v>
      </c>
      <c r="Z25" s="27">
        <v>5896850.0952855684</v>
      </c>
      <c r="AA25" s="27">
        <v>128366041.44530736</v>
      </c>
      <c r="AB25" s="27">
        <v>74167087.129294083</v>
      </c>
      <c r="AC25" s="27">
        <v>5234609.1365688993</v>
      </c>
      <c r="AD25" s="27">
        <v>4441062.6886590077</v>
      </c>
      <c r="AE25" s="27">
        <v>10807606.765931964</v>
      </c>
      <c r="AF25" s="27">
        <v>6699295.1677748971</v>
      </c>
      <c r="AG25" s="27">
        <v>4104.8121199999996</v>
      </c>
      <c r="AH25" s="27">
        <v>0</v>
      </c>
      <c r="AI25" s="27">
        <v>25859378.105694279</v>
      </c>
      <c r="AJ25" s="27">
        <v>18986324.404502224</v>
      </c>
      <c r="AK25" s="27">
        <v>0</v>
      </c>
      <c r="AL25" s="27">
        <v>0</v>
      </c>
      <c r="AM25" s="27">
        <v>1098248206.7305408</v>
      </c>
      <c r="AN25" s="27">
        <v>223616383.25216013</v>
      </c>
    </row>
    <row r="26" spans="1:40" s="36" customFormat="1" ht="14.4">
      <c r="B26" s="40" t="s">
        <v>46</v>
      </c>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row>
    <row r="27" spans="1:40" s="36" customFormat="1" ht="12.75" customHeight="1">
      <c r="B27" s="77" t="s">
        <v>90</v>
      </c>
      <c r="C27" s="77"/>
      <c r="D27" s="77"/>
      <c r="E27" s="77"/>
      <c r="F27" s="77"/>
      <c r="G27" s="77"/>
      <c r="H27" s="77"/>
      <c r="I27" s="77"/>
      <c r="J27" s="77"/>
      <c r="K27" s="77"/>
      <c r="L27" s="77"/>
      <c r="M27" s="77"/>
      <c r="N27" s="77"/>
      <c r="AM27" s="44"/>
      <c r="AN27" s="44"/>
    </row>
    <row r="28" spans="1:40" s="36" customFormat="1" ht="17.25" customHeight="1">
      <c r="B28" s="77"/>
      <c r="C28" s="77"/>
      <c r="D28" s="77"/>
      <c r="E28" s="77"/>
      <c r="F28" s="77"/>
      <c r="G28" s="77"/>
      <c r="H28" s="77"/>
      <c r="I28" s="77"/>
      <c r="J28" s="77"/>
      <c r="K28" s="77"/>
      <c r="L28" s="77"/>
      <c r="M28" s="77"/>
      <c r="N28" s="77"/>
      <c r="O28" s="45"/>
      <c r="P28" s="45"/>
      <c r="Q28" s="44"/>
      <c r="R28" s="44"/>
      <c r="AN28" s="44"/>
    </row>
    <row r="29" spans="1:40" ht="12.75" customHeight="1">
      <c r="B29" s="12"/>
      <c r="C29" s="12"/>
      <c r="D29" s="12"/>
      <c r="O29" s="5"/>
      <c r="P29" s="5"/>
    </row>
    <row r="30" spans="1:40">
      <c r="I30"/>
      <c r="N30"/>
    </row>
    <row r="31" spans="1:40">
      <c r="E31"/>
      <c r="F31" s="12"/>
      <c r="G31" s="12"/>
      <c r="H31" s="12"/>
      <c r="I31"/>
      <c r="K31" s="12"/>
      <c r="L31" s="12"/>
      <c r="M31" s="12"/>
      <c r="N31"/>
      <c r="O31" s="12"/>
      <c r="P31" s="12"/>
      <c r="Q31" s="12"/>
      <c r="S31" s="12"/>
      <c r="T31" s="12"/>
      <c r="U31" s="12"/>
      <c r="V31" s="12"/>
      <c r="Z31" s="12"/>
      <c r="AA31" s="12"/>
      <c r="AB31" s="12"/>
      <c r="AC31" s="12"/>
      <c r="AD31" s="12"/>
      <c r="AE31" s="12"/>
      <c r="AF31" s="12"/>
      <c r="AG31" s="12"/>
      <c r="AH31" s="12"/>
      <c r="AI31" s="12"/>
      <c r="AJ31" s="12"/>
      <c r="AK31" s="12"/>
      <c r="AL31" s="12"/>
    </row>
    <row r="32" spans="1:40">
      <c r="E32"/>
      <c r="H32" s="12"/>
      <c r="I32"/>
      <c r="N32"/>
    </row>
    <row r="33" spans="2:14">
      <c r="E33"/>
      <c r="H33" s="12"/>
      <c r="I33"/>
      <c r="N33"/>
    </row>
    <row r="34" spans="2:14">
      <c r="E34"/>
      <c r="H34" s="12"/>
      <c r="I34"/>
      <c r="N34"/>
    </row>
    <row r="35" spans="2:14">
      <c r="E35"/>
      <c r="H35" s="12"/>
      <c r="I35"/>
      <c r="N35"/>
    </row>
    <row r="36" spans="2:14">
      <c r="E36"/>
      <c r="H36" s="12"/>
      <c r="I36"/>
      <c r="N36"/>
    </row>
    <row r="37" spans="2:14">
      <c r="E37"/>
      <c r="H37" s="12"/>
      <c r="I37"/>
      <c r="N37"/>
    </row>
    <row r="38" spans="2:14">
      <c r="E38"/>
      <c r="H38" s="12"/>
      <c r="I38"/>
      <c r="N38"/>
    </row>
    <row r="39" spans="2:14">
      <c r="E39"/>
      <c r="H39" s="12"/>
      <c r="I39"/>
      <c r="N39"/>
    </row>
    <row r="40" spans="2:14">
      <c r="E40"/>
      <c r="H40" s="12"/>
      <c r="I40"/>
      <c r="N40"/>
    </row>
    <row r="41" spans="2:14">
      <c r="E41"/>
      <c r="H41" s="12"/>
      <c r="I41"/>
      <c r="N41"/>
    </row>
    <row r="42" spans="2:14">
      <c r="E42"/>
      <c r="H42" s="12"/>
      <c r="I42"/>
      <c r="N42"/>
    </row>
    <row r="43" spans="2:14">
      <c r="E43"/>
      <c r="H43" s="12"/>
      <c r="I43"/>
      <c r="N43"/>
    </row>
    <row r="44" spans="2:14">
      <c r="E44"/>
      <c r="H44" s="12"/>
      <c r="I44"/>
      <c r="N44"/>
    </row>
    <row r="45" spans="2:14">
      <c r="E45"/>
      <c r="H45" s="12"/>
      <c r="I45"/>
      <c r="N45"/>
    </row>
    <row r="46" spans="2:14">
      <c r="E46"/>
      <c r="H46" s="12"/>
      <c r="I46"/>
      <c r="N46"/>
    </row>
    <row r="47" spans="2:14">
      <c r="E47"/>
      <c r="H47" s="12"/>
      <c r="I47"/>
      <c r="N47"/>
    </row>
    <row r="48" spans="2:14" ht="13.8">
      <c r="B48" s="69"/>
      <c r="C48"/>
      <c r="D48"/>
      <c r="E48"/>
      <c r="H48" s="12"/>
      <c r="I48"/>
      <c r="N48"/>
    </row>
    <row r="49" spans="2:8" ht="13.8">
      <c r="B49" s="69"/>
      <c r="C49"/>
      <c r="D49"/>
      <c r="E49"/>
      <c r="H49" s="12"/>
    </row>
    <row r="50" spans="2:8" ht="13.8">
      <c r="B50" s="69"/>
      <c r="C50"/>
      <c r="D50"/>
      <c r="E50"/>
      <c r="H50" s="12"/>
    </row>
    <row r="51" spans="2:8" ht="13.8">
      <c r="B51" s="69"/>
      <c r="C51"/>
      <c r="D51"/>
    </row>
    <row r="52" spans="2:8" ht="13.8">
      <c r="B52" s="69"/>
      <c r="C52"/>
    </row>
    <row r="53" spans="2:8" ht="13.8">
      <c r="B53" s="69"/>
      <c r="C53"/>
    </row>
  </sheetData>
  <sortState xmlns:xlrd2="http://schemas.microsoft.com/office/spreadsheetml/2017/richdata2" ref="B7:AN22">
    <sortCondition descending="1" ref="AM6:AM22"/>
  </sortState>
  <mergeCells count="22">
    <mergeCell ref="A4:A5"/>
    <mergeCell ref="B4:B5"/>
    <mergeCell ref="C4:D4"/>
    <mergeCell ref="E4:F4"/>
    <mergeCell ref="G4:H4"/>
    <mergeCell ref="AM4:AN4"/>
    <mergeCell ref="Y4:Z4"/>
    <mergeCell ref="AA4:AB4"/>
    <mergeCell ref="AC4:AD4"/>
    <mergeCell ref="AE4:AF4"/>
    <mergeCell ref="Q4:R4"/>
    <mergeCell ref="U4:V4"/>
    <mergeCell ref="W4:X4"/>
    <mergeCell ref="AG4:AH4"/>
    <mergeCell ref="AK4:AL4"/>
    <mergeCell ref="AI4:AJ4"/>
    <mergeCell ref="S4:T4"/>
    <mergeCell ref="B27:N28"/>
    <mergeCell ref="I4:J4"/>
    <mergeCell ref="K4:L4"/>
    <mergeCell ref="M4:N4"/>
    <mergeCell ref="O4:P4"/>
  </mergeCells>
  <phoneticPr fontId="3" type="noConversion"/>
  <pageMargins left="0.31" right="0.15748031496063" top="0.26" bottom="0.38" header="0.17" footer="0.15748031496063"/>
  <pageSetup scale="58" orientation="landscape" r:id="rId1"/>
  <headerFooter alignWithMargins="0">
    <oddFooter>Page &amp;P of &amp;N</oddFooter>
  </headerFooter>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CS33"/>
  <sheetViews>
    <sheetView zoomScale="85" zoomScaleNormal="85" workbookViewId="0">
      <pane xSplit="2" ySplit="6" topLeftCell="N7" activePane="bottomRight" state="frozen"/>
      <selection activeCell="A4" sqref="A4"/>
      <selection pane="topRight" activeCell="A4" sqref="A4"/>
      <selection pane="bottomLeft" activeCell="A4" sqref="A4"/>
      <selection pane="bottomRight" activeCell="A7" sqref="A7:XFD26"/>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7" width="16" style="10" customWidth="1"/>
    <col min="8" max="10" width="12.6640625" style="10" customWidth="1" outlineLevel="1"/>
    <col min="11" max="11" width="15.109375" style="10" customWidth="1"/>
    <col min="12" max="12" width="12.6640625" style="10" customWidth="1"/>
    <col min="13" max="15" width="12.6640625" style="10" customWidth="1" outlineLevel="1"/>
    <col min="16" max="16" width="15.109375" style="10" customWidth="1"/>
    <col min="17" max="17" width="12.6640625" style="10" customWidth="1"/>
    <col min="18" max="20" width="12.6640625" style="10" customWidth="1" outlineLevel="1"/>
    <col min="21" max="21" width="15.109375" style="10" customWidth="1"/>
    <col min="22" max="22" width="12.6640625" style="10" customWidth="1"/>
    <col min="23" max="25" width="12.6640625" style="10" customWidth="1" outlineLevel="1"/>
    <col min="26" max="26" width="15.109375" style="10" customWidth="1"/>
    <col min="27" max="27" width="12.6640625" style="10" customWidth="1"/>
    <col min="28" max="30" width="12.6640625" style="10" customWidth="1" outlineLevel="1"/>
    <col min="31" max="31" width="15.109375" style="10" customWidth="1"/>
    <col min="32" max="32" width="12.6640625" style="10" customWidth="1"/>
    <col min="33" max="35" width="12.6640625" style="10" customWidth="1" outlineLevel="1"/>
    <col min="36" max="36" width="15.109375" style="10" customWidth="1"/>
    <col min="37" max="37" width="12.6640625" style="10" customWidth="1"/>
    <col min="38" max="40" width="12.6640625" style="10" customWidth="1" outlineLevel="1"/>
    <col min="41" max="41" width="15.109375" style="10" customWidth="1"/>
    <col min="42" max="42" width="12.6640625" style="10" customWidth="1"/>
    <col min="43" max="45" width="12.6640625" style="10" customWidth="1" outlineLevel="1"/>
    <col min="46" max="46" width="15.109375" style="10" customWidth="1"/>
    <col min="47" max="47" width="12.6640625" style="10" customWidth="1"/>
    <col min="48" max="50" width="12.6640625" style="10" customWidth="1" outlineLevel="1"/>
    <col min="51" max="51" width="15.109375" style="10" customWidth="1"/>
    <col min="52" max="52" width="12.6640625" style="10" customWidth="1"/>
    <col min="53" max="55" width="12.6640625" style="10" customWidth="1" outlineLevel="1"/>
    <col min="56" max="56" width="15.109375" style="10" customWidth="1"/>
    <col min="57" max="57" width="12.6640625" style="10" customWidth="1"/>
    <col min="58" max="60" width="12.6640625" style="10" customWidth="1" outlineLevel="1"/>
    <col min="61" max="61" width="15.109375" style="10" customWidth="1"/>
    <col min="62" max="62" width="12.6640625" style="10" customWidth="1"/>
    <col min="63" max="65" width="12.6640625" style="10" customWidth="1" outlineLevel="1"/>
    <col min="66" max="66" width="15.109375" style="10" customWidth="1"/>
    <col min="67" max="67" width="12.6640625" style="10" customWidth="1"/>
    <col min="68" max="70" width="12.6640625" style="10" customWidth="1" outlineLevel="1"/>
    <col min="71" max="71" width="15.109375" style="10" customWidth="1"/>
    <col min="72" max="72" width="12.6640625" style="10" customWidth="1"/>
    <col min="73" max="75" width="12.6640625" style="10" customWidth="1" outlineLevel="1"/>
    <col min="76" max="76" width="15.109375" style="10" customWidth="1"/>
    <col min="77" max="77" width="12.6640625" style="10" customWidth="1"/>
    <col min="78" max="80" width="12.6640625" style="10" customWidth="1" outlineLevel="1"/>
    <col min="81" max="81" width="15.109375" style="10" customWidth="1"/>
    <col min="82" max="82" width="12.6640625" style="10" customWidth="1"/>
    <col min="83" max="85" width="12.6640625" style="10" customWidth="1" outlineLevel="1"/>
    <col min="86" max="86" width="15.109375" style="10" customWidth="1"/>
    <col min="87" max="87" width="12.6640625" style="10" customWidth="1"/>
    <col min="88" max="90" width="12.6640625" style="10" customWidth="1" outlineLevel="1"/>
    <col min="91" max="91" width="15.109375" style="10" customWidth="1"/>
    <col min="92" max="92" width="12.6640625" style="10" customWidth="1"/>
    <col min="93" max="95" width="12.6640625" style="10" customWidth="1" outlineLevel="1"/>
    <col min="96" max="96" width="15.109375" style="10" customWidth="1"/>
    <col min="97" max="97" width="12.6640625" style="10" customWidth="1"/>
    <col min="98" max="16384" width="9.109375" style="10"/>
  </cols>
  <sheetData>
    <row r="1" spans="1:97" s="36" customFormat="1" ht="28.5" customHeight="1">
      <c r="A1" s="40" t="s">
        <v>47</v>
      </c>
      <c r="B1" s="35"/>
      <c r="C1" s="35"/>
      <c r="D1" s="35"/>
      <c r="E1" s="35"/>
      <c r="F1" s="35"/>
      <c r="G1" s="42"/>
    </row>
    <row r="2" spans="1:97" s="36" customFormat="1" ht="28.5" customHeight="1">
      <c r="A2" s="40" t="str">
        <f>'Number of Policies'!A2</f>
        <v>Reporting period: 1 January 2025 - 30 September 2025</v>
      </c>
      <c r="B2" s="35"/>
      <c r="C2" s="35"/>
      <c r="D2" s="35"/>
      <c r="E2" s="35"/>
      <c r="F2" s="35"/>
      <c r="G2" s="42"/>
    </row>
    <row r="3" spans="1:97" s="36" customFormat="1" ht="18" customHeight="1">
      <c r="A3" s="36" t="s">
        <v>2</v>
      </c>
      <c r="B3" s="35"/>
      <c r="C3" s="35"/>
      <c r="D3" s="35"/>
      <c r="E3" s="35"/>
      <c r="F3" s="35"/>
      <c r="G3" s="42"/>
    </row>
    <row r="4" spans="1:97" s="36" customFormat="1" ht="57.75" customHeight="1">
      <c r="A4" s="71" t="s">
        <v>0</v>
      </c>
      <c r="B4" s="71" t="s">
        <v>3</v>
      </c>
      <c r="C4" s="74" t="s">
        <v>4</v>
      </c>
      <c r="D4" s="75"/>
      <c r="E4" s="75"/>
      <c r="F4" s="75"/>
      <c r="G4" s="76"/>
      <c r="H4" s="74" t="s">
        <v>5</v>
      </c>
      <c r="I4" s="75"/>
      <c r="J4" s="75"/>
      <c r="K4" s="75"/>
      <c r="L4" s="76"/>
      <c r="M4" s="74" t="s">
        <v>6</v>
      </c>
      <c r="N4" s="75"/>
      <c r="O4" s="75"/>
      <c r="P4" s="75"/>
      <c r="Q4" s="76"/>
      <c r="R4" s="74" t="s">
        <v>7</v>
      </c>
      <c r="S4" s="75"/>
      <c r="T4" s="75"/>
      <c r="U4" s="75"/>
      <c r="V4" s="76"/>
      <c r="W4" s="74" t="s">
        <v>8</v>
      </c>
      <c r="X4" s="75"/>
      <c r="Y4" s="75"/>
      <c r="Z4" s="75"/>
      <c r="AA4" s="76"/>
      <c r="AB4" s="74" t="s">
        <v>9</v>
      </c>
      <c r="AC4" s="75"/>
      <c r="AD4" s="75"/>
      <c r="AE4" s="75"/>
      <c r="AF4" s="76"/>
      <c r="AG4" s="74" t="s">
        <v>10</v>
      </c>
      <c r="AH4" s="75"/>
      <c r="AI4" s="75"/>
      <c r="AJ4" s="75"/>
      <c r="AK4" s="76"/>
      <c r="AL4" s="74" t="s">
        <v>11</v>
      </c>
      <c r="AM4" s="75"/>
      <c r="AN4" s="75"/>
      <c r="AO4" s="75"/>
      <c r="AP4" s="76"/>
      <c r="AQ4" s="74" t="s">
        <v>12</v>
      </c>
      <c r="AR4" s="75"/>
      <c r="AS4" s="75"/>
      <c r="AT4" s="75"/>
      <c r="AU4" s="76"/>
      <c r="AV4" s="74" t="s">
        <v>13</v>
      </c>
      <c r="AW4" s="75"/>
      <c r="AX4" s="75"/>
      <c r="AY4" s="75"/>
      <c r="AZ4" s="76"/>
      <c r="BA4" s="74" t="s">
        <v>14</v>
      </c>
      <c r="BB4" s="75"/>
      <c r="BC4" s="75"/>
      <c r="BD4" s="75"/>
      <c r="BE4" s="76"/>
      <c r="BF4" s="74" t="s">
        <v>15</v>
      </c>
      <c r="BG4" s="75"/>
      <c r="BH4" s="75"/>
      <c r="BI4" s="75"/>
      <c r="BJ4" s="76"/>
      <c r="BK4" s="74" t="s">
        <v>16</v>
      </c>
      <c r="BL4" s="75"/>
      <c r="BM4" s="75"/>
      <c r="BN4" s="75"/>
      <c r="BO4" s="76"/>
      <c r="BP4" s="74" t="s">
        <v>17</v>
      </c>
      <c r="BQ4" s="75"/>
      <c r="BR4" s="75"/>
      <c r="BS4" s="75"/>
      <c r="BT4" s="76"/>
      <c r="BU4" s="74" t="s">
        <v>18</v>
      </c>
      <c r="BV4" s="75"/>
      <c r="BW4" s="75"/>
      <c r="BX4" s="75"/>
      <c r="BY4" s="76"/>
      <c r="BZ4" s="74" t="s">
        <v>19</v>
      </c>
      <c r="CA4" s="75"/>
      <c r="CB4" s="75"/>
      <c r="CC4" s="75"/>
      <c r="CD4" s="76"/>
      <c r="CE4" s="74" t="s">
        <v>20</v>
      </c>
      <c r="CF4" s="75"/>
      <c r="CG4" s="75"/>
      <c r="CH4" s="75"/>
      <c r="CI4" s="76"/>
      <c r="CJ4" s="74" t="s">
        <v>21</v>
      </c>
      <c r="CK4" s="75"/>
      <c r="CL4" s="75"/>
      <c r="CM4" s="75"/>
      <c r="CN4" s="76"/>
      <c r="CO4" s="74" t="s">
        <v>22</v>
      </c>
      <c r="CP4" s="75"/>
      <c r="CQ4" s="75"/>
      <c r="CR4" s="75"/>
      <c r="CS4" s="76"/>
    </row>
    <row r="5" spans="1:97" s="36" customFormat="1" ht="42" customHeight="1">
      <c r="A5" s="72"/>
      <c r="B5" s="72"/>
      <c r="C5" s="74" t="s">
        <v>44</v>
      </c>
      <c r="D5" s="75"/>
      <c r="E5" s="75"/>
      <c r="F5" s="76"/>
      <c r="G5" s="38" t="s">
        <v>45</v>
      </c>
      <c r="H5" s="74" t="s">
        <v>44</v>
      </c>
      <c r="I5" s="75"/>
      <c r="J5" s="75"/>
      <c r="K5" s="76"/>
      <c r="L5" s="38" t="s">
        <v>45</v>
      </c>
      <c r="M5" s="74" t="s">
        <v>44</v>
      </c>
      <c r="N5" s="75"/>
      <c r="O5" s="75"/>
      <c r="P5" s="76"/>
      <c r="Q5" s="38" t="s">
        <v>45</v>
      </c>
      <c r="R5" s="74" t="s">
        <v>44</v>
      </c>
      <c r="S5" s="75"/>
      <c r="T5" s="75"/>
      <c r="U5" s="76"/>
      <c r="V5" s="38" t="s">
        <v>45</v>
      </c>
      <c r="W5" s="74" t="s">
        <v>44</v>
      </c>
      <c r="X5" s="75"/>
      <c r="Y5" s="75"/>
      <c r="Z5" s="76"/>
      <c r="AA5" s="38" t="s">
        <v>45</v>
      </c>
      <c r="AB5" s="74" t="s">
        <v>44</v>
      </c>
      <c r="AC5" s="75"/>
      <c r="AD5" s="75"/>
      <c r="AE5" s="76"/>
      <c r="AF5" s="38" t="s">
        <v>45</v>
      </c>
      <c r="AG5" s="74" t="s">
        <v>44</v>
      </c>
      <c r="AH5" s="75"/>
      <c r="AI5" s="75"/>
      <c r="AJ5" s="76"/>
      <c r="AK5" s="38" t="s">
        <v>45</v>
      </c>
      <c r="AL5" s="74" t="s">
        <v>44</v>
      </c>
      <c r="AM5" s="75"/>
      <c r="AN5" s="75"/>
      <c r="AO5" s="76"/>
      <c r="AP5" s="38" t="s">
        <v>45</v>
      </c>
      <c r="AQ5" s="74" t="s">
        <v>44</v>
      </c>
      <c r="AR5" s="75"/>
      <c r="AS5" s="75"/>
      <c r="AT5" s="76"/>
      <c r="AU5" s="38" t="s">
        <v>45</v>
      </c>
      <c r="AV5" s="74" t="s">
        <v>44</v>
      </c>
      <c r="AW5" s="75"/>
      <c r="AX5" s="75"/>
      <c r="AY5" s="76"/>
      <c r="AZ5" s="38" t="s">
        <v>45</v>
      </c>
      <c r="BA5" s="74" t="s">
        <v>44</v>
      </c>
      <c r="BB5" s="75"/>
      <c r="BC5" s="75"/>
      <c r="BD5" s="76"/>
      <c r="BE5" s="38" t="s">
        <v>45</v>
      </c>
      <c r="BF5" s="74" t="s">
        <v>44</v>
      </c>
      <c r="BG5" s="75"/>
      <c r="BH5" s="75"/>
      <c r="BI5" s="76"/>
      <c r="BJ5" s="38" t="s">
        <v>45</v>
      </c>
      <c r="BK5" s="74" t="s">
        <v>44</v>
      </c>
      <c r="BL5" s="75"/>
      <c r="BM5" s="75"/>
      <c r="BN5" s="76"/>
      <c r="BO5" s="38" t="s">
        <v>45</v>
      </c>
      <c r="BP5" s="74" t="s">
        <v>44</v>
      </c>
      <c r="BQ5" s="75"/>
      <c r="BR5" s="75"/>
      <c r="BS5" s="76"/>
      <c r="BT5" s="38" t="s">
        <v>45</v>
      </c>
      <c r="BU5" s="74" t="s">
        <v>44</v>
      </c>
      <c r="BV5" s="75"/>
      <c r="BW5" s="75"/>
      <c r="BX5" s="76"/>
      <c r="BY5" s="38" t="s">
        <v>45</v>
      </c>
      <c r="BZ5" s="74" t="s">
        <v>44</v>
      </c>
      <c r="CA5" s="75"/>
      <c r="CB5" s="75"/>
      <c r="CC5" s="76"/>
      <c r="CD5" s="38" t="s">
        <v>45</v>
      </c>
      <c r="CE5" s="74" t="s">
        <v>44</v>
      </c>
      <c r="CF5" s="75"/>
      <c r="CG5" s="75"/>
      <c r="CH5" s="76"/>
      <c r="CI5" s="38" t="s">
        <v>45</v>
      </c>
      <c r="CJ5" s="74" t="s">
        <v>44</v>
      </c>
      <c r="CK5" s="75"/>
      <c r="CL5" s="75"/>
      <c r="CM5" s="76"/>
      <c r="CN5" s="38" t="s">
        <v>45</v>
      </c>
      <c r="CO5" s="74" t="s">
        <v>44</v>
      </c>
      <c r="CP5" s="75"/>
      <c r="CQ5" s="75"/>
      <c r="CR5" s="76"/>
      <c r="CS5" s="38" t="s">
        <v>45</v>
      </c>
    </row>
    <row r="6" spans="1:97" s="36" customFormat="1" ht="60.75" customHeight="1">
      <c r="A6" s="73"/>
      <c r="B6" s="73"/>
      <c r="C6" s="39" t="s">
        <v>25</v>
      </c>
      <c r="D6" s="39" t="s">
        <v>26</v>
      </c>
      <c r="E6" s="39" t="s">
        <v>27</v>
      </c>
      <c r="F6" s="39" t="s">
        <v>22</v>
      </c>
      <c r="G6" s="39" t="s">
        <v>22</v>
      </c>
      <c r="H6" s="39" t="s">
        <v>25</v>
      </c>
      <c r="I6" s="39" t="s">
        <v>26</v>
      </c>
      <c r="J6" s="39" t="s">
        <v>27</v>
      </c>
      <c r="K6" s="39" t="s">
        <v>22</v>
      </c>
      <c r="L6" s="39" t="s">
        <v>22</v>
      </c>
      <c r="M6" s="39" t="s">
        <v>25</v>
      </c>
      <c r="N6" s="39" t="s">
        <v>26</v>
      </c>
      <c r="O6" s="39" t="s">
        <v>27</v>
      </c>
      <c r="P6" s="39" t="s">
        <v>22</v>
      </c>
      <c r="Q6" s="39" t="s">
        <v>22</v>
      </c>
      <c r="R6" s="39" t="s">
        <v>25</v>
      </c>
      <c r="S6" s="39" t="s">
        <v>26</v>
      </c>
      <c r="T6" s="39" t="s">
        <v>27</v>
      </c>
      <c r="U6" s="39" t="s">
        <v>22</v>
      </c>
      <c r="V6" s="39" t="s">
        <v>22</v>
      </c>
      <c r="W6" s="39" t="s">
        <v>25</v>
      </c>
      <c r="X6" s="39" t="s">
        <v>26</v>
      </c>
      <c r="Y6" s="39" t="s">
        <v>27</v>
      </c>
      <c r="Z6" s="39" t="s">
        <v>22</v>
      </c>
      <c r="AA6" s="39" t="s">
        <v>22</v>
      </c>
      <c r="AB6" s="39" t="s">
        <v>25</v>
      </c>
      <c r="AC6" s="39" t="s">
        <v>26</v>
      </c>
      <c r="AD6" s="39" t="s">
        <v>27</v>
      </c>
      <c r="AE6" s="39" t="s">
        <v>22</v>
      </c>
      <c r="AF6" s="39" t="s">
        <v>22</v>
      </c>
      <c r="AG6" s="39" t="s">
        <v>25</v>
      </c>
      <c r="AH6" s="39" t="s">
        <v>26</v>
      </c>
      <c r="AI6" s="39" t="s">
        <v>27</v>
      </c>
      <c r="AJ6" s="39" t="s">
        <v>22</v>
      </c>
      <c r="AK6" s="39" t="s">
        <v>22</v>
      </c>
      <c r="AL6" s="39" t="s">
        <v>25</v>
      </c>
      <c r="AM6" s="39" t="s">
        <v>26</v>
      </c>
      <c r="AN6" s="39" t="s">
        <v>27</v>
      </c>
      <c r="AO6" s="39" t="s">
        <v>22</v>
      </c>
      <c r="AP6" s="39" t="s">
        <v>22</v>
      </c>
      <c r="AQ6" s="39" t="s">
        <v>25</v>
      </c>
      <c r="AR6" s="39" t="s">
        <v>26</v>
      </c>
      <c r="AS6" s="39" t="s">
        <v>27</v>
      </c>
      <c r="AT6" s="39" t="s">
        <v>22</v>
      </c>
      <c r="AU6" s="39" t="s">
        <v>22</v>
      </c>
      <c r="AV6" s="39" t="s">
        <v>25</v>
      </c>
      <c r="AW6" s="39" t="s">
        <v>26</v>
      </c>
      <c r="AX6" s="39" t="s">
        <v>27</v>
      </c>
      <c r="AY6" s="39" t="s">
        <v>22</v>
      </c>
      <c r="AZ6" s="39" t="s">
        <v>22</v>
      </c>
      <c r="BA6" s="39" t="s">
        <v>25</v>
      </c>
      <c r="BB6" s="39" t="s">
        <v>26</v>
      </c>
      <c r="BC6" s="39" t="s">
        <v>27</v>
      </c>
      <c r="BD6" s="39" t="s">
        <v>22</v>
      </c>
      <c r="BE6" s="39" t="s">
        <v>22</v>
      </c>
      <c r="BF6" s="39" t="s">
        <v>25</v>
      </c>
      <c r="BG6" s="39" t="s">
        <v>26</v>
      </c>
      <c r="BH6" s="39" t="s">
        <v>27</v>
      </c>
      <c r="BI6" s="39" t="s">
        <v>22</v>
      </c>
      <c r="BJ6" s="39" t="s">
        <v>22</v>
      </c>
      <c r="BK6" s="39" t="s">
        <v>25</v>
      </c>
      <c r="BL6" s="39" t="s">
        <v>26</v>
      </c>
      <c r="BM6" s="39" t="s">
        <v>27</v>
      </c>
      <c r="BN6" s="39" t="s">
        <v>22</v>
      </c>
      <c r="BO6" s="39" t="s">
        <v>22</v>
      </c>
      <c r="BP6" s="39" t="s">
        <v>25</v>
      </c>
      <c r="BQ6" s="39" t="s">
        <v>26</v>
      </c>
      <c r="BR6" s="39" t="s">
        <v>27</v>
      </c>
      <c r="BS6" s="39" t="s">
        <v>22</v>
      </c>
      <c r="BT6" s="39" t="s">
        <v>22</v>
      </c>
      <c r="BU6" s="39" t="s">
        <v>25</v>
      </c>
      <c r="BV6" s="39" t="s">
        <v>26</v>
      </c>
      <c r="BW6" s="39" t="s">
        <v>27</v>
      </c>
      <c r="BX6" s="39" t="s">
        <v>22</v>
      </c>
      <c r="BY6" s="39" t="s">
        <v>22</v>
      </c>
      <c r="BZ6" s="39" t="s">
        <v>25</v>
      </c>
      <c r="CA6" s="39" t="s">
        <v>26</v>
      </c>
      <c r="CB6" s="39" t="s">
        <v>27</v>
      </c>
      <c r="CC6" s="39" t="s">
        <v>22</v>
      </c>
      <c r="CD6" s="39" t="s">
        <v>22</v>
      </c>
      <c r="CE6" s="39" t="s">
        <v>25</v>
      </c>
      <c r="CF6" s="39" t="s">
        <v>26</v>
      </c>
      <c r="CG6" s="39" t="s">
        <v>27</v>
      </c>
      <c r="CH6" s="39" t="s">
        <v>22</v>
      </c>
      <c r="CI6" s="39" t="s">
        <v>22</v>
      </c>
      <c r="CJ6" s="39" t="s">
        <v>25</v>
      </c>
      <c r="CK6" s="39" t="s">
        <v>26</v>
      </c>
      <c r="CL6" s="39" t="s">
        <v>27</v>
      </c>
      <c r="CM6" s="39" t="s">
        <v>22</v>
      </c>
      <c r="CN6" s="39" t="s">
        <v>22</v>
      </c>
      <c r="CO6" s="39" t="s">
        <v>25</v>
      </c>
      <c r="CP6" s="39" t="s">
        <v>26</v>
      </c>
      <c r="CQ6" s="39" t="s">
        <v>27</v>
      </c>
      <c r="CR6" s="39" t="s">
        <v>22</v>
      </c>
      <c r="CS6" s="39" t="s">
        <v>22</v>
      </c>
    </row>
    <row r="7" spans="1:97" ht="24.9" customHeight="1">
      <c r="A7" s="17">
        <v>1</v>
      </c>
      <c r="B7" s="67" t="s">
        <v>30</v>
      </c>
      <c r="C7" s="25">
        <v>4854987.6169659998</v>
      </c>
      <c r="D7" s="25">
        <v>1735731.1812720005</v>
      </c>
      <c r="E7" s="25">
        <v>106303.69</v>
      </c>
      <c r="F7" s="25">
        <v>6697022.4882380003</v>
      </c>
      <c r="G7" s="25">
        <v>1840395.6875936999</v>
      </c>
      <c r="H7" s="25">
        <v>2285811.5411960003</v>
      </c>
      <c r="I7" s="25">
        <v>1378118.94</v>
      </c>
      <c r="J7" s="25">
        <v>0</v>
      </c>
      <c r="K7" s="25">
        <v>3663930.4811960002</v>
      </c>
      <c r="L7" s="25">
        <v>207272.215</v>
      </c>
      <c r="M7" s="25">
        <v>1602801.6159140002</v>
      </c>
      <c r="N7" s="25">
        <v>518571.791577</v>
      </c>
      <c r="O7" s="25">
        <v>0</v>
      </c>
      <c r="P7" s="25">
        <v>2121373.4074910004</v>
      </c>
      <c r="Q7" s="25">
        <v>442178.87574194156</v>
      </c>
      <c r="R7" s="25">
        <v>51584977.827528007</v>
      </c>
      <c r="S7" s="25">
        <v>26238857.320100002</v>
      </c>
      <c r="T7" s="25">
        <v>37687742.644299999</v>
      </c>
      <c r="U7" s="25">
        <v>115511577.79192801</v>
      </c>
      <c r="V7" s="25">
        <v>39107966.990534164</v>
      </c>
      <c r="W7" s="25">
        <v>11930530.553037001</v>
      </c>
      <c r="X7" s="25">
        <v>18519738.632007997</v>
      </c>
      <c r="Y7" s="25">
        <v>0</v>
      </c>
      <c r="Z7" s="25">
        <v>30450269.185044996</v>
      </c>
      <c r="AA7" s="25">
        <v>541503.44256165437</v>
      </c>
      <c r="AB7" s="25">
        <v>2671848.3222088413</v>
      </c>
      <c r="AC7" s="25">
        <v>4565761.6933671581</v>
      </c>
      <c r="AD7" s="25">
        <v>0</v>
      </c>
      <c r="AE7" s="25">
        <v>7237610.0155759994</v>
      </c>
      <c r="AF7" s="25">
        <v>512905.75091940945</v>
      </c>
      <c r="AG7" s="25">
        <v>0</v>
      </c>
      <c r="AH7" s="25">
        <v>0</v>
      </c>
      <c r="AI7" s="25">
        <v>0</v>
      </c>
      <c r="AJ7" s="25">
        <v>0</v>
      </c>
      <c r="AK7" s="25">
        <v>0</v>
      </c>
      <c r="AL7" s="25">
        <v>0</v>
      </c>
      <c r="AM7" s="25">
        <v>0</v>
      </c>
      <c r="AN7" s="25">
        <v>0</v>
      </c>
      <c r="AO7" s="25">
        <v>0</v>
      </c>
      <c r="AP7" s="25">
        <v>0</v>
      </c>
      <c r="AQ7" s="25">
        <v>0</v>
      </c>
      <c r="AR7" s="25">
        <v>0</v>
      </c>
      <c r="AS7" s="25">
        <v>0</v>
      </c>
      <c r="AT7" s="25">
        <v>0</v>
      </c>
      <c r="AU7" s="25">
        <v>0</v>
      </c>
      <c r="AV7" s="25">
        <v>164291.87924000001</v>
      </c>
      <c r="AW7" s="25">
        <v>0</v>
      </c>
      <c r="AX7" s="25">
        <v>0</v>
      </c>
      <c r="AY7" s="25">
        <v>164291.87924000001</v>
      </c>
      <c r="AZ7" s="25">
        <v>104736.2531006419</v>
      </c>
      <c r="BA7" s="25">
        <v>0</v>
      </c>
      <c r="BB7" s="25">
        <v>0</v>
      </c>
      <c r="BC7" s="25">
        <v>0</v>
      </c>
      <c r="BD7" s="25">
        <v>0</v>
      </c>
      <c r="BE7" s="25">
        <v>0</v>
      </c>
      <c r="BF7" s="25">
        <v>2817163.0038719997</v>
      </c>
      <c r="BG7" s="25">
        <v>67076.204182000001</v>
      </c>
      <c r="BH7" s="25">
        <v>0</v>
      </c>
      <c r="BI7" s="25">
        <v>2884239.2080539996</v>
      </c>
      <c r="BJ7" s="25">
        <v>2275428.0105573121</v>
      </c>
      <c r="BK7" s="25">
        <v>10300345.328414001</v>
      </c>
      <c r="BL7" s="25">
        <v>2419873.3923909995</v>
      </c>
      <c r="BM7" s="25">
        <v>204</v>
      </c>
      <c r="BN7" s="25">
        <v>12720422.720805001</v>
      </c>
      <c r="BO7" s="25">
        <v>3203097.3860150683</v>
      </c>
      <c r="BP7" s="25">
        <v>374723.63181599998</v>
      </c>
      <c r="BQ7" s="25">
        <v>0</v>
      </c>
      <c r="BR7" s="25">
        <v>0</v>
      </c>
      <c r="BS7" s="25">
        <v>374723.63181599998</v>
      </c>
      <c r="BT7" s="25">
        <v>248922.9976</v>
      </c>
      <c r="BU7" s="25">
        <v>3659962.6795000001</v>
      </c>
      <c r="BV7" s="25">
        <v>4548</v>
      </c>
      <c r="BW7" s="25">
        <v>0</v>
      </c>
      <c r="BX7" s="25">
        <v>3664510.6795000001</v>
      </c>
      <c r="BY7" s="25">
        <v>2931608.5435999995</v>
      </c>
      <c r="BZ7" s="25">
        <v>0</v>
      </c>
      <c r="CA7" s="25">
        <v>0</v>
      </c>
      <c r="CB7" s="25">
        <v>0</v>
      </c>
      <c r="CC7" s="25">
        <v>0</v>
      </c>
      <c r="CD7" s="25">
        <v>0</v>
      </c>
      <c r="CE7" s="25">
        <v>4633896.5461940002</v>
      </c>
      <c r="CF7" s="25">
        <v>153665.36681899999</v>
      </c>
      <c r="CG7" s="25">
        <v>0</v>
      </c>
      <c r="CH7" s="25">
        <v>4787561.913013</v>
      </c>
      <c r="CI7" s="25">
        <v>4071365.854644536</v>
      </c>
      <c r="CJ7" s="25">
        <v>0</v>
      </c>
      <c r="CK7" s="25">
        <v>0</v>
      </c>
      <c r="CL7" s="25">
        <v>0</v>
      </c>
      <c r="CM7" s="25">
        <v>0</v>
      </c>
      <c r="CN7" s="25">
        <v>0</v>
      </c>
      <c r="CO7" s="25">
        <v>96881340.545885831</v>
      </c>
      <c r="CP7" s="25">
        <v>55601942.521716163</v>
      </c>
      <c r="CQ7" s="25">
        <v>37794250.334299996</v>
      </c>
      <c r="CR7" s="25">
        <v>190277533.40190205</v>
      </c>
      <c r="CS7" s="25">
        <v>55487382.007868417</v>
      </c>
    </row>
    <row r="8" spans="1:97" s="9" customFormat="1" ht="24.9" customHeight="1">
      <c r="A8" s="17">
        <v>2</v>
      </c>
      <c r="B8" s="67" t="s">
        <v>32</v>
      </c>
      <c r="C8" s="25">
        <v>4059631.6174378619</v>
      </c>
      <c r="D8" s="25">
        <v>39021938.397636883</v>
      </c>
      <c r="E8" s="25">
        <v>0</v>
      </c>
      <c r="F8" s="25">
        <v>43081570.015074745</v>
      </c>
      <c r="G8" s="25">
        <v>11244335.100000003</v>
      </c>
      <c r="H8" s="25">
        <v>0</v>
      </c>
      <c r="I8" s="25">
        <v>2000915.7294484293</v>
      </c>
      <c r="J8" s="25">
        <v>0</v>
      </c>
      <c r="K8" s="25">
        <v>2000915.7294484293</v>
      </c>
      <c r="L8" s="25">
        <v>0</v>
      </c>
      <c r="M8" s="25">
        <v>1077048.1130265663</v>
      </c>
      <c r="N8" s="25">
        <v>1924903.7967413068</v>
      </c>
      <c r="O8" s="25">
        <v>3960</v>
      </c>
      <c r="P8" s="25">
        <v>3005911.9097678731</v>
      </c>
      <c r="Q8" s="25">
        <v>144017.97</v>
      </c>
      <c r="R8" s="25">
        <v>45654797.830079705</v>
      </c>
      <c r="S8" s="25">
        <v>111570</v>
      </c>
      <c r="T8" s="25">
        <v>0</v>
      </c>
      <c r="U8" s="25">
        <v>45766367.830079705</v>
      </c>
      <c r="V8" s="25">
        <v>0</v>
      </c>
      <c r="W8" s="25">
        <v>15158230.296440417</v>
      </c>
      <c r="X8" s="25">
        <v>36492762.118632555</v>
      </c>
      <c r="Y8" s="25">
        <v>5593860.7300000079</v>
      </c>
      <c r="Z8" s="25">
        <v>57244853.145072982</v>
      </c>
      <c r="AA8" s="25">
        <v>3409517.7499999888</v>
      </c>
      <c r="AB8" s="25">
        <v>2070631.7851231846</v>
      </c>
      <c r="AC8" s="25">
        <v>5884392.5910639204</v>
      </c>
      <c r="AD8" s="25">
        <v>357916.73</v>
      </c>
      <c r="AE8" s="25">
        <v>8312941.1061871052</v>
      </c>
      <c r="AF8" s="25">
        <v>428992.87000000052</v>
      </c>
      <c r="AG8" s="25">
        <v>0</v>
      </c>
      <c r="AH8" s="25">
        <v>0</v>
      </c>
      <c r="AI8" s="25">
        <v>0</v>
      </c>
      <c r="AJ8" s="25">
        <v>0</v>
      </c>
      <c r="AK8" s="25">
        <v>0</v>
      </c>
      <c r="AL8" s="25">
        <v>0</v>
      </c>
      <c r="AM8" s="25">
        <v>0</v>
      </c>
      <c r="AN8" s="25">
        <v>0</v>
      </c>
      <c r="AO8" s="25">
        <v>0</v>
      </c>
      <c r="AP8" s="25">
        <v>0</v>
      </c>
      <c r="AQ8" s="25">
        <v>0</v>
      </c>
      <c r="AR8" s="25">
        <v>0</v>
      </c>
      <c r="AS8" s="25">
        <v>0</v>
      </c>
      <c r="AT8" s="25">
        <v>0</v>
      </c>
      <c r="AU8" s="25">
        <v>0</v>
      </c>
      <c r="AV8" s="25">
        <v>0</v>
      </c>
      <c r="AW8" s="25">
        <v>0</v>
      </c>
      <c r="AX8" s="25">
        <v>0</v>
      </c>
      <c r="AY8" s="25">
        <v>0</v>
      </c>
      <c r="AZ8" s="25">
        <v>0</v>
      </c>
      <c r="BA8" s="25">
        <v>0</v>
      </c>
      <c r="BB8" s="25">
        <v>0</v>
      </c>
      <c r="BC8" s="25">
        <v>0</v>
      </c>
      <c r="BD8" s="25">
        <v>0</v>
      </c>
      <c r="BE8" s="25">
        <v>0</v>
      </c>
      <c r="BF8" s="25">
        <v>1712099.8374739971</v>
      </c>
      <c r="BG8" s="25">
        <v>77.51124999999999</v>
      </c>
      <c r="BH8" s="25">
        <v>0</v>
      </c>
      <c r="BI8" s="25">
        <v>1712177.3487239971</v>
      </c>
      <c r="BJ8" s="25">
        <v>119318.0000000021</v>
      </c>
      <c r="BK8" s="25">
        <v>14459470.510535456</v>
      </c>
      <c r="BL8" s="25">
        <v>9503730.4620099831</v>
      </c>
      <c r="BM8" s="25">
        <v>0</v>
      </c>
      <c r="BN8" s="25">
        <v>23963200.972545438</v>
      </c>
      <c r="BO8" s="25">
        <v>11282629.33999786</v>
      </c>
      <c r="BP8" s="25">
        <v>911967.96307200007</v>
      </c>
      <c r="BQ8" s="25">
        <v>0</v>
      </c>
      <c r="BR8" s="25">
        <v>0</v>
      </c>
      <c r="BS8" s="25">
        <v>911967.96307200007</v>
      </c>
      <c r="BT8" s="25">
        <v>901689.14307199977</v>
      </c>
      <c r="BU8" s="25">
        <v>268998.31000000006</v>
      </c>
      <c r="BV8" s="25">
        <v>0</v>
      </c>
      <c r="BW8" s="25">
        <v>0</v>
      </c>
      <c r="BX8" s="25">
        <v>268998.31000000006</v>
      </c>
      <c r="BY8" s="25">
        <v>215198.65000000002</v>
      </c>
      <c r="BZ8" s="25">
        <v>0</v>
      </c>
      <c r="CA8" s="25">
        <v>3959.612119999998</v>
      </c>
      <c r="CB8" s="25">
        <v>0</v>
      </c>
      <c r="CC8" s="25">
        <v>3959.612119999998</v>
      </c>
      <c r="CD8" s="25">
        <v>0</v>
      </c>
      <c r="CE8" s="25">
        <v>3148850.0453200117</v>
      </c>
      <c r="CF8" s="25">
        <v>1560.46</v>
      </c>
      <c r="CG8" s="25">
        <v>0</v>
      </c>
      <c r="CH8" s="25">
        <v>3150410.5053200116</v>
      </c>
      <c r="CI8" s="25">
        <v>2444750.6369279977</v>
      </c>
      <c r="CJ8" s="25">
        <v>0</v>
      </c>
      <c r="CK8" s="25">
        <v>0</v>
      </c>
      <c r="CL8" s="25">
        <v>0</v>
      </c>
      <c r="CM8" s="25">
        <v>0</v>
      </c>
      <c r="CN8" s="25">
        <v>0</v>
      </c>
      <c r="CO8" s="25">
        <v>88521726.308509201</v>
      </c>
      <c r="CP8" s="25">
        <v>94945810.678903073</v>
      </c>
      <c r="CQ8" s="25">
        <v>5955737.4600000083</v>
      </c>
      <c r="CR8" s="25">
        <v>189423274.44741231</v>
      </c>
      <c r="CS8" s="25">
        <v>30190449.459997855</v>
      </c>
    </row>
    <row r="9" spans="1:97" ht="24.9" customHeight="1">
      <c r="A9" s="17">
        <v>3</v>
      </c>
      <c r="B9" s="67" t="s">
        <v>29</v>
      </c>
      <c r="C9" s="25">
        <v>394625.94216899358</v>
      </c>
      <c r="D9" s="25">
        <v>27142118.34822195</v>
      </c>
      <c r="E9" s="25">
        <v>0</v>
      </c>
      <c r="F9" s="25">
        <v>27536744.290390942</v>
      </c>
      <c r="G9" s="25">
        <v>927320.70744467108</v>
      </c>
      <c r="H9" s="25">
        <v>117507.66786599992</v>
      </c>
      <c r="I9" s="25">
        <v>803819.56305001723</v>
      </c>
      <c r="J9" s="25">
        <v>0</v>
      </c>
      <c r="K9" s="25">
        <v>921327.2309160172</v>
      </c>
      <c r="L9" s="25">
        <v>0</v>
      </c>
      <c r="M9" s="25">
        <v>1811989.1596550085</v>
      </c>
      <c r="N9" s="25">
        <v>554914.80382800172</v>
      </c>
      <c r="O9" s="25">
        <v>3139.5353009999999</v>
      </c>
      <c r="P9" s="25">
        <v>2370043.4987840103</v>
      </c>
      <c r="Q9" s="25">
        <v>527369.18886328943</v>
      </c>
      <c r="R9" s="25">
        <v>320350.54092099593</v>
      </c>
      <c r="S9" s="25">
        <v>105539.45390000001</v>
      </c>
      <c r="T9" s="25">
        <v>0</v>
      </c>
      <c r="U9" s="25">
        <v>425889.99482099595</v>
      </c>
      <c r="V9" s="25">
        <v>13833.249575217378</v>
      </c>
      <c r="W9" s="25">
        <v>19938479.239735022</v>
      </c>
      <c r="X9" s="25">
        <v>29436471.99668793</v>
      </c>
      <c r="Y9" s="25">
        <v>7760.0600999999997</v>
      </c>
      <c r="Z9" s="25">
        <v>49382711.296522953</v>
      </c>
      <c r="AA9" s="25">
        <v>1299720.7851949092</v>
      </c>
      <c r="AB9" s="25">
        <v>3643175.24665015</v>
      </c>
      <c r="AC9" s="25">
        <v>6915397.7949201744</v>
      </c>
      <c r="AD9" s="25">
        <v>28031.807000000001</v>
      </c>
      <c r="AE9" s="25">
        <v>10586604.848570324</v>
      </c>
      <c r="AF9" s="25">
        <v>388517.01192293398</v>
      </c>
      <c r="AG9" s="25">
        <v>0</v>
      </c>
      <c r="AH9" s="25">
        <v>0</v>
      </c>
      <c r="AI9" s="25">
        <v>0</v>
      </c>
      <c r="AJ9" s="25">
        <v>0</v>
      </c>
      <c r="AK9" s="25">
        <v>0</v>
      </c>
      <c r="AL9" s="25">
        <v>128300.776</v>
      </c>
      <c r="AM9" s="25">
        <v>0</v>
      </c>
      <c r="AN9" s="25">
        <v>290946.92</v>
      </c>
      <c r="AO9" s="25">
        <v>419247.696</v>
      </c>
      <c r="AP9" s="25">
        <v>365807.679</v>
      </c>
      <c r="AQ9" s="25">
        <v>0</v>
      </c>
      <c r="AR9" s="25">
        <v>0</v>
      </c>
      <c r="AS9" s="25">
        <v>0</v>
      </c>
      <c r="AT9" s="25">
        <v>0</v>
      </c>
      <c r="AU9" s="25">
        <v>0</v>
      </c>
      <c r="AV9" s="25">
        <v>103427.12366199998</v>
      </c>
      <c r="AW9" s="25">
        <v>0</v>
      </c>
      <c r="AX9" s="25">
        <v>0</v>
      </c>
      <c r="AY9" s="25">
        <v>103427.12366199998</v>
      </c>
      <c r="AZ9" s="25">
        <v>10885.389800000001</v>
      </c>
      <c r="BA9" s="25">
        <v>0</v>
      </c>
      <c r="BB9" s="25">
        <v>0</v>
      </c>
      <c r="BC9" s="25">
        <v>0</v>
      </c>
      <c r="BD9" s="25">
        <v>0</v>
      </c>
      <c r="BE9" s="25">
        <v>0</v>
      </c>
      <c r="BF9" s="25">
        <v>3493486.7789369971</v>
      </c>
      <c r="BG9" s="25">
        <v>90101.894046999994</v>
      </c>
      <c r="BH9" s="25">
        <v>228797.52488800001</v>
      </c>
      <c r="BI9" s="25">
        <v>3812386.197871997</v>
      </c>
      <c r="BJ9" s="25">
        <v>1090864.0548433333</v>
      </c>
      <c r="BK9" s="25">
        <v>39682303.265124701</v>
      </c>
      <c r="BL9" s="25">
        <v>21879587.835409496</v>
      </c>
      <c r="BM9" s="25">
        <v>90224.28381500009</v>
      </c>
      <c r="BN9" s="25">
        <v>61652115.384349197</v>
      </c>
      <c r="BO9" s="25">
        <v>39374766.947194517</v>
      </c>
      <c r="BP9" s="25">
        <v>1998119.3002459998</v>
      </c>
      <c r="BQ9" s="25">
        <v>0</v>
      </c>
      <c r="BR9" s="25">
        <v>0</v>
      </c>
      <c r="BS9" s="25">
        <v>1998119.3002459998</v>
      </c>
      <c r="BT9" s="25">
        <v>1904563.0451199999</v>
      </c>
      <c r="BU9" s="25">
        <v>2211852.7371769999</v>
      </c>
      <c r="BV9" s="25">
        <v>0</v>
      </c>
      <c r="BW9" s="25">
        <v>8511</v>
      </c>
      <c r="BX9" s="25">
        <v>2220363.7371769999</v>
      </c>
      <c r="BY9" s="25">
        <v>1106235.8185411554</v>
      </c>
      <c r="BZ9" s="25">
        <v>0</v>
      </c>
      <c r="CA9" s="25">
        <v>0</v>
      </c>
      <c r="CB9" s="25">
        <v>0</v>
      </c>
      <c r="CC9" s="25">
        <v>0</v>
      </c>
      <c r="CD9" s="25">
        <v>0</v>
      </c>
      <c r="CE9" s="25">
        <v>10334550.449109005</v>
      </c>
      <c r="CF9" s="25">
        <v>1079839.58717</v>
      </c>
      <c r="CG9" s="25">
        <v>142069.23109599997</v>
      </c>
      <c r="CH9" s="25">
        <v>11556459.267375004</v>
      </c>
      <c r="CI9" s="25">
        <v>8197461.3279996673</v>
      </c>
      <c r="CJ9" s="25">
        <v>0</v>
      </c>
      <c r="CK9" s="25">
        <v>0</v>
      </c>
      <c r="CL9" s="25">
        <v>0</v>
      </c>
      <c r="CM9" s="25">
        <v>0</v>
      </c>
      <c r="CN9" s="25">
        <v>0</v>
      </c>
      <c r="CO9" s="25">
        <v>84178168.227251872</v>
      </c>
      <c r="CP9" s="25">
        <v>88007791.277234569</v>
      </c>
      <c r="CQ9" s="25">
        <v>799480.36219999997</v>
      </c>
      <c r="CR9" s="25">
        <v>172985439.86668643</v>
      </c>
      <c r="CS9" s="25">
        <v>55207345.205499694</v>
      </c>
    </row>
    <row r="10" spans="1:97" ht="24.9" customHeight="1">
      <c r="A10" s="17">
        <v>4</v>
      </c>
      <c r="B10" s="67" t="s">
        <v>28</v>
      </c>
      <c r="C10" s="25">
        <v>4069202.5130189797</v>
      </c>
      <c r="D10" s="25">
        <v>308194.5</v>
      </c>
      <c r="E10" s="25">
        <v>2907905.2476449334</v>
      </c>
      <c r="F10" s="25">
        <v>7285302.2606639136</v>
      </c>
      <c r="G10" s="25">
        <v>153628.86999999982</v>
      </c>
      <c r="H10" s="25">
        <v>0</v>
      </c>
      <c r="I10" s="25">
        <v>1484737.339381122</v>
      </c>
      <c r="J10" s="25">
        <v>0</v>
      </c>
      <c r="K10" s="25">
        <v>1484737.339381122</v>
      </c>
      <c r="L10" s="25">
        <v>0</v>
      </c>
      <c r="M10" s="25">
        <v>495199.22693963186</v>
      </c>
      <c r="N10" s="25">
        <v>3039649.8230519402</v>
      </c>
      <c r="O10" s="25">
        <v>60288.68065052056</v>
      </c>
      <c r="P10" s="25">
        <v>3595137.7306420929</v>
      </c>
      <c r="Q10" s="25">
        <v>6559.7491444967236</v>
      </c>
      <c r="R10" s="25">
        <v>53051951.532165803</v>
      </c>
      <c r="S10" s="25">
        <v>2273613.6314520407</v>
      </c>
      <c r="T10" s="25">
        <v>33520214.338838391</v>
      </c>
      <c r="U10" s="25">
        <v>88845779.502456233</v>
      </c>
      <c r="V10" s="25">
        <v>0</v>
      </c>
      <c r="W10" s="25">
        <v>134439.26460821918</v>
      </c>
      <c r="X10" s="25">
        <v>318520.90755609312</v>
      </c>
      <c r="Y10" s="25">
        <v>0</v>
      </c>
      <c r="Z10" s="25">
        <v>452960.17216431233</v>
      </c>
      <c r="AA10" s="25">
        <v>260375.5779929783</v>
      </c>
      <c r="AB10" s="25">
        <v>79391.256866402327</v>
      </c>
      <c r="AC10" s="25">
        <v>2003125.4122001831</v>
      </c>
      <c r="AD10" s="25">
        <v>0</v>
      </c>
      <c r="AE10" s="25">
        <v>2082516.6690665854</v>
      </c>
      <c r="AF10" s="25">
        <v>125307.24089822201</v>
      </c>
      <c r="AG10" s="25">
        <v>0</v>
      </c>
      <c r="AH10" s="25">
        <v>0</v>
      </c>
      <c r="AI10" s="25">
        <v>0</v>
      </c>
      <c r="AJ10" s="25">
        <v>0</v>
      </c>
      <c r="AK10" s="25">
        <v>0</v>
      </c>
      <c r="AL10" s="25">
        <v>0</v>
      </c>
      <c r="AM10" s="25">
        <v>0</v>
      </c>
      <c r="AN10" s="25">
        <v>0</v>
      </c>
      <c r="AO10" s="25">
        <v>0</v>
      </c>
      <c r="AP10" s="25">
        <v>0</v>
      </c>
      <c r="AQ10" s="25">
        <v>0</v>
      </c>
      <c r="AR10" s="25">
        <v>0</v>
      </c>
      <c r="AS10" s="25">
        <v>0</v>
      </c>
      <c r="AT10" s="25">
        <v>0</v>
      </c>
      <c r="AU10" s="25">
        <v>0</v>
      </c>
      <c r="AV10" s="25">
        <v>0</v>
      </c>
      <c r="AW10" s="25">
        <v>0</v>
      </c>
      <c r="AX10" s="25">
        <v>0</v>
      </c>
      <c r="AY10" s="25">
        <v>0</v>
      </c>
      <c r="AZ10" s="25">
        <v>0</v>
      </c>
      <c r="BA10" s="25">
        <v>0</v>
      </c>
      <c r="BB10" s="25">
        <v>0</v>
      </c>
      <c r="BC10" s="25">
        <v>0</v>
      </c>
      <c r="BD10" s="25">
        <v>0</v>
      </c>
      <c r="BE10" s="25">
        <v>0</v>
      </c>
      <c r="BF10" s="25">
        <v>6891.1597000000011</v>
      </c>
      <c r="BG10" s="25">
        <v>0</v>
      </c>
      <c r="BH10" s="25">
        <v>0</v>
      </c>
      <c r="BI10" s="25">
        <v>6891.1597000000011</v>
      </c>
      <c r="BJ10" s="25">
        <v>5519.4253999999992</v>
      </c>
      <c r="BK10" s="25">
        <v>172438.29390199986</v>
      </c>
      <c r="BL10" s="25">
        <v>6120</v>
      </c>
      <c r="BM10" s="25">
        <v>0</v>
      </c>
      <c r="BN10" s="25">
        <v>178558.29390199986</v>
      </c>
      <c r="BO10" s="25">
        <v>166518.69790199984</v>
      </c>
      <c r="BP10" s="25">
        <v>0</v>
      </c>
      <c r="BQ10" s="25">
        <v>0</v>
      </c>
      <c r="BR10" s="25">
        <v>0</v>
      </c>
      <c r="BS10" s="25">
        <v>0</v>
      </c>
      <c r="BT10" s="25">
        <v>0</v>
      </c>
      <c r="BU10" s="25">
        <v>0</v>
      </c>
      <c r="BV10" s="25">
        <v>0</v>
      </c>
      <c r="BW10" s="25">
        <v>0</v>
      </c>
      <c r="BX10" s="25">
        <v>0</v>
      </c>
      <c r="BY10" s="25">
        <v>0</v>
      </c>
      <c r="BZ10" s="25">
        <v>0</v>
      </c>
      <c r="CA10" s="25">
        <v>0</v>
      </c>
      <c r="CB10" s="25">
        <v>0</v>
      </c>
      <c r="CC10" s="25">
        <v>0</v>
      </c>
      <c r="CD10" s="25">
        <v>0</v>
      </c>
      <c r="CE10" s="25">
        <v>568515.1029689986</v>
      </c>
      <c r="CF10" s="25">
        <v>0</v>
      </c>
      <c r="CG10" s="25">
        <v>0</v>
      </c>
      <c r="CH10" s="25">
        <v>568515.1029689986</v>
      </c>
      <c r="CI10" s="25">
        <v>567513.64796899864</v>
      </c>
      <c r="CJ10" s="25">
        <v>0</v>
      </c>
      <c r="CK10" s="25">
        <v>0</v>
      </c>
      <c r="CL10" s="25">
        <v>0</v>
      </c>
      <c r="CM10" s="25">
        <v>0</v>
      </c>
      <c r="CN10" s="25">
        <v>0</v>
      </c>
      <c r="CO10" s="25">
        <v>58578028.350170039</v>
      </c>
      <c r="CP10" s="25">
        <v>9433961.6136413794</v>
      </c>
      <c r="CQ10" s="25">
        <v>36488408.267133847</v>
      </c>
      <c r="CR10" s="25">
        <v>104500398.23094526</v>
      </c>
      <c r="CS10" s="25">
        <v>1285423.2093066953</v>
      </c>
    </row>
    <row r="11" spans="1:97" ht="24.9" customHeight="1">
      <c r="A11" s="17">
        <v>5</v>
      </c>
      <c r="B11" s="67" t="s">
        <v>86</v>
      </c>
      <c r="C11" s="25">
        <v>358393.2317218479</v>
      </c>
      <c r="D11" s="25">
        <v>0</v>
      </c>
      <c r="E11" s="25">
        <v>341114.58191604575</v>
      </c>
      <c r="F11" s="25">
        <v>699507.81363789365</v>
      </c>
      <c r="G11" s="25">
        <v>45693.339272679936</v>
      </c>
      <c r="H11" s="25">
        <v>4381</v>
      </c>
      <c r="I11" s="25">
        <v>355103.5</v>
      </c>
      <c r="J11" s="25">
        <v>0</v>
      </c>
      <c r="K11" s="25">
        <v>359484.5</v>
      </c>
      <c r="L11" s="25">
        <v>53056.840794999938</v>
      </c>
      <c r="M11" s="25">
        <v>382839.29726157396</v>
      </c>
      <c r="N11" s="25">
        <v>33632.932455753427</v>
      </c>
      <c r="O11" s="25">
        <v>123579.11153196734</v>
      </c>
      <c r="P11" s="25">
        <v>540051.3412492947</v>
      </c>
      <c r="Q11" s="25">
        <v>187789.28915370526</v>
      </c>
      <c r="R11" s="25">
        <v>18201156.698555913</v>
      </c>
      <c r="S11" s="25">
        <v>379541.11919597257</v>
      </c>
      <c r="T11" s="25">
        <v>26059796.425757039</v>
      </c>
      <c r="U11" s="25">
        <v>44640494.24350892</v>
      </c>
      <c r="V11" s="25">
        <v>152882.00333963998</v>
      </c>
      <c r="W11" s="25">
        <v>2635399.0319128288</v>
      </c>
      <c r="X11" s="25">
        <v>1588282.8795161117</v>
      </c>
      <c r="Y11" s="25">
        <v>11867921.010375217</v>
      </c>
      <c r="Z11" s="25">
        <v>16091602.921804156</v>
      </c>
      <c r="AA11" s="25">
        <v>4380115.3712031124</v>
      </c>
      <c r="AB11" s="25">
        <v>350012.01024406601</v>
      </c>
      <c r="AC11" s="25">
        <v>2520921.1047419268</v>
      </c>
      <c r="AD11" s="25">
        <v>1438109.4792742026</v>
      </c>
      <c r="AE11" s="25">
        <v>4309042.5942601953</v>
      </c>
      <c r="AF11" s="25">
        <v>26589.518089037185</v>
      </c>
      <c r="AG11" s="25">
        <v>0</v>
      </c>
      <c r="AH11" s="25">
        <v>0</v>
      </c>
      <c r="AI11" s="25">
        <v>0</v>
      </c>
      <c r="AJ11" s="25">
        <v>0</v>
      </c>
      <c r="AK11" s="25">
        <v>0</v>
      </c>
      <c r="AL11" s="25">
        <v>4435741.1887437776</v>
      </c>
      <c r="AM11" s="25">
        <v>0</v>
      </c>
      <c r="AN11" s="25">
        <v>0</v>
      </c>
      <c r="AO11" s="25">
        <v>4435741.1887437776</v>
      </c>
      <c r="AP11" s="25">
        <v>4399746.8981004748</v>
      </c>
      <c r="AQ11" s="25">
        <v>2432221.4831046849</v>
      </c>
      <c r="AR11" s="25">
        <v>0</v>
      </c>
      <c r="AS11" s="25">
        <v>0</v>
      </c>
      <c r="AT11" s="25">
        <v>2432221.4831046849</v>
      </c>
      <c r="AU11" s="25">
        <v>2432649.664686094</v>
      </c>
      <c r="AV11" s="25">
        <v>0</v>
      </c>
      <c r="AW11" s="25">
        <v>0</v>
      </c>
      <c r="AX11" s="25">
        <v>0</v>
      </c>
      <c r="AY11" s="25">
        <v>0</v>
      </c>
      <c r="AZ11" s="25">
        <v>0</v>
      </c>
      <c r="BA11" s="25">
        <v>0</v>
      </c>
      <c r="BB11" s="25">
        <v>0</v>
      </c>
      <c r="BC11" s="25">
        <v>0</v>
      </c>
      <c r="BD11" s="25">
        <v>0</v>
      </c>
      <c r="BE11" s="25">
        <v>0</v>
      </c>
      <c r="BF11" s="25">
        <v>4932.8711620000004</v>
      </c>
      <c r="BG11" s="25">
        <v>0</v>
      </c>
      <c r="BH11" s="25">
        <v>0</v>
      </c>
      <c r="BI11" s="25">
        <v>4932.8711620000004</v>
      </c>
      <c r="BJ11" s="25">
        <v>3583.2834000746352</v>
      </c>
      <c r="BK11" s="25">
        <v>2139147.3932587714</v>
      </c>
      <c r="BL11" s="25">
        <v>13098.027999999998</v>
      </c>
      <c r="BM11" s="25">
        <v>72228.399999999994</v>
      </c>
      <c r="BN11" s="25">
        <v>2224473.8212587712</v>
      </c>
      <c r="BO11" s="25">
        <v>1101198.6744266471</v>
      </c>
      <c r="BP11" s="25">
        <v>186617.33419000002</v>
      </c>
      <c r="BQ11" s="25">
        <v>0</v>
      </c>
      <c r="BR11" s="25">
        <v>0</v>
      </c>
      <c r="BS11" s="25">
        <v>186617.33419000002</v>
      </c>
      <c r="BT11" s="25">
        <v>60440.465812360002</v>
      </c>
      <c r="BU11" s="25">
        <v>986568.20480273967</v>
      </c>
      <c r="BV11" s="25">
        <v>0</v>
      </c>
      <c r="BW11" s="25">
        <v>0</v>
      </c>
      <c r="BX11" s="25">
        <v>986568.20480273967</v>
      </c>
      <c r="BY11" s="25">
        <v>329711.13712328766</v>
      </c>
      <c r="BZ11" s="25">
        <v>0</v>
      </c>
      <c r="CA11" s="25">
        <v>0</v>
      </c>
      <c r="CB11" s="25">
        <v>0</v>
      </c>
      <c r="CC11" s="25">
        <v>0</v>
      </c>
      <c r="CD11" s="25">
        <v>0</v>
      </c>
      <c r="CE11" s="25">
        <v>119556.16626</v>
      </c>
      <c r="CF11" s="25">
        <v>600</v>
      </c>
      <c r="CG11" s="25">
        <v>18999.2</v>
      </c>
      <c r="CH11" s="25">
        <v>139155.36626000001</v>
      </c>
      <c r="CI11" s="25">
        <v>74605.619557949482</v>
      </c>
      <c r="CJ11" s="25">
        <v>0</v>
      </c>
      <c r="CK11" s="25">
        <v>0</v>
      </c>
      <c r="CL11" s="25">
        <v>0</v>
      </c>
      <c r="CM11" s="25">
        <v>0</v>
      </c>
      <c r="CN11" s="25">
        <v>0</v>
      </c>
      <c r="CO11" s="25">
        <v>32236965.911218207</v>
      </c>
      <c r="CP11" s="25">
        <v>4891179.5639097644</v>
      </c>
      <c r="CQ11" s="25">
        <v>39921748.208854482</v>
      </c>
      <c r="CR11" s="25">
        <v>77049893.683982432</v>
      </c>
      <c r="CS11" s="25">
        <v>13248062.104960063</v>
      </c>
    </row>
    <row r="12" spans="1:97" ht="24.9" customHeight="1">
      <c r="A12" s="17">
        <v>6</v>
      </c>
      <c r="B12" s="67" t="s">
        <v>85</v>
      </c>
      <c r="C12" s="25">
        <v>526579.31532800337</v>
      </c>
      <c r="D12" s="25">
        <v>2357.5200000000004</v>
      </c>
      <c r="E12" s="25">
        <v>1196.5150140000001</v>
      </c>
      <c r="F12" s="25">
        <v>530133.3503420034</v>
      </c>
      <c r="G12" s="25">
        <v>6037.1243910000003</v>
      </c>
      <c r="H12" s="25">
        <v>396652.78492999787</v>
      </c>
      <c r="I12" s="25">
        <v>442189.23999999976</v>
      </c>
      <c r="J12" s="25">
        <v>964</v>
      </c>
      <c r="K12" s="25">
        <v>839806.02492999763</v>
      </c>
      <c r="L12" s="25">
        <v>0</v>
      </c>
      <c r="M12" s="25">
        <v>576843.19187301316</v>
      </c>
      <c r="N12" s="25">
        <v>21441.38367127399</v>
      </c>
      <c r="O12" s="25">
        <v>12749.315441000004</v>
      </c>
      <c r="P12" s="25">
        <v>611033.89098528714</v>
      </c>
      <c r="Q12" s="25">
        <v>13786.055992468835</v>
      </c>
      <c r="R12" s="25">
        <v>51815427.981535345</v>
      </c>
      <c r="S12" s="25">
        <v>9333557.0578469876</v>
      </c>
      <c r="T12" s="25">
        <v>3542083.2932220148</v>
      </c>
      <c r="U12" s="25">
        <v>64691068.332604349</v>
      </c>
      <c r="V12" s="25">
        <v>0</v>
      </c>
      <c r="W12" s="25">
        <v>2221474.6311299987</v>
      </c>
      <c r="X12" s="25">
        <v>2719239.3967516501</v>
      </c>
      <c r="Y12" s="25">
        <v>13224.879279999994</v>
      </c>
      <c r="Z12" s="25">
        <v>4953938.9071616484</v>
      </c>
      <c r="AA12" s="25">
        <v>1149721.1791723953</v>
      </c>
      <c r="AB12" s="25">
        <v>329819.72152721032</v>
      </c>
      <c r="AC12" s="25">
        <v>2037279.8883382205</v>
      </c>
      <c r="AD12" s="25">
        <v>1063.9992199999999</v>
      </c>
      <c r="AE12" s="25">
        <v>2368163.6090854309</v>
      </c>
      <c r="AF12" s="25">
        <v>119176.48574417678</v>
      </c>
      <c r="AG12" s="25">
        <v>0</v>
      </c>
      <c r="AH12" s="25">
        <v>0</v>
      </c>
      <c r="AI12" s="25">
        <v>0</v>
      </c>
      <c r="AJ12" s="25">
        <v>0</v>
      </c>
      <c r="AK12" s="25">
        <v>0</v>
      </c>
      <c r="AL12" s="25">
        <v>0</v>
      </c>
      <c r="AM12" s="25">
        <v>0</v>
      </c>
      <c r="AN12" s="25">
        <v>0</v>
      </c>
      <c r="AO12" s="25">
        <v>0</v>
      </c>
      <c r="AP12" s="25">
        <v>0</v>
      </c>
      <c r="AQ12" s="25">
        <v>0</v>
      </c>
      <c r="AR12" s="25">
        <v>0</v>
      </c>
      <c r="AS12" s="25">
        <v>0</v>
      </c>
      <c r="AT12" s="25">
        <v>0</v>
      </c>
      <c r="AU12" s="25">
        <v>-2673.11</v>
      </c>
      <c r="AV12" s="25">
        <v>0</v>
      </c>
      <c r="AW12" s="25">
        <v>0</v>
      </c>
      <c r="AX12" s="25">
        <v>0</v>
      </c>
      <c r="AY12" s="25">
        <v>0</v>
      </c>
      <c r="AZ12" s="25">
        <v>0</v>
      </c>
      <c r="BA12" s="25">
        <v>0</v>
      </c>
      <c r="BB12" s="25">
        <v>0</v>
      </c>
      <c r="BC12" s="25">
        <v>0</v>
      </c>
      <c r="BD12" s="25">
        <v>0</v>
      </c>
      <c r="BE12" s="25">
        <v>0</v>
      </c>
      <c r="BF12" s="25">
        <v>211353.49847800017</v>
      </c>
      <c r="BG12" s="25">
        <v>956.33450000000005</v>
      </c>
      <c r="BH12" s="25">
        <v>0</v>
      </c>
      <c r="BI12" s="25">
        <v>212309.83297800017</v>
      </c>
      <c r="BJ12" s="25">
        <v>68076.57766499999</v>
      </c>
      <c r="BK12" s="25">
        <v>885568.10287300055</v>
      </c>
      <c r="BL12" s="25">
        <v>72960.837536999985</v>
      </c>
      <c r="BM12" s="25">
        <v>1302.58</v>
      </c>
      <c r="BN12" s="25">
        <v>959831.52041000046</v>
      </c>
      <c r="BO12" s="25">
        <v>457871.05973880005</v>
      </c>
      <c r="BP12" s="25">
        <v>24047.352834999852</v>
      </c>
      <c r="BQ12" s="25">
        <v>65206.226843295917</v>
      </c>
      <c r="BR12" s="25">
        <v>73.266539999999992</v>
      </c>
      <c r="BS12" s="25">
        <v>89326.846218295759</v>
      </c>
      <c r="BT12" s="25">
        <v>0</v>
      </c>
      <c r="BU12" s="25">
        <v>0</v>
      </c>
      <c r="BV12" s="25">
        <v>0</v>
      </c>
      <c r="BW12" s="25">
        <v>0</v>
      </c>
      <c r="BX12" s="25">
        <v>0</v>
      </c>
      <c r="BY12" s="25">
        <v>0</v>
      </c>
      <c r="BZ12" s="25">
        <v>0</v>
      </c>
      <c r="CA12" s="25">
        <v>0</v>
      </c>
      <c r="CB12" s="25">
        <v>0</v>
      </c>
      <c r="CC12" s="25">
        <v>0</v>
      </c>
      <c r="CD12" s="25">
        <v>0</v>
      </c>
      <c r="CE12" s="25">
        <v>400507.37646499986</v>
      </c>
      <c r="CF12" s="25">
        <v>12806.005389999998</v>
      </c>
      <c r="CG12" s="25">
        <v>5469.2840390000019</v>
      </c>
      <c r="CH12" s="25">
        <v>418782.66589399986</v>
      </c>
      <c r="CI12" s="25">
        <v>145162.52828199998</v>
      </c>
      <c r="CJ12" s="25">
        <v>0</v>
      </c>
      <c r="CK12" s="25">
        <v>0</v>
      </c>
      <c r="CL12" s="25">
        <v>0</v>
      </c>
      <c r="CM12" s="25">
        <v>0</v>
      </c>
      <c r="CN12" s="25">
        <v>0</v>
      </c>
      <c r="CO12" s="25">
        <v>57388273.956974573</v>
      </c>
      <c r="CP12" s="25">
        <v>14707993.890878428</v>
      </c>
      <c r="CQ12" s="25">
        <v>3578127.1327560153</v>
      </c>
      <c r="CR12" s="25">
        <v>75674394.980609015</v>
      </c>
      <c r="CS12" s="25">
        <v>1957157.9009858405</v>
      </c>
    </row>
    <row r="13" spans="1:97" ht="24.9" customHeight="1">
      <c r="A13" s="17">
        <v>7</v>
      </c>
      <c r="B13" s="67" t="s">
        <v>34</v>
      </c>
      <c r="C13" s="25">
        <v>5019534.1912310002</v>
      </c>
      <c r="D13" s="25">
        <v>891.39</v>
      </c>
      <c r="E13" s="25">
        <v>229.28</v>
      </c>
      <c r="F13" s="25">
        <v>5020654.8612310002</v>
      </c>
      <c r="G13" s="25">
        <v>2387115.8455779995</v>
      </c>
      <c r="H13" s="25">
        <v>24417.130000000005</v>
      </c>
      <c r="I13" s="25">
        <v>585470.36175000004</v>
      </c>
      <c r="J13" s="25">
        <v>0</v>
      </c>
      <c r="K13" s="25">
        <v>609887.49175000004</v>
      </c>
      <c r="L13" s="25">
        <v>51460.199783850003</v>
      </c>
      <c r="M13" s="25">
        <v>788912.27376899985</v>
      </c>
      <c r="N13" s="25">
        <v>50047.446443000001</v>
      </c>
      <c r="O13" s="25">
        <v>12422.58128</v>
      </c>
      <c r="P13" s="25">
        <v>851382.30149199988</v>
      </c>
      <c r="Q13" s="25">
        <v>218047.12164856447</v>
      </c>
      <c r="R13" s="25">
        <v>24345715.603715997</v>
      </c>
      <c r="S13" s="25">
        <v>3637830.78</v>
      </c>
      <c r="T13" s="25">
        <v>760268.25</v>
      </c>
      <c r="U13" s="25">
        <v>28743814.633715998</v>
      </c>
      <c r="V13" s="25">
        <v>0</v>
      </c>
      <c r="W13" s="25">
        <v>4255713.4711980009</v>
      </c>
      <c r="X13" s="25">
        <v>6563467.0016360004</v>
      </c>
      <c r="Y13" s="25">
        <v>46347.852531999997</v>
      </c>
      <c r="Z13" s="25">
        <v>10865528.325366002</v>
      </c>
      <c r="AA13" s="25">
        <v>269617.65795861301</v>
      </c>
      <c r="AB13" s="25">
        <v>753012.35732484178</v>
      </c>
      <c r="AC13" s="25">
        <v>2734615.9859281583</v>
      </c>
      <c r="AD13" s="25">
        <v>5288.3073599999998</v>
      </c>
      <c r="AE13" s="25">
        <v>3492916.6506130002</v>
      </c>
      <c r="AF13" s="25">
        <v>41338.686733831302</v>
      </c>
      <c r="AG13" s="25">
        <v>0</v>
      </c>
      <c r="AH13" s="25">
        <v>0</v>
      </c>
      <c r="AI13" s="25">
        <v>0</v>
      </c>
      <c r="AJ13" s="25">
        <v>0</v>
      </c>
      <c r="AK13" s="25">
        <v>2183.7280924032002</v>
      </c>
      <c r="AL13" s="25">
        <v>0</v>
      </c>
      <c r="AM13" s="25">
        <v>92629.256999999998</v>
      </c>
      <c r="AN13" s="25">
        <v>0</v>
      </c>
      <c r="AO13" s="25">
        <v>92629.256999999998</v>
      </c>
      <c r="AP13" s="25">
        <v>84154.049970026201</v>
      </c>
      <c r="AQ13" s="25">
        <v>0</v>
      </c>
      <c r="AR13" s="25">
        <v>0</v>
      </c>
      <c r="AS13" s="25">
        <v>0</v>
      </c>
      <c r="AT13" s="25">
        <v>0</v>
      </c>
      <c r="AU13" s="25">
        <v>0</v>
      </c>
      <c r="AV13" s="25">
        <v>0</v>
      </c>
      <c r="AW13" s="25">
        <v>0</v>
      </c>
      <c r="AX13" s="25">
        <v>0</v>
      </c>
      <c r="AY13" s="25">
        <v>0</v>
      </c>
      <c r="AZ13" s="25">
        <v>0</v>
      </c>
      <c r="BA13" s="25">
        <v>0</v>
      </c>
      <c r="BB13" s="25">
        <v>0</v>
      </c>
      <c r="BC13" s="25">
        <v>0</v>
      </c>
      <c r="BD13" s="25">
        <v>0</v>
      </c>
      <c r="BE13" s="25">
        <v>0</v>
      </c>
      <c r="BF13" s="25">
        <v>2895951.0264950003</v>
      </c>
      <c r="BG13" s="25">
        <v>13895.434684</v>
      </c>
      <c r="BH13" s="25">
        <v>0</v>
      </c>
      <c r="BI13" s="25">
        <v>2909846.4611790003</v>
      </c>
      <c r="BJ13" s="25">
        <v>699061.19664978061</v>
      </c>
      <c r="BK13" s="25">
        <v>9571055.2098230012</v>
      </c>
      <c r="BL13" s="25">
        <v>545229.090081</v>
      </c>
      <c r="BM13" s="25">
        <v>4496.7740000000003</v>
      </c>
      <c r="BN13" s="25">
        <v>10120781.073904002</v>
      </c>
      <c r="BO13" s="25">
        <v>6035848.23876685</v>
      </c>
      <c r="BP13" s="25">
        <v>81451.706063999998</v>
      </c>
      <c r="BQ13" s="25">
        <v>0</v>
      </c>
      <c r="BR13" s="25">
        <v>0</v>
      </c>
      <c r="BS13" s="25">
        <v>81451.706063999998</v>
      </c>
      <c r="BT13" s="25">
        <v>67148.122992053788</v>
      </c>
      <c r="BU13" s="25">
        <v>1069896.8914999999</v>
      </c>
      <c r="BV13" s="25">
        <v>9170</v>
      </c>
      <c r="BW13" s="25">
        <v>0</v>
      </c>
      <c r="BX13" s="25">
        <v>1079066.8914999999</v>
      </c>
      <c r="BY13" s="25">
        <v>939561.24635000003</v>
      </c>
      <c r="BZ13" s="25">
        <v>0</v>
      </c>
      <c r="CA13" s="25">
        <v>0</v>
      </c>
      <c r="CB13" s="25">
        <v>0</v>
      </c>
      <c r="CC13" s="25">
        <v>0</v>
      </c>
      <c r="CD13" s="25">
        <v>0</v>
      </c>
      <c r="CE13" s="25">
        <v>1455276.9309429999</v>
      </c>
      <c r="CF13" s="25">
        <v>20612.333797000003</v>
      </c>
      <c r="CG13" s="25">
        <v>1920</v>
      </c>
      <c r="CH13" s="25">
        <v>1477809.26474</v>
      </c>
      <c r="CI13" s="25">
        <v>1021014.0708648185</v>
      </c>
      <c r="CJ13" s="25">
        <v>0</v>
      </c>
      <c r="CK13" s="25">
        <v>0</v>
      </c>
      <c r="CL13" s="25">
        <v>0</v>
      </c>
      <c r="CM13" s="25">
        <v>0</v>
      </c>
      <c r="CN13" s="25">
        <v>0</v>
      </c>
      <c r="CO13" s="25">
        <v>50260936.792063832</v>
      </c>
      <c r="CP13" s="25">
        <v>14253859.081319159</v>
      </c>
      <c r="CQ13" s="25">
        <v>830973.04517199995</v>
      </c>
      <c r="CR13" s="25">
        <v>65345768.918554999</v>
      </c>
      <c r="CS13" s="25">
        <v>11816550.165388791</v>
      </c>
    </row>
    <row r="14" spans="1:97" ht="24.9" customHeight="1">
      <c r="A14" s="17">
        <v>8</v>
      </c>
      <c r="B14" s="67" t="s">
        <v>35</v>
      </c>
      <c r="C14" s="25">
        <v>54001</v>
      </c>
      <c r="D14" s="25">
        <v>-6247</v>
      </c>
      <c r="E14" s="25">
        <v>141043</v>
      </c>
      <c r="F14" s="25">
        <v>188797</v>
      </c>
      <c r="G14" s="25">
        <v>0</v>
      </c>
      <c r="H14" s="25">
        <v>15</v>
      </c>
      <c r="I14" s="25">
        <v>487850</v>
      </c>
      <c r="J14" s="25">
        <v>0</v>
      </c>
      <c r="K14" s="25">
        <v>487865</v>
      </c>
      <c r="L14" s="25">
        <v>59414.259427200486</v>
      </c>
      <c r="M14" s="25">
        <v>297774</v>
      </c>
      <c r="N14" s="25">
        <v>5443</v>
      </c>
      <c r="O14" s="25">
        <v>90131</v>
      </c>
      <c r="P14" s="25">
        <v>393348</v>
      </c>
      <c r="Q14" s="25">
        <v>17729.409599999999</v>
      </c>
      <c r="R14" s="25">
        <v>5199036</v>
      </c>
      <c r="S14" s="25">
        <v>3536740</v>
      </c>
      <c r="T14" s="25">
        <v>8343615</v>
      </c>
      <c r="U14" s="25">
        <v>17079391</v>
      </c>
      <c r="V14" s="25">
        <v>0</v>
      </c>
      <c r="W14" s="25">
        <v>876169</v>
      </c>
      <c r="X14" s="25">
        <v>2043876</v>
      </c>
      <c r="Y14" s="25">
        <v>119084</v>
      </c>
      <c r="Z14" s="25">
        <v>3039129</v>
      </c>
      <c r="AA14" s="25">
        <v>115763.36956056973</v>
      </c>
      <c r="AB14" s="25">
        <v>213483.47368421053</v>
      </c>
      <c r="AC14" s="25">
        <v>1931116.1052631582</v>
      </c>
      <c r="AD14" s="25">
        <v>220</v>
      </c>
      <c r="AE14" s="25">
        <v>2144819.5789473685</v>
      </c>
      <c r="AF14" s="25">
        <v>23808.753393636769</v>
      </c>
      <c r="AG14" s="25">
        <v>0</v>
      </c>
      <c r="AH14" s="25">
        <v>0</v>
      </c>
      <c r="AI14" s="25">
        <v>0</v>
      </c>
      <c r="AJ14" s="25">
        <v>0</v>
      </c>
      <c r="AK14" s="25">
        <v>0</v>
      </c>
      <c r="AL14" s="25">
        <v>3387922</v>
      </c>
      <c r="AM14" s="25">
        <v>0</v>
      </c>
      <c r="AN14" s="25">
        <v>307479</v>
      </c>
      <c r="AO14" s="25">
        <v>3695401</v>
      </c>
      <c r="AP14" s="25">
        <v>3572572.6582088838</v>
      </c>
      <c r="AQ14" s="25">
        <v>1220259</v>
      </c>
      <c r="AR14" s="25">
        <v>0</v>
      </c>
      <c r="AS14" s="25">
        <v>2869078</v>
      </c>
      <c r="AT14" s="25">
        <v>4089337</v>
      </c>
      <c r="AU14" s="25">
        <v>2338531.2761810152</v>
      </c>
      <c r="AV14" s="25">
        <v>74874</v>
      </c>
      <c r="AW14" s="25">
        <v>0</v>
      </c>
      <c r="AX14" s="25">
        <v>47293</v>
      </c>
      <c r="AY14" s="25">
        <v>122167</v>
      </c>
      <c r="AZ14" s="25">
        <v>62695.835712063621</v>
      </c>
      <c r="BA14" s="25">
        <v>18808</v>
      </c>
      <c r="BB14" s="25">
        <v>0</v>
      </c>
      <c r="BC14" s="25">
        <v>6401</v>
      </c>
      <c r="BD14" s="25">
        <v>25209</v>
      </c>
      <c r="BE14" s="25">
        <v>13741.285</v>
      </c>
      <c r="BF14" s="25">
        <v>74573</v>
      </c>
      <c r="BG14" s="25">
        <v>4971</v>
      </c>
      <c r="BH14" s="25">
        <v>90504</v>
      </c>
      <c r="BI14" s="25">
        <v>170048</v>
      </c>
      <c r="BJ14" s="25">
        <v>105490.66972276841</v>
      </c>
      <c r="BK14" s="25">
        <v>9803459</v>
      </c>
      <c r="BL14" s="25">
        <v>19974</v>
      </c>
      <c r="BM14" s="25">
        <v>763285</v>
      </c>
      <c r="BN14" s="25">
        <v>10586718</v>
      </c>
      <c r="BO14" s="25">
        <v>8595301.9174287822</v>
      </c>
      <c r="BP14" s="25">
        <v>938436</v>
      </c>
      <c r="BQ14" s="25">
        <v>-1488</v>
      </c>
      <c r="BR14" s="25">
        <v>0</v>
      </c>
      <c r="BS14" s="25">
        <v>936948</v>
      </c>
      <c r="BT14" s="25">
        <v>758853.26844339445</v>
      </c>
      <c r="BU14" s="25">
        <v>1094723</v>
      </c>
      <c r="BV14" s="25">
        <v>0</v>
      </c>
      <c r="BW14" s="25">
        <v>0</v>
      </c>
      <c r="BX14" s="25">
        <v>1094723</v>
      </c>
      <c r="BY14" s="25">
        <v>920600.76345205458</v>
      </c>
      <c r="BZ14" s="25">
        <v>0</v>
      </c>
      <c r="CA14" s="25">
        <v>0</v>
      </c>
      <c r="CB14" s="25">
        <v>0</v>
      </c>
      <c r="CC14" s="25">
        <v>0</v>
      </c>
      <c r="CD14" s="25">
        <v>0</v>
      </c>
      <c r="CE14" s="25">
        <v>1739596</v>
      </c>
      <c r="CF14" s="25">
        <v>6119</v>
      </c>
      <c r="CG14" s="25">
        <v>216693</v>
      </c>
      <c r="CH14" s="25">
        <v>1962408</v>
      </c>
      <c r="CI14" s="25">
        <v>1588947.7696187033</v>
      </c>
      <c r="CJ14" s="25">
        <v>0</v>
      </c>
      <c r="CK14" s="25">
        <v>0</v>
      </c>
      <c r="CL14" s="25">
        <v>0</v>
      </c>
      <c r="CM14" s="25">
        <v>0</v>
      </c>
      <c r="CN14" s="25">
        <v>0</v>
      </c>
      <c r="CO14" s="25">
        <v>24993128.47368421</v>
      </c>
      <c r="CP14" s="25">
        <v>8028354.1052631587</v>
      </c>
      <c r="CQ14" s="25">
        <v>12994826</v>
      </c>
      <c r="CR14" s="25">
        <v>46016308.578947365</v>
      </c>
      <c r="CS14" s="25">
        <v>18173451.235749073</v>
      </c>
    </row>
    <row r="15" spans="1:97" ht="24.9" customHeight="1">
      <c r="A15" s="17">
        <v>9</v>
      </c>
      <c r="B15" s="67" t="s">
        <v>97</v>
      </c>
      <c r="C15" s="25">
        <v>46537.960699998781</v>
      </c>
      <c r="D15" s="25">
        <v>33.677399999999999</v>
      </c>
      <c r="E15" s="25">
        <v>18800.417399999369</v>
      </c>
      <c r="F15" s="25">
        <v>65372.055499998154</v>
      </c>
      <c r="G15" s="25">
        <v>0</v>
      </c>
      <c r="H15" s="25">
        <v>37813.651200006469</v>
      </c>
      <c r="I15" s="25">
        <v>64163.494300000006</v>
      </c>
      <c r="J15" s="25">
        <v>13288.816599999162</v>
      </c>
      <c r="K15" s="25">
        <v>115265.96210000564</v>
      </c>
      <c r="L15" s="25">
        <v>0</v>
      </c>
      <c r="M15" s="25">
        <v>224865.37186849589</v>
      </c>
      <c r="N15" s="25">
        <v>341765.60043043602</v>
      </c>
      <c r="O15" s="25">
        <v>17132.57713424704</v>
      </c>
      <c r="P15" s="25">
        <v>583763.54943317897</v>
      </c>
      <c r="Q15" s="25">
        <v>0</v>
      </c>
      <c r="R15" s="25">
        <v>15529654.415099265</v>
      </c>
      <c r="S15" s="25">
        <v>17479.944199999998</v>
      </c>
      <c r="T15" s="25">
        <v>5279420.3149998533</v>
      </c>
      <c r="U15" s="25">
        <v>20826554.674299117</v>
      </c>
      <c r="V15" s="25">
        <v>0</v>
      </c>
      <c r="W15" s="25">
        <v>1531097.1509487322</v>
      </c>
      <c r="X15" s="25">
        <v>9559938.38262574</v>
      </c>
      <c r="Y15" s="25">
        <v>-78.815917808219183</v>
      </c>
      <c r="Z15" s="25">
        <v>11090956.717656665</v>
      </c>
      <c r="AA15" s="25">
        <v>5541279.980675038</v>
      </c>
      <c r="AB15" s="25">
        <v>201311.84170338867</v>
      </c>
      <c r="AC15" s="25">
        <v>2584074.8959664721</v>
      </c>
      <c r="AD15" s="25">
        <v>-15.763506849315078</v>
      </c>
      <c r="AE15" s="25">
        <v>2785370.9741630116</v>
      </c>
      <c r="AF15" s="25">
        <v>493107.42661426775</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12089.774585999998</v>
      </c>
      <c r="BG15" s="25">
        <v>0</v>
      </c>
      <c r="BH15" s="25">
        <v>0</v>
      </c>
      <c r="BI15" s="25">
        <v>12089.774585999998</v>
      </c>
      <c r="BJ15" s="25">
        <v>9671.8196687999989</v>
      </c>
      <c r="BK15" s="25">
        <v>124386.56999999998</v>
      </c>
      <c r="BL15" s="25">
        <v>0</v>
      </c>
      <c r="BM15" s="25">
        <v>0</v>
      </c>
      <c r="BN15" s="25">
        <v>124386.56999999998</v>
      </c>
      <c r="BO15" s="25">
        <v>100847.9541583571</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17707756.736105885</v>
      </c>
      <c r="CP15" s="25">
        <v>12567455.994922647</v>
      </c>
      <c r="CQ15" s="25">
        <v>5328547.5467094406</v>
      </c>
      <c r="CR15" s="25">
        <v>35603760.277737975</v>
      </c>
      <c r="CS15" s="25">
        <v>6144907.1811164627</v>
      </c>
    </row>
    <row r="16" spans="1:97" ht="24.9" customHeight="1">
      <c r="A16" s="17">
        <v>10</v>
      </c>
      <c r="B16" s="67" t="s">
        <v>93</v>
      </c>
      <c r="C16" s="25">
        <v>0</v>
      </c>
      <c r="D16" s="25">
        <v>0</v>
      </c>
      <c r="E16" s="25">
        <v>0</v>
      </c>
      <c r="F16" s="25">
        <v>0</v>
      </c>
      <c r="G16" s="25">
        <v>0</v>
      </c>
      <c r="H16" s="25">
        <v>9.5</v>
      </c>
      <c r="I16" s="25">
        <v>5915.4</v>
      </c>
      <c r="J16" s="25">
        <v>1507</v>
      </c>
      <c r="K16" s="25">
        <v>7431.9</v>
      </c>
      <c r="L16" s="25">
        <v>0</v>
      </c>
      <c r="M16" s="25">
        <v>8126.99</v>
      </c>
      <c r="N16" s="25">
        <v>10254.709999999999</v>
      </c>
      <c r="O16" s="25">
        <v>402.81</v>
      </c>
      <c r="P16" s="25">
        <v>18784.509999999998</v>
      </c>
      <c r="Q16" s="25">
        <v>8686.73</v>
      </c>
      <c r="R16" s="25">
        <v>139584.13</v>
      </c>
      <c r="S16" s="25">
        <v>45017.4</v>
      </c>
      <c r="T16" s="25">
        <v>18196904.440000001</v>
      </c>
      <c r="U16" s="25">
        <v>18381505.970000003</v>
      </c>
      <c r="V16" s="25">
        <v>0</v>
      </c>
      <c r="W16" s="25">
        <v>146175.38</v>
      </c>
      <c r="X16" s="25">
        <v>1208583.71</v>
      </c>
      <c r="Y16" s="25">
        <v>44791.89</v>
      </c>
      <c r="Z16" s="25">
        <v>1399550.9799999997</v>
      </c>
      <c r="AA16" s="25">
        <v>979685.69</v>
      </c>
      <c r="AB16" s="25">
        <v>187128.01</v>
      </c>
      <c r="AC16" s="25">
        <v>1918386.16</v>
      </c>
      <c r="AD16" s="25">
        <v>8210.92</v>
      </c>
      <c r="AE16" s="25">
        <v>2113725.09</v>
      </c>
      <c r="AF16" s="25">
        <v>220653.65</v>
      </c>
      <c r="AG16" s="25">
        <v>0</v>
      </c>
      <c r="AH16" s="25">
        <v>0</v>
      </c>
      <c r="AI16" s="25">
        <v>0</v>
      </c>
      <c r="AJ16" s="25">
        <v>0</v>
      </c>
      <c r="AK16" s="25">
        <v>0</v>
      </c>
      <c r="AL16" s="25">
        <v>0</v>
      </c>
      <c r="AM16" s="25">
        <v>0</v>
      </c>
      <c r="AN16" s="25">
        <v>0</v>
      </c>
      <c r="AO16" s="25">
        <v>0</v>
      </c>
      <c r="AP16" s="25">
        <v>0</v>
      </c>
      <c r="AQ16" s="25">
        <v>0</v>
      </c>
      <c r="AR16" s="25">
        <v>0</v>
      </c>
      <c r="AS16" s="25">
        <v>0</v>
      </c>
      <c r="AT16" s="25">
        <v>0</v>
      </c>
      <c r="AU16" s="25">
        <v>0</v>
      </c>
      <c r="AV16" s="25">
        <v>0</v>
      </c>
      <c r="AW16" s="25">
        <v>0</v>
      </c>
      <c r="AX16" s="25">
        <v>0</v>
      </c>
      <c r="AY16" s="25">
        <v>0</v>
      </c>
      <c r="AZ16" s="25">
        <v>0</v>
      </c>
      <c r="BA16" s="25">
        <v>0</v>
      </c>
      <c r="BB16" s="25">
        <v>0</v>
      </c>
      <c r="BC16" s="25">
        <v>0</v>
      </c>
      <c r="BD16" s="25">
        <v>0</v>
      </c>
      <c r="BE16" s="25">
        <v>0</v>
      </c>
      <c r="BF16" s="25">
        <v>701.8</v>
      </c>
      <c r="BG16" s="25">
        <v>0</v>
      </c>
      <c r="BH16" s="25">
        <v>0</v>
      </c>
      <c r="BI16" s="25">
        <v>701.8</v>
      </c>
      <c r="BJ16" s="25">
        <v>596.53</v>
      </c>
      <c r="BK16" s="25">
        <v>12234.55</v>
      </c>
      <c r="BL16" s="25">
        <v>1680</v>
      </c>
      <c r="BM16" s="25">
        <v>0</v>
      </c>
      <c r="BN16" s="25">
        <v>13914.55</v>
      </c>
      <c r="BO16" s="25">
        <v>11827.37</v>
      </c>
      <c r="BP16" s="25">
        <v>0</v>
      </c>
      <c r="BQ16" s="25">
        <v>0</v>
      </c>
      <c r="BR16" s="25">
        <v>0</v>
      </c>
      <c r="BS16" s="25">
        <v>0</v>
      </c>
      <c r="BT16" s="25">
        <v>0</v>
      </c>
      <c r="BU16" s="25">
        <v>0</v>
      </c>
      <c r="BV16" s="25">
        <v>0</v>
      </c>
      <c r="BW16" s="25">
        <v>19582.370000000003</v>
      </c>
      <c r="BX16" s="25">
        <v>19582.370000000003</v>
      </c>
      <c r="BY16" s="25">
        <v>0</v>
      </c>
      <c r="BZ16" s="25">
        <v>0</v>
      </c>
      <c r="CA16" s="25">
        <v>0</v>
      </c>
      <c r="CB16" s="25">
        <v>0</v>
      </c>
      <c r="CC16" s="25">
        <v>0</v>
      </c>
      <c r="CD16" s="25">
        <v>0</v>
      </c>
      <c r="CE16" s="25">
        <v>0</v>
      </c>
      <c r="CF16" s="25">
        <v>0</v>
      </c>
      <c r="CG16" s="25">
        <v>0</v>
      </c>
      <c r="CH16" s="25">
        <v>0</v>
      </c>
      <c r="CI16" s="25">
        <v>0</v>
      </c>
      <c r="CJ16" s="25">
        <v>0</v>
      </c>
      <c r="CK16" s="25">
        <v>0</v>
      </c>
      <c r="CL16" s="25">
        <v>0</v>
      </c>
      <c r="CM16" s="25">
        <v>0</v>
      </c>
      <c r="CN16" s="25">
        <v>0</v>
      </c>
      <c r="CO16" s="25">
        <v>493960.36</v>
      </c>
      <c r="CP16" s="25">
        <v>3189837.38</v>
      </c>
      <c r="CQ16" s="25">
        <v>18271399.430000003</v>
      </c>
      <c r="CR16" s="25">
        <v>21955197.170000006</v>
      </c>
      <c r="CS16" s="25">
        <v>1221449.97</v>
      </c>
    </row>
    <row r="17" spans="1:97" ht="24.9" customHeight="1">
      <c r="A17" s="17">
        <v>11</v>
      </c>
      <c r="B17" s="67" t="s">
        <v>31</v>
      </c>
      <c r="C17" s="25">
        <v>31387.459999999974</v>
      </c>
      <c r="D17" s="25">
        <v>3070.4599999999996</v>
      </c>
      <c r="E17" s="25">
        <v>9003.7000000000007</v>
      </c>
      <c r="F17" s="25">
        <v>43461.619999999981</v>
      </c>
      <c r="G17" s="25">
        <v>17251.343999999997</v>
      </c>
      <c r="H17" s="25">
        <v>67983.989999996047</v>
      </c>
      <c r="I17" s="25">
        <v>129543.15000000001</v>
      </c>
      <c r="J17" s="25">
        <v>2700.3299999999645</v>
      </c>
      <c r="K17" s="25">
        <v>200227.46999999601</v>
      </c>
      <c r="L17" s="25">
        <v>0</v>
      </c>
      <c r="M17" s="25">
        <v>125508.35999999865</v>
      </c>
      <c r="N17" s="25">
        <v>142140.01000000004</v>
      </c>
      <c r="O17" s="25">
        <v>241764.81999999494</v>
      </c>
      <c r="P17" s="25">
        <v>509413.18999999366</v>
      </c>
      <c r="Q17" s="25">
        <v>0</v>
      </c>
      <c r="R17" s="25">
        <v>2968631.1099999249</v>
      </c>
      <c r="S17" s="25">
        <v>0</v>
      </c>
      <c r="T17" s="25">
        <v>1914150.1000000057</v>
      </c>
      <c r="U17" s="25">
        <v>4882781.2099999301</v>
      </c>
      <c r="V17" s="25">
        <v>0</v>
      </c>
      <c r="W17" s="25">
        <v>1619742.8700000017</v>
      </c>
      <c r="X17" s="25">
        <v>4998920.3899999969</v>
      </c>
      <c r="Y17" s="25">
        <v>1523545.1000000022</v>
      </c>
      <c r="Z17" s="25">
        <v>8142208.3600000013</v>
      </c>
      <c r="AA17" s="25">
        <v>4046306.1539999903</v>
      </c>
      <c r="AB17" s="25">
        <v>247783.88368421048</v>
      </c>
      <c r="AC17" s="25">
        <v>2639119.4852631567</v>
      </c>
      <c r="AD17" s="25">
        <v>190863.54000000018</v>
      </c>
      <c r="AE17" s="25">
        <v>3077766.9089473672</v>
      </c>
      <c r="AF17" s="25">
        <v>1008.5</v>
      </c>
      <c r="AG17" s="25">
        <v>0</v>
      </c>
      <c r="AH17" s="25">
        <v>0</v>
      </c>
      <c r="AI17" s="25">
        <v>0</v>
      </c>
      <c r="AJ17" s="25">
        <v>0</v>
      </c>
      <c r="AK17" s="25">
        <v>0</v>
      </c>
      <c r="AL17" s="25">
        <v>0</v>
      </c>
      <c r="AM17" s="25">
        <v>0</v>
      </c>
      <c r="AN17" s="25">
        <v>0</v>
      </c>
      <c r="AO17" s="25">
        <v>0</v>
      </c>
      <c r="AP17" s="25">
        <v>0</v>
      </c>
      <c r="AQ17" s="25">
        <v>0</v>
      </c>
      <c r="AR17" s="25">
        <v>0</v>
      </c>
      <c r="AS17" s="25">
        <v>0</v>
      </c>
      <c r="AT17" s="25">
        <v>0</v>
      </c>
      <c r="AU17" s="25">
        <v>0</v>
      </c>
      <c r="AV17" s="25">
        <v>0</v>
      </c>
      <c r="AW17" s="25">
        <v>0</v>
      </c>
      <c r="AX17" s="25">
        <v>0</v>
      </c>
      <c r="AY17" s="25">
        <v>0</v>
      </c>
      <c r="AZ17" s="25">
        <v>0</v>
      </c>
      <c r="BA17" s="25">
        <v>117897.5</v>
      </c>
      <c r="BB17" s="25">
        <v>0</v>
      </c>
      <c r="BC17" s="25">
        <v>0</v>
      </c>
      <c r="BD17" s="25">
        <v>117897.5</v>
      </c>
      <c r="BE17" s="25">
        <v>112002.625</v>
      </c>
      <c r="BF17" s="25">
        <v>197298.02999999982</v>
      </c>
      <c r="BG17" s="25">
        <v>0</v>
      </c>
      <c r="BH17" s="25">
        <v>0</v>
      </c>
      <c r="BI17" s="25">
        <v>197298.02999999982</v>
      </c>
      <c r="BJ17" s="25">
        <v>172635.6725000001</v>
      </c>
      <c r="BK17" s="25">
        <v>741895.9099999998</v>
      </c>
      <c r="BL17" s="25">
        <v>370962.92000000033</v>
      </c>
      <c r="BM17" s="25">
        <v>59545.100000000006</v>
      </c>
      <c r="BN17" s="25">
        <v>1172403.9300000002</v>
      </c>
      <c r="BO17" s="25">
        <v>653191.28612119949</v>
      </c>
      <c r="BP17" s="25">
        <v>7394.76</v>
      </c>
      <c r="BQ17" s="25">
        <v>0</v>
      </c>
      <c r="BR17" s="25">
        <v>5000</v>
      </c>
      <c r="BS17" s="25">
        <v>12394.76</v>
      </c>
      <c r="BT17" s="25">
        <v>8872.7080000000005</v>
      </c>
      <c r="BU17" s="25">
        <v>8000</v>
      </c>
      <c r="BV17" s="25">
        <v>0</v>
      </c>
      <c r="BW17" s="25">
        <v>0</v>
      </c>
      <c r="BX17" s="25">
        <v>8000</v>
      </c>
      <c r="BY17" s="25">
        <v>0</v>
      </c>
      <c r="BZ17" s="25">
        <v>0</v>
      </c>
      <c r="CA17" s="25">
        <v>0</v>
      </c>
      <c r="CB17" s="25">
        <v>0</v>
      </c>
      <c r="CC17" s="25">
        <v>0</v>
      </c>
      <c r="CD17" s="25">
        <v>0</v>
      </c>
      <c r="CE17" s="25">
        <v>466397.50999999995</v>
      </c>
      <c r="CF17" s="25">
        <v>144322.87</v>
      </c>
      <c r="CG17" s="25">
        <v>23028.37</v>
      </c>
      <c r="CH17" s="25">
        <v>633748.74999999988</v>
      </c>
      <c r="CI17" s="25">
        <v>163863.03400000004</v>
      </c>
      <c r="CJ17" s="25">
        <v>0</v>
      </c>
      <c r="CK17" s="25">
        <v>0</v>
      </c>
      <c r="CL17" s="25">
        <v>0</v>
      </c>
      <c r="CM17" s="25">
        <v>0</v>
      </c>
      <c r="CN17" s="25">
        <v>0</v>
      </c>
      <c r="CO17" s="25">
        <v>6599921.3836841313</v>
      </c>
      <c r="CP17" s="25">
        <v>8428079.2852631528</v>
      </c>
      <c r="CQ17" s="25">
        <v>3969601.0600000028</v>
      </c>
      <c r="CR17" s="25">
        <v>18997601.728947293</v>
      </c>
      <c r="CS17" s="25">
        <v>5175131.3236211902</v>
      </c>
    </row>
    <row r="18" spans="1:97" ht="24.9" customHeight="1">
      <c r="A18" s="17">
        <v>12</v>
      </c>
      <c r="B18" s="67" t="s">
        <v>89</v>
      </c>
      <c r="C18" s="25">
        <v>2327654.3636604249</v>
      </c>
      <c r="D18" s="25">
        <v>0</v>
      </c>
      <c r="E18" s="25">
        <v>0</v>
      </c>
      <c r="F18" s="25">
        <v>2327654.3636604249</v>
      </c>
      <c r="G18" s="25">
        <v>697647.91571057215</v>
      </c>
      <c r="H18" s="25">
        <v>0</v>
      </c>
      <c r="I18" s="25">
        <v>0</v>
      </c>
      <c r="J18" s="25">
        <v>0</v>
      </c>
      <c r="K18" s="25">
        <v>0</v>
      </c>
      <c r="L18" s="25">
        <v>0</v>
      </c>
      <c r="M18" s="25">
        <v>140853.52483499987</v>
      </c>
      <c r="N18" s="25">
        <v>19814.591364000007</v>
      </c>
      <c r="O18" s="25">
        <v>238536.40360000051</v>
      </c>
      <c r="P18" s="25">
        <v>399204.51979900035</v>
      </c>
      <c r="Q18" s="25">
        <v>122204.74776499998</v>
      </c>
      <c r="R18" s="25">
        <v>0</v>
      </c>
      <c r="S18" s="25">
        <v>0</v>
      </c>
      <c r="T18" s="25">
        <v>0</v>
      </c>
      <c r="U18" s="25">
        <v>0</v>
      </c>
      <c r="V18" s="25">
        <v>0</v>
      </c>
      <c r="W18" s="25">
        <v>1993081.1356460229</v>
      </c>
      <c r="X18" s="25">
        <v>1533986.0320889652</v>
      </c>
      <c r="Y18" s="25">
        <v>1270509.8799999931</v>
      </c>
      <c r="Z18" s="25">
        <v>4797577.0477349814</v>
      </c>
      <c r="AA18" s="25">
        <v>2930131.9287518617</v>
      </c>
      <c r="AB18" s="25">
        <v>201742.72426821018</v>
      </c>
      <c r="AC18" s="25">
        <v>1933078.0001451571</v>
      </c>
      <c r="AD18" s="25">
        <v>678909.49000000383</v>
      </c>
      <c r="AE18" s="25">
        <v>2813730.2144133714</v>
      </c>
      <c r="AF18" s="25">
        <v>104512.78084639895</v>
      </c>
      <c r="AG18" s="25">
        <v>0</v>
      </c>
      <c r="AH18" s="25">
        <v>0</v>
      </c>
      <c r="AI18" s="25">
        <v>0</v>
      </c>
      <c r="AJ18" s="25">
        <v>0</v>
      </c>
      <c r="AK18" s="25">
        <v>0</v>
      </c>
      <c r="AL18" s="25">
        <v>2892036.4612338543</v>
      </c>
      <c r="AM18" s="25">
        <v>0</v>
      </c>
      <c r="AN18" s="25">
        <v>0</v>
      </c>
      <c r="AO18" s="25">
        <v>2892036.4612338543</v>
      </c>
      <c r="AP18" s="25">
        <v>2892036.4612338617</v>
      </c>
      <c r="AQ18" s="25">
        <v>1056368.1896731444</v>
      </c>
      <c r="AR18" s="25">
        <v>0</v>
      </c>
      <c r="AS18" s="25">
        <v>0</v>
      </c>
      <c r="AT18" s="25">
        <v>1056368.1896731444</v>
      </c>
      <c r="AU18" s="25">
        <v>1056368.1896731481</v>
      </c>
      <c r="AV18" s="25">
        <v>0</v>
      </c>
      <c r="AW18" s="25">
        <v>0</v>
      </c>
      <c r="AX18" s="25">
        <v>0</v>
      </c>
      <c r="AY18" s="25">
        <v>0</v>
      </c>
      <c r="AZ18" s="25">
        <v>0</v>
      </c>
      <c r="BA18" s="25">
        <v>0</v>
      </c>
      <c r="BB18" s="25">
        <v>0</v>
      </c>
      <c r="BC18" s="25">
        <v>0</v>
      </c>
      <c r="BD18" s="25">
        <v>0</v>
      </c>
      <c r="BE18" s="25">
        <v>0</v>
      </c>
      <c r="BF18" s="25">
        <v>19452.0864</v>
      </c>
      <c r="BG18" s="25">
        <v>54.406000000002678</v>
      </c>
      <c r="BH18" s="25">
        <v>0</v>
      </c>
      <c r="BI18" s="25">
        <v>19506.492400000003</v>
      </c>
      <c r="BJ18" s="25">
        <v>15605.19392000002</v>
      </c>
      <c r="BK18" s="25">
        <v>1318998.4746049987</v>
      </c>
      <c r="BL18" s="25">
        <v>18179.600860000064</v>
      </c>
      <c r="BM18" s="25">
        <v>770846.44999999867</v>
      </c>
      <c r="BN18" s="25">
        <v>2108024.5254649976</v>
      </c>
      <c r="BO18" s="25">
        <v>1486323.7408318408</v>
      </c>
      <c r="BP18" s="25">
        <v>569744.82091424614</v>
      </c>
      <c r="BQ18" s="25">
        <v>52655</v>
      </c>
      <c r="BR18" s="25">
        <v>0</v>
      </c>
      <c r="BS18" s="25">
        <v>622399.82091424614</v>
      </c>
      <c r="BT18" s="25">
        <v>479105.70678968169</v>
      </c>
      <c r="BU18" s="25">
        <v>0</v>
      </c>
      <c r="BV18" s="25">
        <v>0</v>
      </c>
      <c r="BW18" s="25">
        <v>0</v>
      </c>
      <c r="BX18" s="25">
        <v>0</v>
      </c>
      <c r="BY18" s="25">
        <v>0</v>
      </c>
      <c r="BZ18" s="25">
        <v>0</v>
      </c>
      <c r="CA18" s="25">
        <v>0</v>
      </c>
      <c r="CB18" s="25">
        <v>0</v>
      </c>
      <c r="CC18" s="25">
        <v>0</v>
      </c>
      <c r="CD18" s="25">
        <v>0</v>
      </c>
      <c r="CE18" s="25">
        <v>224746.84548825037</v>
      </c>
      <c r="CF18" s="25">
        <v>3388.6053999999858</v>
      </c>
      <c r="CG18" s="25">
        <v>0</v>
      </c>
      <c r="CH18" s="25">
        <v>228135.45088825037</v>
      </c>
      <c r="CI18" s="25">
        <v>186138.85650000093</v>
      </c>
      <c r="CJ18" s="25">
        <v>0</v>
      </c>
      <c r="CK18" s="25">
        <v>0</v>
      </c>
      <c r="CL18" s="25">
        <v>0</v>
      </c>
      <c r="CM18" s="25">
        <v>0</v>
      </c>
      <c r="CN18" s="25">
        <v>0</v>
      </c>
      <c r="CO18" s="25">
        <v>10744678.626724154</v>
      </c>
      <c r="CP18" s="25">
        <v>3561156.2358581219</v>
      </c>
      <c r="CQ18" s="25">
        <v>2958802.2235999964</v>
      </c>
      <c r="CR18" s="25">
        <v>17264637.08618227</v>
      </c>
      <c r="CS18" s="25">
        <v>9970075.5220223665</v>
      </c>
    </row>
    <row r="19" spans="1:97" ht="24.9" customHeight="1">
      <c r="A19" s="17">
        <v>13</v>
      </c>
      <c r="B19" s="67" t="s">
        <v>88</v>
      </c>
      <c r="C19" s="25">
        <v>2155.0000000000009</v>
      </c>
      <c r="D19" s="25">
        <v>0</v>
      </c>
      <c r="E19" s="25">
        <v>1770.1399999999996</v>
      </c>
      <c r="F19" s="25">
        <v>3925.1400000000003</v>
      </c>
      <c r="G19" s="25">
        <v>0</v>
      </c>
      <c r="H19" s="25">
        <v>1418.5200000000148</v>
      </c>
      <c r="I19" s="25">
        <v>19008.269200000002</v>
      </c>
      <c r="J19" s="25">
        <v>1339.1900000000244</v>
      </c>
      <c r="K19" s="25">
        <v>21765.979200000042</v>
      </c>
      <c r="L19" s="25">
        <v>0</v>
      </c>
      <c r="M19" s="25">
        <v>32175.725364999995</v>
      </c>
      <c r="N19" s="25">
        <v>86083.303196999419</v>
      </c>
      <c r="O19" s="25">
        <v>68997.200000000041</v>
      </c>
      <c r="P19" s="25">
        <v>187256.22856199945</v>
      </c>
      <c r="Q19" s="25">
        <v>0</v>
      </c>
      <c r="R19" s="25">
        <v>845863.89000000374</v>
      </c>
      <c r="S19" s="25">
        <v>923368.51000002213</v>
      </c>
      <c r="T19" s="25">
        <v>2124166.7000000305</v>
      </c>
      <c r="U19" s="25">
        <v>3893399.1000000564</v>
      </c>
      <c r="V19" s="25">
        <v>0</v>
      </c>
      <c r="W19" s="25">
        <v>220822.22706799992</v>
      </c>
      <c r="X19" s="25">
        <v>2125867.1747289998</v>
      </c>
      <c r="Y19" s="25">
        <v>7132034.3399999104</v>
      </c>
      <c r="Z19" s="25">
        <v>9478723.7417969108</v>
      </c>
      <c r="AA19" s="25">
        <v>218478.03378669985</v>
      </c>
      <c r="AB19" s="25">
        <v>124208.74767521047</v>
      </c>
      <c r="AC19" s="25">
        <v>2002852.2423691587</v>
      </c>
      <c r="AD19" s="25">
        <v>329654.22000000055</v>
      </c>
      <c r="AE19" s="25">
        <v>2456715.21004437</v>
      </c>
      <c r="AF19" s="25">
        <v>31653.486720000015</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529.60362599999996</v>
      </c>
      <c r="BG19" s="25">
        <v>0</v>
      </c>
      <c r="BH19" s="25">
        <v>0</v>
      </c>
      <c r="BI19" s="25">
        <v>529.60362599999996</v>
      </c>
      <c r="BJ19" s="25">
        <v>423.67155600000001</v>
      </c>
      <c r="BK19" s="25">
        <v>43824.339564000002</v>
      </c>
      <c r="BL19" s="25">
        <v>92434.85000000002</v>
      </c>
      <c r="BM19" s="25">
        <v>7117.5</v>
      </c>
      <c r="BN19" s="25">
        <v>143376.68956400003</v>
      </c>
      <c r="BO19" s="25">
        <v>37932.522587999993</v>
      </c>
      <c r="BP19" s="25">
        <v>0</v>
      </c>
      <c r="BQ19" s="25">
        <v>0</v>
      </c>
      <c r="BR19" s="25">
        <v>0</v>
      </c>
      <c r="BS19" s="25">
        <v>0</v>
      </c>
      <c r="BT19" s="25">
        <v>0</v>
      </c>
      <c r="BU19" s="25">
        <v>153208.71999999997</v>
      </c>
      <c r="BV19" s="25">
        <v>41263</v>
      </c>
      <c r="BW19" s="25">
        <v>0</v>
      </c>
      <c r="BX19" s="25">
        <v>194471.71999999997</v>
      </c>
      <c r="BY19" s="25">
        <v>0</v>
      </c>
      <c r="BZ19" s="25">
        <v>0</v>
      </c>
      <c r="CA19" s="25">
        <v>0</v>
      </c>
      <c r="CB19" s="25">
        <v>0</v>
      </c>
      <c r="CC19" s="25">
        <v>0</v>
      </c>
      <c r="CD19" s="25">
        <v>0</v>
      </c>
      <c r="CE19" s="25">
        <v>9228.7530000000006</v>
      </c>
      <c r="CF19" s="25">
        <v>904</v>
      </c>
      <c r="CG19" s="25">
        <v>0</v>
      </c>
      <c r="CH19" s="25">
        <v>10132.753000000001</v>
      </c>
      <c r="CI19" s="25">
        <v>6352.6023999999989</v>
      </c>
      <c r="CJ19" s="25">
        <v>0</v>
      </c>
      <c r="CK19" s="25">
        <v>0</v>
      </c>
      <c r="CL19" s="25">
        <v>0</v>
      </c>
      <c r="CM19" s="25">
        <v>0</v>
      </c>
      <c r="CN19" s="25">
        <v>0</v>
      </c>
      <c r="CO19" s="25">
        <v>1433435.5262982142</v>
      </c>
      <c r="CP19" s="25">
        <v>5291781.34949518</v>
      </c>
      <c r="CQ19" s="25">
        <v>9665079.2899999414</v>
      </c>
      <c r="CR19" s="25">
        <v>16390296.165793339</v>
      </c>
      <c r="CS19" s="25">
        <v>294840.31705069984</v>
      </c>
    </row>
    <row r="20" spans="1:97" ht="24.9" customHeight="1">
      <c r="A20" s="17">
        <v>14</v>
      </c>
      <c r="B20" s="67" t="s">
        <v>33</v>
      </c>
      <c r="C20" s="25">
        <v>109935.56473447937</v>
      </c>
      <c r="D20" s="25">
        <v>-397866.90330913488</v>
      </c>
      <c r="E20" s="25">
        <v>5598.2774405074369</v>
      </c>
      <c r="F20" s="25">
        <v>-282333.0611341481</v>
      </c>
      <c r="G20" s="25">
        <v>0</v>
      </c>
      <c r="H20" s="25">
        <v>23755.337992948273</v>
      </c>
      <c r="I20" s="25">
        <v>1079458.12625</v>
      </c>
      <c r="J20" s="25">
        <v>6656.9793156467313</v>
      </c>
      <c r="K20" s="25">
        <v>1109870.4435585949</v>
      </c>
      <c r="L20" s="25">
        <v>0</v>
      </c>
      <c r="M20" s="25">
        <v>117495.54580997635</v>
      </c>
      <c r="N20" s="25">
        <v>24576.938520766584</v>
      </c>
      <c r="O20" s="25">
        <v>7422.2720398083393</v>
      </c>
      <c r="P20" s="25">
        <v>149494.75637055127</v>
      </c>
      <c r="Q20" s="25">
        <v>0</v>
      </c>
      <c r="R20" s="25">
        <v>4637175.6493665315</v>
      </c>
      <c r="S20" s="25">
        <v>32384.199999999997</v>
      </c>
      <c r="T20" s="25">
        <v>972694.97926162509</v>
      </c>
      <c r="U20" s="25">
        <v>5642254.8286281563</v>
      </c>
      <c r="V20" s="25">
        <v>2868575.1196621717</v>
      </c>
      <c r="W20" s="25">
        <v>1268494.0002363997</v>
      </c>
      <c r="X20" s="25">
        <v>1013355.4383177481</v>
      </c>
      <c r="Y20" s="25">
        <v>0</v>
      </c>
      <c r="Z20" s="25">
        <v>2281849.4385541477</v>
      </c>
      <c r="AA20" s="25">
        <v>1187063.5338548073</v>
      </c>
      <c r="AB20" s="25">
        <v>256078.59420082936</v>
      </c>
      <c r="AC20" s="25">
        <v>1848244.2301310922</v>
      </c>
      <c r="AD20" s="25">
        <v>0</v>
      </c>
      <c r="AE20" s="25">
        <v>2104322.8243319215</v>
      </c>
      <c r="AF20" s="25">
        <v>20762.676000000003</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-109347.46977449849</v>
      </c>
      <c r="AW20" s="25">
        <v>14406.150600000001</v>
      </c>
      <c r="AX20" s="25">
        <v>0</v>
      </c>
      <c r="AY20" s="25">
        <v>-94941.319174498494</v>
      </c>
      <c r="AZ20" s="25">
        <v>-62300.793387700658</v>
      </c>
      <c r="BA20" s="25">
        <v>0</v>
      </c>
      <c r="BB20" s="25">
        <v>1893.6</v>
      </c>
      <c r="BC20" s="25">
        <v>0</v>
      </c>
      <c r="BD20" s="25">
        <v>1893.6</v>
      </c>
      <c r="BE20" s="25">
        <v>1874.664</v>
      </c>
      <c r="BF20" s="25">
        <v>1151029.9911380005</v>
      </c>
      <c r="BG20" s="25">
        <v>11252.326484000001</v>
      </c>
      <c r="BH20" s="25">
        <v>0</v>
      </c>
      <c r="BI20" s="25">
        <v>1162282.3176220006</v>
      </c>
      <c r="BJ20" s="25">
        <v>924116.02607297979</v>
      </c>
      <c r="BK20" s="25">
        <v>337485.14408085018</v>
      </c>
      <c r="BL20" s="25">
        <v>-269596.12277251692</v>
      </c>
      <c r="BM20" s="25">
        <v>0</v>
      </c>
      <c r="BN20" s="25">
        <v>67889.021308333264</v>
      </c>
      <c r="BO20" s="25">
        <v>277579.4194681985</v>
      </c>
      <c r="BP20" s="25">
        <v>45</v>
      </c>
      <c r="BQ20" s="25">
        <v>-592.46853237194159</v>
      </c>
      <c r="BR20" s="25">
        <v>0</v>
      </c>
      <c r="BS20" s="25">
        <v>-547.46853237194159</v>
      </c>
      <c r="BT20" s="25">
        <v>0</v>
      </c>
      <c r="BU20" s="25">
        <v>606952.66535023239</v>
      </c>
      <c r="BV20" s="25">
        <v>630</v>
      </c>
      <c r="BW20" s="25">
        <v>0</v>
      </c>
      <c r="BX20" s="25">
        <v>607582.66535023239</v>
      </c>
      <c r="BY20" s="25">
        <v>47809.174406400081</v>
      </c>
      <c r="BZ20" s="25">
        <v>0</v>
      </c>
      <c r="CA20" s="25">
        <v>0</v>
      </c>
      <c r="CB20" s="25">
        <v>0</v>
      </c>
      <c r="CC20" s="25">
        <v>0</v>
      </c>
      <c r="CD20" s="25">
        <v>0</v>
      </c>
      <c r="CE20" s="25">
        <v>90013.129199999996</v>
      </c>
      <c r="CF20" s="25">
        <v>7640.2640000000001</v>
      </c>
      <c r="CG20" s="25">
        <v>0</v>
      </c>
      <c r="CH20" s="25">
        <v>97653.393199999991</v>
      </c>
      <c r="CI20" s="25">
        <v>29980.585169499998</v>
      </c>
      <c r="CJ20" s="25">
        <v>0</v>
      </c>
      <c r="CK20" s="25">
        <v>0</v>
      </c>
      <c r="CL20" s="25">
        <v>0</v>
      </c>
      <c r="CM20" s="25">
        <v>0</v>
      </c>
      <c r="CN20" s="25">
        <v>0</v>
      </c>
      <c r="CO20" s="25">
        <v>8489113.1523357499</v>
      </c>
      <c r="CP20" s="25">
        <v>3365785.779689583</v>
      </c>
      <c r="CQ20" s="25">
        <v>992372.50805758755</v>
      </c>
      <c r="CR20" s="25">
        <v>12847271.440082917</v>
      </c>
      <c r="CS20" s="25">
        <v>5295460.4052463565</v>
      </c>
    </row>
    <row r="21" spans="1:97" ht="24.9" customHeight="1">
      <c r="A21" s="17">
        <v>15</v>
      </c>
      <c r="B21" s="67" t="s">
        <v>36</v>
      </c>
      <c r="C21" s="25">
        <v>1620.9</v>
      </c>
      <c r="D21" s="25">
        <v>0</v>
      </c>
      <c r="E21" s="25">
        <v>0</v>
      </c>
      <c r="F21" s="25">
        <v>1620.9</v>
      </c>
      <c r="G21" s="25">
        <v>0</v>
      </c>
      <c r="H21" s="25">
        <v>7684.2000000000126</v>
      </c>
      <c r="I21" s="25">
        <v>200309.39880999882</v>
      </c>
      <c r="J21" s="25">
        <v>106</v>
      </c>
      <c r="K21" s="25">
        <v>208099.59880999883</v>
      </c>
      <c r="L21" s="25">
        <v>0</v>
      </c>
      <c r="M21" s="25">
        <v>43586.448763227199</v>
      </c>
      <c r="N21" s="25">
        <v>14983</v>
      </c>
      <c r="O21" s="25">
        <v>100</v>
      </c>
      <c r="P21" s="25">
        <v>58669.448763227199</v>
      </c>
      <c r="Q21" s="25">
        <v>16399</v>
      </c>
      <c r="R21" s="25">
        <v>2105772.1181685231</v>
      </c>
      <c r="S21" s="25">
        <v>0</v>
      </c>
      <c r="T21" s="25">
        <v>495257.83903734997</v>
      </c>
      <c r="U21" s="25">
        <v>2601029.957205873</v>
      </c>
      <c r="V21" s="25">
        <v>0</v>
      </c>
      <c r="W21" s="25">
        <v>783488.84147816012</v>
      </c>
      <c r="X21" s="25">
        <v>1773187.3184886365</v>
      </c>
      <c r="Y21" s="25">
        <v>7318.9400000000005</v>
      </c>
      <c r="Z21" s="25">
        <v>2563995.0999667966</v>
      </c>
      <c r="AA21" s="25">
        <v>1629197</v>
      </c>
      <c r="AB21" s="25">
        <v>220493.01047814975</v>
      </c>
      <c r="AC21" s="25">
        <v>1967296.9918633164</v>
      </c>
      <c r="AD21" s="25">
        <v>300</v>
      </c>
      <c r="AE21" s="25">
        <v>2188090.002341466</v>
      </c>
      <c r="AF21" s="25">
        <v>276420</v>
      </c>
      <c r="AG21" s="25">
        <v>0</v>
      </c>
      <c r="AH21" s="25">
        <v>0</v>
      </c>
      <c r="AI21" s="25">
        <v>0</v>
      </c>
      <c r="AJ21" s="25">
        <v>0</v>
      </c>
      <c r="AK21" s="25">
        <v>0</v>
      </c>
      <c r="AL21" s="25">
        <v>0</v>
      </c>
      <c r="AM21" s="25">
        <v>0</v>
      </c>
      <c r="AN21" s="25">
        <v>0</v>
      </c>
      <c r="AO21" s="25">
        <v>0</v>
      </c>
      <c r="AP21" s="25">
        <v>0</v>
      </c>
      <c r="AQ21" s="25">
        <v>0</v>
      </c>
      <c r="AR21" s="25">
        <v>28281</v>
      </c>
      <c r="AS21" s="25">
        <v>0</v>
      </c>
      <c r="AT21" s="25">
        <v>28281</v>
      </c>
      <c r="AU21" s="25">
        <v>25409</v>
      </c>
      <c r="AV21" s="25">
        <v>0</v>
      </c>
      <c r="AW21" s="25">
        <v>0</v>
      </c>
      <c r="AX21" s="25">
        <v>0</v>
      </c>
      <c r="AY21" s="25">
        <v>0</v>
      </c>
      <c r="AZ21" s="25">
        <v>0</v>
      </c>
      <c r="BA21" s="25">
        <v>0</v>
      </c>
      <c r="BB21" s="25">
        <v>0</v>
      </c>
      <c r="BC21" s="25">
        <v>0</v>
      </c>
      <c r="BD21" s="25">
        <v>0</v>
      </c>
      <c r="BE21" s="25">
        <v>0</v>
      </c>
      <c r="BF21" s="25">
        <v>254528.19677500002</v>
      </c>
      <c r="BG21" s="25">
        <v>499.95</v>
      </c>
      <c r="BH21" s="25">
        <v>0</v>
      </c>
      <c r="BI21" s="25">
        <v>255028.14677500003</v>
      </c>
      <c r="BJ21" s="25">
        <v>211659</v>
      </c>
      <c r="BK21" s="25">
        <v>329894.27893536311</v>
      </c>
      <c r="BL21" s="25">
        <v>17355.721450000001</v>
      </c>
      <c r="BM21" s="25">
        <v>0</v>
      </c>
      <c r="BN21" s="25">
        <v>347250.00038536312</v>
      </c>
      <c r="BO21" s="25">
        <v>191459</v>
      </c>
      <c r="BP21" s="25">
        <v>0</v>
      </c>
      <c r="BQ21" s="25">
        <v>0</v>
      </c>
      <c r="BR21" s="25">
        <v>0</v>
      </c>
      <c r="BS21" s="25">
        <v>0</v>
      </c>
      <c r="BT21" s="25">
        <v>0</v>
      </c>
      <c r="BU21" s="25">
        <v>233338.777</v>
      </c>
      <c r="BV21" s="25">
        <v>0</v>
      </c>
      <c r="BW21" s="25">
        <v>2000</v>
      </c>
      <c r="BX21" s="25">
        <v>235338.777</v>
      </c>
      <c r="BY21" s="25">
        <v>0</v>
      </c>
      <c r="BZ21" s="25">
        <v>0</v>
      </c>
      <c r="CA21" s="25">
        <v>0</v>
      </c>
      <c r="CB21" s="25">
        <v>0</v>
      </c>
      <c r="CC21" s="25">
        <v>0</v>
      </c>
      <c r="CD21" s="25">
        <v>0</v>
      </c>
      <c r="CE21" s="25">
        <v>273752.20270002121</v>
      </c>
      <c r="CF21" s="25">
        <v>9408.6019500000002</v>
      </c>
      <c r="CG21" s="25">
        <v>500</v>
      </c>
      <c r="CH21" s="25">
        <v>283660.80465002119</v>
      </c>
      <c r="CI21" s="25">
        <v>79856</v>
      </c>
      <c r="CJ21" s="25">
        <v>0</v>
      </c>
      <c r="CK21" s="25">
        <v>0</v>
      </c>
      <c r="CL21" s="25">
        <v>0</v>
      </c>
      <c r="CM21" s="25">
        <v>0</v>
      </c>
      <c r="CN21" s="25">
        <v>0</v>
      </c>
      <c r="CO21" s="25">
        <v>4254158.9742984436</v>
      </c>
      <c r="CP21" s="25">
        <v>4011321.982561952</v>
      </c>
      <c r="CQ21" s="25">
        <v>505582.77903734997</v>
      </c>
      <c r="CR21" s="25">
        <v>8771063.7358977459</v>
      </c>
      <c r="CS21" s="25">
        <v>2430399</v>
      </c>
    </row>
    <row r="22" spans="1:97" ht="24.9" customHeight="1">
      <c r="A22" s="17">
        <v>16</v>
      </c>
      <c r="B22" s="67" t="s">
        <v>38</v>
      </c>
      <c r="C22" s="25">
        <v>0</v>
      </c>
      <c r="D22" s="25">
        <v>0</v>
      </c>
      <c r="E22" s="25">
        <v>0</v>
      </c>
      <c r="F22" s="25">
        <v>0</v>
      </c>
      <c r="G22" s="25">
        <v>0</v>
      </c>
      <c r="H22" s="25">
        <v>45.5</v>
      </c>
      <c r="I22" s="25">
        <v>42.5</v>
      </c>
      <c r="J22" s="25">
        <v>0</v>
      </c>
      <c r="K22" s="25">
        <v>88</v>
      </c>
      <c r="L22" s="25">
        <v>0</v>
      </c>
      <c r="M22" s="25">
        <v>17148.918646570539</v>
      </c>
      <c r="N22" s="25">
        <v>261.08850000000001</v>
      </c>
      <c r="O22" s="25">
        <v>0</v>
      </c>
      <c r="P22" s="25">
        <v>17410.00714657054</v>
      </c>
      <c r="Q22" s="25">
        <v>2722.3836779999988</v>
      </c>
      <c r="R22" s="25">
        <v>1613751.9614396447</v>
      </c>
      <c r="S22" s="25">
        <v>452065.00164383563</v>
      </c>
      <c r="T22" s="25">
        <v>0</v>
      </c>
      <c r="U22" s="25">
        <v>2065816.9630834803</v>
      </c>
      <c r="V22" s="25">
        <v>0</v>
      </c>
      <c r="W22" s="25">
        <v>913070.08108756016</v>
      </c>
      <c r="X22" s="25">
        <v>21598.481400000001</v>
      </c>
      <c r="Y22" s="25">
        <v>0</v>
      </c>
      <c r="Z22" s="25">
        <v>934668.56248756021</v>
      </c>
      <c r="AA22" s="25">
        <v>53984.82745863012</v>
      </c>
      <c r="AB22" s="25">
        <v>111586.48586015731</v>
      </c>
      <c r="AC22" s="25">
        <v>1738556.2812631582</v>
      </c>
      <c r="AD22" s="25">
        <v>0</v>
      </c>
      <c r="AE22" s="25">
        <v>1850142.7671233155</v>
      </c>
      <c r="AF22" s="25">
        <v>5858.7043334246628</v>
      </c>
      <c r="AG22" s="25">
        <v>0</v>
      </c>
      <c r="AH22" s="25">
        <v>0</v>
      </c>
      <c r="AI22" s="25">
        <v>0</v>
      </c>
      <c r="AJ22" s="25">
        <v>0</v>
      </c>
      <c r="AK22" s="25">
        <v>0</v>
      </c>
      <c r="AL22" s="25">
        <v>428387.68</v>
      </c>
      <c r="AM22" s="25">
        <v>0</v>
      </c>
      <c r="AN22" s="25">
        <v>0</v>
      </c>
      <c r="AO22" s="25">
        <v>428387.68</v>
      </c>
      <c r="AP22" s="25">
        <v>319972.60176000005</v>
      </c>
      <c r="AQ22" s="25">
        <v>24746.400000000001</v>
      </c>
      <c r="AR22" s="25">
        <v>0</v>
      </c>
      <c r="AS22" s="25">
        <v>0</v>
      </c>
      <c r="AT22" s="25">
        <v>24746.400000000001</v>
      </c>
      <c r="AU22" s="25">
        <v>16289.510272</v>
      </c>
      <c r="AV22" s="25">
        <v>0</v>
      </c>
      <c r="AW22" s="25">
        <v>0</v>
      </c>
      <c r="AX22" s="25">
        <v>0</v>
      </c>
      <c r="AY22" s="25">
        <v>0</v>
      </c>
      <c r="AZ22" s="25">
        <v>0</v>
      </c>
      <c r="BA22" s="25">
        <v>0</v>
      </c>
      <c r="BB22" s="25">
        <v>0</v>
      </c>
      <c r="BC22" s="25">
        <v>0</v>
      </c>
      <c r="BD22" s="25">
        <v>0</v>
      </c>
      <c r="BE22" s="25">
        <v>0</v>
      </c>
      <c r="BF22" s="25">
        <v>228690.32365760003</v>
      </c>
      <c r="BG22" s="25">
        <v>0</v>
      </c>
      <c r="BH22" s="25">
        <v>1815.0090358000002</v>
      </c>
      <c r="BI22" s="25">
        <v>230505.33269340004</v>
      </c>
      <c r="BJ22" s="25">
        <v>184404.26979751867</v>
      </c>
      <c r="BK22" s="25">
        <v>606564.25319599977</v>
      </c>
      <c r="BL22" s="25">
        <v>275.89940000000001</v>
      </c>
      <c r="BM22" s="25">
        <v>0</v>
      </c>
      <c r="BN22" s="25">
        <v>606840.15259599977</v>
      </c>
      <c r="BO22" s="25">
        <v>508307.23788878595</v>
      </c>
      <c r="BP22" s="25">
        <v>3784.56</v>
      </c>
      <c r="BQ22" s="25">
        <v>0</v>
      </c>
      <c r="BR22" s="25">
        <v>0</v>
      </c>
      <c r="BS22" s="25">
        <v>3784.56</v>
      </c>
      <c r="BT22" s="25">
        <v>3294.161610559514</v>
      </c>
      <c r="BU22" s="25">
        <v>0</v>
      </c>
      <c r="BV22" s="25">
        <v>0</v>
      </c>
      <c r="BW22" s="25">
        <v>0</v>
      </c>
      <c r="BX22" s="25">
        <v>0</v>
      </c>
      <c r="BY22" s="25">
        <v>0</v>
      </c>
      <c r="BZ22" s="25">
        <v>0</v>
      </c>
      <c r="CA22" s="25">
        <v>0</v>
      </c>
      <c r="CB22" s="25">
        <v>0</v>
      </c>
      <c r="CC22" s="25">
        <v>0</v>
      </c>
      <c r="CD22" s="25">
        <v>0</v>
      </c>
      <c r="CE22" s="25">
        <v>104206.14000000001</v>
      </c>
      <c r="CF22" s="25">
        <v>0</v>
      </c>
      <c r="CG22" s="25">
        <v>0</v>
      </c>
      <c r="CH22" s="25">
        <v>104206.14000000001</v>
      </c>
      <c r="CI22" s="25">
        <v>68996.867435000007</v>
      </c>
      <c r="CJ22" s="25">
        <v>0</v>
      </c>
      <c r="CK22" s="25">
        <v>0</v>
      </c>
      <c r="CL22" s="25">
        <v>0</v>
      </c>
      <c r="CM22" s="25">
        <v>0</v>
      </c>
      <c r="CN22" s="25">
        <v>0</v>
      </c>
      <c r="CO22" s="25">
        <v>4051982.303887533</v>
      </c>
      <c r="CP22" s="25">
        <v>2212799.2522069938</v>
      </c>
      <c r="CQ22" s="25">
        <v>1815.0090358000002</v>
      </c>
      <c r="CR22" s="25">
        <v>6266596.565130326</v>
      </c>
      <c r="CS22" s="25">
        <v>1163830.5642339189</v>
      </c>
    </row>
    <row r="23" spans="1:97" ht="24.9" customHeight="1">
      <c r="A23" s="17">
        <v>17</v>
      </c>
      <c r="B23" s="67" t="s">
        <v>87</v>
      </c>
      <c r="C23" s="25">
        <v>34359.99803652968</v>
      </c>
      <c r="D23" s="25">
        <v>0</v>
      </c>
      <c r="E23" s="25">
        <v>0</v>
      </c>
      <c r="F23" s="25">
        <v>34359.99803652968</v>
      </c>
      <c r="G23" s="25">
        <v>0</v>
      </c>
      <c r="H23" s="25">
        <v>0</v>
      </c>
      <c r="I23" s="25">
        <v>40</v>
      </c>
      <c r="J23" s="25">
        <v>0</v>
      </c>
      <c r="K23" s="25">
        <v>40</v>
      </c>
      <c r="L23" s="25">
        <v>0</v>
      </c>
      <c r="M23" s="25">
        <v>152737.70818479295</v>
      </c>
      <c r="N23" s="25">
        <v>1276.5540147052941</v>
      </c>
      <c r="O23" s="25">
        <v>0</v>
      </c>
      <c r="P23" s="25">
        <v>154014.26219949825</v>
      </c>
      <c r="Q23" s="25">
        <v>4512.471084835096</v>
      </c>
      <c r="R23" s="25">
        <v>0</v>
      </c>
      <c r="S23" s="25">
        <v>0</v>
      </c>
      <c r="T23" s="25">
        <v>0</v>
      </c>
      <c r="U23" s="25">
        <v>0</v>
      </c>
      <c r="V23" s="25">
        <v>0</v>
      </c>
      <c r="W23" s="25">
        <v>476387.69973985787</v>
      </c>
      <c r="X23" s="25">
        <v>124814.88121662814</v>
      </c>
      <c r="Y23" s="25">
        <v>0</v>
      </c>
      <c r="Z23" s="25">
        <v>601202.58095648605</v>
      </c>
      <c r="AA23" s="25">
        <v>185729.02090329348</v>
      </c>
      <c r="AB23" s="25">
        <v>95547.344720427151</v>
      </c>
      <c r="AC23" s="25">
        <v>1755276.2205977973</v>
      </c>
      <c r="AD23" s="25">
        <v>0</v>
      </c>
      <c r="AE23" s="25">
        <v>1850823.5653182245</v>
      </c>
      <c r="AF23" s="25">
        <v>20434.781349294299</v>
      </c>
      <c r="AG23" s="25">
        <v>0</v>
      </c>
      <c r="AH23" s="25">
        <v>0</v>
      </c>
      <c r="AI23" s="25">
        <v>0</v>
      </c>
      <c r="AJ23" s="25">
        <v>0</v>
      </c>
      <c r="AK23" s="25">
        <v>0</v>
      </c>
      <c r="AL23" s="25">
        <v>0</v>
      </c>
      <c r="AM23" s="25">
        <v>0</v>
      </c>
      <c r="AN23" s="25">
        <v>0</v>
      </c>
      <c r="AO23" s="25">
        <v>0</v>
      </c>
      <c r="AP23" s="25">
        <v>0</v>
      </c>
      <c r="AQ23" s="25">
        <v>0</v>
      </c>
      <c r="AR23" s="25">
        <v>0</v>
      </c>
      <c r="AS23" s="25">
        <v>0</v>
      </c>
      <c r="AT23" s="25">
        <v>0</v>
      </c>
      <c r="AU23" s="25">
        <v>0</v>
      </c>
      <c r="AV23" s="25">
        <v>0</v>
      </c>
      <c r="AW23" s="25">
        <v>0</v>
      </c>
      <c r="AX23" s="25">
        <v>0</v>
      </c>
      <c r="AY23" s="25">
        <v>0</v>
      </c>
      <c r="AZ23" s="25">
        <v>0</v>
      </c>
      <c r="BA23" s="25">
        <v>0</v>
      </c>
      <c r="BB23" s="25">
        <v>0</v>
      </c>
      <c r="BC23" s="25">
        <v>0</v>
      </c>
      <c r="BD23" s="25">
        <v>0</v>
      </c>
      <c r="BE23" s="25">
        <v>0</v>
      </c>
      <c r="BF23" s="25">
        <v>0</v>
      </c>
      <c r="BG23" s="25">
        <v>0</v>
      </c>
      <c r="BH23" s="25">
        <v>0</v>
      </c>
      <c r="BI23" s="25">
        <v>0</v>
      </c>
      <c r="BJ23" s="25">
        <v>0</v>
      </c>
      <c r="BK23" s="25">
        <v>42060.199211619583</v>
      </c>
      <c r="BL23" s="25">
        <v>382.14400000000001</v>
      </c>
      <c r="BM23" s="25">
        <v>5900</v>
      </c>
      <c r="BN23" s="25">
        <v>48342.343211619584</v>
      </c>
      <c r="BO23" s="25">
        <v>42463.377084647567</v>
      </c>
      <c r="BP23" s="25">
        <v>3739.7999999999997</v>
      </c>
      <c r="BQ23" s="25">
        <v>0</v>
      </c>
      <c r="BR23" s="25">
        <v>0</v>
      </c>
      <c r="BS23" s="25">
        <v>3739.7999999999997</v>
      </c>
      <c r="BT23" s="25">
        <v>2977.9487235900006</v>
      </c>
      <c r="BU23" s="25">
        <v>70536.182312419463</v>
      </c>
      <c r="BV23" s="25">
        <v>0</v>
      </c>
      <c r="BW23" s="25">
        <v>0</v>
      </c>
      <c r="BX23" s="25">
        <v>70536.182312419463</v>
      </c>
      <c r="BY23" s="25">
        <v>0</v>
      </c>
      <c r="BZ23" s="25">
        <v>0</v>
      </c>
      <c r="CA23" s="25">
        <v>0</v>
      </c>
      <c r="CB23" s="25">
        <v>0</v>
      </c>
      <c r="CC23" s="25">
        <v>0</v>
      </c>
      <c r="CD23" s="25">
        <v>0</v>
      </c>
      <c r="CE23" s="25">
        <v>220203.60342465754</v>
      </c>
      <c r="CF23" s="25">
        <v>11800</v>
      </c>
      <c r="CG23" s="25">
        <v>0</v>
      </c>
      <c r="CH23" s="25">
        <v>232003.60342465754</v>
      </c>
      <c r="CI23" s="25">
        <v>195650.57051920728</v>
      </c>
      <c r="CJ23" s="25">
        <v>0</v>
      </c>
      <c r="CK23" s="25">
        <v>0</v>
      </c>
      <c r="CL23" s="25">
        <v>0</v>
      </c>
      <c r="CM23" s="25">
        <v>0</v>
      </c>
      <c r="CN23" s="25">
        <v>0</v>
      </c>
      <c r="CO23" s="25">
        <v>1095572.5356303044</v>
      </c>
      <c r="CP23" s="25">
        <v>1893589.7998291308</v>
      </c>
      <c r="CQ23" s="25">
        <v>5900</v>
      </c>
      <c r="CR23" s="25">
        <v>2995062.3354594354</v>
      </c>
      <c r="CS23" s="25">
        <v>451768.16966486769</v>
      </c>
    </row>
    <row r="24" spans="1:97" ht="24.9" customHeight="1">
      <c r="A24" s="17">
        <v>18</v>
      </c>
      <c r="B24" s="67" t="s">
        <v>37</v>
      </c>
      <c r="C24" s="25">
        <v>0</v>
      </c>
      <c r="D24" s="25">
        <v>282</v>
      </c>
      <c r="E24" s="25">
        <v>0</v>
      </c>
      <c r="F24" s="25">
        <v>282</v>
      </c>
      <c r="G24" s="25">
        <v>0</v>
      </c>
      <c r="H24" s="25">
        <v>0</v>
      </c>
      <c r="I24" s="25">
        <v>0</v>
      </c>
      <c r="J24" s="25">
        <v>0</v>
      </c>
      <c r="K24" s="25">
        <v>0</v>
      </c>
      <c r="L24" s="25">
        <v>0</v>
      </c>
      <c r="M24" s="25">
        <v>5419.9299829999991</v>
      </c>
      <c r="N24" s="25">
        <v>0</v>
      </c>
      <c r="O24" s="25">
        <v>0</v>
      </c>
      <c r="P24" s="25">
        <v>5419.9299829999991</v>
      </c>
      <c r="Q24" s="25">
        <v>0</v>
      </c>
      <c r="R24" s="25">
        <v>0</v>
      </c>
      <c r="S24" s="25">
        <v>0</v>
      </c>
      <c r="T24" s="25">
        <v>0</v>
      </c>
      <c r="U24" s="25">
        <v>0</v>
      </c>
      <c r="V24" s="25">
        <v>0</v>
      </c>
      <c r="W24" s="25">
        <v>836952.29282700166</v>
      </c>
      <c r="X24" s="25">
        <v>0</v>
      </c>
      <c r="Y24" s="25">
        <v>15700</v>
      </c>
      <c r="Z24" s="25">
        <v>852652.29282700166</v>
      </c>
      <c r="AA24" s="25">
        <v>0</v>
      </c>
      <c r="AB24" s="25">
        <v>194648.37382521052</v>
      </c>
      <c r="AC24" s="25">
        <v>1735730.1052631582</v>
      </c>
      <c r="AD24" s="25">
        <v>0</v>
      </c>
      <c r="AE24" s="25">
        <v>1930378.4790883688</v>
      </c>
      <c r="AF24" s="25">
        <v>0</v>
      </c>
      <c r="AG24" s="25">
        <v>0</v>
      </c>
      <c r="AH24" s="25">
        <v>0</v>
      </c>
      <c r="AI24" s="25">
        <v>0</v>
      </c>
      <c r="AJ24" s="25">
        <v>0</v>
      </c>
      <c r="AK24" s="25">
        <v>0</v>
      </c>
      <c r="AL24" s="25">
        <v>0</v>
      </c>
      <c r="AM24" s="25">
        <v>0</v>
      </c>
      <c r="AN24" s="25">
        <v>0</v>
      </c>
      <c r="AO24" s="25">
        <v>0</v>
      </c>
      <c r="AP24" s="25">
        <v>0</v>
      </c>
      <c r="AQ24" s="25">
        <v>0</v>
      </c>
      <c r="AR24" s="25">
        <v>0</v>
      </c>
      <c r="AS24" s="25">
        <v>0</v>
      </c>
      <c r="AT24" s="25">
        <v>0</v>
      </c>
      <c r="AU24" s="25">
        <v>0</v>
      </c>
      <c r="AV24" s="25">
        <v>0</v>
      </c>
      <c r="AW24" s="25">
        <v>0</v>
      </c>
      <c r="AX24" s="25">
        <v>0</v>
      </c>
      <c r="AY24" s="25">
        <v>0</v>
      </c>
      <c r="AZ24" s="25">
        <v>0</v>
      </c>
      <c r="BA24" s="25">
        <v>0</v>
      </c>
      <c r="BB24" s="25">
        <v>0</v>
      </c>
      <c r="BC24" s="25">
        <v>0</v>
      </c>
      <c r="BD24" s="25">
        <v>0</v>
      </c>
      <c r="BE24" s="25">
        <v>0</v>
      </c>
      <c r="BF24" s="25">
        <v>0</v>
      </c>
      <c r="BG24" s="25">
        <v>0</v>
      </c>
      <c r="BH24" s="25">
        <v>0</v>
      </c>
      <c r="BI24" s="25">
        <v>0</v>
      </c>
      <c r="BJ24" s="25">
        <v>0</v>
      </c>
      <c r="BK24" s="25">
        <v>0</v>
      </c>
      <c r="BL24" s="25">
        <v>15</v>
      </c>
      <c r="BM24" s="25">
        <v>0</v>
      </c>
      <c r="BN24" s="25">
        <v>15</v>
      </c>
      <c r="BO24" s="25">
        <v>0</v>
      </c>
      <c r="BP24" s="25">
        <v>0</v>
      </c>
      <c r="BQ24" s="25">
        <v>0</v>
      </c>
      <c r="BR24" s="25">
        <v>0</v>
      </c>
      <c r="BS24" s="25">
        <v>0</v>
      </c>
      <c r="BT24" s="25">
        <v>0</v>
      </c>
      <c r="BU24" s="25">
        <v>17246.9143</v>
      </c>
      <c r="BV24" s="25">
        <v>0</v>
      </c>
      <c r="BW24" s="25">
        <v>0</v>
      </c>
      <c r="BX24" s="25">
        <v>17246.9143</v>
      </c>
      <c r="BY24" s="25">
        <v>0</v>
      </c>
      <c r="BZ24" s="25">
        <v>0</v>
      </c>
      <c r="CA24" s="25">
        <v>44</v>
      </c>
      <c r="CB24" s="25">
        <v>0</v>
      </c>
      <c r="CC24" s="25">
        <v>44</v>
      </c>
      <c r="CD24" s="25">
        <v>0</v>
      </c>
      <c r="CE24" s="25">
        <v>0</v>
      </c>
      <c r="CF24" s="25">
        <v>0</v>
      </c>
      <c r="CG24" s="25">
        <v>0</v>
      </c>
      <c r="CH24" s="25">
        <v>0</v>
      </c>
      <c r="CI24" s="25">
        <v>0</v>
      </c>
      <c r="CJ24" s="25">
        <v>0</v>
      </c>
      <c r="CK24" s="25">
        <v>0</v>
      </c>
      <c r="CL24" s="25">
        <v>0</v>
      </c>
      <c r="CM24" s="25">
        <v>0</v>
      </c>
      <c r="CN24" s="25">
        <v>0</v>
      </c>
      <c r="CO24" s="25">
        <v>1054267.5109352123</v>
      </c>
      <c r="CP24" s="25">
        <v>1736071.1052631582</v>
      </c>
      <c r="CQ24" s="25">
        <v>15700</v>
      </c>
      <c r="CR24" s="25">
        <v>2806038.6161983702</v>
      </c>
      <c r="CS24" s="25">
        <v>0</v>
      </c>
    </row>
    <row r="25" spans="1:97" ht="24.9" customHeight="1">
      <c r="A25" s="17">
        <v>19</v>
      </c>
      <c r="B25" s="67" t="s">
        <v>92</v>
      </c>
      <c r="C25" s="25">
        <v>0</v>
      </c>
      <c r="D25" s="25">
        <v>0</v>
      </c>
      <c r="E25" s="25">
        <v>0</v>
      </c>
      <c r="F25" s="25">
        <v>0</v>
      </c>
      <c r="G25" s="25">
        <v>0</v>
      </c>
      <c r="H25" s="25">
        <v>0</v>
      </c>
      <c r="I25" s="25">
        <v>0</v>
      </c>
      <c r="J25" s="25">
        <v>0</v>
      </c>
      <c r="K25" s="25">
        <v>0</v>
      </c>
      <c r="L25" s="25">
        <v>0</v>
      </c>
      <c r="M25" s="25">
        <v>5812.4454999999998</v>
      </c>
      <c r="N25" s="25">
        <v>392.9857697260274</v>
      </c>
      <c r="O25" s="25">
        <v>0</v>
      </c>
      <c r="P25" s="25">
        <v>6205.4312697260275</v>
      </c>
      <c r="Q25" s="25">
        <v>6205.4312697260275</v>
      </c>
      <c r="R25" s="25">
        <v>-12923.755179999984</v>
      </c>
      <c r="S25" s="25">
        <v>0</v>
      </c>
      <c r="T25" s="25">
        <v>0</v>
      </c>
      <c r="U25" s="25">
        <v>-12923.755179999984</v>
      </c>
      <c r="V25" s="25">
        <v>-12923.755179999984</v>
      </c>
      <c r="W25" s="25">
        <v>189012.69243299999</v>
      </c>
      <c r="X25" s="25">
        <v>93172.710961276724</v>
      </c>
      <c r="Y25" s="25">
        <v>27395.43</v>
      </c>
      <c r="Z25" s="25">
        <v>309580.83339427673</v>
      </c>
      <c r="AA25" s="25">
        <v>309580.83561150968</v>
      </c>
      <c r="AB25" s="25">
        <v>89004.262189210538</v>
      </c>
      <c r="AC25" s="25">
        <v>1745235.2902942733</v>
      </c>
      <c r="AD25" s="25">
        <v>450</v>
      </c>
      <c r="AE25" s="25">
        <v>1834689.5524834839</v>
      </c>
      <c r="AF25" s="25">
        <v>36183.976586073986</v>
      </c>
      <c r="AG25" s="25">
        <v>0</v>
      </c>
      <c r="AH25" s="25">
        <v>0</v>
      </c>
      <c r="AI25" s="25">
        <v>0</v>
      </c>
      <c r="AJ25" s="25">
        <v>0</v>
      </c>
      <c r="AK25" s="25">
        <v>0</v>
      </c>
      <c r="AL25" s="25">
        <v>88677.175000000003</v>
      </c>
      <c r="AM25" s="25">
        <v>0</v>
      </c>
      <c r="AN25" s="25">
        <v>0</v>
      </c>
      <c r="AO25" s="25">
        <v>88677.175000000003</v>
      </c>
      <c r="AP25" s="25">
        <v>69046.350000000006</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260.9141110000001</v>
      </c>
      <c r="BQ25" s="25">
        <v>2327.4222598684937</v>
      </c>
      <c r="BR25" s="25">
        <v>3</v>
      </c>
      <c r="BS25" s="25">
        <v>2591.3363708684938</v>
      </c>
      <c r="BT25" s="25">
        <v>2591.3385977315043</v>
      </c>
      <c r="BU25" s="25">
        <v>157265</v>
      </c>
      <c r="BV25" s="25">
        <v>0</v>
      </c>
      <c r="BW25" s="25">
        <v>0</v>
      </c>
      <c r="BX25" s="25">
        <v>157265</v>
      </c>
      <c r="BY25" s="25">
        <v>78632.5</v>
      </c>
      <c r="BZ25" s="25">
        <v>0</v>
      </c>
      <c r="CA25" s="25">
        <v>0</v>
      </c>
      <c r="CB25" s="25">
        <v>0</v>
      </c>
      <c r="CC25" s="25">
        <v>0</v>
      </c>
      <c r="CD25" s="25">
        <v>0</v>
      </c>
      <c r="CE25" s="25">
        <v>39513.735368999995</v>
      </c>
      <c r="CF25" s="25">
        <v>0</v>
      </c>
      <c r="CG25" s="25">
        <v>0</v>
      </c>
      <c r="CH25" s="25">
        <v>39513.735368999995</v>
      </c>
      <c r="CI25" s="25">
        <v>26142.056639999999</v>
      </c>
      <c r="CJ25" s="25">
        <v>0</v>
      </c>
      <c r="CK25" s="25">
        <v>0</v>
      </c>
      <c r="CL25" s="25">
        <v>0</v>
      </c>
      <c r="CM25" s="25">
        <v>0</v>
      </c>
      <c r="CN25" s="25">
        <v>0</v>
      </c>
      <c r="CO25" s="25">
        <v>556622.46942221047</v>
      </c>
      <c r="CP25" s="25">
        <v>1841128.4092851446</v>
      </c>
      <c r="CQ25" s="25">
        <v>27848.43</v>
      </c>
      <c r="CR25" s="25">
        <v>2425599.3087073551</v>
      </c>
      <c r="CS25" s="25">
        <v>515458.73352504126</v>
      </c>
    </row>
    <row r="26" spans="1:97" ht="13.8">
      <c r="A26" s="18"/>
      <c r="B26" s="65" t="s">
        <v>98</v>
      </c>
      <c r="C26" s="19">
        <v>21890606.675004117</v>
      </c>
      <c r="D26" s="19">
        <v>67810503.571221679</v>
      </c>
      <c r="E26" s="19">
        <v>3532964.8494154857</v>
      </c>
      <c r="F26" s="19">
        <v>93234075.09564133</v>
      </c>
      <c r="G26" s="19">
        <v>17319425.933990628</v>
      </c>
      <c r="H26" s="19">
        <v>2967495.8231849489</v>
      </c>
      <c r="I26" s="19">
        <v>9036685.012189569</v>
      </c>
      <c r="J26" s="19">
        <v>26562.315915645882</v>
      </c>
      <c r="K26" s="19">
        <v>12030743.15129016</v>
      </c>
      <c r="L26" s="19">
        <v>371203.51500605041</v>
      </c>
      <c r="M26" s="19">
        <v>7907137.8473948557</v>
      </c>
      <c r="N26" s="19">
        <v>6790153.7595649092</v>
      </c>
      <c r="O26" s="19">
        <v>880626.30697853887</v>
      </c>
      <c r="P26" s="19">
        <v>15577917.913938304</v>
      </c>
      <c r="Q26" s="19">
        <v>1718208.4239420271</v>
      </c>
      <c r="R26" s="19">
        <v>278000923.53339571</v>
      </c>
      <c r="S26" s="19">
        <v>47087564.418338865</v>
      </c>
      <c r="T26" s="19">
        <v>138896314.3254163</v>
      </c>
      <c r="U26" s="19">
        <v>463984802.27715093</v>
      </c>
      <c r="V26" s="19">
        <v>42130333.607931197</v>
      </c>
      <c r="W26" s="19">
        <v>67128759.859526232</v>
      </c>
      <c r="X26" s="19">
        <v>120135783.45261635</v>
      </c>
      <c r="Y26" s="19">
        <v>27669415.296369322</v>
      </c>
      <c r="Z26" s="19">
        <v>214933958.60851189</v>
      </c>
      <c r="AA26" s="19">
        <v>28507772.138686053</v>
      </c>
      <c r="AB26" s="19">
        <v>12040907.452233912</v>
      </c>
      <c r="AC26" s="19">
        <v>50460460.478979647</v>
      </c>
      <c r="AD26" s="19">
        <v>3039002.729347358</v>
      </c>
      <c r="AE26" s="19">
        <v>65540370.660560906</v>
      </c>
      <c r="AF26" s="19">
        <v>2877232.3001507069</v>
      </c>
      <c r="AG26" s="19">
        <v>0</v>
      </c>
      <c r="AH26" s="19">
        <v>0</v>
      </c>
      <c r="AI26" s="19">
        <v>0</v>
      </c>
      <c r="AJ26" s="19">
        <v>0</v>
      </c>
      <c r="AK26" s="19">
        <v>2183.7280924032002</v>
      </c>
      <c r="AL26" s="19">
        <v>11361065.280977633</v>
      </c>
      <c r="AM26" s="19">
        <v>92629.256999999998</v>
      </c>
      <c r="AN26" s="19">
        <v>598425.91999999993</v>
      </c>
      <c r="AO26" s="19">
        <v>12052120.457977634</v>
      </c>
      <c r="AP26" s="19">
        <v>11703336.698273245</v>
      </c>
      <c r="AQ26" s="19">
        <v>4733595.0727778301</v>
      </c>
      <c r="AR26" s="19">
        <v>28281</v>
      </c>
      <c r="AS26" s="19">
        <v>2869078</v>
      </c>
      <c r="AT26" s="19">
        <v>7630954.0727778301</v>
      </c>
      <c r="AU26" s="19">
        <v>5866574.5308122579</v>
      </c>
      <c r="AV26" s="19">
        <v>233245.53312750149</v>
      </c>
      <c r="AW26" s="19">
        <v>14406.150600000001</v>
      </c>
      <c r="AX26" s="19">
        <v>47293</v>
      </c>
      <c r="AY26" s="19">
        <v>294944.68372750148</v>
      </c>
      <c r="AZ26" s="19">
        <v>116016.68522500488</v>
      </c>
      <c r="BA26" s="19">
        <v>136705.5</v>
      </c>
      <c r="BB26" s="19">
        <v>1893.6</v>
      </c>
      <c r="BC26" s="19">
        <v>6401</v>
      </c>
      <c r="BD26" s="19">
        <v>145000.1</v>
      </c>
      <c r="BE26" s="19">
        <v>127618.57400000001</v>
      </c>
      <c r="BF26" s="19">
        <v>13080770.982300594</v>
      </c>
      <c r="BG26" s="19">
        <v>188885.06114699997</v>
      </c>
      <c r="BH26" s="19">
        <v>321116.53392379999</v>
      </c>
      <c r="BI26" s="19">
        <v>13590772.577371394</v>
      </c>
      <c r="BJ26" s="19">
        <v>5886453.4017535709</v>
      </c>
      <c r="BK26" s="19">
        <v>90571130.82352373</v>
      </c>
      <c r="BL26" s="19">
        <v>34692263.658365965</v>
      </c>
      <c r="BM26" s="19">
        <v>1775150.0878149988</v>
      </c>
      <c r="BN26" s="19">
        <v>127038544.56970471</v>
      </c>
      <c r="BO26" s="19">
        <v>73527164.169611543</v>
      </c>
      <c r="BP26" s="19">
        <v>5100333.1432482451</v>
      </c>
      <c r="BQ26" s="19">
        <v>118108.18057079247</v>
      </c>
      <c r="BR26" s="19">
        <v>5076.2665399999996</v>
      </c>
      <c r="BS26" s="19">
        <v>5223517.5903590377</v>
      </c>
      <c r="BT26" s="19">
        <v>4438458.9067613706</v>
      </c>
      <c r="BU26" s="19">
        <v>10538550.081942394</v>
      </c>
      <c r="BV26" s="19">
        <v>55611</v>
      </c>
      <c r="BW26" s="19">
        <v>30093.370000000003</v>
      </c>
      <c r="BX26" s="19">
        <v>10624254.451942394</v>
      </c>
      <c r="BY26" s="19">
        <v>6569357.8334728973</v>
      </c>
      <c r="BZ26" s="19">
        <v>0</v>
      </c>
      <c r="CA26" s="19">
        <v>4003.612119999998</v>
      </c>
      <c r="CB26" s="19">
        <v>0</v>
      </c>
      <c r="CC26" s="19">
        <v>4003.612119999998</v>
      </c>
      <c r="CD26" s="19">
        <v>0</v>
      </c>
      <c r="CE26" s="19">
        <v>23828810.536441948</v>
      </c>
      <c r="CF26" s="19">
        <v>1452667.0945260001</v>
      </c>
      <c r="CG26" s="19">
        <v>408679.08513499994</v>
      </c>
      <c r="CH26" s="19">
        <v>25690156.716102943</v>
      </c>
      <c r="CI26" s="19">
        <v>18867802.028528385</v>
      </c>
      <c r="CJ26" s="19">
        <v>0</v>
      </c>
      <c r="CK26" s="19">
        <v>0</v>
      </c>
      <c r="CL26" s="19">
        <v>0</v>
      </c>
      <c r="CM26" s="19">
        <v>0</v>
      </c>
      <c r="CN26" s="19">
        <v>0</v>
      </c>
      <c r="CO26" s="19">
        <v>549520038.14507961</v>
      </c>
      <c r="CP26" s="19">
        <v>337969899.30724078</v>
      </c>
      <c r="CQ26" s="19">
        <v>180106199.08685648</v>
      </c>
      <c r="CR26" s="19">
        <v>1067596136.5391771</v>
      </c>
      <c r="CS26" s="19">
        <v>220029142.47623727</v>
      </c>
    </row>
    <row r="27" spans="1:97" s="36" customFormat="1" ht="14.4">
      <c r="B27" s="40" t="s">
        <v>46</v>
      </c>
    </row>
    <row r="28" spans="1:97" s="36" customFormat="1" ht="20.25" customHeight="1">
      <c r="B28" s="77" t="s">
        <v>48</v>
      </c>
      <c r="C28" s="77"/>
      <c r="D28" s="77"/>
      <c r="E28" s="77"/>
      <c r="F28" s="77"/>
      <c r="G28" s="77"/>
      <c r="H28" s="77"/>
      <c r="I28" s="77"/>
      <c r="J28" s="77"/>
      <c r="K28" s="77"/>
      <c r="L28" s="77"/>
      <c r="M28" s="77"/>
      <c r="N28" s="77"/>
    </row>
    <row r="29" spans="1:97" s="36" customFormat="1" ht="15" customHeight="1">
      <c r="B29" s="77"/>
      <c r="C29" s="77"/>
      <c r="D29" s="77"/>
      <c r="E29" s="77"/>
      <c r="F29" s="77"/>
      <c r="G29" s="77"/>
      <c r="H29" s="77"/>
      <c r="I29" s="77"/>
      <c r="J29" s="77"/>
      <c r="K29" s="77"/>
      <c r="L29" s="77"/>
      <c r="M29" s="77"/>
      <c r="N29" s="77"/>
    </row>
    <row r="30" spans="1:97" ht="12.75" customHeight="1"/>
    <row r="33" spans="2:2" ht="13.8">
      <c r="B33" s="24"/>
    </row>
  </sheetData>
  <sortState xmlns:xlrd2="http://schemas.microsoft.com/office/spreadsheetml/2017/richdata2" ref="B9:CS23">
    <sortCondition descending="1" ref="CR7:CR23"/>
  </sortState>
  <mergeCells count="41">
    <mergeCell ref="B28:N29"/>
    <mergeCell ref="CO4:CS4"/>
    <mergeCell ref="BZ4:CD4"/>
    <mergeCell ref="BZ5:CC5"/>
    <mergeCell ref="CE5:CH5"/>
    <mergeCell ref="CJ5:CM5"/>
    <mergeCell ref="CO5:CR5"/>
    <mergeCell ref="BA5:BD5"/>
    <mergeCell ref="BF5:BI5"/>
    <mergeCell ref="CE4:CI4"/>
    <mergeCell ref="CJ4:CN4"/>
    <mergeCell ref="AQ4:AU4"/>
    <mergeCell ref="BA4:BE4"/>
    <mergeCell ref="BF4:BJ4"/>
    <mergeCell ref="BK4:BO4"/>
    <mergeCell ref="BP4:BT4"/>
    <mergeCell ref="BU4:BY4"/>
    <mergeCell ref="BP5:BS5"/>
    <mergeCell ref="BU5:BX5"/>
    <mergeCell ref="M5:P5"/>
    <mergeCell ref="BK5:BN5"/>
    <mergeCell ref="AL5:AO5"/>
    <mergeCell ref="AQ5:AT5"/>
    <mergeCell ref="AG5:AJ5"/>
    <mergeCell ref="W4:AA4"/>
    <mergeCell ref="AB4:AF4"/>
    <mergeCell ref="AG4:AK4"/>
    <mergeCell ref="AL4:AP4"/>
    <mergeCell ref="R5:U5"/>
    <mergeCell ref="AV4:AZ4"/>
    <mergeCell ref="W5:Z5"/>
    <mergeCell ref="AB5:AE5"/>
    <mergeCell ref="AV5:AY5"/>
    <mergeCell ref="A4:A6"/>
    <mergeCell ref="B4:B6"/>
    <mergeCell ref="C4:G4"/>
    <mergeCell ref="H4:L4"/>
    <mergeCell ref="M4:Q4"/>
    <mergeCell ref="R4:V4"/>
    <mergeCell ref="C5:F5"/>
    <mergeCell ref="H5:K5"/>
  </mergeCells>
  <pageMargins left="0.31" right="0.15748031496063" top="0.26" bottom="0.38" header="0.17" footer="0.15748031496063"/>
  <pageSetup scale="58" orientation="landscape" r:id="rId1"/>
  <headerFooter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C000"/>
  </sheetPr>
  <dimension ref="A1:AN32"/>
  <sheetViews>
    <sheetView zoomScale="85" zoomScaleNormal="85" workbookViewId="0">
      <pane xSplit="2" ySplit="5" topLeftCell="C6" activePane="bottomRight" state="frozen"/>
      <selection activeCell="A4" sqref="A4"/>
      <selection pane="topRight" activeCell="A4" sqref="A4"/>
      <selection pane="bottomLeft" activeCell="A4" sqref="A4"/>
      <selection pane="bottomRight" activeCell="A6" sqref="A6:XFD25"/>
    </sheetView>
  </sheetViews>
  <sheetFormatPr defaultColWidth="9.109375" defaultRowHeight="13.2"/>
  <cols>
    <col min="1" max="1" width="3.33203125" style="12" customWidth="1"/>
    <col min="2" max="2" width="50.33203125" style="12" customWidth="1"/>
    <col min="3" max="3" width="15.5546875" style="12" customWidth="1"/>
    <col min="4" max="4" width="12.6640625" style="12" customWidth="1"/>
    <col min="5" max="5" width="14.6640625" style="12" customWidth="1"/>
    <col min="6" max="6" width="12.6640625" style="12" customWidth="1"/>
    <col min="7" max="8" width="13.44140625" style="12" customWidth="1"/>
    <col min="9" max="28" width="12.6640625" style="12" customWidth="1"/>
    <col min="29" max="29" width="14.5546875" style="12" customWidth="1"/>
    <col min="30" max="38" width="12.6640625" style="12" customWidth="1"/>
    <col min="39" max="39" width="15.44140625" style="12" customWidth="1"/>
    <col min="40" max="40" width="14.109375" style="12" customWidth="1"/>
    <col min="41" max="16384" width="9.109375" style="12"/>
  </cols>
  <sheetData>
    <row r="1" spans="1:40" s="36" customFormat="1" ht="20.25" customHeight="1">
      <c r="A1" s="40" t="s">
        <v>49</v>
      </c>
    </row>
    <row r="2" spans="1:40" s="36" customFormat="1" ht="20.25" customHeight="1">
      <c r="A2" s="40" t="str">
        <f>'Number of Policies'!A2</f>
        <v>Reporting period: 1 January 2025 - 30 September 2025</v>
      </c>
    </row>
    <row r="3" spans="1:40" s="36" customFormat="1" ht="19.5" customHeight="1">
      <c r="A3" s="36" t="s">
        <v>2</v>
      </c>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row>
    <row r="4" spans="1:40" s="36" customFormat="1" ht="82.5" customHeight="1">
      <c r="A4" s="71" t="s">
        <v>0</v>
      </c>
      <c r="B4" s="71" t="s">
        <v>3</v>
      </c>
      <c r="C4" s="78" t="s">
        <v>4</v>
      </c>
      <c r="D4" s="79"/>
      <c r="E4" s="78" t="s">
        <v>5</v>
      </c>
      <c r="F4" s="79"/>
      <c r="G4" s="78" t="s">
        <v>6</v>
      </c>
      <c r="H4" s="79"/>
      <c r="I4" s="78" t="s">
        <v>7</v>
      </c>
      <c r="J4" s="79"/>
      <c r="K4" s="78" t="s">
        <v>8</v>
      </c>
      <c r="L4" s="79"/>
      <c r="M4" s="78" t="s">
        <v>9</v>
      </c>
      <c r="N4" s="79"/>
      <c r="O4" s="78" t="s">
        <v>10</v>
      </c>
      <c r="P4" s="79"/>
      <c r="Q4" s="78" t="s">
        <v>11</v>
      </c>
      <c r="R4" s="79"/>
      <c r="S4" s="78" t="s">
        <v>12</v>
      </c>
      <c r="T4" s="79"/>
      <c r="U4" s="78" t="s">
        <v>13</v>
      </c>
      <c r="V4" s="79"/>
      <c r="W4" s="78" t="s">
        <v>14</v>
      </c>
      <c r="X4" s="79"/>
      <c r="Y4" s="78" t="s">
        <v>15</v>
      </c>
      <c r="Z4" s="79"/>
      <c r="AA4" s="78" t="s">
        <v>16</v>
      </c>
      <c r="AB4" s="79"/>
      <c r="AC4" s="74" t="s">
        <v>17</v>
      </c>
      <c r="AD4" s="76"/>
      <c r="AE4" s="74" t="s">
        <v>18</v>
      </c>
      <c r="AF4" s="76"/>
      <c r="AG4" s="74" t="s">
        <v>19</v>
      </c>
      <c r="AH4" s="76"/>
      <c r="AI4" s="74" t="s">
        <v>20</v>
      </c>
      <c r="AJ4" s="76"/>
      <c r="AK4" s="74" t="s">
        <v>21</v>
      </c>
      <c r="AL4" s="76"/>
      <c r="AM4" s="74" t="s">
        <v>22</v>
      </c>
      <c r="AN4" s="76"/>
    </row>
    <row r="5" spans="1:40" s="36" customFormat="1" ht="43.2">
      <c r="A5" s="73"/>
      <c r="B5" s="73"/>
      <c r="C5" s="46" t="s">
        <v>50</v>
      </c>
      <c r="D5" s="46" t="s">
        <v>51</v>
      </c>
      <c r="E5" s="46" t="s">
        <v>50</v>
      </c>
      <c r="F5" s="46" t="s">
        <v>51</v>
      </c>
      <c r="G5" s="46" t="s">
        <v>50</v>
      </c>
      <c r="H5" s="46" t="s">
        <v>51</v>
      </c>
      <c r="I5" s="46" t="s">
        <v>50</v>
      </c>
      <c r="J5" s="46" t="s">
        <v>51</v>
      </c>
      <c r="K5" s="46" t="s">
        <v>50</v>
      </c>
      <c r="L5" s="46" t="s">
        <v>51</v>
      </c>
      <c r="M5" s="46" t="s">
        <v>50</v>
      </c>
      <c r="N5" s="46" t="s">
        <v>51</v>
      </c>
      <c r="O5" s="46" t="s">
        <v>50</v>
      </c>
      <c r="P5" s="46" t="s">
        <v>51</v>
      </c>
      <c r="Q5" s="46" t="s">
        <v>50</v>
      </c>
      <c r="R5" s="46" t="s">
        <v>51</v>
      </c>
      <c r="S5" s="46" t="s">
        <v>50</v>
      </c>
      <c r="T5" s="46" t="s">
        <v>51</v>
      </c>
      <c r="U5" s="46" t="s">
        <v>50</v>
      </c>
      <c r="V5" s="46" t="s">
        <v>51</v>
      </c>
      <c r="W5" s="46" t="s">
        <v>50</v>
      </c>
      <c r="X5" s="46" t="s">
        <v>51</v>
      </c>
      <c r="Y5" s="46" t="s">
        <v>50</v>
      </c>
      <c r="Z5" s="46" t="s">
        <v>51</v>
      </c>
      <c r="AA5" s="46" t="s">
        <v>50</v>
      </c>
      <c r="AB5" s="46" t="s">
        <v>51</v>
      </c>
      <c r="AC5" s="46" t="s">
        <v>50</v>
      </c>
      <c r="AD5" s="46" t="s">
        <v>51</v>
      </c>
      <c r="AE5" s="46" t="s">
        <v>50</v>
      </c>
      <c r="AF5" s="46" t="s">
        <v>51</v>
      </c>
      <c r="AG5" s="46" t="s">
        <v>50</v>
      </c>
      <c r="AH5" s="46" t="s">
        <v>51</v>
      </c>
      <c r="AI5" s="46" t="s">
        <v>50</v>
      </c>
      <c r="AJ5" s="46" t="s">
        <v>51</v>
      </c>
      <c r="AK5" s="46" t="s">
        <v>50</v>
      </c>
      <c r="AL5" s="46" t="s">
        <v>51</v>
      </c>
      <c r="AM5" s="46" t="s">
        <v>50</v>
      </c>
      <c r="AN5" s="46" t="s">
        <v>51</v>
      </c>
    </row>
    <row r="6" spans="1:40" ht="24.9" customHeight="1">
      <c r="A6" s="17">
        <v>1</v>
      </c>
      <c r="B6" s="64" t="s">
        <v>32</v>
      </c>
      <c r="C6" s="25">
        <v>41943562.176874265</v>
      </c>
      <c r="D6" s="25">
        <v>31315887.996874258</v>
      </c>
      <c r="E6" s="25">
        <v>1978660.7294484293</v>
      </c>
      <c r="F6" s="25">
        <v>1978660.7294484293</v>
      </c>
      <c r="G6" s="25">
        <v>2880110.5997678731</v>
      </c>
      <c r="H6" s="25">
        <v>2736092.6297678733</v>
      </c>
      <c r="I6" s="25">
        <v>41473753.310079709</v>
      </c>
      <c r="J6" s="25">
        <v>41473753.310079709</v>
      </c>
      <c r="K6" s="25">
        <v>51637215.325072989</v>
      </c>
      <c r="L6" s="25">
        <v>48894798.655073002</v>
      </c>
      <c r="M6" s="25">
        <v>7504512.3561871052</v>
      </c>
      <c r="N6" s="25">
        <v>7136705.0961871045</v>
      </c>
      <c r="O6" s="25">
        <v>0</v>
      </c>
      <c r="P6" s="25">
        <v>0</v>
      </c>
      <c r="Q6" s="25">
        <v>0</v>
      </c>
      <c r="R6" s="25">
        <v>0</v>
      </c>
      <c r="S6" s="25">
        <v>0</v>
      </c>
      <c r="T6" s="25">
        <v>0</v>
      </c>
      <c r="U6" s="25">
        <v>0</v>
      </c>
      <c r="V6" s="25">
        <v>0</v>
      </c>
      <c r="W6" s="25">
        <v>0</v>
      </c>
      <c r="X6" s="25">
        <v>0</v>
      </c>
      <c r="Y6" s="25">
        <v>1506866.3487239971</v>
      </c>
      <c r="Z6" s="25">
        <v>1400579.8487239953</v>
      </c>
      <c r="AA6" s="25">
        <v>21795697.382545438</v>
      </c>
      <c r="AB6" s="25">
        <v>12510754.322547577</v>
      </c>
      <c r="AC6" s="25">
        <v>711642.18307200004</v>
      </c>
      <c r="AD6" s="25">
        <v>7706.8300000003073</v>
      </c>
      <c r="AE6" s="25">
        <v>465307.41</v>
      </c>
      <c r="AF6" s="25">
        <v>98934.849999999919</v>
      </c>
      <c r="AG6" s="25">
        <v>4853.8921199999986</v>
      </c>
      <c r="AH6" s="25">
        <v>4853.8921199999986</v>
      </c>
      <c r="AI6" s="25">
        <v>2416711.445320012</v>
      </c>
      <c r="AJ6" s="25">
        <v>753504.98839201406</v>
      </c>
      <c r="AK6" s="25">
        <v>0</v>
      </c>
      <c r="AL6" s="25">
        <v>0</v>
      </c>
      <c r="AM6" s="26">
        <v>174318893.15921184</v>
      </c>
      <c r="AN6" s="26">
        <v>148312233.149214</v>
      </c>
    </row>
    <row r="7" spans="1:40" ht="24.9" customHeight="1">
      <c r="A7" s="17">
        <v>2</v>
      </c>
      <c r="B7" s="64" t="s">
        <v>30</v>
      </c>
      <c r="C7" s="25">
        <v>6834306.5036230469</v>
      </c>
      <c r="D7" s="25">
        <v>4927054.1137519563</v>
      </c>
      <c r="E7" s="25">
        <v>3714516.3390802811</v>
      </c>
      <c r="F7" s="25">
        <v>3545962.8768183137</v>
      </c>
      <c r="G7" s="25">
        <v>1692579.3343815918</v>
      </c>
      <c r="H7" s="25">
        <v>1380625.9526924649</v>
      </c>
      <c r="I7" s="25">
        <v>97954993.697585464</v>
      </c>
      <c r="J7" s="25">
        <v>68711254.771540031</v>
      </c>
      <c r="K7" s="25">
        <v>28665453.978187133</v>
      </c>
      <c r="L7" s="25">
        <v>28248485.433184873</v>
      </c>
      <c r="M7" s="25">
        <v>6641737.0615190975</v>
      </c>
      <c r="N7" s="25">
        <v>6255156.9384343568</v>
      </c>
      <c r="O7" s="25">
        <v>0</v>
      </c>
      <c r="P7" s="25">
        <v>0</v>
      </c>
      <c r="Q7" s="25">
        <v>0</v>
      </c>
      <c r="R7" s="25">
        <v>0</v>
      </c>
      <c r="S7" s="25">
        <v>0</v>
      </c>
      <c r="T7" s="25">
        <v>0</v>
      </c>
      <c r="U7" s="25">
        <v>201663.03479056229</v>
      </c>
      <c r="V7" s="25">
        <v>44853.106264539616</v>
      </c>
      <c r="W7" s="25">
        <v>0</v>
      </c>
      <c r="X7" s="25">
        <v>0</v>
      </c>
      <c r="Y7" s="25">
        <v>2723341.1828834536</v>
      </c>
      <c r="Z7" s="25">
        <v>710223.12794425804</v>
      </c>
      <c r="AA7" s="25">
        <v>12594557.203679852</v>
      </c>
      <c r="AB7" s="25">
        <v>4346648.1465343507</v>
      </c>
      <c r="AC7" s="25">
        <v>851849.42033111979</v>
      </c>
      <c r="AD7" s="25">
        <v>76490.479111152701</v>
      </c>
      <c r="AE7" s="25">
        <v>3874573.3036325402</v>
      </c>
      <c r="AF7" s="25">
        <v>774914.66072650906</v>
      </c>
      <c r="AG7" s="25">
        <v>0</v>
      </c>
      <c r="AH7" s="25">
        <v>0</v>
      </c>
      <c r="AI7" s="25">
        <v>4923929.6542334352</v>
      </c>
      <c r="AJ7" s="25">
        <v>693338.392685998</v>
      </c>
      <c r="AK7" s="25">
        <v>0</v>
      </c>
      <c r="AL7" s="25">
        <v>0</v>
      </c>
      <c r="AM7" s="26">
        <v>170673500.71392757</v>
      </c>
      <c r="AN7" s="26">
        <v>119715007.99968882</v>
      </c>
    </row>
    <row r="8" spans="1:40" ht="24.9" customHeight="1">
      <c r="A8" s="17">
        <v>3</v>
      </c>
      <c r="B8" s="64" t="s">
        <v>29</v>
      </c>
      <c r="C8" s="25">
        <v>27485233.705597945</v>
      </c>
      <c r="D8" s="25">
        <v>26601315.053876705</v>
      </c>
      <c r="E8" s="25">
        <v>880271.347392041</v>
      </c>
      <c r="F8" s="25">
        <v>880271.00970104104</v>
      </c>
      <c r="G8" s="25">
        <v>2086889.8563981091</v>
      </c>
      <c r="H8" s="25">
        <v>1696501.5222452648</v>
      </c>
      <c r="I8" s="25">
        <v>363854.06143800268</v>
      </c>
      <c r="J8" s="25">
        <v>353264.26988274814</v>
      </c>
      <c r="K8" s="25">
        <v>46052527.454368338</v>
      </c>
      <c r="L8" s="25">
        <v>44913649.323990978</v>
      </c>
      <c r="M8" s="25">
        <v>10271679.880553283</v>
      </c>
      <c r="N8" s="25">
        <v>9912071.5182947367</v>
      </c>
      <c r="O8" s="25">
        <v>0</v>
      </c>
      <c r="P8" s="25">
        <v>0</v>
      </c>
      <c r="Q8" s="25">
        <v>312529.67524700001</v>
      </c>
      <c r="R8" s="25">
        <v>30409.074657397287</v>
      </c>
      <c r="S8" s="25">
        <v>0</v>
      </c>
      <c r="T8" s="25">
        <v>0</v>
      </c>
      <c r="U8" s="25">
        <v>77154.625417999981</v>
      </c>
      <c r="V8" s="25">
        <v>58402.704491860452</v>
      </c>
      <c r="W8" s="25">
        <v>0</v>
      </c>
      <c r="X8" s="25">
        <v>0</v>
      </c>
      <c r="Y8" s="25">
        <v>4174940.2445500037</v>
      </c>
      <c r="Z8" s="25">
        <v>3276763.6340683838</v>
      </c>
      <c r="AA8" s="25">
        <v>51978763.371902168</v>
      </c>
      <c r="AB8" s="25">
        <v>19255616.203946054</v>
      </c>
      <c r="AC8" s="25">
        <v>869315.31378299976</v>
      </c>
      <c r="AD8" s="25">
        <v>40949.44456342468</v>
      </c>
      <c r="AE8" s="25">
        <v>2904685.9424020024</v>
      </c>
      <c r="AF8" s="25">
        <v>1371901.6525653258</v>
      </c>
      <c r="AG8" s="25">
        <v>52138.524590000001</v>
      </c>
      <c r="AH8" s="25">
        <v>20855.412028803279</v>
      </c>
      <c r="AI8" s="25">
        <v>9706497.5381299984</v>
      </c>
      <c r="AJ8" s="25">
        <v>3312198.6375757479</v>
      </c>
      <c r="AK8" s="25">
        <v>0</v>
      </c>
      <c r="AL8" s="25">
        <v>0</v>
      </c>
      <c r="AM8" s="26">
        <v>157216481.54176986</v>
      </c>
      <c r="AN8" s="26">
        <v>111724169.46188846</v>
      </c>
    </row>
    <row r="9" spans="1:40" ht="24.9" customHeight="1">
      <c r="A9" s="17">
        <v>4</v>
      </c>
      <c r="B9" s="64" t="s">
        <v>28</v>
      </c>
      <c r="C9" s="25">
        <v>6856689.8432772039</v>
      </c>
      <c r="D9" s="25">
        <v>6704541.6274707522</v>
      </c>
      <c r="E9" s="25">
        <v>1616437.0397708155</v>
      </c>
      <c r="F9" s="25">
        <v>1616437.0397708155</v>
      </c>
      <c r="G9" s="25">
        <v>2867931.538041614</v>
      </c>
      <c r="H9" s="25">
        <v>2865627.5098299393</v>
      </c>
      <c r="I9" s="25">
        <v>75602281.728085205</v>
      </c>
      <c r="J9" s="25">
        <v>75602281.728085205</v>
      </c>
      <c r="K9" s="25">
        <v>136760.06480656756</v>
      </c>
      <c r="L9" s="25">
        <v>58363.106364765466</v>
      </c>
      <c r="M9" s="25">
        <v>1873235.8648697375</v>
      </c>
      <c r="N9" s="25">
        <v>1837828.7329009734</v>
      </c>
      <c r="O9" s="25">
        <v>0</v>
      </c>
      <c r="P9" s="25">
        <v>0</v>
      </c>
      <c r="Q9" s="25">
        <v>0</v>
      </c>
      <c r="R9" s="25">
        <v>0</v>
      </c>
      <c r="S9" s="25">
        <v>0</v>
      </c>
      <c r="T9" s="25">
        <v>0</v>
      </c>
      <c r="U9" s="25">
        <v>0</v>
      </c>
      <c r="V9" s="25">
        <v>0</v>
      </c>
      <c r="W9" s="25">
        <v>0</v>
      </c>
      <c r="X9" s="25">
        <v>0</v>
      </c>
      <c r="Y9" s="25">
        <v>4754.0816525747696</v>
      </c>
      <c r="Z9" s="25">
        <v>604.9570221175245</v>
      </c>
      <c r="AA9" s="25">
        <v>156042.89081965765</v>
      </c>
      <c r="AB9" s="25">
        <v>5872.0461845393911</v>
      </c>
      <c r="AC9" s="25">
        <v>0</v>
      </c>
      <c r="AD9" s="25">
        <v>0</v>
      </c>
      <c r="AE9" s="25">
        <v>0</v>
      </c>
      <c r="AF9" s="25">
        <v>0</v>
      </c>
      <c r="AG9" s="25">
        <v>0</v>
      </c>
      <c r="AH9" s="25">
        <v>0</v>
      </c>
      <c r="AI9" s="25">
        <v>593170.78050776839</v>
      </c>
      <c r="AJ9" s="25">
        <v>509.37912328767089</v>
      </c>
      <c r="AK9" s="25">
        <v>0</v>
      </c>
      <c r="AL9" s="25">
        <v>0</v>
      </c>
      <c r="AM9" s="26">
        <v>89707303.831831157</v>
      </c>
      <c r="AN9" s="26">
        <v>88692066.126752406</v>
      </c>
    </row>
    <row r="10" spans="1:40" ht="24.9" customHeight="1">
      <c r="A10" s="17">
        <v>5</v>
      </c>
      <c r="B10" s="64" t="s">
        <v>85</v>
      </c>
      <c r="C10" s="25">
        <v>416229.2656960109</v>
      </c>
      <c r="D10" s="25">
        <v>376163.81265569583</v>
      </c>
      <c r="E10" s="25">
        <v>832366.14924299764</v>
      </c>
      <c r="F10" s="25">
        <v>832366.14924299764</v>
      </c>
      <c r="G10" s="25">
        <v>537900.00230136188</v>
      </c>
      <c r="H10" s="25">
        <v>499935.95459927525</v>
      </c>
      <c r="I10" s="25">
        <v>61244049.333808355</v>
      </c>
      <c r="J10" s="25">
        <v>61244049.333808355</v>
      </c>
      <c r="K10" s="25">
        <v>5475793.5901611298</v>
      </c>
      <c r="L10" s="25">
        <v>2522452.671121357</v>
      </c>
      <c r="M10" s="25">
        <v>2333555.9986460898</v>
      </c>
      <c r="N10" s="25">
        <v>2085007.1861556198</v>
      </c>
      <c r="O10" s="25">
        <v>0</v>
      </c>
      <c r="P10" s="25">
        <v>0</v>
      </c>
      <c r="Q10" s="25">
        <v>0</v>
      </c>
      <c r="R10" s="25">
        <v>0</v>
      </c>
      <c r="S10" s="25">
        <v>73701.899999999994</v>
      </c>
      <c r="T10" s="25">
        <v>5500.0321917808324</v>
      </c>
      <c r="U10" s="25">
        <v>0</v>
      </c>
      <c r="V10" s="25">
        <v>0</v>
      </c>
      <c r="W10" s="25">
        <v>0</v>
      </c>
      <c r="X10" s="25">
        <v>0</v>
      </c>
      <c r="Y10" s="25">
        <v>251333.0646970002</v>
      </c>
      <c r="Z10" s="25">
        <v>183042.67628152401</v>
      </c>
      <c r="AA10" s="25">
        <v>888137.10341300175</v>
      </c>
      <c r="AB10" s="25">
        <v>414422.055473638</v>
      </c>
      <c r="AC10" s="25">
        <v>90319.044061643697</v>
      </c>
      <c r="AD10" s="25">
        <v>90319.044061643697</v>
      </c>
      <c r="AE10" s="25">
        <v>0</v>
      </c>
      <c r="AF10" s="25">
        <v>0</v>
      </c>
      <c r="AG10" s="25">
        <v>0</v>
      </c>
      <c r="AH10" s="25">
        <v>0</v>
      </c>
      <c r="AI10" s="25">
        <v>465144.33821299963</v>
      </c>
      <c r="AJ10" s="25">
        <v>281581.95247302298</v>
      </c>
      <c r="AK10" s="25">
        <v>0</v>
      </c>
      <c r="AL10" s="25">
        <v>0</v>
      </c>
      <c r="AM10" s="26">
        <v>72608529.790240601</v>
      </c>
      <c r="AN10" s="26">
        <v>68534840.868064925</v>
      </c>
    </row>
    <row r="11" spans="1:40" ht="24.9" customHeight="1">
      <c r="A11" s="17">
        <v>6</v>
      </c>
      <c r="B11" s="64" t="s">
        <v>34</v>
      </c>
      <c r="C11" s="25">
        <v>4997164.8854128029</v>
      </c>
      <c r="D11" s="25">
        <v>2610173.6790473908</v>
      </c>
      <c r="E11" s="25">
        <v>606935.51950323209</v>
      </c>
      <c r="F11" s="25">
        <v>564726.46192075359</v>
      </c>
      <c r="G11" s="25">
        <v>814460.14240861731</v>
      </c>
      <c r="H11" s="25">
        <v>603395.17850809917</v>
      </c>
      <c r="I11" s="25">
        <v>26754217.181240644</v>
      </c>
      <c r="J11" s="25">
        <v>26754217.181240644</v>
      </c>
      <c r="K11" s="25">
        <v>10775750.272297528</v>
      </c>
      <c r="L11" s="25">
        <v>10568543.804223781</v>
      </c>
      <c r="M11" s="25">
        <v>3372648.279805067</v>
      </c>
      <c r="N11" s="25">
        <v>3289121.5658267797</v>
      </c>
      <c r="O11" s="25">
        <v>17087.760000000002</v>
      </c>
      <c r="P11" s="25">
        <v>11659.986392321152</v>
      </c>
      <c r="Q11" s="25">
        <v>33336.353480769234</v>
      </c>
      <c r="R11" s="25">
        <v>2923.593258176239</v>
      </c>
      <c r="S11" s="25">
        <v>0</v>
      </c>
      <c r="T11" s="25">
        <v>0</v>
      </c>
      <c r="U11" s="25">
        <v>0</v>
      </c>
      <c r="V11" s="25">
        <v>0</v>
      </c>
      <c r="W11" s="25">
        <v>0</v>
      </c>
      <c r="X11" s="25">
        <v>0</v>
      </c>
      <c r="Y11" s="25">
        <v>2768003.00832834</v>
      </c>
      <c r="Z11" s="25">
        <v>2061019.1321222461</v>
      </c>
      <c r="AA11" s="25">
        <v>10559330.29402546</v>
      </c>
      <c r="AB11" s="25">
        <v>2331554.4242732264</v>
      </c>
      <c r="AC11" s="25">
        <v>997659.70720136014</v>
      </c>
      <c r="AD11" s="25">
        <v>8486.5203640460968</v>
      </c>
      <c r="AE11" s="25">
        <v>1163347.7276933349</v>
      </c>
      <c r="AF11" s="25">
        <v>123415.06702294652</v>
      </c>
      <c r="AG11" s="25">
        <v>0</v>
      </c>
      <c r="AH11" s="25">
        <v>0</v>
      </c>
      <c r="AI11" s="25">
        <v>1891790.861595324</v>
      </c>
      <c r="AJ11" s="25">
        <v>199540.25455706229</v>
      </c>
      <c r="AK11" s="25">
        <v>0</v>
      </c>
      <c r="AL11" s="25">
        <v>0</v>
      </c>
      <c r="AM11" s="26">
        <v>64751731.992992476</v>
      </c>
      <c r="AN11" s="26">
        <v>49128776.848757483</v>
      </c>
    </row>
    <row r="12" spans="1:40" ht="24.9" customHeight="1">
      <c r="A12" s="17">
        <v>7</v>
      </c>
      <c r="B12" s="64" t="s">
        <v>86</v>
      </c>
      <c r="C12" s="25">
        <v>527690.42788410431</v>
      </c>
      <c r="D12" s="25">
        <v>482762.51660118753</v>
      </c>
      <c r="E12" s="25">
        <v>375163.9745856513</v>
      </c>
      <c r="F12" s="25">
        <v>322290.44436565129</v>
      </c>
      <c r="G12" s="25">
        <v>532818.71296145441</v>
      </c>
      <c r="H12" s="25">
        <v>288882.84969034512</v>
      </c>
      <c r="I12" s="25">
        <v>33938989.186291173</v>
      </c>
      <c r="J12" s="25">
        <v>33801705.787244678</v>
      </c>
      <c r="K12" s="25">
        <v>11811856.478870394</v>
      </c>
      <c r="L12" s="25">
        <v>8459157.6830239724</v>
      </c>
      <c r="M12" s="25">
        <v>3376703.6291235974</v>
      </c>
      <c r="N12" s="25">
        <v>3353331.9522607611</v>
      </c>
      <c r="O12" s="25">
        <v>0</v>
      </c>
      <c r="P12" s="25">
        <v>0</v>
      </c>
      <c r="Q12" s="25">
        <v>3690621.0470211022</v>
      </c>
      <c r="R12" s="25">
        <v>14622.520233952906</v>
      </c>
      <c r="S12" s="25">
        <v>2279672.7407759568</v>
      </c>
      <c r="T12" s="25">
        <v>176.86676104227081</v>
      </c>
      <c r="U12" s="25">
        <v>0</v>
      </c>
      <c r="V12" s="25">
        <v>0</v>
      </c>
      <c r="W12" s="25">
        <v>10399.772054794519</v>
      </c>
      <c r="X12" s="25">
        <v>669.77595616438521</v>
      </c>
      <c r="Y12" s="25">
        <v>5126.5294731842105</v>
      </c>
      <c r="Z12" s="25">
        <v>1415.3196089629732</v>
      </c>
      <c r="AA12" s="25">
        <v>1464543.6488220775</v>
      </c>
      <c r="AB12" s="25">
        <v>701223.84923953353</v>
      </c>
      <c r="AC12" s="25">
        <v>123787.15782607671</v>
      </c>
      <c r="AD12" s="25">
        <v>69046.058705997362</v>
      </c>
      <c r="AE12" s="25">
        <v>230366.55239284612</v>
      </c>
      <c r="AF12" s="25">
        <v>150797.99062717799</v>
      </c>
      <c r="AG12" s="25">
        <v>0</v>
      </c>
      <c r="AH12" s="25">
        <v>0</v>
      </c>
      <c r="AI12" s="25">
        <v>254823.10140355024</v>
      </c>
      <c r="AJ12" s="25">
        <v>99347.33701108626</v>
      </c>
      <c r="AK12" s="25">
        <v>0</v>
      </c>
      <c r="AL12" s="25">
        <v>0</v>
      </c>
      <c r="AM12" s="26">
        <v>58622562.959485956</v>
      </c>
      <c r="AN12" s="26">
        <v>47745430.951330513</v>
      </c>
    </row>
    <row r="13" spans="1:40" ht="24.9" customHeight="1">
      <c r="A13" s="17">
        <v>8</v>
      </c>
      <c r="B13" s="64" t="s">
        <v>35</v>
      </c>
      <c r="C13" s="25">
        <v>181808</v>
      </c>
      <c r="D13" s="25">
        <v>181808</v>
      </c>
      <c r="E13" s="25">
        <v>496047</v>
      </c>
      <c r="F13" s="25">
        <v>436090.76212453685</v>
      </c>
      <c r="G13" s="25">
        <v>360938</v>
      </c>
      <c r="H13" s="25">
        <v>346335.78917687671</v>
      </c>
      <c r="I13" s="25">
        <v>14074722</v>
      </c>
      <c r="J13" s="25">
        <v>14074722</v>
      </c>
      <c r="K13" s="25">
        <v>3022039</v>
      </c>
      <c r="L13" s="25">
        <v>2906275.6304394305</v>
      </c>
      <c r="M13" s="25">
        <v>2130599.0448953994</v>
      </c>
      <c r="N13" s="25">
        <v>2113059.5190660818</v>
      </c>
      <c r="O13" s="25">
        <v>0</v>
      </c>
      <c r="P13" s="25">
        <v>0</v>
      </c>
      <c r="Q13" s="25">
        <v>2235511</v>
      </c>
      <c r="R13" s="25">
        <v>104104.36988483416</v>
      </c>
      <c r="S13" s="25">
        <v>2997061</v>
      </c>
      <c r="T13" s="25">
        <v>1246480.680817724</v>
      </c>
      <c r="U13" s="25">
        <v>114531</v>
      </c>
      <c r="V13" s="25">
        <v>52536.151067442574</v>
      </c>
      <c r="W13" s="25">
        <v>93723</v>
      </c>
      <c r="X13" s="25">
        <v>11314.941496422834</v>
      </c>
      <c r="Y13" s="25">
        <v>260545</v>
      </c>
      <c r="Z13" s="25">
        <v>89197.988232305273</v>
      </c>
      <c r="AA13" s="25">
        <v>7859690</v>
      </c>
      <c r="AB13" s="25">
        <v>1655012.3997846686</v>
      </c>
      <c r="AC13" s="25">
        <v>494352</v>
      </c>
      <c r="AD13" s="25">
        <v>84540.379864252813</v>
      </c>
      <c r="AE13" s="25">
        <v>1086409</v>
      </c>
      <c r="AF13" s="25">
        <v>171854.63410151479</v>
      </c>
      <c r="AG13" s="25">
        <v>0</v>
      </c>
      <c r="AH13" s="25">
        <v>0</v>
      </c>
      <c r="AI13" s="25">
        <v>1730182</v>
      </c>
      <c r="AJ13" s="25">
        <v>561165.5998195617</v>
      </c>
      <c r="AK13" s="25">
        <v>0</v>
      </c>
      <c r="AL13" s="25">
        <v>0</v>
      </c>
      <c r="AM13" s="26">
        <v>37138157.044895396</v>
      </c>
      <c r="AN13" s="26">
        <v>24034498.845875654</v>
      </c>
    </row>
    <row r="14" spans="1:40" ht="24.9" customHeight="1">
      <c r="A14" s="17">
        <v>9</v>
      </c>
      <c r="B14" s="64" t="s">
        <v>97</v>
      </c>
      <c r="C14" s="25">
        <v>97465.451299785971</v>
      </c>
      <c r="D14" s="25">
        <v>97465.451299785971</v>
      </c>
      <c r="E14" s="25">
        <v>126315.39126328655</v>
      </c>
      <c r="F14" s="25">
        <v>126315.39126328655</v>
      </c>
      <c r="G14" s="25">
        <v>651503.06871141808</v>
      </c>
      <c r="H14" s="25">
        <v>651503.06871141808</v>
      </c>
      <c r="I14" s="25">
        <v>21105881.241515044</v>
      </c>
      <c r="J14" s="25">
        <v>21105729.820704531</v>
      </c>
      <c r="K14" s="25">
        <v>9716558.9079188742</v>
      </c>
      <c r="L14" s="25">
        <v>4767450.3565910961</v>
      </c>
      <c r="M14" s="25">
        <v>2709860.5151522104</v>
      </c>
      <c r="N14" s="25">
        <v>2243084.8438380081</v>
      </c>
      <c r="O14" s="25">
        <v>0</v>
      </c>
      <c r="P14" s="25">
        <v>0</v>
      </c>
      <c r="Q14" s="25">
        <v>0</v>
      </c>
      <c r="R14" s="25">
        <v>0</v>
      </c>
      <c r="S14" s="25">
        <v>0</v>
      </c>
      <c r="T14" s="25">
        <v>0</v>
      </c>
      <c r="U14" s="25">
        <v>0</v>
      </c>
      <c r="V14" s="25">
        <v>0</v>
      </c>
      <c r="W14" s="25">
        <v>0</v>
      </c>
      <c r="X14" s="25">
        <v>0</v>
      </c>
      <c r="Y14" s="25">
        <v>12520.452420283869</v>
      </c>
      <c r="Z14" s="25">
        <v>2504.0904840567709</v>
      </c>
      <c r="AA14" s="25">
        <v>91524.415242757736</v>
      </c>
      <c r="AB14" s="25">
        <v>17294.447820926565</v>
      </c>
      <c r="AC14" s="25">
        <v>0</v>
      </c>
      <c r="AD14" s="25">
        <v>0</v>
      </c>
      <c r="AE14" s="25">
        <v>0</v>
      </c>
      <c r="AF14" s="25">
        <v>0</v>
      </c>
      <c r="AG14" s="25">
        <v>0</v>
      </c>
      <c r="AH14" s="25">
        <v>0</v>
      </c>
      <c r="AI14" s="25">
        <v>1439.7945205479409</v>
      </c>
      <c r="AJ14" s="25">
        <v>1439.7945205479409</v>
      </c>
      <c r="AK14" s="25">
        <v>0</v>
      </c>
      <c r="AL14" s="25">
        <v>0</v>
      </c>
      <c r="AM14" s="26">
        <v>34513069.238044217</v>
      </c>
      <c r="AN14" s="26">
        <v>29012787.265233658</v>
      </c>
    </row>
    <row r="15" spans="1:40" ht="24.9" customHeight="1">
      <c r="A15" s="17">
        <v>10</v>
      </c>
      <c r="B15" s="64" t="s">
        <v>89</v>
      </c>
      <c r="C15" s="25">
        <v>2327654.3636604249</v>
      </c>
      <c r="D15" s="25">
        <v>1630006.4479498528</v>
      </c>
      <c r="E15" s="25">
        <v>0</v>
      </c>
      <c r="F15" s="25">
        <v>0</v>
      </c>
      <c r="G15" s="25">
        <v>371553.86359999981</v>
      </c>
      <c r="H15" s="25">
        <v>211744.99508510419</v>
      </c>
      <c r="I15" s="25">
        <v>0</v>
      </c>
      <c r="J15" s="25">
        <v>0</v>
      </c>
      <c r="K15" s="25">
        <v>4044263.9399999948</v>
      </c>
      <c r="L15" s="25">
        <v>1710157.4394414392</v>
      </c>
      <c r="M15" s="25">
        <v>2546295.9948954037</v>
      </c>
      <c r="N15" s="25">
        <v>2515262.5034296731</v>
      </c>
      <c r="O15" s="25">
        <v>0</v>
      </c>
      <c r="P15" s="25">
        <v>0</v>
      </c>
      <c r="Q15" s="25">
        <v>8639895.1399999987</v>
      </c>
      <c r="R15" s="25">
        <v>0</v>
      </c>
      <c r="S15" s="25">
        <v>3707355.6600000043</v>
      </c>
      <c r="T15" s="25">
        <v>0</v>
      </c>
      <c r="U15" s="25">
        <v>0</v>
      </c>
      <c r="V15" s="25">
        <v>0</v>
      </c>
      <c r="W15" s="25">
        <v>0</v>
      </c>
      <c r="X15" s="25">
        <v>0</v>
      </c>
      <c r="Y15" s="25">
        <v>17340.139999999996</v>
      </c>
      <c r="Z15" s="25">
        <v>3468.0390564383306</v>
      </c>
      <c r="AA15" s="25">
        <v>1597125.7099999958</v>
      </c>
      <c r="AB15" s="25">
        <v>384489.00276835763</v>
      </c>
      <c r="AC15" s="25">
        <v>502937.2800000087</v>
      </c>
      <c r="AD15" s="25">
        <v>125174.01450568519</v>
      </c>
      <c r="AE15" s="25">
        <v>0</v>
      </c>
      <c r="AF15" s="25">
        <v>0</v>
      </c>
      <c r="AG15" s="25">
        <v>0</v>
      </c>
      <c r="AH15" s="25">
        <v>0</v>
      </c>
      <c r="AI15" s="25">
        <v>159952.82623325026</v>
      </c>
      <c r="AJ15" s="25">
        <v>33406.478445206216</v>
      </c>
      <c r="AK15" s="25">
        <v>0</v>
      </c>
      <c r="AL15" s="25">
        <v>0</v>
      </c>
      <c r="AM15" s="26">
        <v>23914374.918389082</v>
      </c>
      <c r="AN15" s="26">
        <v>6613708.9206817551</v>
      </c>
    </row>
    <row r="16" spans="1:40" ht="24.9" customHeight="1">
      <c r="A16" s="17">
        <v>11</v>
      </c>
      <c r="B16" s="64" t="s">
        <v>31</v>
      </c>
      <c r="C16" s="25">
        <v>53581.749999999833</v>
      </c>
      <c r="D16" s="25">
        <v>37570.511499999833</v>
      </c>
      <c r="E16" s="25">
        <v>264950.30000001239</v>
      </c>
      <c r="F16" s="25">
        <v>264950.30000001239</v>
      </c>
      <c r="G16" s="25">
        <v>434468.31000000413</v>
      </c>
      <c r="H16" s="25">
        <v>434468.31000000413</v>
      </c>
      <c r="I16" s="25">
        <v>6091464.6199997123</v>
      </c>
      <c r="J16" s="25">
        <v>6091464.6199997123</v>
      </c>
      <c r="K16" s="25">
        <v>7111475.8199999556</v>
      </c>
      <c r="L16" s="25">
        <v>3615798.8677039854</v>
      </c>
      <c r="M16" s="25">
        <v>2900210.2749311142</v>
      </c>
      <c r="N16" s="25">
        <v>2899455.9649311136</v>
      </c>
      <c r="O16" s="25">
        <v>0</v>
      </c>
      <c r="P16" s="25">
        <v>0</v>
      </c>
      <c r="Q16" s="25">
        <v>0</v>
      </c>
      <c r="R16" s="25">
        <v>0</v>
      </c>
      <c r="S16" s="25">
        <v>0</v>
      </c>
      <c r="T16" s="25">
        <v>0</v>
      </c>
      <c r="U16" s="25">
        <v>0</v>
      </c>
      <c r="V16" s="25">
        <v>0</v>
      </c>
      <c r="W16" s="25">
        <v>16150.339999999997</v>
      </c>
      <c r="X16" s="25">
        <v>807.51699999999255</v>
      </c>
      <c r="Y16" s="25">
        <v>177927.08999999982</v>
      </c>
      <c r="Z16" s="25">
        <v>22226.843749999738</v>
      </c>
      <c r="AA16" s="25">
        <v>808930.13000000059</v>
      </c>
      <c r="AB16" s="25">
        <v>289953.55491427577</v>
      </c>
      <c r="AC16" s="25">
        <v>9598.7900000000009</v>
      </c>
      <c r="AD16" s="25">
        <v>2613.7837200000004</v>
      </c>
      <c r="AE16" s="25">
        <v>2989.5199999999995</v>
      </c>
      <c r="AF16" s="25">
        <v>2989.5199999999995</v>
      </c>
      <c r="AG16" s="25">
        <v>0</v>
      </c>
      <c r="AH16" s="25">
        <v>0</v>
      </c>
      <c r="AI16" s="25">
        <v>569911.39000000013</v>
      </c>
      <c r="AJ16" s="25">
        <v>389956.95850800007</v>
      </c>
      <c r="AK16" s="25">
        <v>0</v>
      </c>
      <c r="AL16" s="25">
        <v>0</v>
      </c>
      <c r="AM16" s="26">
        <v>18441658.334930796</v>
      </c>
      <c r="AN16" s="26">
        <v>14052256.752027102</v>
      </c>
    </row>
    <row r="17" spans="1:40" ht="24.9" customHeight="1">
      <c r="A17" s="17">
        <v>12</v>
      </c>
      <c r="B17" s="64" t="s">
        <v>93</v>
      </c>
      <c r="C17" s="25">
        <v>0</v>
      </c>
      <c r="D17" s="25">
        <v>0</v>
      </c>
      <c r="E17" s="25">
        <v>7917.6399999999994</v>
      </c>
      <c r="F17" s="25">
        <v>7917.6399999999994</v>
      </c>
      <c r="G17" s="25">
        <v>22080.25</v>
      </c>
      <c r="H17" s="25">
        <v>12538.199999999999</v>
      </c>
      <c r="I17" s="25">
        <v>12868847.540000003</v>
      </c>
      <c r="J17" s="25">
        <v>12868847.540000003</v>
      </c>
      <c r="K17" s="25">
        <v>1212961.8199999998</v>
      </c>
      <c r="L17" s="25">
        <v>363888.54999999981</v>
      </c>
      <c r="M17" s="25">
        <v>2078821.18</v>
      </c>
      <c r="N17" s="25">
        <v>1878936.79</v>
      </c>
      <c r="O17" s="25">
        <v>0</v>
      </c>
      <c r="P17" s="25">
        <v>0</v>
      </c>
      <c r="Q17" s="25">
        <v>0</v>
      </c>
      <c r="R17" s="25">
        <v>0</v>
      </c>
      <c r="S17" s="25">
        <v>0</v>
      </c>
      <c r="T17" s="25">
        <v>0</v>
      </c>
      <c r="U17" s="25">
        <v>0</v>
      </c>
      <c r="V17" s="25">
        <v>0</v>
      </c>
      <c r="W17" s="25">
        <v>0</v>
      </c>
      <c r="X17" s="25">
        <v>0</v>
      </c>
      <c r="Y17" s="25">
        <v>2435.56</v>
      </c>
      <c r="Z17" s="25">
        <v>365.32999999999993</v>
      </c>
      <c r="AA17" s="25">
        <v>16406.79</v>
      </c>
      <c r="AB17" s="25">
        <v>2461.0199999999977</v>
      </c>
      <c r="AC17" s="25">
        <v>0</v>
      </c>
      <c r="AD17" s="25">
        <v>0</v>
      </c>
      <c r="AE17" s="25">
        <v>15342.500000000002</v>
      </c>
      <c r="AF17" s="25">
        <v>15342.500000000002</v>
      </c>
      <c r="AG17" s="25">
        <v>0</v>
      </c>
      <c r="AH17" s="25">
        <v>0</v>
      </c>
      <c r="AI17" s="25">
        <v>145.82</v>
      </c>
      <c r="AJ17" s="25">
        <v>21.870000000000005</v>
      </c>
      <c r="AK17" s="25">
        <v>0</v>
      </c>
      <c r="AL17" s="25">
        <v>0</v>
      </c>
      <c r="AM17" s="26">
        <v>16224959.100000003</v>
      </c>
      <c r="AN17" s="26">
        <v>15150319.440000001</v>
      </c>
    </row>
    <row r="18" spans="1:40" ht="24.9" customHeight="1">
      <c r="A18" s="17">
        <v>13</v>
      </c>
      <c r="B18" s="64" t="s">
        <v>33</v>
      </c>
      <c r="C18" s="25">
        <v>189508.45461437589</v>
      </c>
      <c r="D18" s="25">
        <v>189508.45461437589</v>
      </c>
      <c r="E18" s="25">
        <v>1207168.3762297705</v>
      </c>
      <c r="F18" s="25">
        <v>1207168.3762297705</v>
      </c>
      <c r="G18" s="25">
        <v>133707.98675259965</v>
      </c>
      <c r="H18" s="25">
        <v>133707.98675259965</v>
      </c>
      <c r="I18" s="25">
        <v>6388627.9915576354</v>
      </c>
      <c r="J18" s="25">
        <v>3547964.0108141256</v>
      </c>
      <c r="K18" s="25">
        <v>2151090.8626485304</v>
      </c>
      <c r="L18" s="25">
        <v>1160299.8412340702</v>
      </c>
      <c r="M18" s="25">
        <v>2081405.2491935135</v>
      </c>
      <c r="N18" s="25">
        <v>2062465.1385892162</v>
      </c>
      <c r="O18" s="25">
        <v>0</v>
      </c>
      <c r="P18" s="25">
        <v>0</v>
      </c>
      <c r="Q18" s="25">
        <v>0</v>
      </c>
      <c r="R18" s="25">
        <v>0</v>
      </c>
      <c r="S18" s="25">
        <v>0</v>
      </c>
      <c r="T18" s="25">
        <v>0</v>
      </c>
      <c r="U18" s="25">
        <v>303803.62725668581</v>
      </c>
      <c r="V18" s="25">
        <v>89091.213552348694</v>
      </c>
      <c r="W18" s="25">
        <v>1798.6530857142857</v>
      </c>
      <c r="X18" s="25">
        <v>17.986530857142725</v>
      </c>
      <c r="Y18" s="25">
        <v>1014616.5135484987</v>
      </c>
      <c r="Z18" s="25">
        <v>183834.59240282595</v>
      </c>
      <c r="AA18" s="25">
        <v>402420.24601881835</v>
      </c>
      <c r="AB18" s="25">
        <v>106115.63491533557</v>
      </c>
      <c r="AC18" s="25">
        <v>283977.41710776283</v>
      </c>
      <c r="AD18" s="25">
        <v>2992.7296077628271</v>
      </c>
      <c r="AE18" s="25">
        <v>608431.61056145502</v>
      </c>
      <c r="AF18" s="25">
        <v>562822.34437541268</v>
      </c>
      <c r="AG18" s="25">
        <v>0</v>
      </c>
      <c r="AH18" s="25">
        <v>0</v>
      </c>
      <c r="AI18" s="25">
        <v>147138.02686119539</v>
      </c>
      <c r="AJ18" s="25">
        <v>94138.129759516742</v>
      </c>
      <c r="AK18" s="25">
        <v>0</v>
      </c>
      <c r="AL18" s="25">
        <v>0</v>
      </c>
      <c r="AM18" s="26">
        <v>14913695.015436554</v>
      </c>
      <c r="AN18" s="26">
        <v>9340126.4393782169</v>
      </c>
    </row>
    <row r="19" spans="1:40" ht="24.9" customHeight="1">
      <c r="A19" s="17">
        <v>14</v>
      </c>
      <c r="B19" s="64" t="s">
        <v>88</v>
      </c>
      <c r="C19" s="25">
        <v>2925.6539918409153</v>
      </c>
      <c r="D19" s="25">
        <v>2925.6539918409153</v>
      </c>
      <c r="E19" s="25">
        <v>22664.968654333552</v>
      </c>
      <c r="F19" s="25">
        <v>22664.968654333552</v>
      </c>
      <c r="G19" s="25">
        <v>156401.43889137692</v>
      </c>
      <c r="H19" s="25">
        <v>156401.43889137692</v>
      </c>
      <c r="I19" s="25">
        <v>3717591.9561887402</v>
      </c>
      <c r="J19" s="25">
        <v>3717591.9561887402</v>
      </c>
      <c r="K19" s="25">
        <v>7239814.4552019266</v>
      </c>
      <c r="L19" s="25">
        <v>7142472.1253863266</v>
      </c>
      <c r="M19" s="25">
        <v>2364639.6571527557</v>
      </c>
      <c r="N19" s="25">
        <v>2337005.5049511557</v>
      </c>
      <c r="O19" s="25">
        <v>0</v>
      </c>
      <c r="P19" s="25">
        <v>0</v>
      </c>
      <c r="Q19" s="25">
        <v>0</v>
      </c>
      <c r="R19" s="25">
        <v>0</v>
      </c>
      <c r="S19" s="25">
        <v>0</v>
      </c>
      <c r="T19" s="25">
        <v>0</v>
      </c>
      <c r="U19" s="25">
        <v>0</v>
      </c>
      <c r="V19" s="25">
        <v>0</v>
      </c>
      <c r="W19" s="25">
        <v>0</v>
      </c>
      <c r="X19" s="25">
        <v>0</v>
      </c>
      <c r="Y19" s="25">
        <v>529.60362599550001</v>
      </c>
      <c r="Z19" s="25">
        <v>105.9320699955</v>
      </c>
      <c r="AA19" s="25">
        <v>103735.14203972052</v>
      </c>
      <c r="AB19" s="25">
        <v>84112.308410020531</v>
      </c>
      <c r="AC19" s="25">
        <v>0</v>
      </c>
      <c r="AD19" s="25">
        <v>0</v>
      </c>
      <c r="AE19" s="25">
        <v>258164.64162536364</v>
      </c>
      <c r="AF19" s="25">
        <v>258164.64162536364</v>
      </c>
      <c r="AG19" s="25">
        <v>0</v>
      </c>
      <c r="AH19" s="25">
        <v>0</v>
      </c>
      <c r="AI19" s="25">
        <v>14245.876385263498</v>
      </c>
      <c r="AJ19" s="25">
        <v>5619.5979940634988</v>
      </c>
      <c r="AK19" s="25">
        <v>0</v>
      </c>
      <c r="AL19" s="25">
        <v>0</v>
      </c>
      <c r="AM19" s="26">
        <v>13880713.393757317</v>
      </c>
      <c r="AN19" s="26">
        <v>13727064.128163218</v>
      </c>
    </row>
    <row r="20" spans="1:40" ht="24.9" customHeight="1">
      <c r="A20" s="17">
        <v>15</v>
      </c>
      <c r="B20" s="64" t="s">
        <v>36</v>
      </c>
      <c r="C20" s="25">
        <v>38532.38260952758</v>
      </c>
      <c r="D20" s="25">
        <v>1911.0285273357513</v>
      </c>
      <c r="E20" s="25">
        <v>212299.4333488488</v>
      </c>
      <c r="F20" s="25">
        <v>212299.4333488488</v>
      </c>
      <c r="G20" s="25">
        <v>82189.116538833623</v>
      </c>
      <c r="H20" s="25">
        <v>29343.872703217192</v>
      </c>
      <c r="I20" s="25">
        <v>1888929.7808322432</v>
      </c>
      <c r="J20" s="25">
        <v>1888929.7808322432</v>
      </c>
      <c r="K20" s="25">
        <v>2962649.8305810783</v>
      </c>
      <c r="L20" s="25">
        <v>1191432.8305810785</v>
      </c>
      <c r="M20" s="25">
        <v>2267562.0640974757</v>
      </c>
      <c r="N20" s="25">
        <v>2002733.064097476</v>
      </c>
      <c r="O20" s="25">
        <v>0</v>
      </c>
      <c r="P20" s="25">
        <v>0</v>
      </c>
      <c r="Q20" s="25">
        <v>0</v>
      </c>
      <c r="R20" s="25">
        <v>0</v>
      </c>
      <c r="S20" s="25">
        <v>3817</v>
      </c>
      <c r="T20" s="25">
        <v>413</v>
      </c>
      <c r="U20" s="25">
        <v>44795.712280220003</v>
      </c>
      <c r="V20" s="25">
        <v>19889.712280220003</v>
      </c>
      <c r="W20" s="25">
        <v>0</v>
      </c>
      <c r="X20" s="25">
        <v>0</v>
      </c>
      <c r="Y20" s="25">
        <v>245811.24731692002</v>
      </c>
      <c r="Z20" s="25">
        <v>57922.247316920031</v>
      </c>
      <c r="AA20" s="25">
        <v>341637.17028588318</v>
      </c>
      <c r="AB20" s="25">
        <v>195202.17028588318</v>
      </c>
      <c r="AC20" s="25">
        <v>0</v>
      </c>
      <c r="AD20" s="25">
        <v>0</v>
      </c>
      <c r="AE20" s="25">
        <v>248715.93422809048</v>
      </c>
      <c r="AF20" s="25">
        <v>248715.93422809048</v>
      </c>
      <c r="AG20" s="25">
        <v>0</v>
      </c>
      <c r="AH20" s="25">
        <v>0</v>
      </c>
      <c r="AI20" s="25">
        <v>319333.86898262112</v>
      </c>
      <c r="AJ20" s="25">
        <v>212890.35972036119</v>
      </c>
      <c r="AK20" s="25">
        <v>0</v>
      </c>
      <c r="AL20" s="25">
        <v>0</v>
      </c>
      <c r="AM20" s="26">
        <v>8656273.5411017425</v>
      </c>
      <c r="AN20" s="26">
        <v>6061683.4339216752</v>
      </c>
    </row>
    <row r="21" spans="1:40" ht="24.9" customHeight="1">
      <c r="A21" s="17">
        <v>16</v>
      </c>
      <c r="B21" s="64" t="s">
        <v>38</v>
      </c>
      <c r="C21" s="25">
        <v>0</v>
      </c>
      <c r="D21" s="25">
        <v>0</v>
      </c>
      <c r="E21" s="25">
        <v>87.58552631578948</v>
      </c>
      <c r="F21" s="25">
        <v>87.58552631578948</v>
      </c>
      <c r="G21" s="25">
        <v>13101.507127631434</v>
      </c>
      <c r="H21" s="25">
        <v>11063.179505313625</v>
      </c>
      <c r="I21" s="25">
        <v>1977661.0856514538</v>
      </c>
      <c r="J21" s="25">
        <v>1977661.0856514538</v>
      </c>
      <c r="K21" s="25">
        <v>704462.45291431213</v>
      </c>
      <c r="L21" s="25">
        <v>652881.30239079683</v>
      </c>
      <c r="M21" s="25">
        <v>1832101.5189786302</v>
      </c>
      <c r="N21" s="25">
        <v>1826777.4732890581</v>
      </c>
      <c r="O21" s="25">
        <v>0</v>
      </c>
      <c r="P21" s="25">
        <v>0</v>
      </c>
      <c r="Q21" s="25">
        <v>327056.74564383563</v>
      </c>
      <c r="R21" s="25">
        <v>81425.440667616407</v>
      </c>
      <c r="S21" s="25">
        <v>19152.921092521894</v>
      </c>
      <c r="T21" s="25">
        <v>6673.2259738807952</v>
      </c>
      <c r="U21" s="25">
        <v>0</v>
      </c>
      <c r="V21" s="25">
        <v>0</v>
      </c>
      <c r="W21" s="25">
        <v>0</v>
      </c>
      <c r="X21" s="25">
        <v>0</v>
      </c>
      <c r="Y21" s="25">
        <v>226687.67109579509</v>
      </c>
      <c r="Z21" s="25">
        <v>45337.53057636015</v>
      </c>
      <c r="AA21" s="25">
        <v>612046.55728640978</v>
      </c>
      <c r="AB21" s="25">
        <v>109183.14700270948</v>
      </c>
      <c r="AC21" s="25">
        <v>21083.488712328766</v>
      </c>
      <c r="AD21" s="25">
        <v>3332.8914548045541</v>
      </c>
      <c r="AE21" s="25">
        <v>0</v>
      </c>
      <c r="AF21" s="25">
        <v>0</v>
      </c>
      <c r="AG21" s="25">
        <v>0</v>
      </c>
      <c r="AH21" s="25">
        <v>0</v>
      </c>
      <c r="AI21" s="25">
        <v>116560.73076712328</v>
      </c>
      <c r="AJ21" s="25">
        <v>32653.256000616439</v>
      </c>
      <c r="AK21" s="25">
        <v>0</v>
      </c>
      <c r="AL21" s="25">
        <v>0</v>
      </c>
      <c r="AM21" s="26">
        <v>5850002.2647963576</v>
      </c>
      <c r="AN21" s="26">
        <v>4747076.1180389263</v>
      </c>
    </row>
    <row r="22" spans="1:40" ht="24.9" customHeight="1">
      <c r="A22" s="17">
        <v>17</v>
      </c>
      <c r="B22" s="64" t="s">
        <v>87</v>
      </c>
      <c r="C22" s="25">
        <v>12711.177867156253</v>
      </c>
      <c r="D22" s="25">
        <v>12711.177867156253</v>
      </c>
      <c r="E22" s="25">
        <v>40</v>
      </c>
      <c r="F22" s="25">
        <v>40</v>
      </c>
      <c r="G22" s="25">
        <v>86995.880419510009</v>
      </c>
      <c r="H22" s="25">
        <v>80369.992694019573</v>
      </c>
      <c r="I22" s="25">
        <v>0</v>
      </c>
      <c r="J22" s="25">
        <v>0</v>
      </c>
      <c r="K22" s="25">
        <v>592719.96695092996</v>
      </c>
      <c r="L22" s="25">
        <v>397729.6839460248</v>
      </c>
      <c r="M22" s="25">
        <v>1851546.3688435049</v>
      </c>
      <c r="N22" s="25">
        <v>1827683.8267717178</v>
      </c>
      <c r="O22" s="25">
        <v>0</v>
      </c>
      <c r="P22" s="25">
        <v>0</v>
      </c>
      <c r="Q22" s="25">
        <v>0</v>
      </c>
      <c r="R22" s="25">
        <v>0</v>
      </c>
      <c r="S22" s="25">
        <v>0</v>
      </c>
      <c r="T22" s="25">
        <v>0</v>
      </c>
      <c r="U22" s="25">
        <v>0</v>
      </c>
      <c r="V22" s="25">
        <v>0</v>
      </c>
      <c r="W22" s="25">
        <v>0</v>
      </c>
      <c r="X22" s="25">
        <v>0</v>
      </c>
      <c r="Y22" s="25">
        <v>0</v>
      </c>
      <c r="Z22" s="25">
        <v>0</v>
      </c>
      <c r="AA22" s="25">
        <v>63568.579718067827</v>
      </c>
      <c r="AB22" s="25">
        <v>5551.5351285332945</v>
      </c>
      <c r="AC22" s="25">
        <v>2019.1823561643832</v>
      </c>
      <c r="AD22" s="25">
        <v>408.07447568093085</v>
      </c>
      <c r="AE22" s="25">
        <v>84446.112298421358</v>
      </c>
      <c r="AF22" s="25">
        <v>84446.112298421358</v>
      </c>
      <c r="AG22" s="25">
        <v>0</v>
      </c>
      <c r="AH22" s="25">
        <v>0</v>
      </c>
      <c r="AI22" s="25">
        <v>157347.74929411916</v>
      </c>
      <c r="AJ22" s="25">
        <v>18431.915858096181</v>
      </c>
      <c r="AK22" s="25">
        <v>0</v>
      </c>
      <c r="AL22" s="25">
        <v>0</v>
      </c>
      <c r="AM22" s="26">
        <v>2851395.0177478739</v>
      </c>
      <c r="AN22" s="26">
        <v>2427372.3190396503</v>
      </c>
    </row>
    <row r="23" spans="1:40" ht="24.9" customHeight="1">
      <c r="A23" s="17">
        <v>18</v>
      </c>
      <c r="B23" s="64" t="s">
        <v>37</v>
      </c>
      <c r="C23" s="25">
        <v>277.01935400000002</v>
      </c>
      <c r="D23" s="25">
        <v>277.01935400000002</v>
      </c>
      <c r="E23" s="25">
        <v>0</v>
      </c>
      <c r="F23" s="25">
        <v>0</v>
      </c>
      <c r="G23" s="25">
        <v>8221.6171469999899</v>
      </c>
      <c r="H23" s="25">
        <v>8221.6171469999899</v>
      </c>
      <c r="I23" s="25">
        <v>0</v>
      </c>
      <c r="J23" s="25">
        <v>0</v>
      </c>
      <c r="K23" s="25">
        <v>870389.92035000166</v>
      </c>
      <c r="L23" s="25">
        <v>870389.92035000166</v>
      </c>
      <c r="M23" s="25">
        <v>1932021.5527773995</v>
      </c>
      <c r="N23" s="25">
        <v>1932021.5527773995</v>
      </c>
      <c r="O23" s="25">
        <v>0</v>
      </c>
      <c r="P23" s="25">
        <v>0</v>
      </c>
      <c r="Q23" s="25">
        <v>0</v>
      </c>
      <c r="R23" s="25">
        <v>0</v>
      </c>
      <c r="S23" s="25">
        <v>0</v>
      </c>
      <c r="T23" s="25">
        <v>0</v>
      </c>
      <c r="U23" s="25">
        <v>0</v>
      </c>
      <c r="V23" s="25">
        <v>0</v>
      </c>
      <c r="W23" s="25">
        <v>0</v>
      </c>
      <c r="X23" s="25">
        <v>0</v>
      </c>
      <c r="Y23" s="25">
        <v>0</v>
      </c>
      <c r="Z23" s="25">
        <v>0</v>
      </c>
      <c r="AA23" s="25">
        <v>14</v>
      </c>
      <c r="AB23" s="25">
        <v>14</v>
      </c>
      <c r="AC23" s="25">
        <v>0</v>
      </c>
      <c r="AD23" s="25">
        <v>0</v>
      </c>
      <c r="AE23" s="25">
        <v>14803.587525999999</v>
      </c>
      <c r="AF23" s="25">
        <v>14803.587525999999</v>
      </c>
      <c r="AG23" s="25">
        <v>43.741936000000003</v>
      </c>
      <c r="AH23" s="25">
        <v>43.741936000000003</v>
      </c>
      <c r="AI23" s="25">
        <v>0</v>
      </c>
      <c r="AJ23" s="25">
        <v>0</v>
      </c>
      <c r="AK23" s="25">
        <v>0</v>
      </c>
      <c r="AL23" s="25">
        <v>0</v>
      </c>
      <c r="AM23" s="26">
        <v>2825771.4390904014</v>
      </c>
      <c r="AN23" s="26">
        <v>2825771.4390904014</v>
      </c>
    </row>
    <row r="24" spans="1:40" ht="24.9" customHeight="1">
      <c r="A24" s="17">
        <v>19</v>
      </c>
      <c r="B24" s="64" t="s">
        <v>92</v>
      </c>
      <c r="C24" s="25">
        <v>0</v>
      </c>
      <c r="D24" s="25">
        <v>0</v>
      </c>
      <c r="E24" s="25">
        <v>0</v>
      </c>
      <c r="F24" s="25">
        <v>0</v>
      </c>
      <c r="G24" s="25">
        <v>254.38508423995177</v>
      </c>
      <c r="H24" s="25">
        <v>0</v>
      </c>
      <c r="I24" s="25">
        <v>90069.072341989639</v>
      </c>
      <c r="J24" s="25">
        <v>0</v>
      </c>
      <c r="K24" s="25">
        <v>120438.58925526045</v>
      </c>
      <c r="L24" s="25">
        <v>0</v>
      </c>
      <c r="M24" s="25">
        <v>1806791.3329430802</v>
      </c>
      <c r="N24" s="25">
        <v>1793272.0449311214</v>
      </c>
      <c r="O24" s="25">
        <v>0</v>
      </c>
      <c r="P24" s="25">
        <v>0</v>
      </c>
      <c r="Q24" s="25">
        <v>730.85583791209501</v>
      </c>
      <c r="R24" s="25">
        <v>161.79251373627631</v>
      </c>
      <c r="S24" s="25">
        <v>0</v>
      </c>
      <c r="T24" s="25">
        <v>0</v>
      </c>
      <c r="U24" s="25">
        <v>0</v>
      </c>
      <c r="V24" s="25">
        <v>0</v>
      </c>
      <c r="W24" s="25">
        <v>0</v>
      </c>
      <c r="X24" s="25">
        <v>0</v>
      </c>
      <c r="Y24" s="25">
        <v>0</v>
      </c>
      <c r="Z24" s="25">
        <v>0</v>
      </c>
      <c r="AA24" s="25">
        <v>0</v>
      </c>
      <c r="AB24" s="25">
        <v>0</v>
      </c>
      <c r="AC24" s="25">
        <v>851.03555434246596</v>
      </c>
      <c r="AD24" s="25">
        <v>0</v>
      </c>
      <c r="AE24" s="25">
        <v>211176.90067943931</v>
      </c>
      <c r="AF24" s="25">
        <v>105588.45033971965</v>
      </c>
      <c r="AG24" s="25">
        <v>0</v>
      </c>
      <c r="AH24" s="25">
        <v>0</v>
      </c>
      <c r="AI24" s="25">
        <v>6640.3465185101295</v>
      </c>
      <c r="AJ24" s="25">
        <v>2396.0957543812483</v>
      </c>
      <c r="AK24" s="25">
        <v>0</v>
      </c>
      <c r="AL24" s="25">
        <v>0</v>
      </c>
      <c r="AM24" s="26">
        <v>2236952.5182147743</v>
      </c>
      <c r="AN24" s="26">
        <v>1901418.3835389586</v>
      </c>
    </row>
    <row r="25" spans="1:40" ht="13.8">
      <c r="A25" s="11"/>
      <c r="B25" s="66" t="s">
        <v>98</v>
      </c>
      <c r="C25" s="27">
        <v>91965341.061762482</v>
      </c>
      <c r="D25" s="27">
        <v>75172082.545382306</v>
      </c>
      <c r="E25" s="27">
        <v>12341841.794046013</v>
      </c>
      <c r="F25" s="27">
        <v>12018249.168415103</v>
      </c>
      <c r="G25" s="27">
        <v>13734105.610533234</v>
      </c>
      <c r="H25" s="27">
        <v>12146760.04800019</v>
      </c>
      <c r="I25" s="27">
        <v>405535933.78661531</v>
      </c>
      <c r="J25" s="27">
        <v>373213437.19607216</v>
      </c>
      <c r="K25" s="27">
        <v>194304222.7295849</v>
      </c>
      <c r="L25" s="27">
        <v>168444227.22504696</v>
      </c>
      <c r="M25" s="27">
        <v>61875927.824564479</v>
      </c>
      <c r="N25" s="27">
        <v>59300981.216732368</v>
      </c>
      <c r="O25" s="27">
        <v>17087.760000000002</v>
      </c>
      <c r="P25" s="27">
        <v>11659.986392321152</v>
      </c>
      <c r="Q25" s="27">
        <v>15239680.817230618</v>
      </c>
      <c r="R25" s="27">
        <v>233646.79121571325</v>
      </c>
      <c r="S25" s="27">
        <v>9080761.2218684815</v>
      </c>
      <c r="T25" s="27">
        <v>1259243.805744428</v>
      </c>
      <c r="U25" s="27">
        <v>741947.99974546803</v>
      </c>
      <c r="V25" s="27">
        <v>264772.88765641133</v>
      </c>
      <c r="W25" s="27">
        <v>122071.7651405088</v>
      </c>
      <c r="X25" s="27">
        <v>12810.220983444355</v>
      </c>
      <c r="Y25" s="27">
        <v>13392777.738316048</v>
      </c>
      <c r="Z25" s="27">
        <v>8038611.2896603905</v>
      </c>
      <c r="AA25" s="27">
        <v>111334170.6357993</v>
      </c>
      <c r="AB25" s="27">
        <v>42415480.269229628</v>
      </c>
      <c r="AC25" s="27">
        <v>4959392.0200058082</v>
      </c>
      <c r="AD25" s="27">
        <v>512060.25043445121</v>
      </c>
      <c r="AE25" s="27">
        <v>11168760.743039491</v>
      </c>
      <c r="AF25" s="27">
        <v>3984691.9454364828</v>
      </c>
      <c r="AG25" s="27">
        <v>57036.158645999996</v>
      </c>
      <c r="AH25" s="27">
        <v>25753.046084803274</v>
      </c>
      <c r="AI25" s="27">
        <v>23474966.14896572</v>
      </c>
      <c r="AJ25" s="27">
        <v>6692140.9981985679</v>
      </c>
      <c r="AK25" s="27">
        <v>0</v>
      </c>
      <c r="AL25" s="27">
        <v>0</v>
      </c>
      <c r="AM25" s="27">
        <v>969346025.81586409</v>
      </c>
      <c r="AN25" s="27">
        <v>763746608.89068592</v>
      </c>
    </row>
    <row r="26" spans="1:40" s="36" customFormat="1" ht="14.4">
      <c r="B26" s="40" t="s">
        <v>46</v>
      </c>
      <c r="AM26" s="44"/>
      <c r="AN26" s="44"/>
    </row>
    <row r="27" spans="1:40" s="36" customFormat="1" ht="12.75" customHeight="1">
      <c r="B27" s="77" t="s">
        <v>52</v>
      </c>
      <c r="C27" s="77"/>
      <c r="D27" s="77"/>
      <c r="E27" s="77"/>
      <c r="F27" s="77"/>
      <c r="G27" s="77"/>
      <c r="H27" s="77"/>
      <c r="I27" s="77"/>
      <c r="J27" s="77"/>
      <c r="K27" s="77"/>
      <c r="L27" s="77"/>
      <c r="M27" s="77"/>
      <c r="N27" s="77"/>
      <c r="AM27" s="44"/>
      <c r="AN27" s="44"/>
    </row>
    <row r="28" spans="1:40" s="36" customFormat="1" ht="14.4">
      <c r="B28" s="77"/>
      <c r="C28" s="77"/>
      <c r="D28" s="77"/>
      <c r="E28" s="77"/>
      <c r="F28" s="77"/>
      <c r="G28" s="77"/>
      <c r="H28" s="77"/>
      <c r="I28" s="77"/>
      <c r="J28" s="77"/>
      <c r="K28" s="77"/>
      <c r="L28" s="77"/>
      <c r="M28" s="77"/>
      <c r="N28" s="77"/>
      <c r="AM28" s="44"/>
      <c r="AN28" s="44"/>
    </row>
    <row r="29" spans="1:40" s="36" customFormat="1" ht="14.4">
      <c r="B29" s="47" t="s">
        <v>53</v>
      </c>
    </row>
    <row r="30" spans="1:40" s="36" customFormat="1" ht="14.4">
      <c r="B30" s="47" t="s">
        <v>54</v>
      </c>
      <c r="AM30" s="44"/>
      <c r="AN30" s="44"/>
    </row>
    <row r="32" spans="1:40">
      <c r="AM32" s="13"/>
      <c r="AN32" s="13"/>
    </row>
  </sheetData>
  <sortState xmlns:xlrd2="http://schemas.microsoft.com/office/spreadsheetml/2017/richdata2" ref="B7:AN22">
    <sortCondition descending="1" ref="AM6:AM22"/>
  </sortState>
  <mergeCells count="22">
    <mergeCell ref="B27:N28"/>
    <mergeCell ref="G4:H4"/>
    <mergeCell ref="I4:J4"/>
    <mergeCell ref="S4:T4"/>
    <mergeCell ref="O4:P4"/>
    <mergeCell ref="Q4:R4"/>
    <mergeCell ref="A4:A5"/>
    <mergeCell ref="B4:B5"/>
    <mergeCell ref="C4:D4"/>
    <mergeCell ref="E4:F4"/>
    <mergeCell ref="AM4:AN4"/>
    <mergeCell ref="W4:X4"/>
    <mergeCell ref="Y4:Z4"/>
    <mergeCell ref="AA4:AB4"/>
    <mergeCell ref="AC4:AD4"/>
    <mergeCell ref="AK4:AL4"/>
    <mergeCell ref="AG4:AH4"/>
    <mergeCell ref="AI4:AJ4"/>
    <mergeCell ref="AE4:AF4"/>
    <mergeCell ref="U4:V4"/>
    <mergeCell ref="K4:L4"/>
    <mergeCell ref="M4:N4"/>
  </mergeCells>
  <phoneticPr fontId="7" type="noConversion"/>
  <pageMargins left="0.31496062992125984" right="0.15748031496062992" top="0.15748031496062992" bottom="0.15748031496062992" header="0.23622047244094491" footer="0.15748031496062992"/>
  <pageSetup paperSize="9" scale="60" orientation="landscape" r:id="rId1"/>
  <headerFooter alignWithMargins="0"/>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A1:EX33"/>
  <sheetViews>
    <sheetView zoomScale="85" zoomScaleNormal="85" workbookViewId="0">
      <pane xSplit="2" ySplit="7" topLeftCell="C8" activePane="bottomRight" state="frozen"/>
      <selection activeCell="A4" sqref="A4"/>
      <selection pane="topRight" activeCell="A4" sqref="A4"/>
      <selection pane="bottomLeft" activeCell="A4" sqref="A4"/>
      <selection pane="bottomRight" activeCell="G23" sqref="G23"/>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9" width="12.6640625" style="10" customWidth="1" outlineLevel="1"/>
    <col min="10" max="10" width="12.6640625" style="10" customWidth="1"/>
    <col min="11" max="13" width="12.6640625" style="10" customWidth="1" outlineLevel="1"/>
    <col min="14" max="14" width="15.109375" style="10" customWidth="1"/>
    <col min="15" max="17" width="12.6640625" style="10" customWidth="1" outlineLevel="1"/>
    <col min="18" max="18" width="12.6640625" style="10" customWidth="1"/>
    <col min="19" max="21" width="12.6640625" style="10" customWidth="1" outlineLevel="1"/>
    <col min="22" max="22" width="15.109375" style="10" customWidth="1"/>
    <col min="23" max="25" width="12.6640625" style="10" customWidth="1" outlineLevel="1"/>
    <col min="26" max="26" width="12.6640625" style="10" customWidth="1"/>
    <col min="27" max="29" width="12.6640625" style="10" customWidth="1" outlineLevel="1"/>
    <col min="30" max="30" width="15.109375" style="10" customWidth="1"/>
    <col min="31" max="33" width="12.6640625" style="10" customWidth="1" outlineLevel="1"/>
    <col min="34" max="34" width="12.6640625" style="10" customWidth="1"/>
    <col min="35" max="37" width="12.6640625" style="10" customWidth="1" outlineLevel="1"/>
    <col min="38" max="38" width="15.109375" style="10" customWidth="1"/>
    <col min="39" max="41" width="12.6640625" style="10" customWidth="1" outlineLevel="1"/>
    <col min="42" max="42" width="12.6640625" style="10" customWidth="1"/>
    <col min="43" max="45" width="12.6640625" style="10" customWidth="1" outlineLevel="1"/>
    <col min="46" max="46" width="15.109375" style="10" customWidth="1"/>
    <col min="47" max="49" width="12.6640625" style="10" customWidth="1" outlineLevel="1"/>
    <col min="50" max="50" width="12.6640625" style="10" customWidth="1"/>
    <col min="51" max="53" width="12.6640625" style="10" customWidth="1" outlineLevel="1"/>
    <col min="54" max="54" width="15.109375" style="10" customWidth="1"/>
    <col min="55" max="57" width="12.6640625" style="10" customWidth="1" outlineLevel="1"/>
    <col min="58" max="58" width="12.6640625" style="10" customWidth="1"/>
    <col min="59" max="61" width="12.6640625" style="10" customWidth="1" outlineLevel="1"/>
    <col min="62" max="62" width="15.109375" style="10" customWidth="1"/>
    <col min="63" max="65" width="12.6640625" style="10" customWidth="1" outlineLevel="1"/>
    <col min="66" max="66" width="12.6640625" style="10" customWidth="1"/>
    <col min="67" max="69" width="12.6640625" style="10" customWidth="1" outlineLevel="1"/>
    <col min="70" max="70" width="15.109375" style="10" customWidth="1"/>
    <col min="71" max="73" width="12.6640625" style="10" customWidth="1" outlineLevel="1"/>
    <col min="74" max="74" width="12.6640625" style="10" customWidth="1"/>
    <col min="75" max="77" width="12.6640625" style="10" customWidth="1" outlineLevel="1"/>
    <col min="78" max="78" width="15.109375" style="10" customWidth="1"/>
    <col min="79" max="81" width="12.6640625" style="10" customWidth="1" outlineLevel="1"/>
    <col min="82" max="82" width="12.6640625" style="10" customWidth="1"/>
    <col min="83" max="85" width="12.6640625" style="10" customWidth="1" outlineLevel="1"/>
    <col min="86" max="86" width="15.109375" style="10" customWidth="1"/>
    <col min="87" max="89" width="12.6640625" style="10" customWidth="1" outlineLevel="1"/>
    <col min="90" max="90" width="12.6640625" style="10" customWidth="1"/>
    <col min="91" max="93" width="12.6640625" style="10" customWidth="1" outlineLevel="1"/>
    <col min="94" max="94" width="15.109375" style="10" customWidth="1"/>
    <col min="95" max="97" width="12.6640625" style="10" customWidth="1" outlineLevel="1"/>
    <col min="98" max="98" width="12.6640625" style="10" customWidth="1"/>
    <col min="99" max="101" width="12.6640625" style="10" customWidth="1" outlineLevel="1"/>
    <col min="102" max="102" width="15.109375" style="10" customWidth="1"/>
    <col min="103" max="105" width="12.6640625" style="10" customWidth="1" outlineLevel="1"/>
    <col min="106" max="106" width="12.6640625" style="10" customWidth="1"/>
    <col min="107" max="109" width="12.6640625" style="10" customWidth="1" outlineLevel="1"/>
    <col min="110" max="110" width="15.109375" style="10" customWidth="1"/>
    <col min="111" max="113" width="12.6640625" style="10" customWidth="1" outlineLevel="1"/>
    <col min="114" max="114" width="12.6640625" style="10" customWidth="1"/>
    <col min="115" max="117" width="12.6640625" style="10" customWidth="1" outlineLevel="1"/>
    <col min="118" max="118" width="15.109375" style="10" customWidth="1"/>
    <col min="119" max="121" width="12.6640625" style="10" customWidth="1" outlineLevel="1"/>
    <col min="122" max="122" width="12.6640625" style="10" customWidth="1"/>
    <col min="123" max="125" width="12.6640625" style="10" customWidth="1" outlineLevel="1"/>
    <col min="126" max="126" width="15.109375" style="10" customWidth="1"/>
    <col min="127" max="129" width="12.6640625" style="10" customWidth="1" outlineLevel="1"/>
    <col min="130" max="130" width="12.6640625" style="10" customWidth="1"/>
    <col min="131" max="133" width="12.6640625" style="10" customWidth="1" outlineLevel="1"/>
    <col min="134" max="134" width="15.109375" style="10" customWidth="1"/>
    <col min="135" max="137" width="12.6640625" style="10" customWidth="1" outlineLevel="1"/>
    <col min="138" max="138" width="12.6640625" style="10" customWidth="1"/>
    <col min="139" max="141" width="12.6640625" style="10" customWidth="1" outlineLevel="1"/>
    <col min="142" max="142" width="15.109375" style="10" customWidth="1"/>
    <col min="143" max="145" width="12.6640625" style="10" customWidth="1" outlineLevel="1"/>
    <col min="146" max="146" width="12.6640625" style="10" customWidth="1"/>
    <col min="147" max="149" width="12.6640625" style="10" customWidth="1" outlineLevel="1"/>
    <col min="150" max="150" width="15.109375" style="10" customWidth="1"/>
    <col min="151" max="153" width="12.6640625" style="10" customWidth="1" outlineLevel="1"/>
    <col min="154" max="154" width="12.6640625" style="10" customWidth="1"/>
    <col min="155" max="16384" width="9.109375" style="10"/>
  </cols>
  <sheetData>
    <row r="1" spans="1:154" s="36" customFormat="1" ht="20.25" customHeight="1">
      <c r="A1" s="40" t="s">
        <v>55</v>
      </c>
      <c r="B1" s="40"/>
      <c r="C1" s="40"/>
      <c r="D1" s="40"/>
      <c r="E1" s="40"/>
      <c r="F1" s="40"/>
      <c r="G1" s="40"/>
      <c r="H1" s="40"/>
      <c r="I1" s="40"/>
      <c r="J1" s="40"/>
      <c r="K1" s="40"/>
      <c r="L1" s="48"/>
    </row>
    <row r="2" spans="1:154" s="36" customFormat="1" ht="20.25" customHeight="1">
      <c r="A2" s="40" t="str">
        <f>'Number of Policies'!A2</f>
        <v>Reporting period: 1 January 2025 - 30 September 2025</v>
      </c>
      <c r="B2" s="40"/>
      <c r="C2" s="40"/>
      <c r="D2" s="40"/>
      <c r="E2" s="40"/>
      <c r="F2" s="40"/>
      <c r="G2" s="40"/>
      <c r="H2" s="40"/>
      <c r="I2" s="40"/>
      <c r="J2" s="40"/>
      <c r="K2" s="40"/>
      <c r="L2" s="48"/>
    </row>
    <row r="3" spans="1:154" s="36" customFormat="1" ht="14.4">
      <c r="A3" s="36" t="s">
        <v>2</v>
      </c>
      <c r="B3" s="40"/>
      <c r="C3" s="40"/>
      <c r="D3" s="40"/>
      <c r="E3" s="40"/>
      <c r="F3" s="40"/>
      <c r="G3" s="40"/>
      <c r="H3" s="40"/>
      <c r="I3" s="40"/>
      <c r="J3" s="40"/>
      <c r="K3" s="40"/>
      <c r="L3" s="48"/>
    </row>
    <row r="4" spans="1:154" s="36" customFormat="1" ht="9" customHeight="1">
      <c r="A4" s="49"/>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row>
    <row r="5" spans="1:154" s="36" customFormat="1" ht="64.5" customHeight="1">
      <c r="A5" s="71" t="s">
        <v>0</v>
      </c>
      <c r="B5" s="71" t="s">
        <v>3</v>
      </c>
      <c r="C5" s="74" t="s">
        <v>4</v>
      </c>
      <c r="D5" s="75"/>
      <c r="E5" s="75"/>
      <c r="F5" s="75"/>
      <c r="G5" s="75"/>
      <c r="H5" s="75"/>
      <c r="I5" s="75"/>
      <c r="J5" s="76"/>
      <c r="K5" s="74" t="s">
        <v>5</v>
      </c>
      <c r="L5" s="75"/>
      <c r="M5" s="75"/>
      <c r="N5" s="75"/>
      <c r="O5" s="75"/>
      <c r="P5" s="75"/>
      <c r="Q5" s="75"/>
      <c r="R5" s="76"/>
      <c r="S5" s="74" t="s">
        <v>6</v>
      </c>
      <c r="T5" s="75"/>
      <c r="U5" s="75"/>
      <c r="V5" s="75"/>
      <c r="W5" s="75"/>
      <c r="X5" s="75"/>
      <c r="Y5" s="75"/>
      <c r="Z5" s="76"/>
      <c r="AA5" s="74" t="s">
        <v>7</v>
      </c>
      <c r="AB5" s="75"/>
      <c r="AC5" s="75"/>
      <c r="AD5" s="75"/>
      <c r="AE5" s="75"/>
      <c r="AF5" s="75"/>
      <c r="AG5" s="75"/>
      <c r="AH5" s="76"/>
      <c r="AI5" s="74" t="s">
        <v>8</v>
      </c>
      <c r="AJ5" s="75"/>
      <c r="AK5" s="75"/>
      <c r="AL5" s="75"/>
      <c r="AM5" s="75"/>
      <c r="AN5" s="75"/>
      <c r="AO5" s="75"/>
      <c r="AP5" s="76"/>
      <c r="AQ5" s="74" t="s">
        <v>9</v>
      </c>
      <c r="AR5" s="75"/>
      <c r="AS5" s="75"/>
      <c r="AT5" s="75"/>
      <c r="AU5" s="75"/>
      <c r="AV5" s="75"/>
      <c r="AW5" s="75"/>
      <c r="AX5" s="76"/>
      <c r="AY5" s="74" t="s">
        <v>10</v>
      </c>
      <c r="AZ5" s="75"/>
      <c r="BA5" s="75"/>
      <c r="BB5" s="75"/>
      <c r="BC5" s="75"/>
      <c r="BD5" s="75"/>
      <c r="BE5" s="75"/>
      <c r="BF5" s="76"/>
      <c r="BG5" s="74" t="s">
        <v>11</v>
      </c>
      <c r="BH5" s="75"/>
      <c r="BI5" s="75"/>
      <c r="BJ5" s="75"/>
      <c r="BK5" s="75"/>
      <c r="BL5" s="75"/>
      <c r="BM5" s="75"/>
      <c r="BN5" s="76"/>
      <c r="BO5" s="74" t="s">
        <v>12</v>
      </c>
      <c r="BP5" s="75"/>
      <c r="BQ5" s="75"/>
      <c r="BR5" s="75"/>
      <c r="BS5" s="75"/>
      <c r="BT5" s="75"/>
      <c r="BU5" s="75"/>
      <c r="BV5" s="76"/>
      <c r="BW5" s="74" t="s">
        <v>13</v>
      </c>
      <c r="BX5" s="75"/>
      <c r="BY5" s="75"/>
      <c r="BZ5" s="75"/>
      <c r="CA5" s="75"/>
      <c r="CB5" s="75"/>
      <c r="CC5" s="75"/>
      <c r="CD5" s="76"/>
      <c r="CE5" s="74" t="s">
        <v>14</v>
      </c>
      <c r="CF5" s="75"/>
      <c r="CG5" s="75"/>
      <c r="CH5" s="75"/>
      <c r="CI5" s="75"/>
      <c r="CJ5" s="75"/>
      <c r="CK5" s="75"/>
      <c r="CL5" s="76"/>
      <c r="CM5" s="74" t="s">
        <v>15</v>
      </c>
      <c r="CN5" s="75"/>
      <c r="CO5" s="75"/>
      <c r="CP5" s="75"/>
      <c r="CQ5" s="75"/>
      <c r="CR5" s="75"/>
      <c r="CS5" s="75"/>
      <c r="CT5" s="76"/>
      <c r="CU5" s="74" t="s">
        <v>16</v>
      </c>
      <c r="CV5" s="75"/>
      <c r="CW5" s="75"/>
      <c r="CX5" s="75"/>
      <c r="CY5" s="75"/>
      <c r="CZ5" s="75"/>
      <c r="DA5" s="75"/>
      <c r="DB5" s="76"/>
      <c r="DC5" s="74" t="s">
        <v>17</v>
      </c>
      <c r="DD5" s="75"/>
      <c r="DE5" s="75"/>
      <c r="DF5" s="75"/>
      <c r="DG5" s="75"/>
      <c r="DH5" s="75"/>
      <c r="DI5" s="75"/>
      <c r="DJ5" s="76"/>
      <c r="DK5" s="74" t="s">
        <v>18</v>
      </c>
      <c r="DL5" s="75"/>
      <c r="DM5" s="75"/>
      <c r="DN5" s="75"/>
      <c r="DO5" s="75"/>
      <c r="DP5" s="75"/>
      <c r="DQ5" s="75"/>
      <c r="DR5" s="76"/>
      <c r="DS5" s="74" t="s">
        <v>19</v>
      </c>
      <c r="DT5" s="75"/>
      <c r="DU5" s="75"/>
      <c r="DV5" s="75"/>
      <c r="DW5" s="75"/>
      <c r="DX5" s="75"/>
      <c r="DY5" s="75"/>
      <c r="DZ5" s="76"/>
      <c r="EA5" s="74" t="s">
        <v>20</v>
      </c>
      <c r="EB5" s="75"/>
      <c r="EC5" s="75"/>
      <c r="ED5" s="75"/>
      <c r="EE5" s="75"/>
      <c r="EF5" s="75"/>
      <c r="EG5" s="75"/>
      <c r="EH5" s="76"/>
      <c r="EI5" s="74" t="s">
        <v>21</v>
      </c>
      <c r="EJ5" s="75"/>
      <c r="EK5" s="75"/>
      <c r="EL5" s="75"/>
      <c r="EM5" s="75"/>
      <c r="EN5" s="75"/>
      <c r="EO5" s="75"/>
      <c r="EP5" s="76"/>
      <c r="EQ5" s="74" t="s">
        <v>22</v>
      </c>
      <c r="ER5" s="75"/>
      <c r="ES5" s="75"/>
      <c r="ET5" s="75"/>
      <c r="EU5" s="75"/>
      <c r="EV5" s="75"/>
      <c r="EW5" s="75"/>
      <c r="EX5" s="76"/>
    </row>
    <row r="6" spans="1:154" s="36" customFormat="1" ht="42" customHeight="1">
      <c r="A6" s="72"/>
      <c r="B6" s="72"/>
      <c r="C6" s="74" t="s">
        <v>56</v>
      </c>
      <c r="D6" s="75"/>
      <c r="E6" s="75"/>
      <c r="F6" s="76"/>
      <c r="G6" s="74" t="s">
        <v>57</v>
      </c>
      <c r="H6" s="75"/>
      <c r="I6" s="75"/>
      <c r="J6" s="76"/>
      <c r="K6" s="74" t="s">
        <v>56</v>
      </c>
      <c r="L6" s="75"/>
      <c r="M6" s="75"/>
      <c r="N6" s="76"/>
      <c r="O6" s="74" t="s">
        <v>57</v>
      </c>
      <c r="P6" s="75"/>
      <c r="Q6" s="75"/>
      <c r="R6" s="76"/>
      <c r="S6" s="74" t="s">
        <v>56</v>
      </c>
      <c r="T6" s="75"/>
      <c r="U6" s="75"/>
      <c r="V6" s="76"/>
      <c r="W6" s="74" t="s">
        <v>57</v>
      </c>
      <c r="X6" s="75"/>
      <c r="Y6" s="75"/>
      <c r="Z6" s="76"/>
      <c r="AA6" s="74" t="s">
        <v>56</v>
      </c>
      <c r="AB6" s="75"/>
      <c r="AC6" s="75"/>
      <c r="AD6" s="76"/>
      <c r="AE6" s="74" t="s">
        <v>57</v>
      </c>
      <c r="AF6" s="75"/>
      <c r="AG6" s="75"/>
      <c r="AH6" s="76"/>
      <c r="AI6" s="74" t="s">
        <v>56</v>
      </c>
      <c r="AJ6" s="75"/>
      <c r="AK6" s="75"/>
      <c r="AL6" s="76"/>
      <c r="AM6" s="74" t="s">
        <v>57</v>
      </c>
      <c r="AN6" s="75"/>
      <c r="AO6" s="75"/>
      <c r="AP6" s="76"/>
      <c r="AQ6" s="74" t="s">
        <v>56</v>
      </c>
      <c r="AR6" s="75"/>
      <c r="AS6" s="75"/>
      <c r="AT6" s="76"/>
      <c r="AU6" s="74" t="s">
        <v>57</v>
      </c>
      <c r="AV6" s="75"/>
      <c r="AW6" s="75"/>
      <c r="AX6" s="76"/>
      <c r="AY6" s="74" t="s">
        <v>56</v>
      </c>
      <c r="AZ6" s="75"/>
      <c r="BA6" s="75"/>
      <c r="BB6" s="76"/>
      <c r="BC6" s="74" t="s">
        <v>57</v>
      </c>
      <c r="BD6" s="75"/>
      <c r="BE6" s="75"/>
      <c r="BF6" s="76"/>
      <c r="BG6" s="74" t="s">
        <v>56</v>
      </c>
      <c r="BH6" s="75"/>
      <c r="BI6" s="75"/>
      <c r="BJ6" s="76"/>
      <c r="BK6" s="74" t="s">
        <v>57</v>
      </c>
      <c r="BL6" s="75"/>
      <c r="BM6" s="75"/>
      <c r="BN6" s="76"/>
      <c r="BO6" s="74" t="s">
        <v>56</v>
      </c>
      <c r="BP6" s="75"/>
      <c r="BQ6" s="75"/>
      <c r="BR6" s="76"/>
      <c r="BS6" s="74" t="s">
        <v>57</v>
      </c>
      <c r="BT6" s="75"/>
      <c r="BU6" s="75"/>
      <c r="BV6" s="76"/>
      <c r="BW6" s="74" t="s">
        <v>56</v>
      </c>
      <c r="BX6" s="75"/>
      <c r="BY6" s="75"/>
      <c r="BZ6" s="76"/>
      <c r="CA6" s="74" t="s">
        <v>57</v>
      </c>
      <c r="CB6" s="75"/>
      <c r="CC6" s="75"/>
      <c r="CD6" s="76"/>
      <c r="CE6" s="74" t="s">
        <v>56</v>
      </c>
      <c r="CF6" s="75"/>
      <c r="CG6" s="75"/>
      <c r="CH6" s="76"/>
      <c r="CI6" s="74" t="s">
        <v>57</v>
      </c>
      <c r="CJ6" s="75"/>
      <c r="CK6" s="75"/>
      <c r="CL6" s="76"/>
      <c r="CM6" s="74" t="s">
        <v>56</v>
      </c>
      <c r="CN6" s="75"/>
      <c r="CO6" s="75"/>
      <c r="CP6" s="76"/>
      <c r="CQ6" s="74" t="s">
        <v>57</v>
      </c>
      <c r="CR6" s="75"/>
      <c r="CS6" s="75"/>
      <c r="CT6" s="76"/>
      <c r="CU6" s="74" t="s">
        <v>56</v>
      </c>
      <c r="CV6" s="75"/>
      <c r="CW6" s="75"/>
      <c r="CX6" s="76"/>
      <c r="CY6" s="74" t="s">
        <v>57</v>
      </c>
      <c r="CZ6" s="75"/>
      <c r="DA6" s="75"/>
      <c r="DB6" s="76"/>
      <c r="DC6" s="74" t="s">
        <v>56</v>
      </c>
      <c r="DD6" s="75"/>
      <c r="DE6" s="75"/>
      <c r="DF6" s="76"/>
      <c r="DG6" s="74" t="s">
        <v>57</v>
      </c>
      <c r="DH6" s="75"/>
      <c r="DI6" s="75"/>
      <c r="DJ6" s="76"/>
      <c r="DK6" s="74" t="s">
        <v>56</v>
      </c>
      <c r="DL6" s="75"/>
      <c r="DM6" s="75"/>
      <c r="DN6" s="76"/>
      <c r="DO6" s="74" t="s">
        <v>57</v>
      </c>
      <c r="DP6" s="75"/>
      <c r="DQ6" s="75"/>
      <c r="DR6" s="76"/>
      <c r="DS6" s="74" t="s">
        <v>56</v>
      </c>
      <c r="DT6" s="75"/>
      <c r="DU6" s="75"/>
      <c r="DV6" s="76"/>
      <c r="DW6" s="74" t="s">
        <v>57</v>
      </c>
      <c r="DX6" s="75"/>
      <c r="DY6" s="75"/>
      <c r="DZ6" s="76"/>
      <c r="EA6" s="74" t="s">
        <v>56</v>
      </c>
      <c r="EB6" s="75"/>
      <c r="EC6" s="75"/>
      <c r="ED6" s="76"/>
      <c r="EE6" s="74" t="s">
        <v>57</v>
      </c>
      <c r="EF6" s="75"/>
      <c r="EG6" s="75"/>
      <c r="EH6" s="76"/>
      <c r="EI6" s="74" t="s">
        <v>56</v>
      </c>
      <c r="EJ6" s="75"/>
      <c r="EK6" s="75"/>
      <c r="EL6" s="76"/>
      <c r="EM6" s="74" t="s">
        <v>57</v>
      </c>
      <c r="EN6" s="75"/>
      <c r="EO6" s="75"/>
      <c r="EP6" s="76"/>
      <c r="EQ6" s="74" t="s">
        <v>56</v>
      </c>
      <c r="ER6" s="75"/>
      <c r="ES6" s="75"/>
      <c r="ET6" s="76"/>
      <c r="EU6" s="74" t="s">
        <v>57</v>
      </c>
      <c r="EV6" s="75"/>
      <c r="EW6" s="75"/>
      <c r="EX6" s="76"/>
    </row>
    <row r="7" spans="1:154" s="36" customFormat="1" ht="60" customHeight="1">
      <c r="A7" s="73"/>
      <c r="B7" s="73"/>
      <c r="C7" s="39" t="s">
        <v>25</v>
      </c>
      <c r="D7" s="39" t="s">
        <v>26</v>
      </c>
      <c r="E7" s="39" t="s">
        <v>27</v>
      </c>
      <c r="F7" s="39" t="s">
        <v>22</v>
      </c>
      <c r="G7" s="39" t="s">
        <v>25</v>
      </c>
      <c r="H7" s="39" t="s">
        <v>26</v>
      </c>
      <c r="I7" s="39" t="s">
        <v>27</v>
      </c>
      <c r="J7" s="39" t="s">
        <v>22</v>
      </c>
      <c r="K7" s="39" t="s">
        <v>25</v>
      </c>
      <c r="L7" s="39" t="s">
        <v>26</v>
      </c>
      <c r="M7" s="39" t="s">
        <v>27</v>
      </c>
      <c r="N7" s="39" t="s">
        <v>22</v>
      </c>
      <c r="O7" s="39" t="s">
        <v>25</v>
      </c>
      <c r="P7" s="39" t="s">
        <v>26</v>
      </c>
      <c r="Q7" s="39" t="s">
        <v>27</v>
      </c>
      <c r="R7" s="39" t="s">
        <v>22</v>
      </c>
      <c r="S7" s="39" t="s">
        <v>25</v>
      </c>
      <c r="T7" s="39" t="s">
        <v>26</v>
      </c>
      <c r="U7" s="39" t="s">
        <v>27</v>
      </c>
      <c r="V7" s="39" t="s">
        <v>22</v>
      </c>
      <c r="W7" s="39" t="s">
        <v>25</v>
      </c>
      <c r="X7" s="39" t="s">
        <v>26</v>
      </c>
      <c r="Y7" s="39" t="s">
        <v>27</v>
      </c>
      <c r="Z7" s="39" t="s">
        <v>22</v>
      </c>
      <c r="AA7" s="39" t="s">
        <v>25</v>
      </c>
      <c r="AB7" s="39" t="s">
        <v>26</v>
      </c>
      <c r="AC7" s="39" t="s">
        <v>27</v>
      </c>
      <c r="AD7" s="39" t="s">
        <v>22</v>
      </c>
      <c r="AE7" s="39" t="s">
        <v>25</v>
      </c>
      <c r="AF7" s="39" t="s">
        <v>26</v>
      </c>
      <c r="AG7" s="39" t="s">
        <v>27</v>
      </c>
      <c r="AH7" s="39" t="s">
        <v>22</v>
      </c>
      <c r="AI7" s="39" t="s">
        <v>25</v>
      </c>
      <c r="AJ7" s="39" t="s">
        <v>26</v>
      </c>
      <c r="AK7" s="39" t="s">
        <v>27</v>
      </c>
      <c r="AL7" s="39" t="s">
        <v>22</v>
      </c>
      <c r="AM7" s="39" t="s">
        <v>25</v>
      </c>
      <c r="AN7" s="39" t="s">
        <v>26</v>
      </c>
      <c r="AO7" s="39" t="s">
        <v>27</v>
      </c>
      <c r="AP7" s="39" t="s">
        <v>22</v>
      </c>
      <c r="AQ7" s="39" t="s">
        <v>25</v>
      </c>
      <c r="AR7" s="39" t="s">
        <v>26</v>
      </c>
      <c r="AS7" s="39" t="s">
        <v>27</v>
      </c>
      <c r="AT7" s="39" t="s">
        <v>22</v>
      </c>
      <c r="AU7" s="39" t="s">
        <v>25</v>
      </c>
      <c r="AV7" s="39" t="s">
        <v>26</v>
      </c>
      <c r="AW7" s="39" t="s">
        <v>27</v>
      </c>
      <c r="AX7" s="39" t="s">
        <v>22</v>
      </c>
      <c r="AY7" s="39" t="s">
        <v>25</v>
      </c>
      <c r="AZ7" s="39" t="s">
        <v>26</v>
      </c>
      <c r="BA7" s="39" t="s">
        <v>27</v>
      </c>
      <c r="BB7" s="39" t="s">
        <v>22</v>
      </c>
      <c r="BC7" s="39" t="s">
        <v>25</v>
      </c>
      <c r="BD7" s="39" t="s">
        <v>26</v>
      </c>
      <c r="BE7" s="39" t="s">
        <v>27</v>
      </c>
      <c r="BF7" s="39" t="s">
        <v>22</v>
      </c>
      <c r="BG7" s="39" t="s">
        <v>25</v>
      </c>
      <c r="BH7" s="39" t="s">
        <v>26</v>
      </c>
      <c r="BI7" s="39" t="s">
        <v>27</v>
      </c>
      <c r="BJ7" s="39" t="s">
        <v>22</v>
      </c>
      <c r="BK7" s="39" t="s">
        <v>25</v>
      </c>
      <c r="BL7" s="39" t="s">
        <v>26</v>
      </c>
      <c r="BM7" s="39" t="s">
        <v>27</v>
      </c>
      <c r="BN7" s="39" t="s">
        <v>22</v>
      </c>
      <c r="BO7" s="39" t="s">
        <v>25</v>
      </c>
      <c r="BP7" s="39" t="s">
        <v>26</v>
      </c>
      <c r="BQ7" s="39" t="s">
        <v>27</v>
      </c>
      <c r="BR7" s="39" t="s">
        <v>22</v>
      </c>
      <c r="BS7" s="39" t="s">
        <v>25</v>
      </c>
      <c r="BT7" s="39" t="s">
        <v>26</v>
      </c>
      <c r="BU7" s="39" t="s">
        <v>27</v>
      </c>
      <c r="BV7" s="39" t="s">
        <v>22</v>
      </c>
      <c r="BW7" s="39" t="s">
        <v>25</v>
      </c>
      <c r="BX7" s="39" t="s">
        <v>26</v>
      </c>
      <c r="BY7" s="39" t="s">
        <v>27</v>
      </c>
      <c r="BZ7" s="39" t="s">
        <v>22</v>
      </c>
      <c r="CA7" s="39" t="s">
        <v>25</v>
      </c>
      <c r="CB7" s="39" t="s">
        <v>26</v>
      </c>
      <c r="CC7" s="39" t="s">
        <v>27</v>
      </c>
      <c r="CD7" s="39" t="s">
        <v>22</v>
      </c>
      <c r="CE7" s="39" t="s">
        <v>25</v>
      </c>
      <c r="CF7" s="39" t="s">
        <v>26</v>
      </c>
      <c r="CG7" s="39" t="s">
        <v>27</v>
      </c>
      <c r="CH7" s="39" t="s">
        <v>22</v>
      </c>
      <c r="CI7" s="39" t="s">
        <v>25</v>
      </c>
      <c r="CJ7" s="39" t="s">
        <v>26</v>
      </c>
      <c r="CK7" s="39" t="s">
        <v>27</v>
      </c>
      <c r="CL7" s="39" t="s">
        <v>22</v>
      </c>
      <c r="CM7" s="39" t="s">
        <v>25</v>
      </c>
      <c r="CN7" s="39" t="s">
        <v>26</v>
      </c>
      <c r="CO7" s="39" t="s">
        <v>27</v>
      </c>
      <c r="CP7" s="39" t="s">
        <v>22</v>
      </c>
      <c r="CQ7" s="39" t="s">
        <v>25</v>
      </c>
      <c r="CR7" s="39" t="s">
        <v>26</v>
      </c>
      <c r="CS7" s="39" t="s">
        <v>27</v>
      </c>
      <c r="CT7" s="39" t="s">
        <v>22</v>
      </c>
      <c r="CU7" s="39" t="s">
        <v>25</v>
      </c>
      <c r="CV7" s="39" t="s">
        <v>26</v>
      </c>
      <c r="CW7" s="39" t="s">
        <v>27</v>
      </c>
      <c r="CX7" s="39" t="s">
        <v>22</v>
      </c>
      <c r="CY7" s="39" t="s">
        <v>25</v>
      </c>
      <c r="CZ7" s="39" t="s">
        <v>26</v>
      </c>
      <c r="DA7" s="39" t="s">
        <v>27</v>
      </c>
      <c r="DB7" s="39" t="s">
        <v>22</v>
      </c>
      <c r="DC7" s="39" t="s">
        <v>25</v>
      </c>
      <c r="DD7" s="39" t="s">
        <v>26</v>
      </c>
      <c r="DE7" s="39" t="s">
        <v>27</v>
      </c>
      <c r="DF7" s="39" t="s">
        <v>22</v>
      </c>
      <c r="DG7" s="39" t="s">
        <v>25</v>
      </c>
      <c r="DH7" s="39" t="s">
        <v>26</v>
      </c>
      <c r="DI7" s="39" t="s">
        <v>27</v>
      </c>
      <c r="DJ7" s="39" t="s">
        <v>22</v>
      </c>
      <c r="DK7" s="39" t="s">
        <v>25</v>
      </c>
      <c r="DL7" s="39" t="s">
        <v>26</v>
      </c>
      <c r="DM7" s="39" t="s">
        <v>27</v>
      </c>
      <c r="DN7" s="39" t="s">
        <v>22</v>
      </c>
      <c r="DO7" s="39" t="s">
        <v>25</v>
      </c>
      <c r="DP7" s="39" t="s">
        <v>26</v>
      </c>
      <c r="DQ7" s="39" t="s">
        <v>27</v>
      </c>
      <c r="DR7" s="39" t="s">
        <v>22</v>
      </c>
      <c r="DS7" s="39" t="s">
        <v>25</v>
      </c>
      <c r="DT7" s="39" t="s">
        <v>26</v>
      </c>
      <c r="DU7" s="39" t="s">
        <v>27</v>
      </c>
      <c r="DV7" s="39" t="s">
        <v>22</v>
      </c>
      <c r="DW7" s="39" t="s">
        <v>25</v>
      </c>
      <c r="DX7" s="39" t="s">
        <v>26</v>
      </c>
      <c r="DY7" s="39" t="s">
        <v>27</v>
      </c>
      <c r="DZ7" s="39" t="s">
        <v>22</v>
      </c>
      <c r="EA7" s="39" t="s">
        <v>25</v>
      </c>
      <c r="EB7" s="39" t="s">
        <v>26</v>
      </c>
      <c r="EC7" s="39" t="s">
        <v>27</v>
      </c>
      <c r="ED7" s="39" t="s">
        <v>22</v>
      </c>
      <c r="EE7" s="39" t="s">
        <v>25</v>
      </c>
      <c r="EF7" s="39" t="s">
        <v>26</v>
      </c>
      <c r="EG7" s="39" t="s">
        <v>27</v>
      </c>
      <c r="EH7" s="39" t="s">
        <v>22</v>
      </c>
      <c r="EI7" s="39" t="s">
        <v>25</v>
      </c>
      <c r="EJ7" s="39" t="s">
        <v>26</v>
      </c>
      <c r="EK7" s="39" t="s">
        <v>27</v>
      </c>
      <c r="EL7" s="39" t="s">
        <v>22</v>
      </c>
      <c r="EM7" s="39" t="s">
        <v>25</v>
      </c>
      <c r="EN7" s="39" t="s">
        <v>26</v>
      </c>
      <c r="EO7" s="39" t="s">
        <v>27</v>
      </c>
      <c r="EP7" s="39" t="s">
        <v>22</v>
      </c>
      <c r="EQ7" s="39" t="s">
        <v>25</v>
      </c>
      <c r="ER7" s="39" t="s">
        <v>26</v>
      </c>
      <c r="ES7" s="39" t="s">
        <v>27</v>
      </c>
      <c r="ET7" s="39" t="s">
        <v>22</v>
      </c>
      <c r="EU7" s="39" t="s">
        <v>25</v>
      </c>
      <c r="EV7" s="39" t="s">
        <v>26</v>
      </c>
      <c r="EW7" s="39" t="s">
        <v>27</v>
      </c>
      <c r="EX7" s="39" t="s">
        <v>22</v>
      </c>
    </row>
    <row r="8" spans="1:154" ht="24.9" customHeight="1">
      <c r="A8" s="17">
        <v>1</v>
      </c>
      <c r="B8" s="64" t="s">
        <v>30</v>
      </c>
      <c r="C8" s="25">
        <v>1304630.4805419997</v>
      </c>
      <c r="D8" s="25">
        <v>572361.96945800004</v>
      </c>
      <c r="E8" s="25">
        <v>152000</v>
      </c>
      <c r="F8" s="25">
        <v>2028992.4499999997</v>
      </c>
      <c r="G8" s="25">
        <v>783143.63734619843</v>
      </c>
      <c r="H8" s="25">
        <v>334700.88263323694</v>
      </c>
      <c r="I8" s="25">
        <v>91480.600020564423</v>
      </c>
      <c r="J8" s="25">
        <v>1209325.1199999999</v>
      </c>
      <c r="K8" s="25">
        <v>505661.8000000001</v>
      </c>
      <c r="L8" s="25">
        <v>179930.32</v>
      </c>
      <c r="M8" s="25">
        <v>880.49</v>
      </c>
      <c r="N8" s="25">
        <v>686472.6100000001</v>
      </c>
      <c r="O8" s="25">
        <v>484510.67290584964</v>
      </c>
      <c r="P8" s="25">
        <v>172404.93275941192</v>
      </c>
      <c r="Q8" s="25">
        <v>846.0443347385193</v>
      </c>
      <c r="R8" s="25">
        <v>657761.65000000014</v>
      </c>
      <c r="S8" s="25">
        <v>154240.59162900117</v>
      </c>
      <c r="T8" s="25">
        <v>256.00837100000001</v>
      </c>
      <c r="U8" s="25">
        <v>0</v>
      </c>
      <c r="V8" s="25">
        <v>154496.60000000117</v>
      </c>
      <c r="W8" s="25">
        <v>68606.551628990448</v>
      </c>
      <c r="X8" s="25">
        <v>256.00837100000001</v>
      </c>
      <c r="Y8" s="25">
        <v>0</v>
      </c>
      <c r="Z8" s="25">
        <v>68862.559999990452</v>
      </c>
      <c r="AA8" s="25">
        <v>32222583.061900008</v>
      </c>
      <c r="AB8" s="25">
        <v>15101965.341399999</v>
      </c>
      <c r="AC8" s="25">
        <v>22646355.2467</v>
      </c>
      <c r="AD8" s="25">
        <v>69970903.650000006</v>
      </c>
      <c r="AE8" s="25">
        <v>21324504.719278201</v>
      </c>
      <c r="AF8" s="25">
        <v>9994292.8403478172</v>
      </c>
      <c r="AG8" s="25">
        <v>14987076.250373989</v>
      </c>
      <c r="AH8" s="25">
        <v>46305873.81000001</v>
      </c>
      <c r="AI8" s="25">
        <v>6350345.8734019976</v>
      </c>
      <c r="AJ8" s="25">
        <v>12151325.546598</v>
      </c>
      <c r="AK8" s="25">
        <v>0</v>
      </c>
      <c r="AL8" s="25">
        <v>18501671.419999998</v>
      </c>
      <c r="AM8" s="25">
        <v>6204048.8598445849</v>
      </c>
      <c r="AN8" s="25">
        <v>11898177.990155414</v>
      </c>
      <c r="AO8" s="25">
        <v>0</v>
      </c>
      <c r="AP8" s="25">
        <v>18102226.849999998</v>
      </c>
      <c r="AQ8" s="25">
        <v>1874752.6876008422</v>
      </c>
      <c r="AR8" s="25">
        <v>2149651.5823991573</v>
      </c>
      <c r="AS8" s="25">
        <v>0</v>
      </c>
      <c r="AT8" s="25">
        <v>4024404.2699999996</v>
      </c>
      <c r="AU8" s="25">
        <v>1666175.3233002934</v>
      </c>
      <c r="AV8" s="25">
        <v>2149651.5766997063</v>
      </c>
      <c r="AW8" s="25">
        <v>0</v>
      </c>
      <c r="AX8" s="25">
        <v>3815826.8999999994</v>
      </c>
      <c r="AY8" s="25">
        <v>0</v>
      </c>
      <c r="AZ8" s="25">
        <v>0</v>
      </c>
      <c r="BA8" s="25">
        <v>0</v>
      </c>
      <c r="BB8" s="25">
        <v>0</v>
      </c>
      <c r="BC8" s="25">
        <v>0</v>
      </c>
      <c r="BD8" s="25">
        <v>0</v>
      </c>
      <c r="BE8" s="25">
        <v>0</v>
      </c>
      <c r="BF8" s="25">
        <v>0</v>
      </c>
      <c r="BG8" s="25">
        <v>0</v>
      </c>
      <c r="BH8" s="25">
        <v>0</v>
      </c>
      <c r="BI8" s="25">
        <v>0</v>
      </c>
      <c r="BJ8" s="25">
        <v>0</v>
      </c>
      <c r="BK8" s="25">
        <v>0</v>
      </c>
      <c r="BL8" s="25">
        <v>0</v>
      </c>
      <c r="BM8" s="25">
        <v>0</v>
      </c>
      <c r="BN8" s="25">
        <v>0</v>
      </c>
      <c r="BO8" s="25">
        <v>0</v>
      </c>
      <c r="BP8" s="25">
        <v>0</v>
      </c>
      <c r="BQ8" s="25">
        <v>0</v>
      </c>
      <c r="BR8" s="25">
        <v>0</v>
      </c>
      <c r="BS8" s="25">
        <v>0</v>
      </c>
      <c r="BT8" s="25">
        <v>0</v>
      </c>
      <c r="BU8" s="25">
        <v>0</v>
      </c>
      <c r="BV8" s="25">
        <v>0</v>
      </c>
      <c r="BW8" s="25">
        <v>5451.6900000000023</v>
      </c>
      <c r="BX8" s="25">
        <v>0</v>
      </c>
      <c r="BY8" s="25">
        <v>0</v>
      </c>
      <c r="BZ8" s="25">
        <v>5451.6900000000023</v>
      </c>
      <c r="CA8" s="25">
        <v>2725.8500000000022</v>
      </c>
      <c r="CB8" s="25">
        <v>0</v>
      </c>
      <c r="CC8" s="25">
        <v>0</v>
      </c>
      <c r="CD8" s="25">
        <v>2725.8500000000022</v>
      </c>
      <c r="CE8" s="25">
        <v>0</v>
      </c>
      <c r="CF8" s="25">
        <v>0</v>
      </c>
      <c r="CG8" s="25">
        <v>0</v>
      </c>
      <c r="CH8" s="25">
        <v>0</v>
      </c>
      <c r="CI8" s="25">
        <v>0</v>
      </c>
      <c r="CJ8" s="25">
        <v>0</v>
      </c>
      <c r="CK8" s="25">
        <v>0</v>
      </c>
      <c r="CL8" s="25">
        <v>0</v>
      </c>
      <c r="CM8" s="25">
        <v>627938.29979399976</v>
      </c>
      <c r="CN8" s="25">
        <v>16310.080206000001</v>
      </c>
      <c r="CO8" s="25">
        <v>0</v>
      </c>
      <c r="CP8" s="25">
        <v>644248.37999999977</v>
      </c>
      <c r="CQ8" s="25">
        <v>98709.892351106973</v>
      </c>
      <c r="CR8" s="25">
        <v>3024.5576488928546</v>
      </c>
      <c r="CS8" s="25">
        <v>0</v>
      </c>
      <c r="CT8" s="25">
        <v>101734.44999999982</v>
      </c>
      <c r="CU8" s="25">
        <v>9680327.1128309984</v>
      </c>
      <c r="CV8" s="25">
        <v>1418553.5171690001</v>
      </c>
      <c r="CW8" s="25">
        <v>0</v>
      </c>
      <c r="CX8" s="25">
        <v>11098880.629999999</v>
      </c>
      <c r="CY8" s="25">
        <v>2593258.0114195254</v>
      </c>
      <c r="CZ8" s="25">
        <v>366165.41858047433</v>
      </c>
      <c r="DA8" s="25">
        <v>0</v>
      </c>
      <c r="DB8" s="25">
        <v>2959423.4299999997</v>
      </c>
      <c r="DC8" s="25">
        <v>0</v>
      </c>
      <c r="DD8" s="25">
        <v>0</v>
      </c>
      <c r="DE8" s="25">
        <v>0</v>
      </c>
      <c r="DF8" s="25">
        <v>0</v>
      </c>
      <c r="DG8" s="25">
        <v>0</v>
      </c>
      <c r="DH8" s="25">
        <v>0</v>
      </c>
      <c r="DI8" s="25">
        <v>0</v>
      </c>
      <c r="DJ8" s="25">
        <v>0</v>
      </c>
      <c r="DK8" s="25">
        <v>2392044.8200000003</v>
      </c>
      <c r="DL8" s="25">
        <v>0</v>
      </c>
      <c r="DM8" s="25">
        <v>0</v>
      </c>
      <c r="DN8" s="25">
        <v>2392044.8200000003</v>
      </c>
      <c r="DO8" s="25">
        <v>478408.98</v>
      </c>
      <c r="DP8" s="25">
        <v>0</v>
      </c>
      <c r="DQ8" s="25">
        <v>0</v>
      </c>
      <c r="DR8" s="25">
        <v>478408.98</v>
      </c>
      <c r="DS8" s="25">
        <v>0</v>
      </c>
      <c r="DT8" s="25">
        <v>0</v>
      </c>
      <c r="DU8" s="25">
        <v>0</v>
      </c>
      <c r="DV8" s="25">
        <v>0</v>
      </c>
      <c r="DW8" s="25">
        <v>0</v>
      </c>
      <c r="DX8" s="25">
        <v>0</v>
      </c>
      <c r="DY8" s="25">
        <v>0</v>
      </c>
      <c r="DZ8" s="25">
        <v>0</v>
      </c>
      <c r="EA8" s="25">
        <v>459850.45913000009</v>
      </c>
      <c r="EB8" s="25">
        <v>6219.8908699999993</v>
      </c>
      <c r="EC8" s="25">
        <v>0</v>
      </c>
      <c r="ED8" s="25">
        <v>466070.35000000009</v>
      </c>
      <c r="EE8" s="25">
        <v>104986.47858627408</v>
      </c>
      <c r="EF8" s="25">
        <v>451.85141372599537</v>
      </c>
      <c r="EG8" s="25">
        <v>0</v>
      </c>
      <c r="EH8" s="25">
        <v>105438.33000000007</v>
      </c>
      <c r="EI8" s="25">
        <v>0</v>
      </c>
      <c r="EJ8" s="25">
        <v>0</v>
      </c>
      <c r="EK8" s="25">
        <v>0</v>
      </c>
      <c r="EL8" s="25">
        <v>0</v>
      </c>
      <c r="EM8" s="25">
        <v>0</v>
      </c>
      <c r="EN8" s="25">
        <v>0</v>
      </c>
      <c r="EO8" s="25">
        <v>0</v>
      </c>
      <c r="EP8" s="25">
        <v>0</v>
      </c>
      <c r="EQ8" s="25">
        <v>55577826.876828849</v>
      </c>
      <c r="ER8" s="25">
        <v>31596574.256471157</v>
      </c>
      <c r="ES8" s="25">
        <v>22799235.736699998</v>
      </c>
      <c r="ET8" s="25">
        <v>109973636.86999997</v>
      </c>
      <c r="EU8" s="25">
        <v>33809078.976661019</v>
      </c>
      <c r="EV8" s="25">
        <v>24919126.058609679</v>
      </c>
      <c r="EW8" s="25">
        <v>15079402.894729292</v>
      </c>
      <c r="EX8" s="25">
        <v>73807607.930000007</v>
      </c>
    </row>
    <row r="9" spans="1:154" s="9" customFormat="1" ht="24.9" customHeight="1">
      <c r="A9" s="17">
        <v>2</v>
      </c>
      <c r="B9" s="64" t="s">
        <v>32</v>
      </c>
      <c r="C9" s="25">
        <v>752153.2</v>
      </c>
      <c r="D9" s="25">
        <v>6847903.3199999994</v>
      </c>
      <c r="E9" s="25">
        <v>0</v>
      </c>
      <c r="F9" s="25">
        <v>7600056.5199999996</v>
      </c>
      <c r="G9" s="25">
        <v>133715.31999999995</v>
      </c>
      <c r="H9" s="25">
        <v>741183.21799999941</v>
      </c>
      <c r="I9" s="25">
        <v>0</v>
      </c>
      <c r="J9" s="25">
        <v>874898.53799999936</v>
      </c>
      <c r="K9" s="25">
        <v>0</v>
      </c>
      <c r="L9" s="25">
        <v>193622.161116</v>
      </c>
      <c r="M9" s="25">
        <v>0</v>
      </c>
      <c r="N9" s="25">
        <v>193622.161116</v>
      </c>
      <c r="O9" s="25">
        <v>0</v>
      </c>
      <c r="P9" s="25">
        <v>193622.161116</v>
      </c>
      <c r="Q9" s="25">
        <v>0</v>
      </c>
      <c r="R9" s="25">
        <v>193622.161116</v>
      </c>
      <c r="S9" s="25">
        <v>9572.5500000000011</v>
      </c>
      <c r="T9" s="25">
        <v>11750.25</v>
      </c>
      <c r="U9" s="25">
        <v>447.78000000000003</v>
      </c>
      <c r="V9" s="25">
        <v>21770.58</v>
      </c>
      <c r="W9" s="25">
        <v>9572.5500000000011</v>
      </c>
      <c r="X9" s="25">
        <v>11750.25</v>
      </c>
      <c r="Y9" s="25">
        <v>447.78000000000003</v>
      </c>
      <c r="Z9" s="25">
        <v>21770.58</v>
      </c>
      <c r="AA9" s="25">
        <v>29856127.030654844</v>
      </c>
      <c r="AB9" s="25">
        <v>6505.82</v>
      </c>
      <c r="AC9" s="25">
        <v>0</v>
      </c>
      <c r="AD9" s="25">
        <v>29862632.850654844</v>
      </c>
      <c r="AE9" s="25">
        <v>29856127.030654844</v>
      </c>
      <c r="AF9" s="25">
        <v>6505.82</v>
      </c>
      <c r="AG9" s="25">
        <v>0</v>
      </c>
      <c r="AH9" s="25">
        <v>29862632.850654844</v>
      </c>
      <c r="AI9" s="25">
        <v>9590494.9100000001</v>
      </c>
      <c r="AJ9" s="25">
        <v>22479591.656412002</v>
      </c>
      <c r="AK9" s="25">
        <v>3806849.7</v>
      </c>
      <c r="AL9" s="25">
        <v>35876936.266412005</v>
      </c>
      <c r="AM9" s="25">
        <v>8826297.0600000005</v>
      </c>
      <c r="AN9" s="25">
        <v>22479591.656412002</v>
      </c>
      <c r="AO9" s="25">
        <v>2295095.44</v>
      </c>
      <c r="AP9" s="25">
        <v>33600984.156411998</v>
      </c>
      <c r="AQ9" s="25">
        <v>1949556.057251462</v>
      </c>
      <c r="AR9" s="25">
        <v>3164728.8502631583</v>
      </c>
      <c r="AS9" s="25">
        <v>279675.75</v>
      </c>
      <c r="AT9" s="25">
        <v>5393960.6575146206</v>
      </c>
      <c r="AU9" s="25">
        <v>1711588.1982514621</v>
      </c>
      <c r="AV9" s="25">
        <v>3164728.8502631583</v>
      </c>
      <c r="AW9" s="25">
        <v>187805.86499999999</v>
      </c>
      <c r="AX9" s="25">
        <v>5064122.9135146206</v>
      </c>
      <c r="AY9" s="25">
        <v>0</v>
      </c>
      <c r="AZ9" s="25">
        <v>0</v>
      </c>
      <c r="BA9" s="25">
        <v>0</v>
      </c>
      <c r="BB9" s="25">
        <v>0</v>
      </c>
      <c r="BC9" s="25">
        <v>0</v>
      </c>
      <c r="BD9" s="25">
        <v>0</v>
      </c>
      <c r="BE9" s="25">
        <v>0</v>
      </c>
      <c r="BF9" s="25">
        <v>0</v>
      </c>
      <c r="BG9" s="25">
        <v>0</v>
      </c>
      <c r="BH9" s="25">
        <v>0</v>
      </c>
      <c r="BI9" s="25">
        <v>0</v>
      </c>
      <c r="BJ9" s="25">
        <v>0</v>
      </c>
      <c r="BK9" s="25">
        <v>0</v>
      </c>
      <c r="BL9" s="25">
        <v>0</v>
      </c>
      <c r="BM9" s="25">
        <v>0</v>
      </c>
      <c r="BN9" s="25">
        <v>0</v>
      </c>
      <c r="BO9" s="25">
        <v>0</v>
      </c>
      <c r="BP9" s="25">
        <v>0</v>
      </c>
      <c r="BQ9" s="25">
        <v>0</v>
      </c>
      <c r="BR9" s="25">
        <v>0</v>
      </c>
      <c r="BS9" s="25">
        <v>0</v>
      </c>
      <c r="BT9" s="25">
        <v>0</v>
      </c>
      <c r="BU9" s="25">
        <v>0</v>
      </c>
      <c r="BV9" s="25">
        <v>0</v>
      </c>
      <c r="BW9" s="25">
        <v>0</v>
      </c>
      <c r="BX9" s="25">
        <v>0</v>
      </c>
      <c r="BY9" s="25">
        <v>0</v>
      </c>
      <c r="BZ9" s="25">
        <v>0</v>
      </c>
      <c r="CA9" s="25">
        <v>0</v>
      </c>
      <c r="CB9" s="25">
        <v>0</v>
      </c>
      <c r="CC9" s="25">
        <v>0</v>
      </c>
      <c r="CD9" s="25">
        <v>0</v>
      </c>
      <c r="CE9" s="25">
        <v>0</v>
      </c>
      <c r="CF9" s="25">
        <v>0</v>
      </c>
      <c r="CG9" s="25">
        <v>0</v>
      </c>
      <c r="CH9" s="25">
        <v>0</v>
      </c>
      <c r="CI9" s="25">
        <v>0</v>
      </c>
      <c r="CJ9" s="25">
        <v>0</v>
      </c>
      <c r="CK9" s="25">
        <v>0</v>
      </c>
      <c r="CL9" s="25">
        <v>0</v>
      </c>
      <c r="CM9" s="25">
        <v>308847.46000000002</v>
      </c>
      <c r="CN9" s="25">
        <v>0</v>
      </c>
      <c r="CO9" s="25">
        <v>0</v>
      </c>
      <c r="CP9" s="25">
        <v>308847.46000000002</v>
      </c>
      <c r="CQ9" s="25">
        <v>308847.46000000002</v>
      </c>
      <c r="CR9" s="25">
        <v>0</v>
      </c>
      <c r="CS9" s="25">
        <v>0</v>
      </c>
      <c r="CT9" s="25">
        <v>308847.46000000002</v>
      </c>
      <c r="CU9" s="25">
        <v>1644238.77</v>
      </c>
      <c r="CV9" s="25">
        <v>1975538.83</v>
      </c>
      <c r="CW9" s="25">
        <v>0</v>
      </c>
      <c r="CX9" s="25">
        <v>3619777.6</v>
      </c>
      <c r="CY9" s="25">
        <v>1596538.333042</v>
      </c>
      <c r="CZ9" s="25">
        <v>1113454.7239999999</v>
      </c>
      <c r="DA9" s="25">
        <v>0</v>
      </c>
      <c r="DB9" s="25">
        <v>2709993.0570419999</v>
      </c>
      <c r="DC9" s="25">
        <v>0</v>
      </c>
      <c r="DD9" s="25">
        <v>0</v>
      </c>
      <c r="DE9" s="25">
        <v>0</v>
      </c>
      <c r="DF9" s="25">
        <v>0</v>
      </c>
      <c r="DG9" s="25">
        <v>0</v>
      </c>
      <c r="DH9" s="25">
        <v>0</v>
      </c>
      <c r="DI9" s="25">
        <v>0</v>
      </c>
      <c r="DJ9" s="25">
        <v>0</v>
      </c>
      <c r="DK9" s="25">
        <v>692288</v>
      </c>
      <c r="DL9" s="25">
        <v>0</v>
      </c>
      <c r="DM9" s="25">
        <v>0</v>
      </c>
      <c r="DN9" s="25">
        <v>692288</v>
      </c>
      <c r="DO9" s="25">
        <v>138457.59999999998</v>
      </c>
      <c r="DP9" s="25">
        <v>0</v>
      </c>
      <c r="DQ9" s="25">
        <v>0</v>
      </c>
      <c r="DR9" s="25">
        <v>138457.59999999998</v>
      </c>
      <c r="DS9" s="25">
        <v>0</v>
      </c>
      <c r="DT9" s="25">
        <v>0</v>
      </c>
      <c r="DU9" s="25">
        <v>0</v>
      </c>
      <c r="DV9" s="25">
        <v>0</v>
      </c>
      <c r="DW9" s="25">
        <v>0</v>
      </c>
      <c r="DX9" s="25">
        <v>0</v>
      </c>
      <c r="DY9" s="25">
        <v>0</v>
      </c>
      <c r="DZ9" s="25">
        <v>0</v>
      </c>
      <c r="EA9" s="25">
        <v>13271.23</v>
      </c>
      <c r="EB9" s="25">
        <v>0</v>
      </c>
      <c r="EC9" s="25">
        <v>0</v>
      </c>
      <c r="ED9" s="25">
        <v>13271.23</v>
      </c>
      <c r="EE9" s="25">
        <v>13271.23</v>
      </c>
      <c r="EF9" s="25">
        <v>0</v>
      </c>
      <c r="EG9" s="25">
        <v>0</v>
      </c>
      <c r="EH9" s="25">
        <v>13271.23</v>
      </c>
      <c r="EI9" s="25">
        <v>0</v>
      </c>
      <c r="EJ9" s="25">
        <v>0</v>
      </c>
      <c r="EK9" s="25">
        <v>0</v>
      </c>
      <c r="EL9" s="25">
        <v>0</v>
      </c>
      <c r="EM9" s="25">
        <v>0</v>
      </c>
      <c r="EN9" s="25">
        <v>0</v>
      </c>
      <c r="EO9" s="25">
        <v>0</v>
      </c>
      <c r="EP9" s="25">
        <v>0</v>
      </c>
      <c r="EQ9" s="25">
        <v>44816549.207906306</v>
      </c>
      <c r="ER9" s="25">
        <v>34679640.887791164</v>
      </c>
      <c r="ES9" s="25">
        <v>4086973.23</v>
      </c>
      <c r="ET9" s="25">
        <v>83583163.325697467</v>
      </c>
      <c r="EU9" s="25">
        <v>42594414.781948313</v>
      </c>
      <c r="EV9" s="25">
        <v>27710836.67979116</v>
      </c>
      <c r="EW9" s="25">
        <v>2483349.085</v>
      </c>
      <c r="EX9" s="25">
        <v>72788600.546739459</v>
      </c>
    </row>
    <row r="10" spans="1:154" ht="24.9" customHeight="1">
      <c r="A10" s="17">
        <v>3</v>
      </c>
      <c r="B10" s="64" t="s">
        <v>29</v>
      </c>
      <c r="C10" s="25">
        <v>3255325.6799999983</v>
      </c>
      <c r="D10" s="25">
        <v>11935119.323333336</v>
      </c>
      <c r="E10" s="25">
        <v>0</v>
      </c>
      <c r="F10" s="25">
        <v>15190445.003333334</v>
      </c>
      <c r="G10" s="25">
        <v>3141916.4999999981</v>
      </c>
      <c r="H10" s="25">
        <v>11545666.913333336</v>
      </c>
      <c r="I10" s="25">
        <v>0</v>
      </c>
      <c r="J10" s="25">
        <v>14687583.413333334</v>
      </c>
      <c r="K10" s="25">
        <v>13173.52</v>
      </c>
      <c r="L10" s="25">
        <v>53478.73</v>
      </c>
      <c r="M10" s="25">
        <v>0</v>
      </c>
      <c r="N10" s="25">
        <v>66652.25</v>
      </c>
      <c r="O10" s="25">
        <v>13173.52</v>
      </c>
      <c r="P10" s="25">
        <v>53478.73</v>
      </c>
      <c r="Q10" s="25">
        <v>0</v>
      </c>
      <c r="R10" s="25">
        <v>66652.25</v>
      </c>
      <c r="S10" s="25">
        <v>60574.64</v>
      </c>
      <c r="T10" s="25">
        <v>122227.06999999999</v>
      </c>
      <c r="U10" s="25">
        <v>0</v>
      </c>
      <c r="V10" s="25">
        <v>182801.71</v>
      </c>
      <c r="W10" s="25">
        <v>544.47999999999593</v>
      </c>
      <c r="X10" s="25">
        <v>117115.48999999999</v>
      </c>
      <c r="Y10" s="25">
        <v>0</v>
      </c>
      <c r="Z10" s="25">
        <v>117659.96999999999</v>
      </c>
      <c r="AA10" s="25">
        <v>81298.5</v>
      </c>
      <c r="AB10" s="25">
        <v>27754.21</v>
      </c>
      <c r="AC10" s="25">
        <v>0</v>
      </c>
      <c r="AD10" s="25">
        <v>109052.70999999999</v>
      </c>
      <c r="AE10" s="25">
        <v>81298.5</v>
      </c>
      <c r="AF10" s="25">
        <v>27754.21</v>
      </c>
      <c r="AG10" s="25">
        <v>0</v>
      </c>
      <c r="AH10" s="25">
        <v>109052.70999999999</v>
      </c>
      <c r="AI10" s="25">
        <v>14813196.000000017</v>
      </c>
      <c r="AJ10" s="25">
        <v>18795270.13000001</v>
      </c>
      <c r="AK10" s="25">
        <v>43741</v>
      </c>
      <c r="AL10" s="25">
        <v>33652207.130000025</v>
      </c>
      <c r="AM10" s="25">
        <v>14494319.760000017</v>
      </c>
      <c r="AN10" s="25">
        <v>18697314.97000001</v>
      </c>
      <c r="AO10" s="25">
        <v>43741</v>
      </c>
      <c r="AP10" s="25">
        <v>33235375.730000027</v>
      </c>
      <c r="AQ10" s="25">
        <v>2800530.4272514624</v>
      </c>
      <c r="AR10" s="25">
        <v>2633226.9802631577</v>
      </c>
      <c r="AS10" s="25">
        <v>10800</v>
      </c>
      <c r="AT10" s="25">
        <v>5444557.4075146206</v>
      </c>
      <c r="AU10" s="25">
        <v>2800530.4272514624</v>
      </c>
      <c r="AV10" s="25">
        <v>2633226.9802631577</v>
      </c>
      <c r="AW10" s="25">
        <v>10800</v>
      </c>
      <c r="AX10" s="25">
        <v>5444557.4075146206</v>
      </c>
      <c r="AY10" s="25">
        <v>0</v>
      </c>
      <c r="AZ10" s="25">
        <v>0</v>
      </c>
      <c r="BA10" s="25">
        <v>0</v>
      </c>
      <c r="BB10" s="25">
        <v>0</v>
      </c>
      <c r="BC10" s="25">
        <v>0</v>
      </c>
      <c r="BD10" s="25">
        <v>0</v>
      </c>
      <c r="BE10" s="25">
        <v>0</v>
      </c>
      <c r="BF10" s="25">
        <v>0</v>
      </c>
      <c r="BG10" s="25">
        <v>0</v>
      </c>
      <c r="BH10" s="25">
        <v>0</v>
      </c>
      <c r="BI10" s="25">
        <v>0</v>
      </c>
      <c r="BJ10" s="25">
        <v>0</v>
      </c>
      <c r="BK10" s="25">
        <v>0</v>
      </c>
      <c r="BL10" s="25">
        <v>0</v>
      </c>
      <c r="BM10" s="25">
        <v>0</v>
      </c>
      <c r="BN10" s="25">
        <v>0</v>
      </c>
      <c r="BO10" s="25">
        <v>0</v>
      </c>
      <c r="BP10" s="25">
        <v>0</v>
      </c>
      <c r="BQ10" s="25">
        <v>0</v>
      </c>
      <c r="BR10" s="25">
        <v>0</v>
      </c>
      <c r="BS10" s="25">
        <v>0</v>
      </c>
      <c r="BT10" s="25">
        <v>0</v>
      </c>
      <c r="BU10" s="25">
        <v>0</v>
      </c>
      <c r="BV10" s="25">
        <v>0</v>
      </c>
      <c r="BW10" s="25">
        <v>0</v>
      </c>
      <c r="BX10" s="25">
        <v>3412.45</v>
      </c>
      <c r="BY10" s="25">
        <v>0</v>
      </c>
      <c r="BZ10" s="25">
        <v>3412.45</v>
      </c>
      <c r="CA10" s="25">
        <v>0</v>
      </c>
      <c r="CB10" s="25">
        <v>3412.45</v>
      </c>
      <c r="CC10" s="25">
        <v>0</v>
      </c>
      <c r="CD10" s="25">
        <v>3412.45</v>
      </c>
      <c r="CE10" s="25">
        <v>0</v>
      </c>
      <c r="CF10" s="25">
        <v>0</v>
      </c>
      <c r="CG10" s="25">
        <v>0</v>
      </c>
      <c r="CH10" s="25">
        <v>0</v>
      </c>
      <c r="CI10" s="25">
        <v>0</v>
      </c>
      <c r="CJ10" s="25">
        <v>0</v>
      </c>
      <c r="CK10" s="25">
        <v>0</v>
      </c>
      <c r="CL10" s="25">
        <v>0</v>
      </c>
      <c r="CM10" s="25">
        <v>1331795.8200000008</v>
      </c>
      <c r="CN10" s="25">
        <v>350927.05999999994</v>
      </c>
      <c r="CO10" s="25">
        <v>0</v>
      </c>
      <c r="CP10" s="25">
        <v>1682722.8800000008</v>
      </c>
      <c r="CQ10" s="25">
        <v>675096.55000000098</v>
      </c>
      <c r="CR10" s="25">
        <v>200445.07999999993</v>
      </c>
      <c r="CS10" s="25">
        <v>0</v>
      </c>
      <c r="CT10" s="25">
        <v>875541.63000000094</v>
      </c>
      <c r="CU10" s="25">
        <v>4055014.9600000009</v>
      </c>
      <c r="CV10" s="25">
        <v>4594252.8766666679</v>
      </c>
      <c r="CW10" s="25">
        <v>0</v>
      </c>
      <c r="CX10" s="25">
        <v>8649267.8366666697</v>
      </c>
      <c r="CY10" s="25">
        <v>2071469.5700000008</v>
      </c>
      <c r="CZ10" s="25">
        <v>2320503.6966666677</v>
      </c>
      <c r="DA10" s="25">
        <v>0</v>
      </c>
      <c r="DB10" s="25">
        <v>4391973.2666666685</v>
      </c>
      <c r="DC10" s="25">
        <v>0</v>
      </c>
      <c r="DD10" s="25">
        <v>0</v>
      </c>
      <c r="DE10" s="25">
        <v>0</v>
      </c>
      <c r="DF10" s="25">
        <v>0</v>
      </c>
      <c r="DG10" s="25">
        <v>0</v>
      </c>
      <c r="DH10" s="25">
        <v>0</v>
      </c>
      <c r="DI10" s="25">
        <v>0</v>
      </c>
      <c r="DJ10" s="25">
        <v>0</v>
      </c>
      <c r="DK10" s="25">
        <v>3744121.42</v>
      </c>
      <c r="DL10" s="25">
        <v>0</v>
      </c>
      <c r="DM10" s="25">
        <v>0</v>
      </c>
      <c r="DN10" s="25">
        <v>3744121.42</v>
      </c>
      <c r="DO10" s="25">
        <v>1789537.32</v>
      </c>
      <c r="DP10" s="25">
        <v>0</v>
      </c>
      <c r="DQ10" s="25">
        <v>0</v>
      </c>
      <c r="DR10" s="25">
        <v>1789537.32</v>
      </c>
      <c r="DS10" s="25">
        <v>0</v>
      </c>
      <c r="DT10" s="25">
        <v>0</v>
      </c>
      <c r="DU10" s="25">
        <v>0</v>
      </c>
      <c r="DV10" s="25">
        <v>0</v>
      </c>
      <c r="DW10" s="25">
        <v>0</v>
      </c>
      <c r="DX10" s="25">
        <v>0</v>
      </c>
      <c r="DY10" s="25">
        <v>0</v>
      </c>
      <c r="DZ10" s="25">
        <v>0</v>
      </c>
      <c r="EA10" s="25">
        <v>3025012.77</v>
      </c>
      <c r="EB10" s="25">
        <v>158775.59999999998</v>
      </c>
      <c r="EC10" s="25">
        <v>0</v>
      </c>
      <c r="ED10" s="25">
        <v>3183788.37</v>
      </c>
      <c r="EE10" s="25">
        <v>1351933.73</v>
      </c>
      <c r="EF10" s="25">
        <v>158775.59999999998</v>
      </c>
      <c r="EG10" s="25">
        <v>0</v>
      </c>
      <c r="EH10" s="25">
        <v>1510709.33</v>
      </c>
      <c r="EI10" s="25">
        <v>0</v>
      </c>
      <c r="EJ10" s="25">
        <v>0</v>
      </c>
      <c r="EK10" s="25">
        <v>0</v>
      </c>
      <c r="EL10" s="25">
        <v>0</v>
      </c>
      <c r="EM10" s="25">
        <v>0</v>
      </c>
      <c r="EN10" s="25">
        <v>0</v>
      </c>
      <c r="EO10" s="25">
        <v>0</v>
      </c>
      <c r="EP10" s="25">
        <v>0</v>
      </c>
      <c r="EQ10" s="25">
        <v>33180043.737251479</v>
      </c>
      <c r="ER10" s="25">
        <v>38674444.430263177</v>
      </c>
      <c r="ES10" s="25">
        <v>54541</v>
      </c>
      <c r="ET10" s="25">
        <v>71909029.167514652</v>
      </c>
      <c r="EU10" s="25">
        <v>26419820.357251476</v>
      </c>
      <c r="EV10" s="25">
        <v>35757694.120263174</v>
      </c>
      <c r="EW10" s="25">
        <v>54541</v>
      </c>
      <c r="EX10" s="25">
        <v>62232055.477514654</v>
      </c>
    </row>
    <row r="11" spans="1:154" ht="24.9" customHeight="1">
      <c r="A11" s="17">
        <v>4</v>
      </c>
      <c r="B11" s="64" t="s">
        <v>28</v>
      </c>
      <c r="C11" s="25">
        <v>1653606.5999999992</v>
      </c>
      <c r="D11" s="25">
        <v>0</v>
      </c>
      <c r="E11" s="25">
        <v>299333.33999999997</v>
      </c>
      <c r="F11" s="25">
        <v>1952939.939999999</v>
      </c>
      <c r="G11" s="25">
        <v>1609556.3899999992</v>
      </c>
      <c r="H11" s="25">
        <v>0</v>
      </c>
      <c r="I11" s="25">
        <v>299333.33999999997</v>
      </c>
      <c r="J11" s="25">
        <v>1908889.7299999991</v>
      </c>
      <c r="K11" s="25">
        <v>1575.94</v>
      </c>
      <c r="L11" s="25">
        <v>46708.85</v>
      </c>
      <c r="M11" s="25">
        <v>0</v>
      </c>
      <c r="N11" s="25">
        <v>48284.79</v>
      </c>
      <c r="O11" s="25">
        <v>1575.94</v>
      </c>
      <c r="P11" s="25">
        <v>46708.85</v>
      </c>
      <c r="Q11" s="25">
        <v>0</v>
      </c>
      <c r="R11" s="25">
        <v>48284.79</v>
      </c>
      <c r="S11" s="25">
        <v>2500</v>
      </c>
      <c r="T11" s="25">
        <v>153</v>
      </c>
      <c r="U11" s="25">
        <v>0</v>
      </c>
      <c r="V11" s="25">
        <v>2653</v>
      </c>
      <c r="W11" s="25">
        <v>2500</v>
      </c>
      <c r="X11" s="25">
        <v>76.5</v>
      </c>
      <c r="Y11" s="25">
        <v>0</v>
      </c>
      <c r="Z11" s="25">
        <v>2576.5</v>
      </c>
      <c r="AA11" s="25">
        <v>35448033.685042873</v>
      </c>
      <c r="AB11" s="25">
        <v>886211.6227935116</v>
      </c>
      <c r="AC11" s="25">
        <v>24291005.569923855</v>
      </c>
      <c r="AD11" s="25">
        <v>60625250.877760239</v>
      </c>
      <c r="AE11" s="25">
        <v>35448033.685042873</v>
      </c>
      <c r="AF11" s="25">
        <v>886211.6227935116</v>
      </c>
      <c r="AG11" s="25">
        <v>24291005.569923855</v>
      </c>
      <c r="AH11" s="25">
        <v>60625250.877760239</v>
      </c>
      <c r="AI11" s="25">
        <v>250</v>
      </c>
      <c r="AJ11" s="25">
        <v>114902.25</v>
      </c>
      <c r="AK11" s="25">
        <v>0</v>
      </c>
      <c r="AL11" s="25">
        <v>115152.25</v>
      </c>
      <c r="AM11" s="25">
        <v>125</v>
      </c>
      <c r="AN11" s="25">
        <v>50750.156000000003</v>
      </c>
      <c r="AO11" s="25">
        <v>0</v>
      </c>
      <c r="AP11" s="25">
        <v>50875.156000000003</v>
      </c>
      <c r="AQ11" s="25">
        <v>6108.3072514619907</v>
      </c>
      <c r="AR11" s="25">
        <v>233916.32026315798</v>
      </c>
      <c r="AS11" s="25">
        <v>0</v>
      </c>
      <c r="AT11" s="25">
        <v>240024.62751461996</v>
      </c>
      <c r="AU11" s="25">
        <v>6108.3072514619907</v>
      </c>
      <c r="AV11" s="25">
        <v>227580.82026315798</v>
      </c>
      <c r="AW11" s="25">
        <v>0</v>
      </c>
      <c r="AX11" s="25">
        <v>233689.12751461996</v>
      </c>
      <c r="AY11" s="25">
        <v>0</v>
      </c>
      <c r="AZ11" s="25">
        <v>0</v>
      </c>
      <c r="BA11" s="25">
        <v>0</v>
      </c>
      <c r="BB11" s="25">
        <v>0</v>
      </c>
      <c r="BC11" s="25">
        <v>0</v>
      </c>
      <c r="BD11" s="25">
        <v>0</v>
      </c>
      <c r="BE11" s="25">
        <v>0</v>
      </c>
      <c r="BF11" s="25">
        <v>0</v>
      </c>
      <c r="BG11" s="25">
        <v>0</v>
      </c>
      <c r="BH11" s="25">
        <v>0</v>
      </c>
      <c r="BI11" s="25">
        <v>0</v>
      </c>
      <c r="BJ11" s="25">
        <v>0</v>
      </c>
      <c r="BK11" s="25">
        <v>0</v>
      </c>
      <c r="BL11" s="25">
        <v>0</v>
      </c>
      <c r="BM11" s="25">
        <v>0</v>
      </c>
      <c r="BN11" s="25">
        <v>0</v>
      </c>
      <c r="BO11" s="25">
        <v>0</v>
      </c>
      <c r="BP11" s="25">
        <v>0</v>
      </c>
      <c r="BQ11" s="25">
        <v>0</v>
      </c>
      <c r="BR11" s="25">
        <v>0</v>
      </c>
      <c r="BS11" s="25">
        <v>0</v>
      </c>
      <c r="BT11" s="25">
        <v>0</v>
      </c>
      <c r="BU11" s="25">
        <v>0</v>
      </c>
      <c r="BV11" s="25">
        <v>0</v>
      </c>
      <c r="BW11" s="25">
        <v>0</v>
      </c>
      <c r="BX11" s="25">
        <v>0</v>
      </c>
      <c r="BY11" s="25">
        <v>0</v>
      </c>
      <c r="BZ11" s="25">
        <v>0</v>
      </c>
      <c r="CA11" s="25">
        <v>0</v>
      </c>
      <c r="CB11" s="25">
        <v>0</v>
      </c>
      <c r="CC11" s="25">
        <v>0</v>
      </c>
      <c r="CD11" s="25">
        <v>0</v>
      </c>
      <c r="CE11" s="25">
        <v>0</v>
      </c>
      <c r="CF11" s="25">
        <v>0</v>
      </c>
      <c r="CG11" s="25">
        <v>0</v>
      </c>
      <c r="CH11" s="25">
        <v>0</v>
      </c>
      <c r="CI11" s="25">
        <v>0</v>
      </c>
      <c r="CJ11" s="25">
        <v>0</v>
      </c>
      <c r="CK11" s="25">
        <v>0</v>
      </c>
      <c r="CL11" s="25">
        <v>0</v>
      </c>
      <c r="CM11" s="25">
        <v>0</v>
      </c>
      <c r="CN11" s="25">
        <v>0</v>
      </c>
      <c r="CO11" s="25">
        <v>0</v>
      </c>
      <c r="CP11" s="25">
        <v>0</v>
      </c>
      <c r="CQ11" s="25">
        <v>0</v>
      </c>
      <c r="CR11" s="25">
        <v>0</v>
      </c>
      <c r="CS11" s="25">
        <v>0</v>
      </c>
      <c r="CT11" s="25">
        <v>0</v>
      </c>
      <c r="CU11" s="25">
        <v>7074.12</v>
      </c>
      <c r="CV11" s="25">
        <v>5766.58</v>
      </c>
      <c r="CW11" s="25">
        <v>0</v>
      </c>
      <c r="CX11" s="25">
        <v>12840.7</v>
      </c>
      <c r="CY11" s="25">
        <v>0</v>
      </c>
      <c r="CZ11" s="25">
        <v>0</v>
      </c>
      <c r="DA11" s="25">
        <v>0</v>
      </c>
      <c r="DB11" s="25">
        <v>0</v>
      </c>
      <c r="DC11" s="25">
        <v>0</v>
      </c>
      <c r="DD11" s="25">
        <v>0</v>
      </c>
      <c r="DE11" s="25">
        <v>0</v>
      </c>
      <c r="DF11" s="25">
        <v>0</v>
      </c>
      <c r="DG11" s="25">
        <v>0</v>
      </c>
      <c r="DH11" s="25">
        <v>0</v>
      </c>
      <c r="DI11" s="25">
        <v>0</v>
      </c>
      <c r="DJ11" s="25">
        <v>0</v>
      </c>
      <c r="DK11" s="25">
        <v>0</v>
      </c>
      <c r="DL11" s="25">
        <v>0</v>
      </c>
      <c r="DM11" s="25">
        <v>0</v>
      </c>
      <c r="DN11" s="25">
        <v>0</v>
      </c>
      <c r="DO11" s="25">
        <v>0</v>
      </c>
      <c r="DP11" s="25">
        <v>0</v>
      </c>
      <c r="DQ11" s="25">
        <v>0</v>
      </c>
      <c r="DR11" s="25">
        <v>0</v>
      </c>
      <c r="DS11" s="25">
        <v>0</v>
      </c>
      <c r="DT11" s="25">
        <v>0</v>
      </c>
      <c r="DU11" s="25">
        <v>0</v>
      </c>
      <c r="DV11" s="25">
        <v>0</v>
      </c>
      <c r="DW11" s="25">
        <v>0</v>
      </c>
      <c r="DX11" s="25">
        <v>0</v>
      </c>
      <c r="DY11" s="25">
        <v>0</v>
      </c>
      <c r="DZ11" s="25">
        <v>0</v>
      </c>
      <c r="EA11" s="25">
        <v>13059.59</v>
      </c>
      <c r="EB11" s="25">
        <v>0</v>
      </c>
      <c r="EC11" s="25">
        <v>0</v>
      </c>
      <c r="ED11" s="25">
        <v>13059.59</v>
      </c>
      <c r="EE11" s="25">
        <v>1745.2800000000007</v>
      </c>
      <c r="EF11" s="25">
        <v>0</v>
      </c>
      <c r="EG11" s="25">
        <v>0</v>
      </c>
      <c r="EH11" s="25">
        <v>1745.2800000000007</v>
      </c>
      <c r="EI11" s="25">
        <v>0</v>
      </c>
      <c r="EJ11" s="25">
        <v>0</v>
      </c>
      <c r="EK11" s="25">
        <v>0</v>
      </c>
      <c r="EL11" s="25">
        <v>0</v>
      </c>
      <c r="EM11" s="25">
        <v>0</v>
      </c>
      <c r="EN11" s="25">
        <v>0</v>
      </c>
      <c r="EO11" s="25">
        <v>0</v>
      </c>
      <c r="EP11" s="25">
        <v>0</v>
      </c>
      <c r="EQ11" s="25">
        <v>37132208.242294334</v>
      </c>
      <c r="ER11" s="25">
        <v>1287658.6230566697</v>
      </c>
      <c r="ES11" s="25">
        <v>24590338.909923855</v>
      </c>
      <c r="ET11" s="25">
        <v>63010205.775274865</v>
      </c>
      <c r="EU11" s="25">
        <v>37069644.602294333</v>
      </c>
      <c r="EV11" s="25">
        <v>1211327.9490566696</v>
      </c>
      <c r="EW11" s="25">
        <v>24590338.909923855</v>
      </c>
      <c r="EX11" s="25">
        <v>62871311.461274862</v>
      </c>
    </row>
    <row r="12" spans="1:154" ht="24.9" customHeight="1">
      <c r="A12" s="17">
        <v>5</v>
      </c>
      <c r="B12" s="64" t="s">
        <v>85</v>
      </c>
      <c r="C12" s="25">
        <v>227924.09</v>
      </c>
      <c r="D12" s="25">
        <v>0</v>
      </c>
      <c r="E12" s="25">
        <v>10000</v>
      </c>
      <c r="F12" s="25">
        <v>237924.09</v>
      </c>
      <c r="G12" s="25">
        <v>227924.09</v>
      </c>
      <c r="H12" s="25">
        <v>0</v>
      </c>
      <c r="I12" s="25">
        <v>10000</v>
      </c>
      <c r="J12" s="25">
        <v>237924.09</v>
      </c>
      <c r="K12" s="25">
        <v>15581.710000000001</v>
      </c>
      <c r="L12" s="25">
        <v>92556.939999999988</v>
      </c>
      <c r="M12" s="25">
        <v>0</v>
      </c>
      <c r="N12" s="25">
        <v>108138.65</v>
      </c>
      <c r="O12" s="25">
        <v>15581.710000000001</v>
      </c>
      <c r="P12" s="25">
        <v>92556.939999999988</v>
      </c>
      <c r="Q12" s="25">
        <v>0</v>
      </c>
      <c r="R12" s="25">
        <v>108138.65</v>
      </c>
      <c r="S12" s="25">
        <v>7969.68</v>
      </c>
      <c r="T12" s="25">
        <v>905</v>
      </c>
      <c r="U12" s="25">
        <v>528.9</v>
      </c>
      <c r="V12" s="25">
        <v>9403.58</v>
      </c>
      <c r="W12" s="25">
        <v>7969.68</v>
      </c>
      <c r="X12" s="25">
        <v>-53.5</v>
      </c>
      <c r="Y12" s="25">
        <v>528.9</v>
      </c>
      <c r="Z12" s="25">
        <v>8445.08</v>
      </c>
      <c r="AA12" s="25">
        <v>34068909.725467376</v>
      </c>
      <c r="AB12" s="25">
        <v>6330547.4439159539</v>
      </c>
      <c r="AC12" s="25">
        <v>3325273.7349682483</v>
      </c>
      <c r="AD12" s="25">
        <v>43724730.904351577</v>
      </c>
      <c r="AE12" s="25">
        <v>34068909.725467376</v>
      </c>
      <c r="AF12" s="25">
        <v>6330547.4439159539</v>
      </c>
      <c r="AG12" s="25">
        <v>3325273.7349682483</v>
      </c>
      <c r="AH12" s="25">
        <v>43724730.904351577</v>
      </c>
      <c r="AI12" s="25">
        <v>1314231.7228658786</v>
      </c>
      <c r="AJ12" s="25">
        <v>1699269.8499999996</v>
      </c>
      <c r="AK12" s="25">
        <v>0</v>
      </c>
      <c r="AL12" s="25">
        <v>3013501.5728658782</v>
      </c>
      <c r="AM12" s="25">
        <v>575910.09486587858</v>
      </c>
      <c r="AN12" s="25">
        <v>833939.11899999972</v>
      </c>
      <c r="AO12" s="25">
        <v>0</v>
      </c>
      <c r="AP12" s="25">
        <v>1409849.2138658783</v>
      </c>
      <c r="AQ12" s="25">
        <v>280581.63947368419</v>
      </c>
      <c r="AR12" s="25">
        <v>554172.2652631579</v>
      </c>
      <c r="AS12" s="25">
        <v>0</v>
      </c>
      <c r="AT12" s="25">
        <v>834753.90473684203</v>
      </c>
      <c r="AU12" s="25">
        <v>152516.11947368417</v>
      </c>
      <c r="AV12" s="25">
        <v>396261.49526315788</v>
      </c>
      <c r="AW12" s="25">
        <v>0</v>
      </c>
      <c r="AX12" s="25">
        <v>548777.61473684199</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0</v>
      </c>
      <c r="CI12" s="25">
        <v>0</v>
      </c>
      <c r="CJ12" s="25">
        <v>0</v>
      </c>
      <c r="CK12" s="25">
        <v>0</v>
      </c>
      <c r="CL12" s="25">
        <v>0</v>
      </c>
      <c r="CM12" s="25">
        <v>0</v>
      </c>
      <c r="CN12" s="25">
        <v>0</v>
      </c>
      <c r="CO12" s="25">
        <v>0</v>
      </c>
      <c r="CP12" s="25">
        <v>0</v>
      </c>
      <c r="CQ12" s="25">
        <v>0</v>
      </c>
      <c r="CR12" s="25">
        <v>0</v>
      </c>
      <c r="CS12" s="25">
        <v>0</v>
      </c>
      <c r="CT12" s="25">
        <v>0</v>
      </c>
      <c r="CU12" s="25">
        <v>438134.60000000015</v>
      </c>
      <c r="CV12" s="25">
        <v>40651.03</v>
      </c>
      <c r="CW12" s="25">
        <v>0</v>
      </c>
      <c r="CX12" s="25">
        <v>478785.63000000012</v>
      </c>
      <c r="CY12" s="25">
        <v>411728.60000000015</v>
      </c>
      <c r="CZ12" s="25">
        <v>35247.03</v>
      </c>
      <c r="DA12" s="25">
        <v>0</v>
      </c>
      <c r="DB12" s="25">
        <v>446975.63000000012</v>
      </c>
      <c r="DC12" s="25">
        <v>0</v>
      </c>
      <c r="DD12" s="25">
        <v>0</v>
      </c>
      <c r="DE12" s="25">
        <v>0</v>
      </c>
      <c r="DF12" s="25">
        <v>0</v>
      </c>
      <c r="DG12" s="25">
        <v>0</v>
      </c>
      <c r="DH12" s="25">
        <v>0</v>
      </c>
      <c r="DI12" s="25">
        <v>0</v>
      </c>
      <c r="DJ12" s="25">
        <v>0</v>
      </c>
      <c r="DK12" s="25">
        <v>0</v>
      </c>
      <c r="DL12" s="25">
        <v>0</v>
      </c>
      <c r="DM12" s="25">
        <v>0</v>
      </c>
      <c r="DN12" s="25">
        <v>0</v>
      </c>
      <c r="DO12" s="25">
        <v>0</v>
      </c>
      <c r="DP12" s="25">
        <v>0</v>
      </c>
      <c r="DQ12" s="25">
        <v>0</v>
      </c>
      <c r="DR12" s="25">
        <v>0</v>
      </c>
      <c r="DS12" s="25">
        <v>0</v>
      </c>
      <c r="DT12" s="25">
        <v>0</v>
      </c>
      <c r="DU12" s="25">
        <v>0</v>
      </c>
      <c r="DV12" s="25">
        <v>0</v>
      </c>
      <c r="DW12" s="25">
        <v>0</v>
      </c>
      <c r="DX12" s="25">
        <v>0</v>
      </c>
      <c r="DY12" s="25">
        <v>0</v>
      </c>
      <c r="DZ12" s="25">
        <v>0</v>
      </c>
      <c r="EA12" s="25">
        <v>0</v>
      </c>
      <c r="EB12" s="25">
        <v>0</v>
      </c>
      <c r="EC12" s="25">
        <v>0</v>
      </c>
      <c r="ED12" s="25">
        <v>0</v>
      </c>
      <c r="EE12" s="25">
        <v>0</v>
      </c>
      <c r="EF12" s="25">
        <v>0</v>
      </c>
      <c r="EG12" s="25">
        <v>0</v>
      </c>
      <c r="EH12" s="25">
        <v>0</v>
      </c>
      <c r="EI12" s="25">
        <v>0</v>
      </c>
      <c r="EJ12" s="25">
        <v>0</v>
      </c>
      <c r="EK12" s="25">
        <v>0</v>
      </c>
      <c r="EL12" s="25">
        <v>0</v>
      </c>
      <c r="EM12" s="25">
        <v>0</v>
      </c>
      <c r="EN12" s="25">
        <v>0</v>
      </c>
      <c r="EO12" s="25">
        <v>0</v>
      </c>
      <c r="EP12" s="25">
        <v>0</v>
      </c>
      <c r="EQ12" s="25">
        <v>36353333.167806938</v>
      </c>
      <c r="ER12" s="25">
        <v>8718102.5291791111</v>
      </c>
      <c r="ES12" s="25">
        <v>3335802.6349682482</v>
      </c>
      <c r="ET12" s="25">
        <v>48407238.3319543</v>
      </c>
      <c r="EU12" s="25">
        <v>35460540.019806936</v>
      </c>
      <c r="EV12" s="25">
        <v>7688498.5281791119</v>
      </c>
      <c r="EW12" s="25">
        <v>3335802.6349682482</v>
      </c>
      <c r="EX12" s="25">
        <v>46484841.182954296</v>
      </c>
    </row>
    <row r="13" spans="1:154" ht="24.9" customHeight="1">
      <c r="A13" s="17">
        <v>6</v>
      </c>
      <c r="B13" s="64" t="s">
        <v>86</v>
      </c>
      <c r="C13" s="25">
        <v>29000</v>
      </c>
      <c r="D13" s="25">
        <v>0</v>
      </c>
      <c r="E13" s="25">
        <v>59000</v>
      </c>
      <c r="F13" s="25">
        <v>88000</v>
      </c>
      <c r="G13" s="25">
        <v>29000</v>
      </c>
      <c r="H13" s="25">
        <v>0</v>
      </c>
      <c r="I13" s="25">
        <v>59000</v>
      </c>
      <c r="J13" s="25">
        <v>88000</v>
      </c>
      <c r="K13" s="25">
        <v>0</v>
      </c>
      <c r="L13" s="25">
        <v>18047.009999999998</v>
      </c>
      <c r="M13" s="25">
        <v>0</v>
      </c>
      <c r="N13" s="25">
        <v>18047.009999999998</v>
      </c>
      <c r="O13" s="25">
        <v>0</v>
      </c>
      <c r="P13" s="25">
        <v>8379.3029999999981</v>
      </c>
      <c r="Q13" s="25">
        <v>0</v>
      </c>
      <c r="R13" s="25">
        <v>8379.3029999999981</v>
      </c>
      <c r="S13" s="25">
        <v>0</v>
      </c>
      <c r="T13" s="25">
        <v>0</v>
      </c>
      <c r="U13" s="25">
        <v>0</v>
      </c>
      <c r="V13" s="25">
        <v>0</v>
      </c>
      <c r="W13" s="25">
        <v>0</v>
      </c>
      <c r="X13" s="25">
        <v>0</v>
      </c>
      <c r="Y13" s="25">
        <v>0</v>
      </c>
      <c r="Z13" s="25">
        <v>0</v>
      </c>
      <c r="AA13" s="25">
        <v>10326072.614841042</v>
      </c>
      <c r="AB13" s="25">
        <v>147505.31445238093</v>
      </c>
      <c r="AC13" s="25">
        <v>15854197.35154061</v>
      </c>
      <c r="AD13" s="25">
        <v>26327775.280834034</v>
      </c>
      <c r="AE13" s="25">
        <v>10326072.614841042</v>
      </c>
      <c r="AF13" s="25">
        <v>134799.28505238093</v>
      </c>
      <c r="AG13" s="25">
        <v>15854197.35154061</v>
      </c>
      <c r="AH13" s="25">
        <v>26315069.251434036</v>
      </c>
      <c r="AI13" s="25">
        <v>1742010.9</v>
      </c>
      <c r="AJ13" s="25">
        <v>942835.99000000011</v>
      </c>
      <c r="AK13" s="25">
        <v>5981174.5600000015</v>
      </c>
      <c r="AL13" s="25">
        <v>8666021.4500000011</v>
      </c>
      <c r="AM13" s="25">
        <v>1447719.6031267908</v>
      </c>
      <c r="AN13" s="25">
        <v>601879.08358626429</v>
      </c>
      <c r="AO13" s="25">
        <v>5001640.3574113529</v>
      </c>
      <c r="AP13" s="25">
        <v>7051239.0441244077</v>
      </c>
      <c r="AQ13" s="25">
        <v>209325.70725146198</v>
      </c>
      <c r="AR13" s="25">
        <v>439147.08026315796</v>
      </c>
      <c r="AS13" s="25">
        <v>591713.16</v>
      </c>
      <c r="AT13" s="25">
        <v>1240185.9475146201</v>
      </c>
      <c r="AU13" s="25">
        <v>208019.03725146197</v>
      </c>
      <c r="AV13" s="25">
        <v>434489.06426315795</v>
      </c>
      <c r="AW13" s="25">
        <v>591713.16</v>
      </c>
      <c r="AX13" s="25">
        <v>1234221.2615146199</v>
      </c>
      <c r="AY13" s="25">
        <v>0</v>
      </c>
      <c r="AZ13" s="25">
        <v>0</v>
      </c>
      <c r="BA13" s="25">
        <v>0</v>
      </c>
      <c r="BB13" s="25">
        <v>0</v>
      </c>
      <c r="BC13" s="25">
        <v>0</v>
      </c>
      <c r="BD13" s="25">
        <v>0</v>
      </c>
      <c r="BE13" s="25">
        <v>0</v>
      </c>
      <c r="BF13" s="25">
        <v>0</v>
      </c>
      <c r="BG13" s="25">
        <v>0</v>
      </c>
      <c r="BH13" s="25">
        <v>0</v>
      </c>
      <c r="BI13" s="25">
        <v>0</v>
      </c>
      <c r="BJ13" s="25">
        <v>0</v>
      </c>
      <c r="BK13" s="25">
        <v>0</v>
      </c>
      <c r="BL13" s="25">
        <v>0</v>
      </c>
      <c r="BM13" s="25">
        <v>0</v>
      </c>
      <c r="BN13" s="25">
        <v>0</v>
      </c>
      <c r="BO13" s="25">
        <v>0</v>
      </c>
      <c r="BP13" s="25">
        <v>0</v>
      </c>
      <c r="BQ13" s="25">
        <v>0</v>
      </c>
      <c r="BR13" s="25">
        <v>0</v>
      </c>
      <c r="BS13" s="25">
        <v>0</v>
      </c>
      <c r="BT13" s="25">
        <v>0</v>
      </c>
      <c r="BU13" s="25">
        <v>0</v>
      </c>
      <c r="BV13" s="25">
        <v>0</v>
      </c>
      <c r="BW13" s="25">
        <v>0</v>
      </c>
      <c r="BX13" s="25">
        <v>0</v>
      </c>
      <c r="BY13" s="25">
        <v>0</v>
      </c>
      <c r="BZ13" s="25">
        <v>0</v>
      </c>
      <c r="CA13" s="25">
        <v>0</v>
      </c>
      <c r="CB13" s="25">
        <v>0</v>
      </c>
      <c r="CC13" s="25">
        <v>0</v>
      </c>
      <c r="CD13" s="25">
        <v>0</v>
      </c>
      <c r="CE13" s="25">
        <v>0</v>
      </c>
      <c r="CF13" s="25">
        <v>0</v>
      </c>
      <c r="CG13" s="25">
        <v>0</v>
      </c>
      <c r="CH13" s="25">
        <v>0</v>
      </c>
      <c r="CI13" s="25">
        <v>0</v>
      </c>
      <c r="CJ13" s="25">
        <v>0</v>
      </c>
      <c r="CK13" s="25">
        <v>0</v>
      </c>
      <c r="CL13" s="25">
        <v>0</v>
      </c>
      <c r="CM13" s="25">
        <v>0</v>
      </c>
      <c r="CN13" s="25">
        <v>0</v>
      </c>
      <c r="CO13" s="25">
        <v>0</v>
      </c>
      <c r="CP13" s="25">
        <v>0</v>
      </c>
      <c r="CQ13" s="25">
        <v>0</v>
      </c>
      <c r="CR13" s="25">
        <v>0</v>
      </c>
      <c r="CS13" s="25">
        <v>0</v>
      </c>
      <c r="CT13" s="25">
        <v>0</v>
      </c>
      <c r="CU13" s="25">
        <v>36066.699999999997</v>
      </c>
      <c r="CV13" s="25">
        <v>2475</v>
      </c>
      <c r="CW13" s="25">
        <v>0</v>
      </c>
      <c r="CX13" s="25">
        <v>38541.699999999997</v>
      </c>
      <c r="CY13" s="25">
        <v>4174.0138367377476</v>
      </c>
      <c r="CZ13" s="25">
        <v>2475</v>
      </c>
      <c r="DA13" s="25">
        <v>0</v>
      </c>
      <c r="DB13" s="25">
        <v>6649.0138367377476</v>
      </c>
      <c r="DC13" s="25">
        <v>0</v>
      </c>
      <c r="DD13" s="25">
        <v>0</v>
      </c>
      <c r="DE13" s="25">
        <v>0</v>
      </c>
      <c r="DF13" s="25">
        <v>0</v>
      </c>
      <c r="DG13" s="25">
        <v>0</v>
      </c>
      <c r="DH13" s="25">
        <v>0</v>
      </c>
      <c r="DI13" s="25">
        <v>0</v>
      </c>
      <c r="DJ13" s="25">
        <v>0</v>
      </c>
      <c r="DK13" s="25">
        <v>0</v>
      </c>
      <c r="DL13" s="25">
        <v>0</v>
      </c>
      <c r="DM13" s="25">
        <v>0</v>
      </c>
      <c r="DN13" s="25">
        <v>0</v>
      </c>
      <c r="DO13" s="25">
        <v>0</v>
      </c>
      <c r="DP13" s="25">
        <v>0</v>
      </c>
      <c r="DQ13" s="25">
        <v>0</v>
      </c>
      <c r="DR13" s="25">
        <v>0</v>
      </c>
      <c r="DS13" s="25">
        <v>0</v>
      </c>
      <c r="DT13" s="25">
        <v>0</v>
      </c>
      <c r="DU13" s="25">
        <v>0</v>
      </c>
      <c r="DV13" s="25">
        <v>0</v>
      </c>
      <c r="DW13" s="25">
        <v>0</v>
      </c>
      <c r="DX13" s="25">
        <v>0</v>
      </c>
      <c r="DY13" s="25">
        <v>0</v>
      </c>
      <c r="DZ13" s="25">
        <v>0</v>
      </c>
      <c r="EA13" s="25">
        <v>8185</v>
      </c>
      <c r="EB13" s="25">
        <v>0</v>
      </c>
      <c r="EC13" s="25">
        <v>950</v>
      </c>
      <c r="ED13" s="25">
        <v>9135</v>
      </c>
      <c r="EE13" s="25">
        <v>5583.1931249999998</v>
      </c>
      <c r="EF13" s="25">
        <v>0</v>
      </c>
      <c r="EG13" s="25">
        <v>950</v>
      </c>
      <c r="EH13" s="25">
        <v>6533.1931249999998</v>
      </c>
      <c r="EI13" s="25">
        <v>0</v>
      </c>
      <c r="EJ13" s="25">
        <v>0</v>
      </c>
      <c r="EK13" s="25">
        <v>0</v>
      </c>
      <c r="EL13" s="25">
        <v>0</v>
      </c>
      <c r="EM13" s="25">
        <v>0</v>
      </c>
      <c r="EN13" s="25">
        <v>0</v>
      </c>
      <c r="EO13" s="25">
        <v>0</v>
      </c>
      <c r="EP13" s="25">
        <v>0</v>
      </c>
      <c r="EQ13" s="25">
        <v>12350660.922092503</v>
      </c>
      <c r="ER13" s="25">
        <v>1550010.3947155392</v>
      </c>
      <c r="ES13" s="25">
        <v>22487035.071540613</v>
      </c>
      <c r="ET13" s="25">
        <v>36387706.388348661</v>
      </c>
      <c r="EU13" s="25">
        <v>12020568.462181032</v>
      </c>
      <c r="EV13" s="25">
        <v>1182021.7359018032</v>
      </c>
      <c r="EW13" s="25">
        <v>21507500.868951965</v>
      </c>
      <c r="EX13" s="25">
        <v>34710091.067034803</v>
      </c>
    </row>
    <row r="14" spans="1:154" ht="24.9" customHeight="1">
      <c r="A14" s="17">
        <v>7</v>
      </c>
      <c r="B14" s="64" t="s">
        <v>34</v>
      </c>
      <c r="C14" s="25">
        <v>955838.43000000028</v>
      </c>
      <c r="D14" s="25">
        <v>0</v>
      </c>
      <c r="E14" s="25">
        <v>0</v>
      </c>
      <c r="F14" s="25">
        <v>955838.43000000028</v>
      </c>
      <c r="G14" s="25">
        <v>98591.550000000163</v>
      </c>
      <c r="H14" s="25">
        <v>0</v>
      </c>
      <c r="I14" s="25">
        <v>0</v>
      </c>
      <c r="J14" s="25">
        <v>98591.550000000163</v>
      </c>
      <c r="K14" s="25">
        <v>2.9103830456733704E-11</v>
      </c>
      <c r="L14" s="25">
        <v>69742.019999999975</v>
      </c>
      <c r="M14" s="25">
        <v>0</v>
      </c>
      <c r="N14" s="25">
        <v>69742.02</v>
      </c>
      <c r="O14" s="25">
        <v>2.9103830456733704E-11</v>
      </c>
      <c r="P14" s="25">
        <v>69742.019999999975</v>
      </c>
      <c r="Q14" s="25">
        <v>0</v>
      </c>
      <c r="R14" s="25">
        <v>69742.02</v>
      </c>
      <c r="S14" s="25">
        <v>9500</v>
      </c>
      <c r="T14" s="25">
        <v>2762.3</v>
      </c>
      <c r="U14" s="25">
        <v>0</v>
      </c>
      <c r="V14" s="25">
        <v>12262.3</v>
      </c>
      <c r="W14" s="25">
        <v>9500</v>
      </c>
      <c r="X14" s="25">
        <v>2762.3</v>
      </c>
      <c r="Y14" s="25">
        <v>0</v>
      </c>
      <c r="Z14" s="25">
        <v>12262.3</v>
      </c>
      <c r="AA14" s="25">
        <v>16634014.192900032</v>
      </c>
      <c r="AB14" s="25">
        <v>2586220.2943999697</v>
      </c>
      <c r="AC14" s="25">
        <v>576718.28269999835</v>
      </c>
      <c r="AD14" s="25">
        <v>19796952.77</v>
      </c>
      <c r="AE14" s="25">
        <v>16634014.192900032</v>
      </c>
      <c r="AF14" s="25">
        <v>2586220.2943999697</v>
      </c>
      <c r="AG14" s="25">
        <v>576718.28269999835</v>
      </c>
      <c r="AH14" s="25">
        <v>19796952.77</v>
      </c>
      <c r="AI14" s="25">
        <v>2100755.8905709861</v>
      </c>
      <c r="AJ14" s="25">
        <v>3887313.1086130138</v>
      </c>
      <c r="AK14" s="25">
        <v>28568.930815999996</v>
      </c>
      <c r="AL14" s="25">
        <v>6016637.9299999997</v>
      </c>
      <c r="AM14" s="25">
        <v>2100755.8905709861</v>
      </c>
      <c r="AN14" s="25">
        <v>3887313.1086130138</v>
      </c>
      <c r="AO14" s="25">
        <v>28568.930815999996</v>
      </c>
      <c r="AP14" s="25">
        <v>6016637.9299999997</v>
      </c>
      <c r="AQ14" s="25">
        <v>392341.33517284191</v>
      </c>
      <c r="AR14" s="25">
        <v>852993.81651515805</v>
      </c>
      <c r="AS14" s="25">
        <v>6190.0023120000005</v>
      </c>
      <c r="AT14" s="25">
        <v>1251525.1539999999</v>
      </c>
      <c r="AU14" s="25">
        <v>390739.4551728419</v>
      </c>
      <c r="AV14" s="25">
        <v>852993.81651515805</v>
      </c>
      <c r="AW14" s="25">
        <v>6190.0023120000005</v>
      </c>
      <c r="AX14" s="25">
        <v>1249923.2739999997</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872097.6848810002</v>
      </c>
      <c r="CN14" s="25">
        <v>4081.5051189999999</v>
      </c>
      <c r="CO14" s="25">
        <v>0</v>
      </c>
      <c r="CP14" s="25">
        <v>876179.19000000018</v>
      </c>
      <c r="CQ14" s="25">
        <v>502477.32488100015</v>
      </c>
      <c r="CR14" s="25">
        <v>4081.5051189999999</v>
      </c>
      <c r="CS14" s="25">
        <v>0</v>
      </c>
      <c r="CT14" s="25">
        <v>506558.83000000013</v>
      </c>
      <c r="CU14" s="25">
        <v>1129821.056389001</v>
      </c>
      <c r="CV14" s="25">
        <v>199323.13361099997</v>
      </c>
      <c r="CW14" s="25">
        <v>0</v>
      </c>
      <c r="CX14" s="25">
        <v>1329144.1900000009</v>
      </c>
      <c r="CY14" s="25">
        <v>474968.21687700087</v>
      </c>
      <c r="CZ14" s="25">
        <v>138392.68312299997</v>
      </c>
      <c r="DA14" s="25">
        <v>0</v>
      </c>
      <c r="DB14" s="25">
        <v>613360.90000000084</v>
      </c>
      <c r="DC14" s="25">
        <v>0</v>
      </c>
      <c r="DD14" s="25">
        <v>0</v>
      </c>
      <c r="DE14" s="25">
        <v>0</v>
      </c>
      <c r="DF14" s="25">
        <v>0</v>
      </c>
      <c r="DG14" s="25">
        <v>0</v>
      </c>
      <c r="DH14" s="25">
        <v>0</v>
      </c>
      <c r="DI14" s="25">
        <v>0</v>
      </c>
      <c r="DJ14" s="25">
        <v>0</v>
      </c>
      <c r="DK14" s="25">
        <v>10666.44</v>
      </c>
      <c r="DL14" s="25">
        <v>0</v>
      </c>
      <c r="DM14" s="25">
        <v>0</v>
      </c>
      <c r="DN14" s="25">
        <v>10666.44</v>
      </c>
      <c r="DO14" s="25">
        <v>1220.3600000000006</v>
      </c>
      <c r="DP14" s="25">
        <v>0</v>
      </c>
      <c r="DQ14" s="25">
        <v>0</v>
      </c>
      <c r="DR14" s="25">
        <v>1220.3600000000006</v>
      </c>
      <c r="DS14" s="25">
        <v>0</v>
      </c>
      <c r="DT14" s="25">
        <v>0</v>
      </c>
      <c r="DU14" s="25">
        <v>0</v>
      </c>
      <c r="DV14" s="25">
        <v>0</v>
      </c>
      <c r="DW14" s="25">
        <v>0</v>
      </c>
      <c r="DX14" s="25">
        <v>0</v>
      </c>
      <c r="DY14" s="25">
        <v>0</v>
      </c>
      <c r="DZ14" s="25">
        <v>0</v>
      </c>
      <c r="EA14" s="25">
        <v>45346.966312000295</v>
      </c>
      <c r="EB14" s="25">
        <v>545.14</v>
      </c>
      <c r="EC14" s="25">
        <v>420647.42368799995</v>
      </c>
      <c r="ED14" s="25">
        <v>466539.53000000026</v>
      </c>
      <c r="EE14" s="25">
        <v>4354.9119260001462</v>
      </c>
      <c r="EF14" s="25">
        <v>545.14</v>
      </c>
      <c r="EG14" s="25">
        <v>105161.87807400001</v>
      </c>
      <c r="EH14" s="25">
        <v>110061.93000000015</v>
      </c>
      <c r="EI14" s="25">
        <v>0</v>
      </c>
      <c r="EJ14" s="25">
        <v>0</v>
      </c>
      <c r="EK14" s="25">
        <v>0</v>
      </c>
      <c r="EL14" s="25">
        <v>0</v>
      </c>
      <c r="EM14" s="25">
        <v>0</v>
      </c>
      <c r="EN14" s="25">
        <v>0</v>
      </c>
      <c r="EO14" s="25">
        <v>0</v>
      </c>
      <c r="EP14" s="25">
        <v>0</v>
      </c>
      <c r="EQ14" s="25">
        <v>22150381.996225864</v>
      </c>
      <c r="ER14" s="25">
        <v>7602981.3182581412</v>
      </c>
      <c r="ES14" s="25">
        <v>1032124.6395159983</v>
      </c>
      <c r="ET14" s="25">
        <v>30785487.954000004</v>
      </c>
      <c r="EU14" s="25">
        <v>20216621.902327862</v>
      </c>
      <c r="EV14" s="25">
        <v>7542050.867770141</v>
      </c>
      <c r="EW14" s="25">
        <v>716639.09390199836</v>
      </c>
      <c r="EX14" s="25">
        <v>28475311.864000004</v>
      </c>
    </row>
    <row r="15" spans="1:154" ht="24.9" customHeight="1">
      <c r="A15" s="17">
        <v>8</v>
      </c>
      <c r="B15" s="64" t="s">
        <v>97</v>
      </c>
      <c r="C15" s="25">
        <v>7000</v>
      </c>
      <c r="D15" s="25">
        <v>0</v>
      </c>
      <c r="E15" s="25">
        <v>6000</v>
      </c>
      <c r="F15" s="25">
        <v>13000</v>
      </c>
      <c r="G15" s="25">
        <v>7000</v>
      </c>
      <c r="H15" s="25">
        <v>0</v>
      </c>
      <c r="I15" s="25">
        <v>6000</v>
      </c>
      <c r="J15" s="25">
        <v>13000</v>
      </c>
      <c r="K15" s="25">
        <v>100</v>
      </c>
      <c r="L15" s="25">
        <v>1334.89</v>
      </c>
      <c r="M15" s="25">
        <v>0</v>
      </c>
      <c r="N15" s="25">
        <v>1434.89</v>
      </c>
      <c r="O15" s="25">
        <v>100</v>
      </c>
      <c r="P15" s="25">
        <v>1334.89</v>
      </c>
      <c r="Q15" s="25">
        <v>0</v>
      </c>
      <c r="R15" s="25">
        <v>1434.89</v>
      </c>
      <c r="S15" s="25">
        <v>0</v>
      </c>
      <c r="T15" s="25">
        <v>0</v>
      </c>
      <c r="U15" s="25">
        <v>0</v>
      </c>
      <c r="V15" s="25">
        <v>0</v>
      </c>
      <c r="W15" s="25">
        <v>0</v>
      </c>
      <c r="X15" s="25">
        <v>0</v>
      </c>
      <c r="Y15" s="25">
        <v>0</v>
      </c>
      <c r="Z15" s="25">
        <v>0</v>
      </c>
      <c r="AA15" s="25">
        <v>10575195.786108419</v>
      </c>
      <c r="AB15" s="25">
        <v>192931.12814828142</v>
      </c>
      <c r="AC15" s="25">
        <v>7070376.0217433311</v>
      </c>
      <c r="AD15" s="25">
        <v>17838502.936000034</v>
      </c>
      <c r="AE15" s="25">
        <v>10575195.786108419</v>
      </c>
      <c r="AF15" s="25">
        <v>192931.12814828142</v>
      </c>
      <c r="AG15" s="25">
        <v>7070376.0217433311</v>
      </c>
      <c r="AH15" s="25">
        <v>17838502.936000034</v>
      </c>
      <c r="AI15" s="25">
        <v>765357.32949804782</v>
      </c>
      <c r="AJ15" s="25">
        <v>5858778.9099425916</v>
      </c>
      <c r="AK15" s="25">
        <v>285201.49055936089</v>
      </c>
      <c r="AL15" s="25">
        <v>6909337.7300000004</v>
      </c>
      <c r="AM15" s="25">
        <v>384449.87949804781</v>
      </c>
      <c r="AN15" s="25">
        <v>2899215.3999425918</v>
      </c>
      <c r="AO15" s="25">
        <v>88969.050559360883</v>
      </c>
      <c r="AP15" s="25">
        <v>3372634.3300000005</v>
      </c>
      <c r="AQ15" s="25">
        <v>177225.12725146199</v>
      </c>
      <c r="AR15" s="25">
        <v>1492311.980263158</v>
      </c>
      <c r="AS15" s="25">
        <v>11241.57</v>
      </c>
      <c r="AT15" s="25">
        <v>1680778.6775146201</v>
      </c>
      <c r="AU15" s="25">
        <v>84768.987251461993</v>
      </c>
      <c r="AV15" s="25">
        <v>820034.67026315792</v>
      </c>
      <c r="AW15" s="25">
        <v>2502.119999999999</v>
      </c>
      <c r="AX15" s="25">
        <v>907305.77751461987</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2192.69</v>
      </c>
      <c r="CV15" s="25">
        <v>0</v>
      </c>
      <c r="CW15" s="25">
        <v>0</v>
      </c>
      <c r="CX15" s="25">
        <v>2192.69</v>
      </c>
      <c r="CY15" s="25">
        <v>438.53999999999996</v>
      </c>
      <c r="CZ15" s="25">
        <v>0</v>
      </c>
      <c r="DA15" s="25">
        <v>0</v>
      </c>
      <c r="DB15" s="25">
        <v>438.53999999999996</v>
      </c>
      <c r="DC15" s="25">
        <v>0</v>
      </c>
      <c r="DD15" s="25">
        <v>0</v>
      </c>
      <c r="DE15" s="25">
        <v>0</v>
      </c>
      <c r="DF15" s="25">
        <v>0</v>
      </c>
      <c r="DG15" s="25">
        <v>0</v>
      </c>
      <c r="DH15" s="25">
        <v>0</v>
      </c>
      <c r="DI15" s="25">
        <v>0</v>
      </c>
      <c r="DJ15" s="25">
        <v>0</v>
      </c>
      <c r="DK15" s="25">
        <v>0</v>
      </c>
      <c r="DL15" s="25">
        <v>0</v>
      </c>
      <c r="DM15" s="25">
        <v>0</v>
      </c>
      <c r="DN15" s="25">
        <v>0</v>
      </c>
      <c r="DO15" s="25">
        <v>0</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11527070.932857927</v>
      </c>
      <c r="ER15" s="25">
        <v>7545356.9083540309</v>
      </c>
      <c r="ES15" s="25">
        <v>7372819.0823026923</v>
      </c>
      <c r="ET15" s="25">
        <v>26445246.923514657</v>
      </c>
      <c r="EU15" s="25">
        <v>11051953.192857929</v>
      </c>
      <c r="EV15" s="25">
        <v>3913516.0883540316</v>
      </c>
      <c r="EW15" s="25">
        <v>7167847.1923026918</v>
      </c>
      <c r="EX15" s="25">
        <v>22133316.473514657</v>
      </c>
    </row>
    <row r="16" spans="1:154" ht="24.9" customHeight="1">
      <c r="A16" s="17">
        <v>9</v>
      </c>
      <c r="B16" s="64" t="s">
        <v>35</v>
      </c>
      <c r="C16" s="25">
        <v>26000</v>
      </c>
      <c r="D16" s="25">
        <v>0</v>
      </c>
      <c r="E16" s="25">
        <v>67000</v>
      </c>
      <c r="F16" s="25">
        <v>93000</v>
      </c>
      <c r="G16" s="25">
        <v>26000</v>
      </c>
      <c r="H16" s="25">
        <v>0</v>
      </c>
      <c r="I16" s="25">
        <v>67000</v>
      </c>
      <c r="J16" s="25">
        <v>93000</v>
      </c>
      <c r="K16" s="25">
        <v>0</v>
      </c>
      <c r="L16" s="25">
        <v>46444</v>
      </c>
      <c r="M16" s="25">
        <v>0</v>
      </c>
      <c r="N16" s="25">
        <v>46444</v>
      </c>
      <c r="O16" s="25">
        <v>0</v>
      </c>
      <c r="P16" s="25">
        <v>46444</v>
      </c>
      <c r="Q16" s="25">
        <v>0</v>
      </c>
      <c r="R16" s="25">
        <v>46444</v>
      </c>
      <c r="S16" s="25">
        <v>0</v>
      </c>
      <c r="T16" s="25">
        <v>0</v>
      </c>
      <c r="U16" s="25">
        <v>10000</v>
      </c>
      <c r="V16" s="25">
        <v>10000</v>
      </c>
      <c r="W16" s="25">
        <v>0</v>
      </c>
      <c r="X16" s="25">
        <v>0</v>
      </c>
      <c r="Y16" s="25">
        <v>10000</v>
      </c>
      <c r="Z16" s="25">
        <v>10000</v>
      </c>
      <c r="AA16" s="25">
        <v>4499446</v>
      </c>
      <c r="AB16" s="25">
        <v>1166806</v>
      </c>
      <c r="AC16" s="25">
        <v>5912754</v>
      </c>
      <c r="AD16" s="25">
        <v>11579006</v>
      </c>
      <c r="AE16" s="25">
        <v>4499446</v>
      </c>
      <c r="AF16" s="25">
        <v>1166806</v>
      </c>
      <c r="AG16" s="25">
        <v>5912754</v>
      </c>
      <c r="AH16" s="25">
        <v>11579006</v>
      </c>
      <c r="AI16" s="25">
        <v>241115</v>
      </c>
      <c r="AJ16" s="25">
        <v>1518554</v>
      </c>
      <c r="AK16" s="25">
        <v>145979</v>
      </c>
      <c r="AL16" s="25">
        <v>1905648</v>
      </c>
      <c r="AM16" s="25">
        <v>241115</v>
      </c>
      <c r="AN16" s="25">
        <v>1517258</v>
      </c>
      <c r="AO16" s="25">
        <v>145979</v>
      </c>
      <c r="AP16" s="25">
        <v>1904352</v>
      </c>
      <c r="AQ16" s="25">
        <v>43678.307251461993</v>
      </c>
      <c r="AR16" s="25">
        <v>427556.32026315795</v>
      </c>
      <c r="AS16" s="25">
        <v>8715</v>
      </c>
      <c r="AT16" s="25">
        <v>479949.62751461996</v>
      </c>
      <c r="AU16" s="25">
        <v>41178.307251461993</v>
      </c>
      <c r="AV16" s="25">
        <v>427556.32026315795</v>
      </c>
      <c r="AW16" s="25">
        <v>8715</v>
      </c>
      <c r="AX16" s="25">
        <v>477449.62751461996</v>
      </c>
      <c r="AY16" s="25">
        <v>0</v>
      </c>
      <c r="AZ16" s="25">
        <v>0</v>
      </c>
      <c r="BA16" s="25">
        <v>0</v>
      </c>
      <c r="BB16" s="25">
        <v>0</v>
      </c>
      <c r="BC16" s="25">
        <v>0</v>
      </c>
      <c r="BD16" s="25">
        <v>0</v>
      </c>
      <c r="BE16" s="25">
        <v>0</v>
      </c>
      <c r="BF16" s="25">
        <v>0</v>
      </c>
      <c r="BG16" s="25">
        <v>0</v>
      </c>
      <c r="BH16" s="25">
        <v>0</v>
      </c>
      <c r="BI16" s="25">
        <v>0</v>
      </c>
      <c r="BJ16" s="25">
        <v>0</v>
      </c>
      <c r="BK16" s="25">
        <v>0</v>
      </c>
      <c r="BL16" s="25">
        <v>0</v>
      </c>
      <c r="BM16" s="25">
        <v>0</v>
      </c>
      <c r="BN16" s="25">
        <v>0</v>
      </c>
      <c r="BO16" s="25">
        <v>0</v>
      </c>
      <c r="BP16" s="25">
        <v>0</v>
      </c>
      <c r="BQ16" s="25">
        <v>0</v>
      </c>
      <c r="BR16" s="25">
        <v>0</v>
      </c>
      <c r="BS16" s="25">
        <v>0</v>
      </c>
      <c r="BT16" s="25">
        <v>0</v>
      </c>
      <c r="BU16" s="25">
        <v>0</v>
      </c>
      <c r="BV16" s="25">
        <v>0</v>
      </c>
      <c r="BW16" s="25">
        <v>0</v>
      </c>
      <c r="BX16" s="25">
        <v>0</v>
      </c>
      <c r="BY16" s="25">
        <v>0</v>
      </c>
      <c r="BZ16" s="25">
        <v>0</v>
      </c>
      <c r="CA16" s="25">
        <v>0</v>
      </c>
      <c r="CB16" s="25">
        <v>0</v>
      </c>
      <c r="CC16" s="25">
        <v>0</v>
      </c>
      <c r="CD16" s="25">
        <v>0</v>
      </c>
      <c r="CE16" s="25">
        <v>0</v>
      </c>
      <c r="CF16" s="25">
        <v>0</v>
      </c>
      <c r="CG16" s="25">
        <v>0</v>
      </c>
      <c r="CH16" s="25">
        <v>0</v>
      </c>
      <c r="CI16" s="25">
        <v>0</v>
      </c>
      <c r="CJ16" s="25">
        <v>0</v>
      </c>
      <c r="CK16" s="25">
        <v>0</v>
      </c>
      <c r="CL16" s="25">
        <v>0</v>
      </c>
      <c r="CM16" s="25">
        <v>362410</v>
      </c>
      <c r="CN16" s="25">
        <v>0</v>
      </c>
      <c r="CO16" s="25">
        <v>0</v>
      </c>
      <c r="CP16" s="25">
        <v>362410</v>
      </c>
      <c r="CQ16" s="25">
        <v>82695.780000000028</v>
      </c>
      <c r="CR16" s="25">
        <v>0</v>
      </c>
      <c r="CS16" s="25">
        <v>0</v>
      </c>
      <c r="CT16" s="25">
        <v>82695.780000000028</v>
      </c>
      <c r="CU16" s="25">
        <v>1198749</v>
      </c>
      <c r="CV16" s="25">
        <v>24219</v>
      </c>
      <c r="CW16" s="25">
        <v>60645</v>
      </c>
      <c r="CX16" s="25">
        <v>1283613</v>
      </c>
      <c r="CY16" s="25">
        <v>512273.37249999994</v>
      </c>
      <c r="CZ16" s="25">
        <v>12109.5</v>
      </c>
      <c r="DA16" s="25">
        <v>30322.685000000001</v>
      </c>
      <c r="DB16" s="25">
        <v>554705.5575</v>
      </c>
      <c r="DC16" s="25">
        <v>0</v>
      </c>
      <c r="DD16" s="25">
        <v>0</v>
      </c>
      <c r="DE16" s="25">
        <v>0</v>
      </c>
      <c r="DF16" s="25">
        <v>0</v>
      </c>
      <c r="DG16" s="25">
        <v>0</v>
      </c>
      <c r="DH16" s="25">
        <v>0</v>
      </c>
      <c r="DI16" s="25">
        <v>0</v>
      </c>
      <c r="DJ16" s="25">
        <v>0</v>
      </c>
      <c r="DK16" s="25">
        <v>402109</v>
      </c>
      <c r="DL16" s="25">
        <v>0</v>
      </c>
      <c r="DM16" s="25">
        <v>0</v>
      </c>
      <c r="DN16" s="25">
        <v>402109</v>
      </c>
      <c r="DO16" s="25">
        <v>160843.408</v>
      </c>
      <c r="DP16" s="25">
        <v>0</v>
      </c>
      <c r="DQ16" s="25">
        <v>0</v>
      </c>
      <c r="DR16" s="25">
        <v>160843.408</v>
      </c>
      <c r="DS16" s="25">
        <v>0</v>
      </c>
      <c r="DT16" s="25">
        <v>0</v>
      </c>
      <c r="DU16" s="25">
        <v>0</v>
      </c>
      <c r="DV16" s="25">
        <v>0</v>
      </c>
      <c r="DW16" s="25">
        <v>0</v>
      </c>
      <c r="DX16" s="25">
        <v>0</v>
      </c>
      <c r="DY16" s="25">
        <v>0</v>
      </c>
      <c r="DZ16" s="25">
        <v>0</v>
      </c>
      <c r="EA16" s="25">
        <v>34507</v>
      </c>
      <c r="EB16" s="25">
        <v>0</v>
      </c>
      <c r="EC16" s="25">
        <v>105421</v>
      </c>
      <c r="ED16" s="25">
        <v>139928</v>
      </c>
      <c r="EE16" s="25">
        <v>-35456.83</v>
      </c>
      <c r="EF16" s="25">
        <v>0</v>
      </c>
      <c r="EG16" s="25">
        <v>105421</v>
      </c>
      <c r="EH16" s="25">
        <v>69964.17</v>
      </c>
      <c r="EI16" s="25">
        <v>0</v>
      </c>
      <c r="EJ16" s="25">
        <v>0</v>
      </c>
      <c r="EK16" s="25">
        <v>0</v>
      </c>
      <c r="EL16" s="25">
        <v>0</v>
      </c>
      <c r="EM16" s="25">
        <v>0</v>
      </c>
      <c r="EN16" s="25">
        <v>0</v>
      </c>
      <c r="EO16" s="25">
        <v>0</v>
      </c>
      <c r="EP16" s="25">
        <v>0</v>
      </c>
      <c r="EQ16" s="25">
        <v>6808014.3072514618</v>
      </c>
      <c r="ER16" s="25">
        <v>3183579.3202631581</v>
      </c>
      <c r="ES16" s="25">
        <v>6310514</v>
      </c>
      <c r="ET16" s="25">
        <v>16302107.627514619</v>
      </c>
      <c r="EU16" s="25">
        <v>5528095.0377514614</v>
      </c>
      <c r="EV16" s="25">
        <v>3170173.8202631581</v>
      </c>
      <c r="EW16" s="25">
        <v>6280191.6849999996</v>
      </c>
      <c r="EX16" s="25">
        <v>14978460.543014618</v>
      </c>
    </row>
    <row r="17" spans="1:154" ht="24.9" customHeight="1">
      <c r="A17" s="17">
        <v>10</v>
      </c>
      <c r="B17" s="64" t="s">
        <v>31</v>
      </c>
      <c r="C17" s="25">
        <v>5000</v>
      </c>
      <c r="D17" s="25">
        <v>0</v>
      </c>
      <c r="E17" s="25">
        <v>0</v>
      </c>
      <c r="F17" s="25">
        <v>5000</v>
      </c>
      <c r="G17" s="25">
        <v>5000</v>
      </c>
      <c r="H17" s="25">
        <v>0</v>
      </c>
      <c r="I17" s="25">
        <v>0</v>
      </c>
      <c r="J17" s="25">
        <v>5000</v>
      </c>
      <c r="K17" s="25">
        <v>0</v>
      </c>
      <c r="L17" s="25">
        <v>0</v>
      </c>
      <c r="M17" s="25">
        <v>0</v>
      </c>
      <c r="N17" s="25">
        <v>0</v>
      </c>
      <c r="O17" s="25">
        <v>0</v>
      </c>
      <c r="P17" s="25">
        <v>0</v>
      </c>
      <c r="Q17" s="25">
        <v>0</v>
      </c>
      <c r="R17" s="25">
        <v>0</v>
      </c>
      <c r="S17" s="25">
        <v>17755.32</v>
      </c>
      <c r="T17" s="25">
        <v>23535.200000000001</v>
      </c>
      <c r="U17" s="25">
        <v>17250.61</v>
      </c>
      <c r="V17" s="25">
        <v>58541.130000000005</v>
      </c>
      <c r="W17" s="25">
        <v>17755.32</v>
      </c>
      <c r="X17" s="25">
        <v>23535.200000000001</v>
      </c>
      <c r="Y17" s="25">
        <v>17250.61</v>
      </c>
      <c r="Z17" s="25">
        <v>58541.130000000005</v>
      </c>
      <c r="AA17" s="25">
        <v>4189117.8600000832</v>
      </c>
      <c r="AB17" s="25">
        <v>0</v>
      </c>
      <c r="AC17" s="25">
        <v>1178996.6999999937</v>
      </c>
      <c r="AD17" s="25">
        <v>5368114.5600000769</v>
      </c>
      <c r="AE17" s="25">
        <v>4189117.8600000832</v>
      </c>
      <c r="AF17" s="25">
        <v>0</v>
      </c>
      <c r="AG17" s="25">
        <v>1178996.6999999937</v>
      </c>
      <c r="AH17" s="25">
        <v>5368114.5600000769</v>
      </c>
      <c r="AI17" s="25">
        <v>722268.49999999988</v>
      </c>
      <c r="AJ17" s="25">
        <v>4320587.29</v>
      </c>
      <c r="AK17" s="25">
        <v>1936682.4099999997</v>
      </c>
      <c r="AL17" s="25">
        <v>6979538.1999999993</v>
      </c>
      <c r="AM17" s="25">
        <v>404504.81000000006</v>
      </c>
      <c r="AN17" s="25">
        <v>2194299.1160000009</v>
      </c>
      <c r="AO17" s="25">
        <v>1210416.7779999999</v>
      </c>
      <c r="AP17" s="25">
        <v>3809220.7040000008</v>
      </c>
      <c r="AQ17" s="25">
        <v>208547.82725146195</v>
      </c>
      <c r="AR17" s="25">
        <v>783249.3902631579</v>
      </c>
      <c r="AS17" s="25">
        <v>248324.88</v>
      </c>
      <c r="AT17" s="25">
        <v>1240122.0975146198</v>
      </c>
      <c r="AU17" s="25">
        <v>200750.49725146196</v>
      </c>
      <c r="AV17" s="25">
        <v>779825.35426315793</v>
      </c>
      <c r="AW17" s="25">
        <v>246624.88</v>
      </c>
      <c r="AX17" s="25">
        <v>1227200.7315146199</v>
      </c>
      <c r="AY17" s="25">
        <v>0</v>
      </c>
      <c r="AZ17" s="25">
        <v>0</v>
      </c>
      <c r="BA17" s="25">
        <v>0</v>
      </c>
      <c r="BB17" s="25">
        <v>0</v>
      </c>
      <c r="BC17" s="25">
        <v>0</v>
      </c>
      <c r="BD17" s="25">
        <v>0</v>
      </c>
      <c r="BE17" s="25">
        <v>0</v>
      </c>
      <c r="BF17" s="25">
        <v>0</v>
      </c>
      <c r="BG17" s="25">
        <v>0</v>
      </c>
      <c r="BH17" s="25">
        <v>0</v>
      </c>
      <c r="BI17" s="25">
        <v>0</v>
      </c>
      <c r="BJ17" s="25">
        <v>0</v>
      </c>
      <c r="BK17" s="25">
        <v>0</v>
      </c>
      <c r="BL17" s="25">
        <v>0</v>
      </c>
      <c r="BM17" s="25">
        <v>0</v>
      </c>
      <c r="BN17" s="25">
        <v>0</v>
      </c>
      <c r="BO17" s="25">
        <v>0</v>
      </c>
      <c r="BP17" s="25">
        <v>0</v>
      </c>
      <c r="BQ17" s="25">
        <v>0</v>
      </c>
      <c r="BR17" s="25">
        <v>0</v>
      </c>
      <c r="BS17" s="25">
        <v>0</v>
      </c>
      <c r="BT17" s="25">
        <v>0</v>
      </c>
      <c r="BU17" s="25">
        <v>0</v>
      </c>
      <c r="BV17" s="25">
        <v>0</v>
      </c>
      <c r="BW17" s="25">
        <v>0</v>
      </c>
      <c r="BX17" s="25">
        <v>0</v>
      </c>
      <c r="BY17" s="25">
        <v>0</v>
      </c>
      <c r="BZ17" s="25">
        <v>0</v>
      </c>
      <c r="CA17" s="25">
        <v>0</v>
      </c>
      <c r="CB17" s="25">
        <v>0</v>
      </c>
      <c r="CC17" s="25">
        <v>0</v>
      </c>
      <c r="CD17" s="25">
        <v>0</v>
      </c>
      <c r="CE17" s="25">
        <v>0</v>
      </c>
      <c r="CF17" s="25">
        <v>0</v>
      </c>
      <c r="CG17" s="25">
        <v>0</v>
      </c>
      <c r="CH17" s="25">
        <v>0</v>
      </c>
      <c r="CI17" s="25">
        <v>0</v>
      </c>
      <c r="CJ17" s="25">
        <v>0</v>
      </c>
      <c r="CK17" s="25">
        <v>0</v>
      </c>
      <c r="CL17" s="25">
        <v>0</v>
      </c>
      <c r="CM17" s="25">
        <v>8265.0499999999993</v>
      </c>
      <c r="CN17" s="25">
        <v>0</v>
      </c>
      <c r="CO17" s="25">
        <v>0</v>
      </c>
      <c r="CP17" s="25">
        <v>8265.0499999999993</v>
      </c>
      <c r="CQ17" s="25">
        <v>1033.1312499999995</v>
      </c>
      <c r="CR17" s="25">
        <v>0</v>
      </c>
      <c r="CS17" s="25">
        <v>0</v>
      </c>
      <c r="CT17" s="25">
        <v>1033.1312499999995</v>
      </c>
      <c r="CU17" s="25">
        <v>187107.07</v>
      </c>
      <c r="CV17" s="25">
        <v>33374</v>
      </c>
      <c r="CW17" s="25">
        <v>1291.8399999999999</v>
      </c>
      <c r="CX17" s="25">
        <v>221772.91</v>
      </c>
      <c r="CY17" s="25">
        <v>8052.6198480000312</v>
      </c>
      <c r="CZ17" s="25">
        <v>11552.199999999997</v>
      </c>
      <c r="DA17" s="25">
        <v>387.55199999999991</v>
      </c>
      <c r="DB17" s="25">
        <v>19992.371848000028</v>
      </c>
      <c r="DC17" s="25">
        <v>0</v>
      </c>
      <c r="DD17" s="25">
        <v>0</v>
      </c>
      <c r="DE17" s="25">
        <v>0</v>
      </c>
      <c r="DF17" s="25">
        <v>0</v>
      </c>
      <c r="DG17" s="25">
        <v>0</v>
      </c>
      <c r="DH17" s="25">
        <v>0</v>
      </c>
      <c r="DI17" s="25">
        <v>0</v>
      </c>
      <c r="DJ17" s="25">
        <v>0</v>
      </c>
      <c r="DK17" s="25">
        <v>0</v>
      </c>
      <c r="DL17" s="25">
        <v>0</v>
      </c>
      <c r="DM17" s="25">
        <v>0</v>
      </c>
      <c r="DN17" s="25">
        <v>0</v>
      </c>
      <c r="DO17" s="25">
        <v>0</v>
      </c>
      <c r="DP17" s="25">
        <v>0</v>
      </c>
      <c r="DQ17" s="25">
        <v>0</v>
      </c>
      <c r="DR17" s="25">
        <v>0</v>
      </c>
      <c r="DS17" s="25">
        <v>0</v>
      </c>
      <c r="DT17" s="25">
        <v>0</v>
      </c>
      <c r="DU17" s="25">
        <v>0</v>
      </c>
      <c r="DV17" s="25">
        <v>0</v>
      </c>
      <c r="DW17" s="25">
        <v>0</v>
      </c>
      <c r="DX17" s="25">
        <v>0</v>
      </c>
      <c r="DY17" s="25">
        <v>0</v>
      </c>
      <c r="DZ17" s="25">
        <v>0</v>
      </c>
      <c r="EA17" s="25">
        <v>9927.4</v>
      </c>
      <c r="EB17" s="25">
        <v>1250</v>
      </c>
      <c r="EC17" s="25">
        <v>104264.21</v>
      </c>
      <c r="ED17" s="25">
        <v>115441.61</v>
      </c>
      <c r="EE17" s="25">
        <v>5207.3999999999996</v>
      </c>
      <c r="EF17" s="25">
        <v>1250</v>
      </c>
      <c r="EG17" s="25">
        <v>20852.842000000004</v>
      </c>
      <c r="EH17" s="25">
        <v>27310.242000000006</v>
      </c>
      <c r="EI17" s="25">
        <v>0</v>
      </c>
      <c r="EJ17" s="25">
        <v>0</v>
      </c>
      <c r="EK17" s="25">
        <v>0</v>
      </c>
      <c r="EL17" s="25">
        <v>0</v>
      </c>
      <c r="EM17" s="25">
        <v>0</v>
      </c>
      <c r="EN17" s="25">
        <v>0</v>
      </c>
      <c r="EO17" s="25">
        <v>0</v>
      </c>
      <c r="EP17" s="25">
        <v>0</v>
      </c>
      <c r="EQ17" s="25">
        <v>5347989.0272515463</v>
      </c>
      <c r="ER17" s="25">
        <v>5161995.8802631581</v>
      </c>
      <c r="ES17" s="25">
        <v>3486810.6499999929</v>
      </c>
      <c r="ET17" s="25">
        <v>13996795.557514695</v>
      </c>
      <c r="EU17" s="25">
        <v>4831421.6383495461</v>
      </c>
      <c r="EV17" s="25">
        <v>3010461.8702631593</v>
      </c>
      <c r="EW17" s="25">
        <v>2674529.3619999941</v>
      </c>
      <c r="EX17" s="25">
        <v>10516412.870612698</v>
      </c>
    </row>
    <row r="18" spans="1:154" ht="24.9" customHeight="1">
      <c r="A18" s="17">
        <v>11</v>
      </c>
      <c r="B18" s="64" t="s">
        <v>88</v>
      </c>
      <c r="C18" s="25">
        <v>0</v>
      </c>
      <c r="D18" s="25">
        <v>0</v>
      </c>
      <c r="E18" s="25">
        <v>0</v>
      </c>
      <c r="F18" s="25">
        <v>0</v>
      </c>
      <c r="G18" s="25">
        <v>0</v>
      </c>
      <c r="H18" s="25">
        <v>0</v>
      </c>
      <c r="I18" s="25">
        <v>0</v>
      </c>
      <c r="J18" s="25">
        <v>0</v>
      </c>
      <c r="K18" s="25">
        <v>0</v>
      </c>
      <c r="L18" s="25">
        <v>248</v>
      </c>
      <c r="M18" s="25">
        <v>0</v>
      </c>
      <c r="N18" s="25">
        <v>248</v>
      </c>
      <c r="O18" s="25">
        <v>0</v>
      </c>
      <c r="P18" s="25">
        <v>248</v>
      </c>
      <c r="Q18" s="25">
        <v>0</v>
      </c>
      <c r="R18" s="25">
        <v>248</v>
      </c>
      <c r="S18" s="25">
        <v>0</v>
      </c>
      <c r="T18" s="25">
        <v>0</v>
      </c>
      <c r="U18" s="25">
        <v>0</v>
      </c>
      <c r="V18" s="25">
        <v>0</v>
      </c>
      <c r="W18" s="25">
        <v>0</v>
      </c>
      <c r="X18" s="25">
        <v>0</v>
      </c>
      <c r="Y18" s="25">
        <v>0</v>
      </c>
      <c r="Z18" s="25">
        <v>0</v>
      </c>
      <c r="AA18" s="25">
        <v>1466415.5599999989</v>
      </c>
      <c r="AB18" s="25">
        <v>301177.8</v>
      </c>
      <c r="AC18" s="25">
        <v>816549.13000000082</v>
      </c>
      <c r="AD18" s="25">
        <v>2584142.4899999998</v>
      </c>
      <c r="AE18" s="25">
        <v>1466415.5599999989</v>
      </c>
      <c r="AF18" s="25">
        <v>301177.8</v>
      </c>
      <c r="AG18" s="25">
        <v>816549.13000000082</v>
      </c>
      <c r="AH18" s="25">
        <v>2584142.4899999998</v>
      </c>
      <c r="AI18" s="25">
        <v>53361.439999999995</v>
      </c>
      <c r="AJ18" s="25">
        <v>1805405.5299999993</v>
      </c>
      <c r="AK18" s="25">
        <v>5545968.5</v>
      </c>
      <c r="AL18" s="25">
        <v>7404735.4699999988</v>
      </c>
      <c r="AM18" s="25">
        <v>47356.776999999995</v>
      </c>
      <c r="AN18" s="25">
        <v>1773698.8199999994</v>
      </c>
      <c r="AO18" s="25">
        <v>5545968.5</v>
      </c>
      <c r="AP18" s="25">
        <v>7367024.0969999991</v>
      </c>
      <c r="AQ18" s="25">
        <v>33248.967251461989</v>
      </c>
      <c r="AR18" s="25">
        <v>820793.54026315792</v>
      </c>
      <c r="AS18" s="25">
        <v>431461.44999999995</v>
      </c>
      <c r="AT18" s="25">
        <v>1285503.9575146199</v>
      </c>
      <c r="AU18" s="25">
        <v>18885.159251461988</v>
      </c>
      <c r="AV18" s="25">
        <v>819101.07626315788</v>
      </c>
      <c r="AW18" s="25">
        <v>431461.44999999995</v>
      </c>
      <c r="AX18" s="25">
        <v>1269447.6855146198</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3437.49</v>
      </c>
      <c r="CV18" s="25">
        <v>34865</v>
      </c>
      <c r="CW18" s="25">
        <v>0</v>
      </c>
      <c r="CX18" s="25">
        <v>38302.49</v>
      </c>
      <c r="CY18" s="25">
        <v>1727.4979999999998</v>
      </c>
      <c r="CZ18" s="25">
        <v>34865</v>
      </c>
      <c r="DA18" s="25">
        <v>0</v>
      </c>
      <c r="DB18" s="25">
        <v>36592.498</v>
      </c>
      <c r="DC18" s="25">
        <v>0</v>
      </c>
      <c r="DD18" s="25">
        <v>0</v>
      </c>
      <c r="DE18" s="25">
        <v>0</v>
      </c>
      <c r="DF18" s="25">
        <v>0</v>
      </c>
      <c r="DG18" s="25">
        <v>0</v>
      </c>
      <c r="DH18" s="25">
        <v>0</v>
      </c>
      <c r="DI18" s="25">
        <v>0</v>
      </c>
      <c r="DJ18" s="25">
        <v>0</v>
      </c>
      <c r="DK18" s="25">
        <v>571625.38</v>
      </c>
      <c r="DL18" s="25">
        <v>0</v>
      </c>
      <c r="DM18" s="25">
        <v>0</v>
      </c>
      <c r="DN18" s="25">
        <v>571625.38</v>
      </c>
      <c r="DO18" s="25">
        <v>571625.38</v>
      </c>
      <c r="DP18" s="25">
        <v>0</v>
      </c>
      <c r="DQ18" s="25">
        <v>0</v>
      </c>
      <c r="DR18" s="25">
        <v>571625.38</v>
      </c>
      <c r="DS18" s="25">
        <v>0</v>
      </c>
      <c r="DT18" s="25">
        <v>0</v>
      </c>
      <c r="DU18" s="25">
        <v>0</v>
      </c>
      <c r="DV18" s="25">
        <v>0</v>
      </c>
      <c r="DW18" s="25">
        <v>0</v>
      </c>
      <c r="DX18" s="25">
        <v>0</v>
      </c>
      <c r="DY18" s="25">
        <v>0</v>
      </c>
      <c r="DZ18" s="25">
        <v>0</v>
      </c>
      <c r="EA18" s="25">
        <v>0</v>
      </c>
      <c r="EB18" s="25">
        <v>0</v>
      </c>
      <c r="EC18" s="25">
        <v>0</v>
      </c>
      <c r="ED18" s="25">
        <v>0</v>
      </c>
      <c r="EE18" s="25">
        <v>0</v>
      </c>
      <c r="EF18" s="25">
        <v>0</v>
      </c>
      <c r="EG18" s="25">
        <v>0</v>
      </c>
      <c r="EH18" s="25">
        <v>0</v>
      </c>
      <c r="EI18" s="25">
        <v>0</v>
      </c>
      <c r="EJ18" s="25">
        <v>0</v>
      </c>
      <c r="EK18" s="25">
        <v>0</v>
      </c>
      <c r="EL18" s="25">
        <v>0</v>
      </c>
      <c r="EM18" s="25">
        <v>0</v>
      </c>
      <c r="EN18" s="25">
        <v>0</v>
      </c>
      <c r="EO18" s="25">
        <v>0</v>
      </c>
      <c r="EP18" s="25">
        <v>0</v>
      </c>
      <c r="EQ18" s="25">
        <v>2128088.8372514606</v>
      </c>
      <c r="ER18" s="25">
        <v>2962489.8702631569</v>
      </c>
      <c r="ES18" s="25">
        <v>6793979.080000001</v>
      </c>
      <c r="ET18" s="25">
        <v>11884557.78751462</v>
      </c>
      <c r="EU18" s="25">
        <v>2106010.3742514607</v>
      </c>
      <c r="EV18" s="25">
        <v>2929090.6962631573</v>
      </c>
      <c r="EW18" s="25">
        <v>6793979.080000001</v>
      </c>
      <c r="EX18" s="25">
        <v>11829080.150514619</v>
      </c>
    </row>
    <row r="19" spans="1:154" ht="24.9" customHeight="1">
      <c r="A19" s="17">
        <v>12</v>
      </c>
      <c r="B19" s="64" t="s">
        <v>93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22761.93</v>
      </c>
      <c r="AB19" s="25">
        <v>9379.9</v>
      </c>
      <c r="AC19" s="25">
        <v>10477996.119999999</v>
      </c>
      <c r="AD19" s="25">
        <v>10510137.949999999</v>
      </c>
      <c r="AE19" s="25">
        <v>22761.93</v>
      </c>
      <c r="AF19" s="25">
        <v>9379.9</v>
      </c>
      <c r="AG19" s="25">
        <v>10477996.119999999</v>
      </c>
      <c r="AH19" s="25">
        <v>10510137.949999999</v>
      </c>
      <c r="AI19" s="25">
        <v>25358.639999999999</v>
      </c>
      <c r="AJ19" s="25">
        <v>765471.57</v>
      </c>
      <c r="AK19" s="25">
        <v>46027.13</v>
      </c>
      <c r="AL19" s="25">
        <v>836857.34</v>
      </c>
      <c r="AM19" s="25">
        <v>7607.59</v>
      </c>
      <c r="AN19" s="25">
        <v>229641.46999999997</v>
      </c>
      <c r="AO19" s="25">
        <v>13808.139999999996</v>
      </c>
      <c r="AP19" s="25">
        <v>251057.19999999995</v>
      </c>
      <c r="AQ19" s="25">
        <v>30972.690000000002</v>
      </c>
      <c r="AR19" s="25">
        <v>328818.12</v>
      </c>
      <c r="AS19" s="25">
        <v>3560</v>
      </c>
      <c r="AT19" s="25">
        <v>363350.81</v>
      </c>
      <c r="AU19" s="25">
        <v>13567.620000000003</v>
      </c>
      <c r="AV19" s="25">
        <v>253567.56</v>
      </c>
      <c r="AW19" s="25">
        <v>1068</v>
      </c>
      <c r="AX19" s="25">
        <v>268203.18</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v>0</v>
      </c>
      <c r="DI19" s="25">
        <v>0</v>
      </c>
      <c r="DJ19" s="25">
        <v>0</v>
      </c>
      <c r="DK19" s="25">
        <v>0</v>
      </c>
      <c r="DL19" s="25">
        <v>0</v>
      </c>
      <c r="DM19" s="25">
        <v>0</v>
      </c>
      <c r="DN19" s="25">
        <v>0</v>
      </c>
      <c r="DO19" s="25">
        <v>0</v>
      </c>
      <c r="DP19" s="25">
        <v>0</v>
      </c>
      <c r="DQ19" s="25">
        <v>0</v>
      </c>
      <c r="DR19" s="25">
        <v>0</v>
      </c>
      <c r="DS19" s="25">
        <v>0</v>
      </c>
      <c r="DT19" s="25">
        <v>0</v>
      </c>
      <c r="DU19" s="25">
        <v>0</v>
      </c>
      <c r="DV19" s="25">
        <v>0</v>
      </c>
      <c r="DW19" s="25">
        <v>0</v>
      </c>
      <c r="DX19" s="25">
        <v>0</v>
      </c>
      <c r="DY19" s="25">
        <v>0</v>
      </c>
      <c r="DZ19" s="25">
        <v>0</v>
      </c>
      <c r="EA19" s="25">
        <v>0</v>
      </c>
      <c r="EB19" s="25">
        <v>0</v>
      </c>
      <c r="EC19" s="25">
        <v>0</v>
      </c>
      <c r="ED19" s="25">
        <v>0</v>
      </c>
      <c r="EE19" s="25">
        <v>0</v>
      </c>
      <c r="EF19" s="25">
        <v>0</v>
      </c>
      <c r="EG19" s="25">
        <v>0</v>
      </c>
      <c r="EH19" s="25">
        <v>0</v>
      </c>
      <c r="EI19" s="25">
        <v>0</v>
      </c>
      <c r="EJ19" s="25">
        <v>0</v>
      </c>
      <c r="EK19" s="25">
        <v>0</v>
      </c>
      <c r="EL19" s="25">
        <v>0</v>
      </c>
      <c r="EM19" s="25">
        <v>0</v>
      </c>
      <c r="EN19" s="25">
        <v>0</v>
      </c>
      <c r="EO19" s="25">
        <v>0</v>
      </c>
      <c r="EP19" s="25">
        <v>0</v>
      </c>
      <c r="EQ19" s="25">
        <v>79093.260000000009</v>
      </c>
      <c r="ER19" s="25">
        <v>1103669.5899999999</v>
      </c>
      <c r="ES19" s="25">
        <v>10527583.25</v>
      </c>
      <c r="ET19" s="25">
        <v>11710346.1</v>
      </c>
      <c r="EU19" s="25">
        <v>43937.14</v>
      </c>
      <c r="EV19" s="25">
        <v>492588.92999999993</v>
      </c>
      <c r="EW19" s="25">
        <v>10492872.26</v>
      </c>
      <c r="EX19" s="25">
        <v>11029398.329999998</v>
      </c>
    </row>
    <row r="20" spans="1:154" ht="24.9" customHeight="1">
      <c r="A20" s="17">
        <v>13</v>
      </c>
      <c r="B20" s="64" t="s">
        <v>33</v>
      </c>
      <c r="C20" s="25">
        <v>1365.99</v>
      </c>
      <c r="D20" s="25">
        <v>21766.33</v>
      </c>
      <c r="E20" s="25">
        <v>0</v>
      </c>
      <c r="F20" s="25">
        <v>23132.320000000003</v>
      </c>
      <c r="G20" s="25">
        <v>1365.99</v>
      </c>
      <c r="H20" s="25">
        <v>21766.33</v>
      </c>
      <c r="I20" s="25">
        <v>0</v>
      </c>
      <c r="J20" s="25">
        <v>23132.320000000003</v>
      </c>
      <c r="K20" s="25">
        <v>0</v>
      </c>
      <c r="L20" s="25">
        <v>46595.12</v>
      </c>
      <c r="M20" s="25">
        <v>0</v>
      </c>
      <c r="N20" s="25">
        <v>46595.12</v>
      </c>
      <c r="O20" s="25">
        <v>0</v>
      </c>
      <c r="P20" s="25">
        <v>46595.12</v>
      </c>
      <c r="Q20" s="25">
        <v>0</v>
      </c>
      <c r="R20" s="25">
        <v>46595.12</v>
      </c>
      <c r="S20" s="25">
        <v>0</v>
      </c>
      <c r="T20" s="25">
        <v>0</v>
      </c>
      <c r="U20" s="25">
        <v>0</v>
      </c>
      <c r="V20" s="25">
        <v>0</v>
      </c>
      <c r="W20" s="25">
        <v>0</v>
      </c>
      <c r="X20" s="25">
        <v>0</v>
      </c>
      <c r="Y20" s="25">
        <v>0</v>
      </c>
      <c r="Z20" s="25">
        <v>0</v>
      </c>
      <c r="AA20" s="25">
        <v>3664407.8899997715</v>
      </c>
      <c r="AB20" s="25">
        <v>18408.82</v>
      </c>
      <c r="AC20" s="25">
        <v>1804243.9499999881</v>
      </c>
      <c r="AD20" s="25">
        <v>5487060.6599997599</v>
      </c>
      <c r="AE20" s="25">
        <v>2053178.4884994817</v>
      </c>
      <c r="AF20" s="25">
        <v>10110.796</v>
      </c>
      <c r="AG20" s="25">
        <v>985986.45249998709</v>
      </c>
      <c r="AH20" s="25">
        <v>3049275.7369994689</v>
      </c>
      <c r="AI20" s="25">
        <v>683361.23174636194</v>
      </c>
      <c r="AJ20" s="25">
        <v>728697.32801849046</v>
      </c>
      <c r="AK20" s="25">
        <v>416715.53023514769</v>
      </c>
      <c r="AL20" s="25">
        <v>1828774.0899999999</v>
      </c>
      <c r="AM20" s="25">
        <v>380965.58860714309</v>
      </c>
      <c r="AN20" s="25">
        <v>410144.48637090327</v>
      </c>
      <c r="AO20" s="25">
        <v>245401.53823514769</v>
      </c>
      <c r="AP20" s="25">
        <v>1036511.6132131941</v>
      </c>
      <c r="AQ20" s="25">
        <v>190115.67725146198</v>
      </c>
      <c r="AR20" s="25">
        <v>291505.55026315799</v>
      </c>
      <c r="AS20" s="25">
        <v>25301.8</v>
      </c>
      <c r="AT20" s="25">
        <v>506923.02751461993</v>
      </c>
      <c r="AU20" s="25">
        <v>190115.67725146198</v>
      </c>
      <c r="AV20" s="25">
        <v>291505.55026315799</v>
      </c>
      <c r="AW20" s="25">
        <v>25301.8</v>
      </c>
      <c r="AX20" s="25">
        <v>506923.02751461993</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76888.560000000012</v>
      </c>
      <c r="CN20" s="25">
        <v>4692.6499999999996</v>
      </c>
      <c r="CO20" s="25">
        <v>0</v>
      </c>
      <c r="CP20" s="25">
        <v>81581.210000000006</v>
      </c>
      <c r="CQ20" s="25">
        <v>57505.525000000009</v>
      </c>
      <c r="CR20" s="25">
        <v>2346.3249999999998</v>
      </c>
      <c r="CS20" s="25">
        <v>0</v>
      </c>
      <c r="CT20" s="25">
        <v>59851.850000000006</v>
      </c>
      <c r="CU20" s="25">
        <v>103802.09999999999</v>
      </c>
      <c r="CV20" s="25">
        <v>6265.15</v>
      </c>
      <c r="CW20" s="25">
        <v>0</v>
      </c>
      <c r="CX20" s="25">
        <v>110067.24999999999</v>
      </c>
      <c r="CY20" s="25">
        <v>34330.276148416771</v>
      </c>
      <c r="CZ20" s="25">
        <v>3132.5749999999998</v>
      </c>
      <c r="DA20" s="25">
        <v>0</v>
      </c>
      <c r="DB20" s="25">
        <v>37462.851148416768</v>
      </c>
      <c r="DC20" s="25">
        <v>0</v>
      </c>
      <c r="DD20" s="25">
        <v>0</v>
      </c>
      <c r="DE20" s="25">
        <v>0</v>
      </c>
      <c r="DF20" s="25">
        <v>0</v>
      </c>
      <c r="DG20" s="25">
        <v>0</v>
      </c>
      <c r="DH20" s="25">
        <v>0</v>
      </c>
      <c r="DI20" s="25">
        <v>0</v>
      </c>
      <c r="DJ20" s="25">
        <v>0</v>
      </c>
      <c r="DK20" s="25">
        <v>365566</v>
      </c>
      <c r="DL20" s="25">
        <v>0</v>
      </c>
      <c r="DM20" s="25">
        <v>0</v>
      </c>
      <c r="DN20" s="25">
        <v>365566</v>
      </c>
      <c r="DO20" s="25">
        <v>73113.200000000012</v>
      </c>
      <c r="DP20" s="25">
        <v>0</v>
      </c>
      <c r="DQ20" s="25">
        <v>0</v>
      </c>
      <c r="DR20" s="25">
        <v>73113.200000000012</v>
      </c>
      <c r="DS20" s="25">
        <v>0</v>
      </c>
      <c r="DT20" s="25">
        <v>0</v>
      </c>
      <c r="DU20" s="25">
        <v>0</v>
      </c>
      <c r="DV20" s="25">
        <v>0</v>
      </c>
      <c r="DW20" s="25">
        <v>0</v>
      </c>
      <c r="DX20" s="25">
        <v>0</v>
      </c>
      <c r="DY20" s="25">
        <v>0</v>
      </c>
      <c r="DZ20" s="25">
        <v>0</v>
      </c>
      <c r="EA20" s="25">
        <v>10200</v>
      </c>
      <c r="EB20" s="25">
        <v>0</v>
      </c>
      <c r="EC20" s="25">
        <v>0</v>
      </c>
      <c r="ED20" s="25">
        <v>10200</v>
      </c>
      <c r="EE20" s="25">
        <v>10100</v>
      </c>
      <c r="EF20" s="25">
        <v>0</v>
      </c>
      <c r="EG20" s="25">
        <v>0</v>
      </c>
      <c r="EH20" s="25">
        <v>10100</v>
      </c>
      <c r="EI20" s="25">
        <v>0</v>
      </c>
      <c r="EJ20" s="25">
        <v>0</v>
      </c>
      <c r="EK20" s="25">
        <v>0</v>
      </c>
      <c r="EL20" s="25">
        <v>0</v>
      </c>
      <c r="EM20" s="25">
        <v>0</v>
      </c>
      <c r="EN20" s="25">
        <v>0</v>
      </c>
      <c r="EO20" s="25">
        <v>0</v>
      </c>
      <c r="EP20" s="25">
        <v>0</v>
      </c>
      <c r="EQ20" s="25">
        <v>5095707.4489975944</v>
      </c>
      <c r="ER20" s="25">
        <v>1117930.9482816483</v>
      </c>
      <c r="ES20" s="25">
        <v>2246261.2802351355</v>
      </c>
      <c r="ET20" s="25">
        <v>8459899.6775143798</v>
      </c>
      <c r="EU20" s="25">
        <v>2800674.7455065032</v>
      </c>
      <c r="EV20" s="25">
        <v>785601.1826340612</v>
      </c>
      <c r="EW20" s="25">
        <v>1256689.7907351349</v>
      </c>
      <c r="EX20" s="25">
        <v>4842965.7188756997</v>
      </c>
    </row>
    <row r="21" spans="1:154" ht="24.9" customHeight="1">
      <c r="A21" s="17">
        <v>14</v>
      </c>
      <c r="B21" s="64" t="s">
        <v>89</v>
      </c>
      <c r="C21" s="25">
        <v>537063.06999999774</v>
      </c>
      <c r="D21" s="25">
        <v>0</v>
      </c>
      <c r="E21" s="25">
        <v>0</v>
      </c>
      <c r="F21" s="25">
        <v>537063.06999999774</v>
      </c>
      <c r="G21" s="25">
        <v>300099.41499999794</v>
      </c>
      <c r="H21" s="25">
        <v>0</v>
      </c>
      <c r="I21" s="25">
        <v>0</v>
      </c>
      <c r="J21" s="25">
        <v>300099.41499999794</v>
      </c>
      <c r="K21" s="25">
        <v>0</v>
      </c>
      <c r="L21" s="25">
        <v>0</v>
      </c>
      <c r="M21" s="25">
        <v>0</v>
      </c>
      <c r="N21" s="25">
        <v>0</v>
      </c>
      <c r="O21" s="25">
        <v>0</v>
      </c>
      <c r="P21" s="25">
        <v>0</v>
      </c>
      <c r="Q21" s="25">
        <v>0</v>
      </c>
      <c r="R21" s="25">
        <v>0</v>
      </c>
      <c r="S21" s="25">
        <v>0</v>
      </c>
      <c r="T21" s="25">
        <v>0</v>
      </c>
      <c r="U21" s="25">
        <v>1863.42</v>
      </c>
      <c r="V21" s="25">
        <v>1863.42</v>
      </c>
      <c r="W21" s="25">
        <v>0</v>
      </c>
      <c r="X21" s="25">
        <v>0</v>
      </c>
      <c r="Y21" s="25">
        <v>1863.42</v>
      </c>
      <c r="Z21" s="25">
        <v>1863.42</v>
      </c>
      <c r="AA21" s="25">
        <v>0</v>
      </c>
      <c r="AB21" s="25">
        <v>0</v>
      </c>
      <c r="AC21" s="25">
        <v>0</v>
      </c>
      <c r="AD21" s="25">
        <v>0</v>
      </c>
      <c r="AE21" s="25">
        <v>0</v>
      </c>
      <c r="AF21" s="25">
        <v>0</v>
      </c>
      <c r="AG21" s="25">
        <v>0</v>
      </c>
      <c r="AH21" s="25">
        <v>0</v>
      </c>
      <c r="AI21" s="25">
        <v>1239439.8500000006</v>
      </c>
      <c r="AJ21" s="25">
        <v>1474911.0999999964</v>
      </c>
      <c r="AK21" s="25">
        <v>1107281.27</v>
      </c>
      <c r="AL21" s="25">
        <v>3821632.2199999969</v>
      </c>
      <c r="AM21" s="25">
        <v>688469.57000000076</v>
      </c>
      <c r="AN21" s="25">
        <v>501274.26799999503</v>
      </c>
      <c r="AO21" s="25">
        <v>228979.66999999993</v>
      </c>
      <c r="AP21" s="25">
        <v>1418723.5079999957</v>
      </c>
      <c r="AQ21" s="25">
        <v>200498.78725146197</v>
      </c>
      <c r="AR21" s="25">
        <v>514382.41026315792</v>
      </c>
      <c r="AS21" s="25">
        <v>117470.63999999998</v>
      </c>
      <c r="AT21" s="25">
        <v>832351.83751461993</v>
      </c>
      <c r="AU21" s="25">
        <v>198138.78725146197</v>
      </c>
      <c r="AV21" s="25">
        <v>499646.41026315792</v>
      </c>
      <c r="AW21" s="25">
        <v>117470.63999999998</v>
      </c>
      <c r="AX21" s="25">
        <v>815255.83751461993</v>
      </c>
      <c r="AY21" s="25">
        <v>0</v>
      </c>
      <c r="AZ21" s="25">
        <v>0</v>
      </c>
      <c r="BA21" s="25">
        <v>0</v>
      </c>
      <c r="BB21" s="25">
        <v>0</v>
      </c>
      <c r="BC21" s="25">
        <v>0</v>
      </c>
      <c r="BD21" s="25">
        <v>0</v>
      </c>
      <c r="BE21" s="25">
        <v>0</v>
      </c>
      <c r="BF21" s="25">
        <v>0</v>
      </c>
      <c r="BG21" s="25">
        <v>0</v>
      </c>
      <c r="BH21" s="25">
        <v>0</v>
      </c>
      <c r="BI21" s="25">
        <v>0</v>
      </c>
      <c r="BJ21" s="25">
        <v>0</v>
      </c>
      <c r="BK21" s="25">
        <v>0</v>
      </c>
      <c r="BL21" s="25">
        <v>0</v>
      </c>
      <c r="BM21" s="25">
        <v>0</v>
      </c>
      <c r="BN21" s="25">
        <v>0</v>
      </c>
      <c r="BO21" s="25">
        <v>0</v>
      </c>
      <c r="BP21" s="25">
        <v>0</v>
      </c>
      <c r="BQ21" s="25">
        <v>0</v>
      </c>
      <c r="BR21" s="25">
        <v>0</v>
      </c>
      <c r="BS21" s="25">
        <v>0</v>
      </c>
      <c r="BT21" s="25">
        <v>0</v>
      </c>
      <c r="BU21" s="25">
        <v>0</v>
      </c>
      <c r="BV21" s="25">
        <v>0</v>
      </c>
      <c r="BW21" s="25">
        <v>0</v>
      </c>
      <c r="BX21" s="25">
        <v>0</v>
      </c>
      <c r="BY21" s="25">
        <v>0</v>
      </c>
      <c r="BZ21" s="25">
        <v>0</v>
      </c>
      <c r="CA21" s="25">
        <v>0</v>
      </c>
      <c r="CB21" s="25">
        <v>0</v>
      </c>
      <c r="CC21" s="25">
        <v>0</v>
      </c>
      <c r="CD21" s="25">
        <v>0</v>
      </c>
      <c r="CE21" s="25">
        <v>0</v>
      </c>
      <c r="CF21" s="25">
        <v>0</v>
      </c>
      <c r="CG21" s="25">
        <v>0</v>
      </c>
      <c r="CH21" s="25">
        <v>0</v>
      </c>
      <c r="CI21" s="25">
        <v>0</v>
      </c>
      <c r="CJ21" s="25">
        <v>0</v>
      </c>
      <c r="CK21" s="25">
        <v>0</v>
      </c>
      <c r="CL21" s="25">
        <v>0</v>
      </c>
      <c r="CM21" s="25">
        <v>6811.8699999999953</v>
      </c>
      <c r="CN21" s="25">
        <v>3213.6500000000015</v>
      </c>
      <c r="CO21" s="25">
        <v>0</v>
      </c>
      <c r="CP21" s="25">
        <v>10025.519999999997</v>
      </c>
      <c r="CQ21" s="25">
        <v>1362.3739999999962</v>
      </c>
      <c r="CR21" s="25">
        <v>642.7300000000032</v>
      </c>
      <c r="CS21" s="25">
        <v>0</v>
      </c>
      <c r="CT21" s="25">
        <v>2005.1039999999994</v>
      </c>
      <c r="CU21" s="25">
        <v>479845.42000000016</v>
      </c>
      <c r="CV21" s="25">
        <v>18479.39</v>
      </c>
      <c r="CW21" s="25">
        <v>54783</v>
      </c>
      <c r="CX21" s="25">
        <v>553107.81000000017</v>
      </c>
      <c r="CY21" s="25">
        <v>91268.548382963985</v>
      </c>
      <c r="CZ21" s="25">
        <v>1847.939000000013</v>
      </c>
      <c r="DA21" s="25">
        <v>10956.599999999991</v>
      </c>
      <c r="DB21" s="25">
        <v>104073.08738296399</v>
      </c>
      <c r="DC21" s="25">
        <v>11497.390000000014</v>
      </c>
      <c r="DD21" s="25">
        <v>0</v>
      </c>
      <c r="DE21" s="25">
        <v>0</v>
      </c>
      <c r="DF21" s="25">
        <v>11497.390000000014</v>
      </c>
      <c r="DG21" s="25">
        <v>11497.390000000014</v>
      </c>
      <c r="DH21" s="25">
        <v>0</v>
      </c>
      <c r="DI21" s="25">
        <v>0</v>
      </c>
      <c r="DJ21" s="25">
        <v>11497.390000000014</v>
      </c>
      <c r="DK21" s="25">
        <v>0</v>
      </c>
      <c r="DL21" s="25">
        <v>0</v>
      </c>
      <c r="DM21" s="25">
        <v>0</v>
      </c>
      <c r="DN21" s="25">
        <v>0</v>
      </c>
      <c r="DO21" s="25">
        <v>0</v>
      </c>
      <c r="DP21" s="25">
        <v>0</v>
      </c>
      <c r="DQ21" s="25">
        <v>0</v>
      </c>
      <c r="DR21" s="25">
        <v>0</v>
      </c>
      <c r="DS21" s="25">
        <v>0</v>
      </c>
      <c r="DT21" s="25">
        <v>0</v>
      </c>
      <c r="DU21" s="25">
        <v>0</v>
      </c>
      <c r="DV21" s="25">
        <v>0</v>
      </c>
      <c r="DW21" s="25">
        <v>0</v>
      </c>
      <c r="DX21" s="25">
        <v>0</v>
      </c>
      <c r="DY21" s="25">
        <v>0</v>
      </c>
      <c r="DZ21" s="25">
        <v>0</v>
      </c>
      <c r="EA21" s="25">
        <v>0</v>
      </c>
      <c r="EB21" s="25">
        <v>0</v>
      </c>
      <c r="EC21" s="25">
        <v>0</v>
      </c>
      <c r="ED21" s="25">
        <v>0</v>
      </c>
      <c r="EE21" s="25">
        <v>0</v>
      </c>
      <c r="EF21" s="25">
        <v>0</v>
      </c>
      <c r="EG21" s="25">
        <v>0</v>
      </c>
      <c r="EH21" s="25">
        <v>0</v>
      </c>
      <c r="EI21" s="25">
        <v>0</v>
      </c>
      <c r="EJ21" s="25">
        <v>0</v>
      </c>
      <c r="EK21" s="25">
        <v>0</v>
      </c>
      <c r="EL21" s="25">
        <v>0</v>
      </c>
      <c r="EM21" s="25">
        <v>0</v>
      </c>
      <c r="EN21" s="25">
        <v>0</v>
      </c>
      <c r="EO21" s="25">
        <v>0</v>
      </c>
      <c r="EP21" s="25">
        <v>0</v>
      </c>
      <c r="EQ21" s="25">
        <v>2475156.3872514605</v>
      </c>
      <c r="ER21" s="25">
        <v>2010986.5502631541</v>
      </c>
      <c r="ES21" s="25">
        <v>1281398.3299999998</v>
      </c>
      <c r="ET21" s="25">
        <v>5767541.2675146144</v>
      </c>
      <c r="EU21" s="25">
        <v>1290836.0846344247</v>
      </c>
      <c r="EV21" s="25">
        <v>1003411.3472631529</v>
      </c>
      <c r="EW21" s="25">
        <v>359270.3299999999</v>
      </c>
      <c r="EX21" s="25">
        <v>2653517.7618975774</v>
      </c>
    </row>
    <row r="22" spans="1:154" ht="24.9" customHeight="1">
      <c r="A22" s="17">
        <v>15</v>
      </c>
      <c r="B22" s="64" t="s">
        <v>36</v>
      </c>
      <c r="C22" s="25">
        <v>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875822.65999999992</v>
      </c>
      <c r="AB22" s="25">
        <v>0</v>
      </c>
      <c r="AC22" s="25">
        <v>544006</v>
      </c>
      <c r="AD22" s="25">
        <v>1419828.66</v>
      </c>
      <c r="AE22" s="25">
        <v>875822.65999999992</v>
      </c>
      <c r="AF22" s="25">
        <v>0</v>
      </c>
      <c r="AG22" s="25">
        <v>544006</v>
      </c>
      <c r="AH22" s="25">
        <v>1419828.66</v>
      </c>
      <c r="AI22" s="25">
        <v>538026</v>
      </c>
      <c r="AJ22" s="25">
        <v>1996591</v>
      </c>
      <c r="AK22" s="25">
        <v>0</v>
      </c>
      <c r="AL22" s="25">
        <v>2534617</v>
      </c>
      <c r="AM22" s="25">
        <v>221919</v>
      </c>
      <c r="AN22" s="25">
        <v>877725</v>
      </c>
      <c r="AO22" s="25">
        <v>0</v>
      </c>
      <c r="AP22" s="25">
        <v>1099644</v>
      </c>
      <c r="AQ22" s="25">
        <v>260406</v>
      </c>
      <c r="AR22" s="25">
        <v>653756</v>
      </c>
      <c r="AS22" s="25">
        <v>0</v>
      </c>
      <c r="AT22" s="25">
        <v>914162</v>
      </c>
      <c r="AU22" s="25">
        <v>101668</v>
      </c>
      <c r="AV22" s="25">
        <v>434565</v>
      </c>
      <c r="AW22" s="25">
        <v>0</v>
      </c>
      <c r="AX22" s="25">
        <v>536233</v>
      </c>
      <c r="AY22" s="25">
        <v>0</v>
      </c>
      <c r="AZ22" s="25">
        <v>0</v>
      </c>
      <c r="BA22" s="25">
        <v>0</v>
      </c>
      <c r="BB22" s="25">
        <v>0</v>
      </c>
      <c r="BC22" s="25">
        <v>0</v>
      </c>
      <c r="BD22" s="25">
        <v>0</v>
      </c>
      <c r="BE22" s="25">
        <v>0</v>
      </c>
      <c r="BF22" s="25">
        <v>0</v>
      </c>
      <c r="BG22" s="25">
        <v>0</v>
      </c>
      <c r="BH22" s="25">
        <v>0</v>
      </c>
      <c r="BI22" s="25">
        <v>0</v>
      </c>
      <c r="BJ22" s="25">
        <v>0</v>
      </c>
      <c r="BK22" s="25">
        <v>0</v>
      </c>
      <c r="BL22" s="25">
        <v>0</v>
      </c>
      <c r="BM22" s="25">
        <v>0</v>
      </c>
      <c r="BN22" s="25">
        <v>0</v>
      </c>
      <c r="BO22" s="25">
        <v>0</v>
      </c>
      <c r="BP22" s="25">
        <v>0</v>
      </c>
      <c r="BQ22" s="25">
        <v>0</v>
      </c>
      <c r="BR22" s="25">
        <v>0</v>
      </c>
      <c r="BS22" s="25">
        <v>0</v>
      </c>
      <c r="BT22" s="25">
        <v>0</v>
      </c>
      <c r="BU22" s="25">
        <v>0</v>
      </c>
      <c r="BV22" s="25">
        <v>0</v>
      </c>
      <c r="BW22" s="25">
        <v>68249.05</v>
      </c>
      <c r="BX22" s="25">
        <v>0</v>
      </c>
      <c r="BY22" s="25">
        <v>0</v>
      </c>
      <c r="BZ22" s="25">
        <v>68249.05</v>
      </c>
      <c r="CA22" s="25">
        <v>1365.0500000000029</v>
      </c>
      <c r="CB22" s="25">
        <v>0</v>
      </c>
      <c r="CC22" s="25">
        <v>0</v>
      </c>
      <c r="CD22" s="25">
        <v>1365.0500000000029</v>
      </c>
      <c r="CE22" s="25">
        <v>0</v>
      </c>
      <c r="CF22" s="25">
        <v>0</v>
      </c>
      <c r="CG22" s="25">
        <v>0</v>
      </c>
      <c r="CH22" s="25">
        <v>0</v>
      </c>
      <c r="CI22" s="25">
        <v>0</v>
      </c>
      <c r="CJ22" s="25">
        <v>0</v>
      </c>
      <c r="CK22" s="25">
        <v>0</v>
      </c>
      <c r="CL22" s="25">
        <v>0</v>
      </c>
      <c r="CM22" s="25">
        <v>513</v>
      </c>
      <c r="CN22" s="25">
        <v>2397.5</v>
      </c>
      <c r="CO22" s="25">
        <v>0</v>
      </c>
      <c r="CP22" s="25">
        <v>2910.5</v>
      </c>
      <c r="CQ22" s="25">
        <v>513</v>
      </c>
      <c r="CR22" s="25">
        <v>710.5</v>
      </c>
      <c r="CS22" s="25">
        <v>0</v>
      </c>
      <c r="CT22" s="25">
        <v>1223.5</v>
      </c>
      <c r="CU22" s="25">
        <v>8863</v>
      </c>
      <c r="CV22" s="25">
        <v>7008</v>
      </c>
      <c r="CW22" s="25">
        <v>0</v>
      </c>
      <c r="CX22" s="25">
        <v>15871</v>
      </c>
      <c r="CY22" s="25">
        <v>2659</v>
      </c>
      <c r="CZ22" s="25">
        <v>3055</v>
      </c>
      <c r="DA22" s="25">
        <v>0</v>
      </c>
      <c r="DB22" s="25">
        <v>5714</v>
      </c>
      <c r="DC22" s="25">
        <v>0</v>
      </c>
      <c r="DD22" s="25">
        <v>0</v>
      </c>
      <c r="DE22" s="25">
        <v>0</v>
      </c>
      <c r="DF22" s="25">
        <v>0</v>
      </c>
      <c r="DG22" s="25">
        <v>0</v>
      </c>
      <c r="DH22" s="25">
        <v>0</v>
      </c>
      <c r="DI22" s="25">
        <v>0</v>
      </c>
      <c r="DJ22" s="25">
        <v>0</v>
      </c>
      <c r="DK22" s="25">
        <v>410018.5</v>
      </c>
      <c r="DL22" s="25">
        <v>0</v>
      </c>
      <c r="DM22" s="25">
        <v>0</v>
      </c>
      <c r="DN22" s="25">
        <v>410018.5</v>
      </c>
      <c r="DO22" s="25">
        <v>410018.5</v>
      </c>
      <c r="DP22" s="25">
        <v>0</v>
      </c>
      <c r="DQ22" s="25">
        <v>0</v>
      </c>
      <c r="DR22" s="25">
        <v>410018.5</v>
      </c>
      <c r="DS22" s="25">
        <v>0</v>
      </c>
      <c r="DT22" s="25">
        <v>0</v>
      </c>
      <c r="DU22" s="25">
        <v>0</v>
      </c>
      <c r="DV22" s="25">
        <v>0</v>
      </c>
      <c r="DW22" s="25">
        <v>0</v>
      </c>
      <c r="DX22" s="25">
        <v>0</v>
      </c>
      <c r="DY22" s="25">
        <v>0</v>
      </c>
      <c r="DZ22" s="25">
        <v>0</v>
      </c>
      <c r="EA22" s="25">
        <v>70074</v>
      </c>
      <c r="EB22" s="25">
        <v>5992</v>
      </c>
      <c r="EC22" s="25">
        <v>0</v>
      </c>
      <c r="ED22" s="25">
        <v>76066</v>
      </c>
      <c r="EE22" s="25">
        <v>57109</v>
      </c>
      <c r="EF22" s="25">
        <v>3521</v>
      </c>
      <c r="EG22" s="25">
        <v>0</v>
      </c>
      <c r="EH22" s="25">
        <v>60630</v>
      </c>
      <c r="EI22" s="25">
        <v>0</v>
      </c>
      <c r="EJ22" s="25">
        <v>0</v>
      </c>
      <c r="EK22" s="25">
        <v>0</v>
      </c>
      <c r="EL22" s="25">
        <v>0</v>
      </c>
      <c r="EM22" s="25">
        <v>0</v>
      </c>
      <c r="EN22" s="25">
        <v>0</v>
      </c>
      <c r="EO22" s="25">
        <v>0</v>
      </c>
      <c r="EP22" s="25">
        <v>0</v>
      </c>
      <c r="EQ22" s="25">
        <v>2231972.21</v>
      </c>
      <c r="ER22" s="25">
        <v>2665744.5</v>
      </c>
      <c r="ES22" s="25">
        <v>544006</v>
      </c>
      <c r="ET22" s="25">
        <v>5441722.71</v>
      </c>
      <c r="EU22" s="25">
        <v>1671074.21</v>
      </c>
      <c r="EV22" s="25">
        <v>1319576.5</v>
      </c>
      <c r="EW22" s="25">
        <v>544006</v>
      </c>
      <c r="EX22" s="25">
        <v>3534656.71</v>
      </c>
    </row>
    <row r="23" spans="1:154" ht="24.9" customHeight="1">
      <c r="A23" s="17">
        <v>16</v>
      </c>
      <c r="B23" s="64" t="s">
        <v>92</v>
      </c>
      <c r="C23" s="25">
        <v>0</v>
      </c>
      <c r="D23" s="25">
        <v>0</v>
      </c>
      <c r="E23" s="25">
        <v>0</v>
      </c>
      <c r="F23" s="25">
        <v>0</v>
      </c>
      <c r="G23" s="25">
        <v>0</v>
      </c>
      <c r="H23" s="25">
        <v>0</v>
      </c>
      <c r="I23" s="25">
        <v>0</v>
      </c>
      <c r="J23" s="25">
        <v>0</v>
      </c>
      <c r="K23" s="25">
        <v>0</v>
      </c>
      <c r="L23" s="25">
        <v>0</v>
      </c>
      <c r="M23" s="25">
        <v>0</v>
      </c>
      <c r="N23" s="25">
        <v>0</v>
      </c>
      <c r="O23" s="25">
        <v>0</v>
      </c>
      <c r="P23" s="25">
        <v>0</v>
      </c>
      <c r="Q23" s="25">
        <v>0</v>
      </c>
      <c r="R23" s="25">
        <v>0</v>
      </c>
      <c r="S23" s="25">
        <v>0</v>
      </c>
      <c r="T23" s="25">
        <v>1012</v>
      </c>
      <c r="U23" s="25">
        <v>0</v>
      </c>
      <c r="V23" s="25">
        <v>1012</v>
      </c>
      <c r="W23" s="25">
        <v>0</v>
      </c>
      <c r="X23" s="25">
        <v>0</v>
      </c>
      <c r="Y23" s="25">
        <v>0</v>
      </c>
      <c r="Z23" s="25">
        <v>0</v>
      </c>
      <c r="AA23" s="25">
        <v>0</v>
      </c>
      <c r="AB23" s="25">
        <v>0</v>
      </c>
      <c r="AC23" s="25">
        <v>186715.0883281905</v>
      </c>
      <c r="AD23" s="25">
        <v>186715.0883281905</v>
      </c>
      <c r="AE23" s="25">
        <v>0</v>
      </c>
      <c r="AF23" s="25">
        <v>0</v>
      </c>
      <c r="AG23" s="25">
        <v>0</v>
      </c>
      <c r="AH23" s="25">
        <v>0</v>
      </c>
      <c r="AI23" s="25">
        <v>102952.18</v>
      </c>
      <c r="AJ23" s="25">
        <v>15874</v>
      </c>
      <c r="AK23" s="25">
        <v>0</v>
      </c>
      <c r="AL23" s="25">
        <v>118826.18</v>
      </c>
      <c r="AM23" s="25">
        <v>7070</v>
      </c>
      <c r="AN23" s="25">
        <v>0</v>
      </c>
      <c r="AO23" s="25">
        <v>0</v>
      </c>
      <c r="AP23" s="25">
        <v>7070</v>
      </c>
      <c r="AQ23" s="25">
        <v>14828.307251461991</v>
      </c>
      <c r="AR23" s="25">
        <v>221797.32026315798</v>
      </c>
      <c r="AS23" s="25">
        <v>0</v>
      </c>
      <c r="AT23" s="25">
        <v>236625.62751461996</v>
      </c>
      <c r="AU23" s="25">
        <v>6108.3072514619907</v>
      </c>
      <c r="AV23" s="25">
        <v>221317.32026315798</v>
      </c>
      <c r="AW23" s="25">
        <v>0</v>
      </c>
      <c r="AX23" s="25">
        <v>227425.62751461996</v>
      </c>
      <c r="AY23" s="25">
        <v>0</v>
      </c>
      <c r="AZ23" s="25">
        <v>0</v>
      </c>
      <c r="BA23" s="25">
        <v>0</v>
      </c>
      <c r="BB23" s="25">
        <v>0</v>
      </c>
      <c r="BC23" s="25">
        <v>0</v>
      </c>
      <c r="BD23" s="25">
        <v>0</v>
      </c>
      <c r="BE23" s="25">
        <v>0</v>
      </c>
      <c r="BF23" s="25">
        <v>0</v>
      </c>
      <c r="BG23" s="25">
        <v>0</v>
      </c>
      <c r="BH23" s="25">
        <v>0</v>
      </c>
      <c r="BI23" s="25">
        <v>0</v>
      </c>
      <c r="BJ23" s="25">
        <v>0</v>
      </c>
      <c r="BK23" s="25">
        <v>0</v>
      </c>
      <c r="BL23" s="25">
        <v>0</v>
      </c>
      <c r="BM23" s="25">
        <v>0</v>
      </c>
      <c r="BN23" s="25">
        <v>0</v>
      </c>
      <c r="BO23" s="25">
        <v>0</v>
      </c>
      <c r="BP23" s="25">
        <v>0</v>
      </c>
      <c r="BQ23" s="25">
        <v>0</v>
      </c>
      <c r="BR23" s="25">
        <v>0</v>
      </c>
      <c r="BS23" s="25">
        <v>0</v>
      </c>
      <c r="BT23" s="25">
        <v>0</v>
      </c>
      <c r="BU23" s="25">
        <v>0</v>
      </c>
      <c r="BV23" s="25">
        <v>0</v>
      </c>
      <c r="BW23" s="25">
        <v>0</v>
      </c>
      <c r="BX23" s="25">
        <v>0</v>
      </c>
      <c r="BY23" s="25">
        <v>0</v>
      </c>
      <c r="BZ23" s="25">
        <v>0</v>
      </c>
      <c r="CA23" s="25">
        <v>0</v>
      </c>
      <c r="CB23" s="25">
        <v>0</v>
      </c>
      <c r="CC23" s="25">
        <v>0</v>
      </c>
      <c r="CD23" s="25">
        <v>0</v>
      </c>
      <c r="CE23" s="25">
        <v>0</v>
      </c>
      <c r="CF23" s="25">
        <v>0</v>
      </c>
      <c r="CG23" s="25">
        <v>0</v>
      </c>
      <c r="CH23" s="25">
        <v>0</v>
      </c>
      <c r="CI23" s="25">
        <v>0</v>
      </c>
      <c r="CJ23" s="25">
        <v>0</v>
      </c>
      <c r="CK23" s="25">
        <v>0</v>
      </c>
      <c r="CL23" s="25">
        <v>0</v>
      </c>
      <c r="CM23" s="25">
        <v>0</v>
      </c>
      <c r="CN23" s="25">
        <v>0</v>
      </c>
      <c r="CO23" s="25">
        <v>0</v>
      </c>
      <c r="CP23" s="25">
        <v>0</v>
      </c>
      <c r="CQ23" s="25">
        <v>0</v>
      </c>
      <c r="CR23" s="25">
        <v>0</v>
      </c>
      <c r="CS23" s="25">
        <v>0</v>
      </c>
      <c r="CT23" s="25">
        <v>0</v>
      </c>
      <c r="CU23" s="25">
        <v>0</v>
      </c>
      <c r="CV23" s="25">
        <v>77890.83</v>
      </c>
      <c r="CW23" s="25">
        <v>0</v>
      </c>
      <c r="CX23" s="25">
        <v>77890.83</v>
      </c>
      <c r="CY23" s="25">
        <v>0</v>
      </c>
      <c r="CZ23" s="25">
        <v>77890.83</v>
      </c>
      <c r="DA23" s="25">
        <v>0</v>
      </c>
      <c r="DB23" s="25">
        <v>77890.83</v>
      </c>
      <c r="DC23" s="25">
        <v>0</v>
      </c>
      <c r="DD23" s="25">
        <v>0</v>
      </c>
      <c r="DE23" s="25">
        <v>0</v>
      </c>
      <c r="DF23" s="25">
        <v>0</v>
      </c>
      <c r="DG23" s="25">
        <v>0</v>
      </c>
      <c r="DH23" s="25">
        <v>0</v>
      </c>
      <c r="DI23" s="25">
        <v>0</v>
      </c>
      <c r="DJ23" s="25">
        <v>0</v>
      </c>
      <c r="DK23" s="25">
        <v>2421916.3435220001</v>
      </c>
      <c r="DL23" s="25">
        <v>0</v>
      </c>
      <c r="DM23" s="25">
        <v>0</v>
      </c>
      <c r="DN23" s="25">
        <v>2421916.3435220001</v>
      </c>
      <c r="DO23" s="25">
        <v>1184068.9635220002</v>
      </c>
      <c r="DP23" s="25">
        <v>0</v>
      </c>
      <c r="DQ23" s="25">
        <v>0</v>
      </c>
      <c r="DR23" s="25">
        <v>1184068.9635220002</v>
      </c>
      <c r="DS23" s="25">
        <v>0</v>
      </c>
      <c r="DT23" s="25">
        <v>0</v>
      </c>
      <c r="DU23" s="25">
        <v>0</v>
      </c>
      <c r="DV23" s="25">
        <v>0</v>
      </c>
      <c r="DW23" s="25">
        <v>0</v>
      </c>
      <c r="DX23" s="25">
        <v>0</v>
      </c>
      <c r="DY23" s="25">
        <v>0</v>
      </c>
      <c r="DZ23" s="25">
        <v>0</v>
      </c>
      <c r="EA23" s="25">
        <v>0</v>
      </c>
      <c r="EB23" s="25">
        <v>0</v>
      </c>
      <c r="EC23" s="25">
        <v>0</v>
      </c>
      <c r="ED23" s="25">
        <v>0</v>
      </c>
      <c r="EE23" s="25">
        <v>0</v>
      </c>
      <c r="EF23" s="25">
        <v>0</v>
      </c>
      <c r="EG23" s="25">
        <v>0</v>
      </c>
      <c r="EH23" s="25">
        <v>0</v>
      </c>
      <c r="EI23" s="25">
        <v>0</v>
      </c>
      <c r="EJ23" s="25">
        <v>0</v>
      </c>
      <c r="EK23" s="25">
        <v>0</v>
      </c>
      <c r="EL23" s="25">
        <v>0</v>
      </c>
      <c r="EM23" s="25">
        <v>0</v>
      </c>
      <c r="EN23" s="25">
        <v>0</v>
      </c>
      <c r="EO23" s="25">
        <v>0</v>
      </c>
      <c r="EP23" s="25">
        <v>0</v>
      </c>
      <c r="EQ23" s="25">
        <v>2539696.8307734621</v>
      </c>
      <c r="ER23" s="25">
        <v>316574.15026315796</v>
      </c>
      <c r="ES23" s="25">
        <v>186715.0883281905</v>
      </c>
      <c r="ET23" s="25">
        <v>3042986.0693648104</v>
      </c>
      <c r="EU23" s="25">
        <v>1197247.2707734623</v>
      </c>
      <c r="EV23" s="25">
        <v>299208.15026315796</v>
      </c>
      <c r="EW23" s="25">
        <v>0</v>
      </c>
      <c r="EX23" s="25">
        <v>1496455.4210366202</v>
      </c>
    </row>
    <row r="24" spans="1:154" ht="24.9" customHeight="1">
      <c r="A24" s="17">
        <v>17</v>
      </c>
      <c r="B24" s="64" t="s">
        <v>38</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1312228.6347000001</v>
      </c>
      <c r="AB24" s="25">
        <v>240865.06419999999</v>
      </c>
      <c r="AC24" s="25">
        <v>0</v>
      </c>
      <c r="AD24" s="25">
        <v>1553093.6989</v>
      </c>
      <c r="AE24" s="25">
        <v>1312228.6347000001</v>
      </c>
      <c r="AF24" s="25">
        <v>240865.06419999999</v>
      </c>
      <c r="AG24" s="25">
        <v>0</v>
      </c>
      <c r="AH24" s="25">
        <v>1553093.6989</v>
      </c>
      <c r="AI24" s="25">
        <v>121783.9</v>
      </c>
      <c r="AJ24" s="25">
        <v>4185</v>
      </c>
      <c r="AK24" s="25">
        <v>0</v>
      </c>
      <c r="AL24" s="25">
        <v>125968.9</v>
      </c>
      <c r="AM24" s="25">
        <v>118470.644</v>
      </c>
      <c r="AN24" s="25">
        <v>2511</v>
      </c>
      <c r="AO24" s="25">
        <v>0</v>
      </c>
      <c r="AP24" s="25">
        <v>120981.644</v>
      </c>
      <c r="AQ24" s="25">
        <v>11944.307251461991</v>
      </c>
      <c r="AR24" s="25">
        <v>221317.32026315798</v>
      </c>
      <c r="AS24" s="25">
        <v>0</v>
      </c>
      <c r="AT24" s="25">
        <v>233261.62751461996</v>
      </c>
      <c r="AU24" s="25">
        <v>10505.10725146199</v>
      </c>
      <c r="AV24" s="25">
        <v>221317.32026315798</v>
      </c>
      <c r="AW24" s="25">
        <v>0</v>
      </c>
      <c r="AX24" s="25">
        <v>231822.42751461998</v>
      </c>
      <c r="AY24" s="25">
        <v>0</v>
      </c>
      <c r="AZ24" s="25">
        <v>0</v>
      </c>
      <c r="BA24" s="25">
        <v>0</v>
      </c>
      <c r="BB24" s="25">
        <v>0</v>
      </c>
      <c r="BC24" s="25">
        <v>0</v>
      </c>
      <c r="BD24" s="25">
        <v>0</v>
      </c>
      <c r="BE24" s="25">
        <v>0</v>
      </c>
      <c r="BF24" s="25">
        <v>0</v>
      </c>
      <c r="BG24" s="25">
        <v>0</v>
      </c>
      <c r="BH24" s="25">
        <v>0</v>
      </c>
      <c r="BI24" s="25">
        <v>0</v>
      </c>
      <c r="BJ24" s="25">
        <v>0</v>
      </c>
      <c r="BK24" s="25">
        <v>0</v>
      </c>
      <c r="BL24" s="25">
        <v>0</v>
      </c>
      <c r="BM24" s="25">
        <v>0</v>
      </c>
      <c r="BN24" s="25">
        <v>0</v>
      </c>
      <c r="BO24" s="25">
        <v>0</v>
      </c>
      <c r="BP24" s="25">
        <v>0</v>
      </c>
      <c r="BQ24" s="25">
        <v>0</v>
      </c>
      <c r="BR24" s="25">
        <v>0</v>
      </c>
      <c r="BS24" s="25">
        <v>0</v>
      </c>
      <c r="BT24" s="25">
        <v>0</v>
      </c>
      <c r="BU24" s="25">
        <v>0</v>
      </c>
      <c r="BV24" s="25">
        <v>0</v>
      </c>
      <c r="BW24" s="25">
        <v>0</v>
      </c>
      <c r="BX24" s="25">
        <v>0</v>
      </c>
      <c r="BY24" s="25">
        <v>0</v>
      </c>
      <c r="BZ24" s="25">
        <v>0</v>
      </c>
      <c r="CA24" s="25">
        <v>0</v>
      </c>
      <c r="CB24" s="25">
        <v>0</v>
      </c>
      <c r="CC24" s="25">
        <v>0</v>
      </c>
      <c r="CD24" s="25">
        <v>0</v>
      </c>
      <c r="CE24" s="25">
        <v>0</v>
      </c>
      <c r="CF24" s="25">
        <v>0</v>
      </c>
      <c r="CG24" s="25">
        <v>0</v>
      </c>
      <c r="CH24" s="25">
        <v>0</v>
      </c>
      <c r="CI24" s="25">
        <v>0</v>
      </c>
      <c r="CJ24" s="25">
        <v>0</v>
      </c>
      <c r="CK24" s="25">
        <v>0</v>
      </c>
      <c r="CL24" s="25">
        <v>0</v>
      </c>
      <c r="CM24" s="25">
        <v>0</v>
      </c>
      <c r="CN24" s="25">
        <v>0</v>
      </c>
      <c r="CO24" s="25">
        <v>0</v>
      </c>
      <c r="CP24" s="25">
        <v>0</v>
      </c>
      <c r="CQ24" s="25">
        <v>0</v>
      </c>
      <c r="CR24" s="25">
        <v>0</v>
      </c>
      <c r="CS24" s="25">
        <v>0</v>
      </c>
      <c r="CT24" s="25">
        <v>0</v>
      </c>
      <c r="CU24" s="25">
        <v>0</v>
      </c>
      <c r="CV24" s="25">
        <v>0</v>
      </c>
      <c r="CW24" s="25">
        <v>0</v>
      </c>
      <c r="CX24" s="25">
        <v>0</v>
      </c>
      <c r="CY24" s="25">
        <v>0</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0</v>
      </c>
      <c r="EB24" s="25">
        <v>0</v>
      </c>
      <c r="EC24" s="25">
        <v>11360.48</v>
      </c>
      <c r="ED24" s="25">
        <v>11360.48</v>
      </c>
      <c r="EE24" s="25">
        <v>0</v>
      </c>
      <c r="EF24" s="25">
        <v>0</v>
      </c>
      <c r="EG24" s="25">
        <v>11360.48</v>
      </c>
      <c r="EH24" s="25">
        <v>11360.48</v>
      </c>
      <c r="EI24" s="25">
        <v>0</v>
      </c>
      <c r="EJ24" s="25">
        <v>0</v>
      </c>
      <c r="EK24" s="25">
        <v>0</v>
      </c>
      <c r="EL24" s="25">
        <v>0</v>
      </c>
      <c r="EM24" s="25">
        <v>0</v>
      </c>
      <c r="EN24" s="25">
        <v>0</v>
      </c>
      <c r="EO24" s="25">
        <v>0</v>
      </c>
      <c r="EP24" s="25">
        <v>0</v>
      </c>
      <c r="EQ24" s="25">
        <v>1445956.841951462</v>
      </c>
      <c r="ER24" s="25">
        <v>466367.38446315797</v>
      </c>
      <c r="ES24" s="25">
        <v>11360.48</v>
      </c>
      <c r="ET24" s="25">
        <v>1923684.7064146199</v>
      </c>
      <c r="EU24" s="25">
        <v>1441204.3859514622</v>
      </c>
      <c r="EV24" s="25">
        <v>464693.38446315797</v>
      </c>
      <c r="EW24" s="25">
        <v>11360.48</v>
      </c>
      <c r="EX24" s="25">
        <v>1917258.2504146199</v>
      </c>
    </row>
    <row r="25" spans="1:154" ht="24.9" customHeight="1">
      <c r="A25" s="17">
        <v>18</v>
      </c>
      <c r="B25" s="64" t="s">
        <v>37</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1256912.0799999994</v>
      </c>
      <c r="AJ25" s="25">
        <v>0</v>
      </c>
      <c r="AK25" s="25">
        <v>0</v>
      </c>
      <c r="AL25" s="25">
        <v>1256912.0799999994</v>
      </c>
      <c r="AM25" s="25">
        <v>1256912.0799999994</v>
      </c>
      <c r="AN25" s="25">
        <v>0</v>
      </c>
      <c r="AO25" s="25">
        <v>0</v>
      </c>
      <c r="AP25" s="25">
        <v>1256912.0799999994</v>
      </c>
      <c r="AQ25" s="25">
        <v>118490.01725146198</v>
      </c>
      <c r="AR25" s="25">
        <v>221317.32026315798</v>
      </c>
      <c r="AS25" s="25">
        <v>0</v>
      </c>
      <c r="AT25" s="25">
        <v>339807.33751461993</v>
      </c>
      <c r="AU25" s="25">
        <v>118490.01725146198</v>
      </c>
      <c r="AV25" s="25">
        <v>221317.32026315798</v>
      </c>
      <c r="AW25" s="25">
        <v>0</v>
      </c>
      <c r="AX25" s="25">
        <v>339807.33751461993</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v>0</v>
      </c>
      <c r="DD25" s="25">
        <v>0</v>
      </c>
      <c r="DE25" s="25">
        <v>0</v>
      </c>
      <c r="DF25" s="25">
        <v>0</v>
      </c>
      <c r="DG25" s="25">
        <v>0</v>
      </c>
      <c r="DH25" s="25">
        <v>0</v>
      </c>
      <c r="DI25" s="25">
        <v>0</v>
      </c>
      <c r="DJ25" s="25">
        <v>0</v>
      </c>
      <c r="DK25" s="25">
        <v>0</v>
      </c>
      <c r="DL25" s="25">
        <v>0</v>
      </c>
      <c r="DM25" s="25">
        <v>0</v>
      </c>
      <c r="DN25" s="25">
        <v>0</v>
      </c>
      <c r="DO25" s="25">
        <v>0</v>
      </c>
      <c r="DP25" s="25">
        <v>0</v>
      </c>
      <c r="DQ25" s="25">
        <v>0</v>
      </c>
      <c r="DR25" s="25">
        <v>0</v>
      </c>
      <c r="DS25" s="25">
        <v>0</v>
      </c>
      <c r="DT25" s="25">
        <v>0</v>
      </c>
      <c r="DU25" s="25">
        <v>0</v>
      </c>
      <c r="DV25" s="25">
        <v>0</v>
      </c>
      <c r="DW25" s="25">
        <v>0</v>
      </c>
      <c r="DX25" s="25">
        <v>0</v>
      </c>
      <c r="DY25" s="25">
        <v>0</v>
      </c>
      <c r="DZ25" s="25">
        <v>0</v>
      </c>
      <c r="EA25" s="25">
        <v>0</v>
      </c>
      <c r="EB25" s="25">
        <v>0</v>
      </c>
      <c r="EC25" s="25">
        <v>0</v>
      </c>
      <c r="ED25" s="25">
        <v>0</v>
      </c>
      <c r="EE25" s="25">
        <v>0</v>
      </c>
      <c r="EF25" s="25">
        <v>0</v>
      </c>
      <c r="EG25" s="25">
        <v>0</v>
      </c>
      <c r="EH25" s="25">
        <v>0</v>
      </c>
      <c r="EI25" s="25">
        <v>0</v>
      </c>
      <c r="EJ25" s="25">
        <v>0</v>
      </c>
      <c r="EK25" s="25">
        <v>0</v>
      </c>
      <c r="EL25" s="25">
        <v>0</v>
      </c>
      <c r="EM25" s="25">
        <v>0</v>
      </c>
      <c r="EN25" s="25">
        <v>0</v>
      </c>
      <c r="EO25" s="25">
        <v>0</v>
      </c>
      <c r="EP25" s="25">
        <v>0</v>
      </c>
      <c r="EQ25" s="25">
        <v>1375402.0972514614</v>
      </c>
      <c r="ER25" s="25">
        <v>221317.32026315798</v>
      </c>
      <c r="ES25" s="25">
        <v>0</v>
      </c>
      <c r="ET25" s="25">
        <v>1596719.4175146194</v>
      </c>
      <c r="EU25" s="25">
        <v>1375402.0972514614</v>
      </c>
      <c r="EV25" s="25">
        <v>221317.32026315798</v>
      </c>
      <c r="EW25" s="25">
        <v>0</v>
      </c>
      <c r="EX25" s="25">
        <v>1596719.4175146194</v>
      </c>
    </row>
    <row r="26" spans="1:154" ht="24.9" customHeight="1">
      <c r="A26" s="17">
        <v>19</v>
      </c>
      <c r="B26" s="64" t="s">
        <v>87</v>
      </c>
      <c r="C26" s="25">
        <v>0</v>
      </c>
      <c r="D26" s="25">
        <v>0</v>
      </c>
      <c r="E26" s="25">
        <v>0</v>
      </c>
      <c r="F26" s="25">
        <v>0</v>
      </c>
      <c r="G26" s="25">
        <v>0</v>
      </c>
      <c r="H26" s="25">
        <v>0</v>
      </c>
      <c r="I26" s="25">
        <v>0</v>
      </c>
      <c r="J26" s="25">
        <v>0</v>
      </c>
      <c r="K26" s="25">
        <v>0</v>
      </c>
      <c r="L26" s="25">
        <v>0</v>
      </c>
      <c r="M26" s="25">
        <v>0</v>
      </c>
      <c r="N26" s="25">
        <v>0</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46594.78</v>
      </c>
      <c r="AJ26" s="25">
        <v>92563.763999999996</v>
      </c>
      <c r="AK26" s="25">
        <v>0</v>
      </c>
      <c r="AL26" s="25">
        <v>139158.54399999999</v>
      </c>
      <c r="AM26" s="25">
        <v>29075.17</v>
      </c>
      <c r="AN26" s="25">
        <v>50139.081999999995</v>
      </c>
      <c r="AO26" s="25">
        <v>0</v>
      </c>
      <c r="AP26" s="25">
        <v>79214.251999999993</v>
      </c>
      <c r="AQ26" s="25">
        <v>12291.067251461991</v>
      </c>
      <c r="AR26" s="25">
        <v>245014.50026315797</v>
      </c>
      <c r="AS26" s="25">
        <v>0</v>
      </c>
      <c r="AT26" s="25">
        <v>257305.56751461996</v>
      </c>
      <c r="AU26" s="25">
        <v>9719.6333746549517</v>
      </c>
      <c r="AV26" s="25">
        <v>234122.91026315797</v>
      </c>
      <c r="AW26" s="25">
        <v>0</v>
      </c>
      <c r="AX26" s="25">
        <v>243842.54363781292</v>
      </c>
      <c r="AY26" s="25">
        <v>0</v>
      </c>
      <c r="AZ26" s="25">
        <v>0</v>
      </c>
      <c r="BA26" s="25">
        <v>0</v>
      </c>
      <c r="BB26" s="25">
        <v>0</v>
      </c>
      <c r="BC26" s="25">
        <v>0</v>
      </c>
      <c r="BD26" s="25">
        <v>0</v>
      </c>
      <c r="BE26" s="25">
        <v>0</v>
      </c>
      <c r="BF26" s="25">
        <v>0</v>
      </c>
      <c r="BG26" s="25">
        <v>0</v>
      </c>
      <c r="BH26" s="25">
        <v>0</v>
      </c>
      <c r="BI26" s="25">
        <v>0</v>
      </c>
      <c r="BJ26" s="25">
        <v>0</v>
      </c>
      <c r="BK26" s="25">
        <v>0</v>
      </c>
      <c r="BL26" s="25">
        <v>0</v>
      </c>
      <c r="BM26" s="25">
        <v>0</v>
      </c>
      <c r="BN26" s="25">
        <v>0</v>
      </c>
      <c r="BO26" s="25">
        <v>0</v>
      </c>
      <c r="BP26" s="25">
        <v>0</v>
      </c>
      <c r="BQ26" s="25">
        <v>0</v>
      </c>
      <c r="BR26" s="25">
        <v>0</v>
      </c>
      <c r="BS26" s="25">
        <v>0</v>
      </c>
      <c r="BT26" s="25">
        <v>0</v>
      </c>
      <c r="BU26" s="25">
        <v>0</v>
      </c>
      <c r="BV26" s="25">
        <v>0</v>
      </c>
      <c r="BW26" s="25">
        <v>0</v>
      </c>
      <c r="BX26" s="25">
        <v>0</v>
      </c>
      <c r="BY26" s="25">
        <v>0</v>
      </c>
      <c r="BZ26" s="25">
        <v>0</v>
      </c>
      <c r="CA26" s="25">
        <v>0</v>
      </c>
      <c r="CB26" s="25">
        <v>0</v>
      </c>
      <c r="CC26" s="25">
        <v>0</v>
      </c>
      <c r="CD26" s="25">
        <v>0</v>
      </c>
      <c r="CE26" s="25">
        <v>0</v>
      </c>
      <c r="CF26" s="25">
        <v>0</v>
      </c>
      <c r="CG26" s="25">
        <v>0</v>
      </c>
      <c r="CH26" s="25">
        <v>0</v>
      </c>
      <c r="CI26" s="25">
        <v>0</v>
      </c>
      <c r="CJ26" s="25">
        <v>0</v>
      </c>
      <c r="CK26" s="25">
        <v>0</v>
      </c>
      <c r="CL26" s="25">
        <v>0</v>
      </c>
      <c r="CM26" s="25">
        <v>0</v>
      </c>
      <c r="CN26" s="25">
        <v>0</v>
      </c>
      <c r="CO26" s="25">
        <v>0</v>
      </c>
      <c r="CP26" s="25">
        <v>0</v>
      </c>
      <c r="CQ26" s="25">
        <v>0</v>
      </c>
      <c r="CR26" s="25">
        <v>0</v>
      </c>
      <c r="CS26" s="25">
        <v>0</v>
      </c>
      <c r="CT26" s="25">
        <v>0</v>
      </c>
      <c r="CU26" s="25">
        <v>871.11</v>
      </c>
      <c r="CV26" s="25">
        <v>0</v>
      </c>
      <c r="CW26" s="25">
        <v>0</v>
      </c>
      <c r="CX26" s="25">
        <v>871.11</v>
      </c>
      <c r="CY26" s="25">
        <v>87.11099999999999</v>
      </c>
      <c r="CZ26" s="25">
        <v>0</v>
      </c>
      <c r="DA26" s="25">
        <v>0</v>
      </c>
      <c r="DB26" s="25">
        <v>87.11099999999999</v>
      </c>
      <c r="DC26" s="25">
        <v>0</v>
      </c>
      <c r="DD26" s="25">
        <v>0</v>
      </c>
      <c r="DE26" s="25">
        <v>0</v>
      </c>
      <c r="DF26" s="25">
        <v>0</v>
      </c>
      <c r="DG26" s="25">
        <v>0</v>
      </c>
      <c r="DH26" s="25">
        <v>0</v>
      </c>
      <c r="DI26" s="25">
        <v>0</v>
      </c>
      <c r="DJ26" s="25">
        <v>0</v>
      </c>
      <c r="DK26" s="25">
        <v>163216</v>
      </c>
      <c r="DL26" s="25">
        <v>0</v>
      </c>
      <c r="DM26" s="25">
        <v>0</v>
      </c>
      <c r="DN26" s="25">
        <v>163216</v>
      </c>
      <c r="DO26" s="25">
        <v>163216</v>
      </c>
      <c r="DP26" s="25">
        <v>0</v>
      </c>
      <c r="DQ26" s="25">
        <v>0</v>
      </c>
      <c r="DR26" s="25">
        <v>163216</v>
      </c>
      <c r="DS26" s="25">
        <v>0</v>
      </c>
      <c r="DT26" s="25">
        <v>0</v>
      </c>
      <c r="DU26" s="25">
        <v>0</v>
      </c>
      <c r="DV26" s="25">
        <v>0</v>
      </c>
      <c r="DW26" s="25">
        <v>0</v>
      </c>
      <c r="DX26" s="25">
        <v>0</v>
      </c>
      <c r="DY26" s="25">
        <v>0</v>
      </c>
      <c r="DZ26" s="25">
        <v>0</v>
      </c>
      <c r="EA26" s="25">
        <v>2000</v>
      </c>
      <c r="EB26" s="25">
        <v>4800</v>
      </c>
      <c r="EC26" s="25">
        <v>0</v>
      </c>
      <c r="ED26" s="25">
        <v>6800</v>
      </c>
      <c r="EE26" s="25">
        <v>200</v>
      </c>
      <c r="EF26" s="25">
        <v>480</v>
      </c>
      <c r="EG26" s="25">
        <v>0</v>
      </c>
      <c r="EH26" s="25">
        <v>680</v>
      </c>
      <c r="EI26" s="25">
        <v>0</v>
      </c>
      <c r="EJ26" s="25">
        <v>0</v>
      </c>
      <c r="EK26" s="25">
        <v>0</v>
      </c>
      <c r="EL26" s="25">
        <v>0</v>
      </c>
      <c r="EM26" s="25">
        <v>0</v>
      </c>
      <c r="EN26" s="25">
        <v>0</v>
      </c>
      <c r="EO26" s="25">
        <v>0</v>
      </c>
      <c r="EP26" s="25">
        <v>0</v>
      </c>
      <c r="EQ26" s="25">
        <v>224972.95725146198</v>
      </c>
      <c r="ER26" s="25">
        <v>342378.26426315797</v>
      </c>
      <c r="ES26" s="25">
        <v>0</v>
      </c>
      <c r="ET26" s="25">
        <v>567351.22151461989</v>
      </c>
      <c r="EU26" s="25">
        <v>202297.91437465494</v>
      </c>
      <c r="EV26" s="25">
        <v>284741.99226315797</v>
      </c>
      <c r="EW26" s="25">
        <v>0</v>
      </c>
      <c r="EX26" s="25">
        <v>487039.90663781291</v>
      </c>
    </row>
    <row r="27" spans="1:154" ht="13.8">
      <c r="A27" s="18"/>
      <c r="B27" s="68" t="s">
        <v>98</v>
      </c>
      <c r="C27" s="27">
        <v>8754907.5405419953</v>
      </c>
      <c r="D27" s="27">
        <v>19377150.942791335</v>
      </c>
      <c r="E27" s="27">
        <v>593333.34</v>
      </c>
      <c r="F27" s="27">
        <v>28725391.823333327</v>
      </c>
      <c r="G27" s="27">
        <v>6363312.892346194</v>
      </c>
      <c r="H27" s="27">
        <v>12643317.343966572</v>
      </c>
      <c r="I27" s="27">
        <v>532813.94002056436</v>
      </c>
      <c r="J27" s="27">
        <v>19539444.176333334</v>
      </c>
      <c r="K27" s="27">
        <v>536092.97000000009</v>
      </c>
      <c r="L27" s="27">
        <v>748708.04111599992</v>
      </c>
      <c r="M27" s="27">
        <v>880.49</v>
      </c>
      <c r="N27" s="27">
        <v>1285681.5011160001</v>
      </c>
      <c r="O27" s="27">
        <v>514941.84290584968</v>
      </c>
      <c r="P27" s="27">
        <v>731514.94687541178</v>
      </c>
      <c r="Q27" s="27">
        <v>846.0443347385193</v>
      </c>
      <c r="R27" s="27">
        <v>1247302.8341160002</v>
      </c>
      <c r="S27" s="27">
        <v>262112.78162900114</v>
      </c>
      <c r="T27" s="27">
        <v>162600.82837099998</v>
      </c>
      <c r="U27" s="27">
        <v>30090.71</v>
      </c>
      <c r="V27" s="27">
        <v>454804.32000000117</v>
      </c>
      <c r="W27" s="27">
        <v>116448.58162899045</v>
      </c>
      <c r="X27" s="27">
        <v>155442.24837099999</v>
      </c>
      <c r="Y27" s="27">
        <v>30090.71</v>
      </c>
      <c r="Z27" s="27">
        <v>301981.53999999043</v>
      </c>
      <c r="AA27" s="27">
        <v>185242435.13161445</v>
      </c>
      <c r="AB27" s="27">
        <v>27016278.759310093</v>
      </c>
      <c r="AC27" s="27">
        <v>94685187.19590421</v>
      </c>
      <c r="AD27" s="27">
        <v>306943901.08682877</v>
      </c>
      <c r="AE27" s="27">
        <v>172733127.38749236</v>
      </c>
      <c r="AF27" s="27">
        <v>21887602.204857916</v>
      </c>
      <c r="AG27" s="27">
        <v>86020935.613749996</v>
      </c>
      <c r="AH27" s="27">
        <v>280641665.20610023</v>
      </c>
      <c r="AI27" s="27">
        <v>41707816.228083283</v>
      </c>
      <c r="AJ27" s="27">
        <v>78652128.023584098</v>
      </c>
      <c r="AK27" s="27">
        <v>19344189.52161051</v>
      </c>
      <c r="AL27" s="27">
        <v>139704133.77327794</v>
      </c>
      <c r="AM27" s="27">
        <v>37437092.377513453</v>
      </c>
      <c r="AN27" s="27">
        <v>68904872.726080209</v>
      </c>
      <c r="AO27" s="27">
        <v>14848568.405021861</v>
      </c>
      <c r="AP27" s="27">
        <v>121190533.50861551</v>
      </c>
      <c r="AQ27" s="27">
        <v>8815443.2437678389</v>
      </c>
      <c r="AR27" s="27">
        <v>16249656.667861685</v>
      </c>
      <c r="AS27" s="27">
        <v>1734454.2523119999</v>
      </c>
      <c r="AT27" s="27">
        <v>26799554.163941521</v>
      </c>
      <c r="AU27" s="27">
        <v>7929572.9685904812</v>
      </c>
      <c r="AV27" s="27">
        <v>15082809.416162238</v>
      </c>
      <c r="AW27" s="27">
        <v>1629652.9173119999</v>
      </c>
      <c r="AX27" s="27">
        <v>24642035.302064721</v>
      </c>
      <c r="AY27" s="27">
        <v>0</v>
      </c>
      <c r="AZ27" s="27">
        <v>0</v>
      </c>
      <c r="BA27" s="27">
        <v>0</v>
      </c>
      <c r="BB27" s="27">
        <v>0</v>
      </c>
      <c r="BC27" s="27">
        <v>0</v>
      </c>
      <c r="BD27" s="27">
        <v>0</v>
      </c>
      <c r="BE27" s="27">
        <v>0</v>
      </c>
      <c r="BF27" s="27">
        <v>0</v>
      </c>
      <c r="BG27" s="27">
        <v>0</v>
      </c>
      <c r="BH27" s="27">
        <v>0</v>
      </c>
      <c r="BI27" s="27">
        <v>0</v>
      </c>
      <c r="BJ27" s="27">
        <v>0</v>
      </c>
      <c r="BK27" s="27">
        <v>0</v>
      </c>
      <c r="BL27" s="27">
        <v>0</v>
      </c>
      <c r="BM27" s="27">
        <v>0</v>
      </c>
      <c r="BN27" s="27">
        <v>0</v>
      </c>
      <c r="BO27" s="27">
        <v>0</v>
      </c>
      <c r="BP27" s="27">
        <v>0</v>
      </c>
      <c r="BQ27" s="27">
        <v>0</v>
      </c>
      <c r="BR27" s="27">
        <v>0</v>
      </c>
      <c r="BS27" s="27">
        <v>0</v>
      </c>
      <c r="BT27" s="27">
        <v>0</v>
      </c>
      <c r="BU27" s="27">
        <v>0</v>
      </c>
      <c r="BV27" s="27">
        <v>0</v>
      </c>
      <c r="BW27" s="27">
        <v>73700.740000000005</v>
      </c>
      <c r="BX27" s="27">
        <v>3412.45</v>
      </c>
      <c r="BY27" s="27">
        <v>0</v>
      </c>
      <c r="BZ27" s="27">
        <v>77113.19</v>
      </c>
      <c r="CA27" s="27">
        <v>4090.9000000000051</v>
      </c>
      <c r="CB27" s="27">
        <v>3412.45</v>
      </c>
      <c r="CC27" s="27">
        <v>0</v>
      </c>
      <c r="CD27" s="27">
        <v>7503.3500000000049</v>
      </c>
      <c r="CE27" s="27">
        <v>0</v>
      </c>
      <c r="CF27" s="27">
        <v>0</v>
      </c>
      <c r="CG27" s="27">
        <v>0</v>
      </c>
      <c r="CH27" s="27">
        <v>0</v>
      </c>
      <c r="CI27" s="27">
        <v>0</v>
      </c>
      <c r="CJ27" s="27">
        <v>0</v>
      </c>
      <c r="CK27" s="27">
        <v>0</v>
      </c>
      <c r="CL27" s="27">
        <v>0</v>
      </c>
      <c r="CM27" s="27">
        <v>3595567.7446750011</v>
      </c>
      <c r="CN27" s="27">
        <v>381622.44532499998</v>
      </c>
      <c r="CO27" s="27">
        <v>0</v>
      </c>
      <c r="CP27" s="27">
        <v>3977190.1900000009</v>
      </c>
      <c r="CQ27" s="27">
        <v>1728241.0374821082</v>
      </c>
      <c r="CR27" s="27">
        <v>211250.69776789282</v>
      </c>
      <c r="CS27" s="27">
        <v>0</v>
      </c>
      <c r="CT27" s="27">
        <v>1939491.7352500011</v>
      </c>
      <c r="CU27" s="27">
        <v>18975545.199220002</v>
      </c>
      <c r="CV27" s="27">
        <v>8438662.3374466673</v>
      </c>
      <c r="CW27" s="27">
        <v>116719.84</v>
      </c>
      <c r="CX27" s="27">
        <v>27530927.376666665</v>
      </c>
      <c r="CY27" s="27">
        <v>7802973.7110546445</v>
      </c>
      <c r="CZ27" s="27">
        <v>4120691.596370142</v>
      </c>
      <c r="DA27" s="27">
        <v>41666.836999999992</v>
      </c>
      <c r="DB27" s="27">
        <v>11965332.144424787</v>
      </c>
      <c r="DC27" s="27">
        <v>11497.390000000014</v>
      </c>
      <c r="DD27" s="27">
        <v>0</v>
      </c>
      <c r="DE27" s="27">
        <v>0</v>
      </c>
      <c r="DF27" s="27">
        <v>11497.390000000014</v>
      </c>
      <c r="DG27" s="27">
        <v>11497.390000000014</v>
      </c>
      <c r="DH27" s="27">
        <v>0</v>
      </c>
      <c r="DI27" s="27">
        <v>0</v>
      </c>
      <c r="DJ27" s="27">
        <v>11497.390000000014</v>
      </c>
      <c r="DK27" s="27">
        <v>11173571.903522</v>
      </c>
      <c r="DL27" s="27">
        <v>0</v>
      </c>
      <c r="DM27" s="27">
        <v>0</v>
      </c>
      <c r="DN27" s="27">
        <v>11173571.903522</v>
      </c>
      <c r="DO27" s="27">
        <v>4970509.7115219999</v>
      </c>
      <c r="DP27" s="27">
        <v>0</v>
      </c>
      <c r="DQ27" s="27">
        <v>0</v>
      </c>
      <c r="DR27" s="27">
        <v>4970509.7115219999</v>
      </c>
      <c r="DS27" s="27">
        <v>0</v>
      </c>
      <c r="DT27" s="27">
        <v>0</v>
      </c>
      <c r="DU27" s="27">
        <v>0</v>
      </c>
      <c r="DV27" s="27">
        <v>0</v>
      </c>
      <c r="DW27" s="27">
        <v>0</v>
      </c>
      <c r="DX27" s="27">
        <v>0</v>
      </c>
      <c r="DY27" s="27">
        <v>0</v>
      </c>
      <c r="DZ27" s="27">
        <v>0</v>
      </c>
      <c r="EA27" s="27">
        <v>3691434.4154420006</v>
      </c>
      <c r="EB27" s="27">
        <v>177582.63086999999</v>
      </c>
      <c r="EC27" s="27">
        <v>642643.1136879999</v>
      </c>
      <c r="ED27" s="27">
        <v>4511660.1600000011</v>
      </c>
      <c r="EE27" s="27">
        <v>1519034.3936372742</v>
      </c>
      <c r="EF27" s="27">
        <v>165023.59141372598</v>
      </c>
      <c r="EG27" s="27">
        <v>243746.20007400002</v>
      </c>
      <c r="EH27" s="27">
        <v>1927804.1851250003</v>
      </c>
      <c r="EI27" s="27">
        <v>0</v>
      </c>
      <c r="EJ27" s="27">
        <v>0</v>
      </c>
      <c r="EK27" s="27">
        <v>0</v>
      </c>
      <c r="EL27" s="27">
        <v>0</v>
      </c>
      <c r="EM27" s="27">
        <v>0</v>
      </c>
      <c r="EN27" s="27">
        <v>0</v>
      </c>
      <c r="EO27" s="27">
        <v>0</v>
      </c>
      <c r="EP27" s="27">
        <v>0</v>
      </c>
      <c r="EQ27" s="27">
        <v>282840125.2884956</v>
      </c>
      <c r="ER27" s="27">
        <v>151207803.12667587</v>
      </c>
      <c r="ES27" s="27">
        <v>117147498.46351473</v>
      </c>
      <c r="ET27" s="27">
        <v>551195426.87868595</v>
      </c>
      <c r="EU27" s="27">
        <v>241130843.19417331</v>
      </c>
      <c r="EV27" s="27">
        <v>123905937.2218651</v>
      </c>
      <c r="EW27" s="27">
        <v>103348320.66751318</v>
      </c>
      <c r="EX27" s="27">
        <v>468385101.08355159</v>
      </c>
    </row>
    <row r="28" spans="1:154" s="36" customFormat="1" ht="14.4">
      <c r="A28" s="45"/>
      <c r="B28" s="40" t="s">
        <v>46</v>
      </c>
      <c r="O28" s="50"/>
      <c r="P28" s="50"/>
      <c r="Q28" s="50"/>
      <c r="R28" s="50"/>
      <c r="S28" s="50"/>
      <c r="T28" s="50"/>
      <c r="U28" s="51"/>
      <c r="V28" s="51"/>
      <c r="W28" s="51"/>
      <c r="X28" s="51"/>
      <c r="Y28" s="51"/>
      <c r="Z28" s="51"/>
      <c r="AA28" s="51"/>
      <c r="AB28" s="51"/>
      <c r="AC28" s="51"/>
      <c r="AD28" s="51"/>
      <c r="AE28" s="51"/>
      <c r="AF28" s="51"/>
      <c r="AG28" s="51"/>
      <c r="AH28" s="51"/>
      <c r="AI28" s="51"/>
      <c r="AJ28" s="51"/>
      <c r="AK28" s="51"/>
      <c r="AL28" s="51"/>
      <c r="AM28" s="44"/>
      <c r="AN28" s="44"/>
    </row>
    <row r="29" spans="1:154" s="36" customFormat="1" ht="21" customHeight="1">
      <c r="A29" s="45"/>
      <c r="B29" s="77" t="s">
        <v>58</v>
      </c>
      <c r="C29" s="77"/>
      <c r="D29" s="77"/>
      <c r="E29" s="77"/>
      <c r="F29" s="77"/>
      <c r="G29" s="77"/>
      <c r="H29" s="77"/>
      <c r="I29" s="77"/>
      <c r="J29" s="77"/>
      <c r="K29" s="77"/>
      <c r="L29" s="77"/>
      <c r="M29" s="77"/>
      <c r="N29" s="77"/>
      <c r="O29" s="52"/>
      <c r="P29" s="52"/>
      <c r="Q29" s="52"/>
      <c r="R29" s="52"/>
      <c r="S29" s="52"/>
      <c r="T29" s="52"/>
      <c r="U29" s="53"/>
      <c r="V29" s="53"/>
      <c r="W29" s="53"/>
      <c r="X29" s="53"/>
      <c r="Y29" s="53"/>
      <c r="Z29" s="53"/>
      <c r="AA29" s="53"/>
      <c r="AB29" s="53"/>
      <c r="AC29" s="53"/>
      <c r="AD29" s="53"/>
      <c r="AE29" s="53"/>
      <c r="AF29" s="53"/>
      <c r="AG29" s="53"/>
      <c r="AH29" s="53"/>
      <c r="AI29" s="53"/>
      <c r="AJ29" s="53"/>
      <c r="AK29" s="53"/>
      <c r="AL29" s="53"/>
      <c r="AM29" s="44"/>
      <c r="AN29" s="44"/>
    </row>
    <row r="30" spans="1:154" s="36" customFormat="1" ht="14.4">
      <c r="B30" s="77"/>
      <c r="C30" s="77"/>
      <c r="D30" s="77"/>
      <c r="E30" s="77"/>
      <c r="F30" s="77"/>
      <c r="G30" s="77"/>
      <c r="H30" s="77"/>
      <c r="I30" s="77"/>
      <c r="J30" s="77"/>
      <c r="K30" s="77"/>
      <c r="L30" s="77"/>
      <c r="M30" s="77"/>
      <c r="N30" s="77"/>
      <c r="AM30" s="44"/>
      <c r="AN30" s="44"/>
    </row>
    <row r="31" spans="1:154" s="36" customFormat="1" ht="14.4">
      <c r="B31" s="47" t="s">
        <v>59</v>
      </c>
      <c r="AM31" s="44"/>
      <c r="AN31" s="44"/>
    </row>
    <row r="32" spans="1:154" s="36" customFormat="1" ht="14.4">
      <c r="B32" s="47" t="s">
        <v>60</v>
      </c>
    </row>
    <row r="33" spans="39:40" s="8" customFormat="1">
      <c r="AM33" s="14"/>
      <c r="AN33" s="14"/>
    </row>
  </sheetData>
  <sortState xmlns:xlrd2="http://schemas.microsoft.com/office/spreadsheetml/2017/richdata2" ref="B8:EX24">
    <sortCondition descending="1" ref="ET8:ET24"/>
  </sortState>
  <mergeCells count="60">
    <mergeCell ref="AI6:AL6"/>
    <mergeCell ref="AM6:AP6"/>
    <mergeCell ref="AQ6:AT6"/>
    <mergeCell ref="AU6:AX6"/>
    <mergeCell ref="AY6:BB6"/>
    <mergeCell ref="CY6:DB6"/>
    <mergeCell ref="EA6:ED6"/>
    <mergeCell ref="BG6:BJ6"/>
    <mergeCell ref="BK6:BN6"/>
    <mergeCell ref="BO6:BR6"/>
    <mergeCell ref="BS6:BV6"/>
    <mergeCell ref="BW6:BZ6"/>
    <mergeCell ref="CA6:CD6"/>
    <mergeCell ref="CE6:CH6"/>
    <mergeCell ref="CI6:CL6"/>
    <mergeCell ref="CM6:CP6"/>
    <mergeCell ref="CQ6:CT6"/>
    <mergeCell ref="CU6:CX6"/>
    <mergeCell ref="EM6:EP6"/>
    <mergeCell ref="EQ6:ET6"/>
    <mergeCell ref="EU6:EX6"/>
    <mergeCell ref="DC6:DF6"/>
    <mergeCell ref="DG6:DJ6"/>
    <mergeCell ref="DK6:DN6"/>
    <mergeCell ref="DO6:DR6"/>
    <mergeCell ref="DS6:DV6"/>
    <mergeCell ref="DW6:DZ6"/>
    <mergeCell ref="EI6:EL6"/>
    <mergeCell ref="EE6:EH6"/>
    <mergeCell ref="BC6:BF6"/>
    <mergeCell ref="EA5:EH5"/>
    <mergeCell ref="EI5:EP5"/>
    <mergeCell ref="EQ5:EX5"/>
    <mergeCell ref="C6:F6"/>
    <mergeCell ref="G6:J6"/>
    <mergeCell ref="K6:N6"/>
    <mergeCell ref="O6:R6"/>
    <mergeCell ref="S6:V6"/>
    <mergeCell ref="W6:Z6"/>
    <mergeCell ref="AA6:AD6"/>
    <mergeCell ref="CE5:CL5"/>
    <mergeCell ref="CM5:CT5"/>
    <mergeCell ref="CU5:DB5"/>
    <mergeCell ref="DC5:DJ5"/>
    <mergeCell ref="DK5:DR5"/>
    <mergeCell ref="DS5:DZ5"/>
    <mergeCell ref="AI5:AP5"/>
    <mergeCell ref="AQ5:AX5"/>
    <mergeCell ref="AY5:BF5"/>
    <mergeCell ref="BG5:BN5"/>
    <mergeCell ref="BO5:BV5"/>
    <mergeCell ref="BW5:CD5"/>
    <mergeCell ref="B29:N30"/>
    <mergeCell ref="AA5:AH5"/>
    <mergeCell ref="AE6:AH6"/>
    <mergeCell ref="A5:A7"/>
    <mergeCell ref="B5:B7"/>
    <mergeCell ref="C5:J5"/>
    <mergeCell ref="K5:R5"/>
    <mergeCell ref="S5:Z5"/>
  </mergeCells>
  <pageMargins left="0.31" right="0.15748031496063" top="0.26" bottom="0.38" header="0.17" footer="0.15748031496063"/>
  <pageSetup scale="58" orientation="landscape" r:id="rId1"/>
  <headerFooter alignWithMargins="0">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S34"/>
  <sheetViews>
    <sheetView zoomScale="90" zoomScaleNormal="90" workbookViewId="0">
      <pane xSplit="2" ySplit="6" topLeftCell="C7" activePane="bottomRight" state="frozen"/>
      <selection activeCell="A4" sqref="A4"/>
      <selection pane="topRight" activeCell="A4" sqref="A4"/>
      <selection pane="bottomLeft" activeCell="A4" sqref="A4"/>
      <selection pane="bottomRight" activeCell="A7" sqref="A7:XFD26"/>
    </sheetView>
  </sheetViews>
  <sheetFormatPr defaultColWidth="9.109375" defaultRowHeight="13.2"/>
  <cols>
    <col min="1" max="1" width="3.6640625" style="8" customWidth="1"/>
    <col min="2" max="2" width="50.88671875" style="8" customWidth="1"/>
    <col min="3" max="3" width="20.33203125" style="8" customWidth="1"/>
    <col min="4" max="4" width="18.44140625" style="8" customWidth="1"/>
    <col min="5" max="40" width="15.88671875" style="8" customWidth="1"/>
    <col min="41" max="16384" width="9.109375" style="8"/>
  </cols>
  <sheetData>
    <row r="1" spans="1:45" s="36" customFormat="1" ht="20.25" customHeight="1">
      <c r="A1" s="80" t="s">
        <v>61</v>
      </c>
      <c r="B1" s="80"/>
      <c r="C1" s="80"/>
      <c r="D1" s="80"/>
      <c r="E1" s="80"/>
      <c r="F1" s="80"/>
      <c r="G1" s="80"/>
      <c r="H1" s="80"/>
      <c r="I1" s="80"/>
      <c r="J1" s="80"/>
      <c r="K1" s="80"/>
      <c r="L1" s="40"/>
    </row>
    <row r="2" spans="1:45" s="36" customFormat="1" ht="20.25" customHeight="1">
      <c r="A2" s="54" t="str">
        <f>'Wr. Prem. &amp;  Re Prem.'!A2</f>
        <v>Reporting period: 1 January 2025 - 30 September 2025</v>
      </c>
      <c r="B2" s="48"/>
      <c r="C2" s="48"/>
      <c r="D2" s="48"/>
      <c r="E2" s="48"/>
      <c r="F2" s="48"/>
      <c r="G2" s="48"/>
      <c r="H2" s="48"/>
      <c r="I2" s="48"/>
      <c r="J2" s="48"/>
      <c r="K2" s="48"/>
      <c r="L2" s="40"/>
    </row>
    <row r="3" spans="1:45" s="36" customFormat="1" ht="20.25" customHeight="1">
      <c r="A3" s="48"/>
      <c r="B3" s="48"/>
      <c r="C3" s="48"/>
      <c r="D3" s="48"/>
      <c r="E3" s="48"/>
      <c r="F3" s="48"/>
      <c r="G3" s="48"/>
      <c r="H3" s="48"/>
      <c r="I3" s="48"/>
      <c r="J3" s="48"/>
      <c r="K3" s="48"/>
      <c r="L3" s="40"/>
    </row>
    <row r="4" spans="1:45" s="36" customFormat="1" ht="15" customHeight="1">
      <c r="A4" s="36" t="s">
        <v>2</v>
      </c>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row>
    <row r="5" spans="1:45" s="36" customFormat="1" ht="69.75" customHeight="1">
      <c r="A5" s="71" t="s">
        <v>0</v>
      </c>
      <c r="B5" s="71" t="s">
        <v>3</v>
      </c>
      <c r="C5" s="81" t="s">
        <v>4</v>
      </c>
      <c r="D5" s="81"/>
      <c r="E5" s="78" t="s">
        <v>5</v>
      </c>
      <c r="F5" s="79"/>
      <c r="G5" s="78" t="s">
        <v>6</v>
      </c>
      <c r="H5" s="79"/>
      <c r="I5" s="78" t="s">
        <v>7</v>
      </c>
      <c r="J5" s="79"/>
      <c r="K5" s="78" t="s">
        <v>8</v>
      </c>
      <c r="L5" s="79"/>
      <c r="M5" s="78" t="s">
        <v>9</v>
      </c>
      <c r="N5" s="79"/>
      <c r="O5" s="78" t="s">
        <v>10</v>
      </c>
      <c r="P5" s="79"/>
      <c r="Q5" s="78" t="s">
        <v>11</v>
      </c>
      <c r="R5" s="79"/>
      <c r="S5" s="78" t="s">
        <v>12</v>
      </c>
      <c r="T5" s="79"/>
      <c r="U5" s="78" t="s">
        <v>13</v>
      </c>
      <c r="V5" s="79"/>
      <c r="W5" s="78" t="s">
        <v>14</v>
      </c>
      <c r="X5" s="79"/>
      <c r="Y5" s="78" t="s">
        <v>15</v>
      </c>
      <c r="Z5" s="79"/>
      <c r="AA5" s="78" t="s">
        <v>16</v>
      </c>
      <c r="AB5" s="79"/>
      <c r="AC5" s="78" t="s">
        <v>17</v>
      </c>
      <c r="AD5" s="79"/>
      <c r="AE5" s="74" t="s">
        <v>18</v>
      </c>
      <c r="AF5" s="76"/>
      <c r="AG5" s="74" t="s">
        <v>19</v>
      </c>
      <c r="AH5" s="76"/>
      <c r="AI5" s="82" t="s">
        <v>20</v>
      </c>
      <c r="AJ5" s="83"/>
      <c r="AK5" s="82" t="s">
        <v>21</v>
      </c>
      <c r="AL5" s="83"/>
      <c r="AM5" s="82" t="s">
        <v>22</v>
      </c>
      <c r="AN5" s="83"/>
    </row>
    <row r="6" spans="1:45" s="36" customFormat="1" ht="93" customHeight="1">
      <c r="A6" s="73"/>
      <c r="B6" s="73"/>
      <c r="C6" s="43" t="s">
        <v>62</v>
      </c>
      <c r="D6" s="43" t="s">
        <v>63</v>
      </c>
      <c r="E6" s="43" t="s">
        <v>62</v>
      </c>
      <c r="F6" s="43" t="s">
        <v>63</v>
      </c>
      <c r="G6" s="43" t="s">
        <v>62</v>
      </c>
      <c r="H6" s="43" t="s">
        <v>63</v>
      </c>
      <c r="I6" s="43" t="s">
        <v>62</v>
      </c>
      <c r="J6" s="43" t="s">
        <v>63</v>
      </c>
      <c r="K6" s="43" t="s">
        <v>62</v>
      </c>
      <c r="L6" s="43" t="s">
        <v>63</v>
      </c>
      <c r="M6" s="43" t="s">
        <v>62</v>
      </c>
      <c r="N6" s="43" t="s">
        <v>63</v>
      </c>
      <c r="O6" s="43" t="s">
        <v>62</v>
      </c>
      <c r="P6" s="43" t="s">
        <v>63</v>
      </c>
      <c r="Q6" s="43" t="s">
        <v>62</v>
      </c>
      <c r="R6" s="43" t="s">
        <v>63</v>
      </c>
      <c r="S6" s="43" t="s">
        <v>62</v>
      </c>
      <c r="T6" s="43" t="s">
        <v>63</v>
      </c>
      <c r="U6" s="43" t="s">
        <v>62</v>
      </c>
      <c r="V6" s="43" t="s">
        <v>63</v>
      </c>
      <c r="W6" s="43" t="s">
        <v>62</v>
      </c>
      <c r="X6" s="43" t="s">
        <v>63</v>
      </c>
      <c r="Y6" s="43" t="s">
        <v>62</v>
      </c>
      <c r="Z6" s="43" t="s">
        <v>63</v>
      </c>
      <c r="AA6" s="43" t="s">
        <v>62</v>
      </c>
      <c r="AB6" s="43" t="s">
        <v>63</v>
      </c>
      <c r="AC6" s="43" t="s">
        <v>62</v>
      </c>
      <c r="AD6" s="43" t="s">
        <v>63</v>
      </c>
      <c r="AE6" s="43" t="s">
        <v>62</v>
      </c>
      <c r="AF6" s="43" t="s">
        <v>63</v>
      </c>
      <c r="AG6" s="43" t="s">
        <v>62</v>
      </c>
      <c r="AH6" s="43" t="s">
        <v>63</v>
      </c>
      <c r="AI6" s="43" t="s">
        <v>62</v>
      </c>
      <c r="AJ6" s="43" t="s">
        <v>63</v>
      </c>
      <c r="AK6" s="43" t="s">
        <v>62</v>
      </c>
      <c r="AL6" s="43" t="s">
        <v>63</v>
      </c>
      <c r="AM6" s="43" t="s">
        <v>62</v>
      </c>
      <c r="AN6" s="43" t="s">
        <v>63</v>
      </c>
    </row>
    <row r="7" spans="1:45" ht="24.9" customHeight="1">
      <c r="A7" s="17">
        <v>1</v>
      </c>
      <c r="B7" s="64" t="s">
        <v>30</v>
      </c>
      <c r="C7" s="25">
        <v>3049686.8299999996</v>
      </c>
      <c r="D7" s="25">
        <v>1632053.5899999996</v>
      </c>
      <c r="E7" s="25">
        <v>816603.28000000014</v>
      </c>
      <c r="F7" s="25">
        <v>743161.39000000013</v>
      </c>
      <c r="G7" s="25">
        <v>193283.48000000117</v>
      </c>
      <c r="H7" s="25">
        <v>112319.72999999045</v>
      </c>
      <c r="I7" s="25">
        <v>73071717.310000002</v>
      </c>
      <c r="J7" s="25">
        <v>51498040.060000002</v>
      </c>
      <c r="K7" s="25">
        <v>17537298.699999999</v>
      </c>
      <c r="L7" s="25">
        <v>17020995.390000001</v>
      </c>
      <c r="M7" s="25">
        <v>3893597.12</v>
      </c>
      <c r="N7" s="25">
        <v>3812557.87</v>
      </c>
      <c r="O7" s="25">
        <v>0</v>
      </c>
      <c r="P7" s="25">
        <v>0</v>
      </c>
      <c r="Q7" s="25">
        <v>0</v>
      </c>
      <c r="R7" s="25">
        <v>0</v>
      </c>
      <c r="S7" s="25">
        <v>0</v>
      </c>
      <c r="T7" s="25">
        <v>0</v>
      </c>
      <c r="U7" s="25">
        <v>-22616.309999999998</v>
      </c>
      <c r="V7" s="25">
        <v>-11308.149999999998</v>
      </c>
      <c r="W7" s="25">
        <v>0</v>
      </c>
      <c r="X7" s="25">
        <v>0</v>
      </c>
      <c r="Y7" s="25">
        <v>1062830.3099999998</v>
      </c>
      <c r="Z7" s="25">
        <v>256834.91499999978</v>
      </c>
      <c r="AA7" s="25">
        <v>12799301.589999998</v>
      </c>
      <c r="AB7" s="25">
        <v>4338701.3649216639</v>
      </c>
      <c r="AC7" s="25">
        <v>4219586.87</v>
      </c>
      <c r="AD7" s="25">
        <v>0.11000000033527613</v>
      </c>
      <c r="AE7" s="25">
        <v>943838.32999999984</v>
      </c>
      <c r="AF7" s="25">
        <v>188767.73199999967</v>
      </c>
      <c r="AG7" s="25">
        <v>0</v>
      </c>
      <c r="AH7" s="25">
        <v>0</v>
      </c>
      <c r="AI7" s="25">
        <v>167325.39000000007</v>
      </c>
      <c r="AJ7" s="25">
        <v>166179.36499999999</v>
      </c>
      <c r="AK7" s="25">
        <v>0</v>
      </c>
      <c r="AL7" s="25">
        <v>0</v>
      </c>
      <c r="AM7" s="26">
        <v>117732452.90000002</v>
      </c>
      <c r="AN7" s="26">
        <v>79758303.366921648</v>
      </c>
      <c r="AS7" s="30"/>
    </row>
    <row r="8" spans="1:45" ht="24.9" customHeight="1">
      <c r="A8" s="17">
        <v>2</v>
      </c>
      <c r="B8" s="64" t="s">
        <v>32</v>
      </c>
      <c r="C8" s="25">
        <v>10374515.76</v>
      </c>
      <c r="D8" s="25">
        <v>1621220.2679999992</v>
      </c>
      <c r="E8" s="25">
        <v>311772.42111599998</v>
      </c>
      <c r="F8" s="25">
        <v>311772.42111599998</v>
      </c>
      <c r="G8" s="25">
        <v>-550063.51</v>
      </c>
      <c r="H8" s="25">
        <v>325717.74</v>
      </c>
      <c r="I8" s="25">
        <v>32173273.870654844</v>
      </c>
      <c r="J8" s="25">
        <v>32173273.870654844</v>
      </c>
      <c r="K8" s="25">
        <v>32170957.116411999</v>
      </c>
      <c r="L8" s="25">
        <v>30079141.906412002</v>
      </c>
      <c r="M8" s="25">
        <v>5591526.7745321635</v>
      </c>
      <c r="N8" s="25">
        <v>5230935.0205321638</v>
      </c>
      <c r="O8" s="25">
        <v>0</v>
      </c>
      <c r="P8" s="25">
        <v>0</v>
      </c>
      <c r="Q8" s="25">
        <v>0</v>
      </c>
      <c r="R8" s="25">
        <v>0</v>
      </c>
      <c r="S8" s="25">
        <v>0</v>
      </c>
      <c r="T8" s="25">
        <v>0</v>
      </c>
      <c r="U8" s="25">
        <v>0</v>
      </c>
      <c r="V8" s="25">
        <v>0</v>
      </c>
      <c r="W8" s="25">
        <v>0</v>
      </c>
      <c r="X8" s="25">
        <v>0</v>
      </c>
      <c r="Y8" s="25">
        <v>257142.09000000003</v>
      </c>
      <c r="Z8" s="25">
        <v>257142.09000000003</v>
      </c>
      <c r="AA8" s="25">
        <v>339382.91000000015</v>
      </c>
      <c r="AB8" s="25">
        <v>1532799.7470420001</v>
      </c>
      <c r="AC8" s="25">
        <v>353500</v>
      </c>
      <c r="AD8" s="25">
        <v>0</v>
      </c>
      <c r="AE8" s="25">
        <v>692288</v>
      </c>
      <c r="AF8" s="25">
        <v>138457.59999999998</v>
      </c>
      <c r="AG8" s="25">
        <v>-1061.2000000000007</v>
      </c>
      <c r="AH8" s="25">
        <v>-1061.2000000000007</v>
      </c>
      <c r="AI8" s="25">
        <v>2486892.1199999996</v>
      </c>
      <c r="AJ8" s="25">
        <v>21728.91999999946</v>
      </c>
      <c r="AK8" s="25">
        <v>0</v>
      </c>
      <c r="AL8" s="25">
        <v>0</v>
      </c>
      <c r="AM8" s="26">
        <v>84200126.352715015</v>
      </c>
      <c r="AN8" s="26">
        <v>71691128.38375701</v>
      </c>
      <c r="AS8" s="30"/>
    </row>
    <row r="9" spans="1:45" ht="24.9" customHeight="1">
      <c r="A9" s="17">
        <v>3</v>
      </c>
      <c r="B9" s="64" t="s">
        <v>29</v>
      </c>
      <c r="C9" s="25">
        <v>14140559.978895318</v>
      </c>
      <c r="D9" s="25">
        <v>13737159.968138918</v>
      </c>
      <c r="E9" s="25">
        <v>179076.44026800001</v>
      </c>
      <c r="F9" s="25">
        <v>179076.44026800001</v>
      </c>
      <c r="G9" s="25">
        <v>177997.3649999997</v>
      </c>
      <c r="H9" s="25">
        <v>34374.182999999619</v>
      </c>
      <c r="I9" s="25">
        <v>141052.71</v>
      </c>
      <c r="J9" s="25">
        <v>141052.71</v>
      </c>
      <c r="K9" s="25">
        <v>27737351.202800013</v>
      </c>
      <c r="L9" s="25">
        <v>27319029.063674252</v>
      </c>
      <c r="M9" s="25">
        <v>5807276.6688521616</v>
      </c>
      <c r="N9" s="25">
        <v>5812017.5090121618</v>
      </c>
      <c r="O9" s="25">
        <v>0</v>
      </c>
      <c r="P9" s="25">
        <v>0</v>
      </c>
      <c r="Q9" s="25">
        <v>0</v>
      </c>
      <c r="R9" s="25">
        <v>0</v>
      </c>
      <c r="S9" s="25">
        <v>0</v>
      </c>
      <c r="T9" s="25">
        <v>0</v>
      </c>
      <c r="U9" s="25">
        <v>3412.45</v>
      </c>
      <c r="V9" s="25">
        <v>3412.45</v>
      </c>
      <c r="W9" s="25">
        <v>0</v>
      </c>
      <c r="X9" s="25">
        <v>0</v>
      </c>
      <c r="Y9" s="25">
        <v>1314324.6348229961</v>
      </c>
      <c r="Z9" s="25">
        <v>815466.59782099561</v>
      </c>
      <c r="AA9" s="25">
        <v>11771250.219830694</v>
      </c>
      <c r="AB9" s="25">
        <v>7512267.2365106922</v>
      </c>
      <c r="AC9" s="25">
        <v>0</v>
      </c>
      <c r="AD9" s="25">
        <v>0</v>
      </c>
      <c r="AE9" s="25">
        <v>5156777.6599999992</v>
      </c>
      <c r="AF9" s="25">
        <v>2740942.5029999996</v>
      </c>
      <c r="AG9" s="25">
        <v>0</v>
      </c>
      <c r="AH9" s="25">
        <v>0</v>
      </c>
      <c r="AI9" s="25">
        <v>1296218.5424147455</v>
      </c>
      <c r="AJ9" s="25">
        <v>-142188.55968364258</v>
      </c>
      <c r="AK9" s="25">
        <v>0</v>
      </c>
      <c r="AL9" s="25">
        <v>0</v>
      </c>
      <c r="AM9" s="26">
        <v>67725297.872883916</v>
      </c>
      <c r="AN9" s="26">
        <v>58152610.101741388</v>
      </c>
      <c r="AS9" s="30"/>
    </row>
    <row r="10" spans="1:45" ht="24.9" customHeight="1">
      <c r="A10" s="17">
        <v>4</v>
      </c>
      <c r="B10" s="64" t="s">
        <v>28</v>
      </c>
      <c r="C10" s="25">
        <v>1735514.3269599997</v>
      </c>
      <c r="D10" s="25">
        <v>1683303.3469599998</v>
      </c>
      <c r="E10" s="25">
        <v>187393.43575700003</v>
      </c>
      <c r="F10" s="25">
        <v>187393.43575700003</v>
      </c>
      <c r="G10" s="25">
        <v>-62668.53</v>
      </c>
      <c r="H10" s="25">
        <v>-62745.03</v>
      </c>
      <c r="I10" s="25">
        <v>57833795.395093605</v>
      </c>
      <c r="J10" s="25">
        <v>57833795.395093605</v>
      </c>
      <c r="K10" s="25">
        <v>94077.53</v>
      </c>
      <c r="L10" s="25">
        <v>42507.796000000002</v>
      </c>
      <c r="M10" s="25">
        <v>257929.22453216382</v>
      </c>
      <c r="N10" s="25">
        <v>251293.72453216382</v>
      </c>
      <c r="O10" s="25">
        <v>0</v>
      </c>
      <c r="P10" s="25">
        <v>0</v>
      </c>
      <c r="Q10" s="25">
        <v>0</v>
      </c>
      <c r="R10" s="25">
        <v>0</v>
      </c>
      <c r="S10" s="25">
        <v>0</v>
      </c>
      <c r="T10" s="25">
        <v>0</v>
      </c>
      <c r="U10" s="25">
        <v>0</v>
      </c>
      <c r="V10" s="25">
        <v>0</v>
      </c>
      <c r="W10" s="25">
        <v>0</v>
      </c>
      <c r="X10" s="25">
        <v>0</v>
      </c>
      <c r="Y10" s="25">
        <v>0</v>
      </c>
      <c r="Z10" s="25">
        <v>0</v>
      </c>
      <c r="AA10" s="25">
        <v>-167564.66</v>
      </c>
      <c r="AB10" s="25">
        <v>0</v>
      </c>
      <c r="AC10" s="25">
        <v>0</v>
      </c>
      <c r="AD10" s="25">
        <v>0</v>
      </c>
      <c r="AE10" s="25">
        <v>0</v>
      </c>
      <c r="AF10" s="25">
        <v>0</v>
      </c>
      <c r="AG10" s="25">
        <v>0</v>
      </c>
      <c r="AH10" s="25">
        <v>0</v>
      </c>
      <c r="AI10" s="25">
        <v>14562.880000000001</v>
      </c>
      <c r="AJ10" s="25">
        <v>1745.2800000000007</v>
      </c>
      <c r="AK10" s="25">
        <v>0</v>
      </c>
      <c r="AL10" s="25">
        <v>0</v>
      </c>
      <c r="AM10" s="26">
        <v>59893039.602342777</v>
      </c>
      <c r="AN10" s="26">
        <v>59937293.94834277</v>
      </c>
      <c r="AS10" s="30"/>
    </row>
    <row r="11" spans="1:45" ht="24.9" customHeight="1">
      <c r="A11" s="17">
        <v>5</v>
      </c>
      <c r="B11" s="64" t="s">
        <v>85</v>
      </c>
      <c r="C11" s="25">
        <v>322491.69</v>
      </c>
      <c r="D11" s="25">
        <v>322491.69</v>
      </c>
      <c r="E11" s="25">
        <v>114704.37</v>
      </c>
      <c r="F11" s="25">
        <v>114704.37</v>
      </c>
      <c r="G11" s="25">
        <v>14327.819999999998</v>
      </c>
      <c r="H11" s="25">
        <v>13369.319999999998</v>
      </c>
      <c r="I11" s="25">
        <v>43562713.504923619</v>
      </c>
      <c r="J11" s="25">
        <v>43562713.504923619</v>
      </c>
      <c r="K11" s="25">
        <v>2543398.4368738779</v>
      </c>
      <c r="L11" s="25">
        <v>1117407.6858738782</v>
      </c>
      <c r="M11" s="25">
        <v>871848.78842105262</v>
      </c>
      <c r="N11" s="25">
        <v>582868.00342105259</v>
      </c>
      <c r="O11" s="25">
        <v>0</v>
      </c>
      <c r="P11" s="25">
        <v>0</v>
      </c>
      <c r="Q11" s="25">
        <v>0</v>
      </c>
      <c r="R11" s="25">
        <v>0</v>
      </c>
      <c r="S11" s="25">
        <v>0</v>
      </c>
      <c r="T11" s="25">
        <v>0</v>
      </c>
      <c r="U11" s="25">
        <v>0</v>
      </c>
      <c r="V11" s="25">
        <v>0</v>
      </c>
      <c r="W11" s="25">
        <v>0</v>
      </c>
      <c r="X11" s="25">
        <v>0</v>
      </c>
      <c r="Y11" s="25">
        <v>138000</v>
      </c>
      <c r="Z11" s="25">
        <v>138000</v>
      </c>
      <c r="AA11" s="25">
        <v>1351373.6400000001</v>
      </c>
      <c r="AB11" s="25">
        <v>506483.64000000013</v>
      </c>
      <c r="AC11" s="25">
        <v>0</v>
      </c>
      <c r="AD11" s="25">
        <v>0</v>
      </c>
      <c r="AE11" s="25">
        <v>0</v>
      </c>
      <c r="AF11" s="25">
        <v>0</v>
      </c>
      <c r="AG11" s="25">
        <v>0</v>
      </c>
      <c r="AH11" s="25">
        <v>0</v>
      </c>
      <c r="AI11" s="25">
        <v>450</v>
      </c>
      <c r="AJ11" s="25">
        <v>450</v>
      </c>
      <c r="AK11" s="25">
        <v>0</v>
      </c>
      <c r="AL11" s="25">
        <v>0</v>
      </c>
      <c r="AM11" s="26">
        <v>48919308.250218548</v>
      </c>
      <c r="AN11" s="26">
        <v>46358488.214218557</v>
      </c>
      <c r="AS11" s="30"/>
    </row>
    <row r="12" spans="1:45" ht="24.9" customHeight="1">
      <c r="A12" s="17">
        <v>6</v>
      </c>
      <c r="B12" s="64" t="s">
        <v>86</v>
      </c>
      <c r="C12" s="25">
        <v>200941.97</v>
      </c>
      <c r="D12" s="25">
        <v>180250.00000000012</v>
      </c>
      <c r="E12" s="25">
        <v>18047.009999999998</v>
      </c>
      <c r="F12" s="25">
        <v>8379.3029999999981</v>
      </c>
      <c r="G12" s="25">
        <v>0</v>
      </c>
      <c r="H12" s="25">
        <v>0</v>
      </c>
      <c r="I12" s="25">
        <v>29293402.780834004</v>
      </c>
      <c r="J12" s="25">
        <v>29280696.751434006</v>
      </c>
      <c r="K12" s="25">
        <v>10003745.180000002</v>
      </c>
      <c r="L12" s="25">
        <v>8088673.3998917816</v>
      </c>
      <c r="M12" s="25">
        <v>1710139.8645321638</v>
      </c>
      <c r="N12" s="25">
        <v>1702275.1785321638</v>
      </c>
      <c r="O12" s="25">
        <v>0</v>
      </c>
      <c r="P12" s="25">
        <v>0</v>
      </c>
      <c r="Q12" s="25">
        <v>0</v>
      </c>
      <c r="R12" s="25">
        <v>0</v>
      </c>
      <c r="S12" s="25">
        <v>0</v>
      </c>
      <c r="T12" s="25">
        <v>0</v>
      </c>
      <c r="U12" s="25">
        <v>0</v>
      </c>
      <c r="V12" s="25">
        <v>0</v>
      </c>
      <c r="W12" s="25">
        <v>0</v>
      </c>
      <c r="X12" s="25">
        <v>0</v>
      </c>
      <c r="Y12" s="25">
        <v>0</v>
      </c>
      <c r="Z12" s="25">
        <v>0</v>
      </c>
      <c r="AA12" s="25">
        <v>-28608.300000000003</v>
      </c>
      <c r="AB12" s="25">
        <v>8460.0539520568273</v>
      </c>
      <c r="AC12" s="25">
        <v>0</v>
      </c>
      <c r="AD12" s="25">
        <v>0</v>
      </c>
      <c r="AE12" s="25">
        <v>0</v>
      </c>
      <c r="AF12" s="25">
        <v>0</v>
      </c>
      <c r="AG12" s="25">
        <v>0</v>
      </c>
      <c r="AH12" s="25">
        <v>0</v>
      </c>
      <c r="AI12" s="25">
        <v>14435</v>
      </c>
      <c r="AJ12" s="25">
        <v>11802.943125</v>
      </c>
      <c r="AK12" s="25">
        <v>0</v>
      </c>
      <c r="AL12" s="25">
        <v>0</v>
      </c>
      <c r="AM12" s="26">
        <v>41212103.505366176</v>
      </c>
      <c r="AN12" s="26">
        <v>39280537.629935004</v>
      </c>
      <c r="AS12" s="30"/>
    </row>
    <row r="13" spans="1:45" ht="24.9" customHeight="1">
      <c r="A13" s="17">
        <v>7</v>
      </c>
      <c r="B13" s="64" t="s">
        <v>34</v>
      </c>
      <c r="C13" s="25">
        <v>1253701.4600000002</v>
      </c>
      <c r="D13" s="25">
        <v>118479.03000000003</v>
      </c>
      <c r="E13" s="25">
        <v>98766.57</v>
      </c>
      <c r="F13" s="25">
        <v>98766.57</v>
      </c>
      <c r="G13" s="25">
        <v>17762.3</v>
      </c>
      <c r="H13" s="25">
        <v>17762.3</v>
      </c>
      <c r="I13" s="25">
        <v>19542957.139999997</v>
      </c>
      <c r="J13" s="25">
        <v>19542957.139999997</v>
      </c>
      <c r="K13" s="25">
        <v>4985378.669999999</v>
      </c>
      <c r="L13" s="25">
        <v>4983360.8099999987</v>
      </c>
      <c r="M13" s="25">
        <v>1412779.1840000001</v>
      </c>
      <c r="N13" s="25">
        <v>1327142.9640000002</v>
      </c>
      <c r="O13" s="25">
        <v>0</v>
      </c>
      <c r="P13" s="25">
        <v>0</v>
      </c>
      <c r="Q13" s="25">
        <v>0</v>
      </c>
      <c r="R13" s="25">
        <v>0</v>
      </c>
      <c r="S13" s="25">
        <v>0</v>
      </c>
      <c r="T13" s="25">
        <v>0</v>
      </c>
      <c r="U13" s="25">
        <v>0</v>
      </c>
      <c r="V13" s="25">
        <v>0</v>
      </c>
      <c r="W13" s="25">
        <v>0</v>
      </c>
      <c r="X13" s="25">
        <v>0</v>
      </c>
      <c r="Y13" s="25">
        <v>1082791.9400000002</v>
      </c>
      <c r="Z13" s="25">
        <v>799356.60000000009</v>
      </c>
      <c r="AA13" s="25">
        <v>6462679.3700000001</v>
      </c>
      <c r="AB13" s="25">
        <v>799630.3200000003</v>
      </c>
      <c r="AC13" s="25">
        <v>0</v>
      </c>
      <c r="AD13" s="25">
        <v>0</v>
      </c>
      <c r="AE13" s="25">
        <v>-807</v>
      </c>
      <c r="AF13" s="25">
        <v>-84.283999999999651</v>
      </c>
      <c r="AG13" s="25">
        <v>0</v>
      </c>
      <c r="AH13" s="25">
        <v>0</v>
      </c>
      <c r="AI13" s="25">
        <v>-1796550.3699999999</v>
      </c>
      <c r="AJ13" s="25">
        <v>-256555.50999999978</v>
      </c>
      <c r="AK13" s="25">
        <v>0</v>
      </c>
      <c r="AL13" s="25">
        <v>0</v>
      </c>
      <c r="AM13" s="26">
        <v>33059459.263999995</v>
      </c>
      <c r="AN13" s="26">
        <v>27430815.939999998</v>
      </c>
      <c r="AS13" s="30"/>
    </row>
    <row r="14" spans="1:45" ht="24.9" customHeight="1">
      <c r="A14" s="17">
        <v>8</v>
      </c>
      <c r="B14" s="64" t="s">
        <v>97</v>
      </c>
      <c r="C14" s="25">
        <v>-14500</v>
      </c>
      <c r="D14" s="25">
        <v>-14500</v>
      </c>
      <c r="E14" s="25">
        <v>-10526.43</v>
      </c>
      <c r="F14" s="25">
        <v>-10526.43</v>
      </c>
      <c r="G14" s="25">
        <v>-6000</v>
      </c>
      <c r="H14" s="25">
        <v>-6000</v>
      </c>
      <c r="I14" s="25">
        <v>17684927.27</v>
      </c>
      <c r="J14" s="25">
        <v>17684927.27</v>
      </c>
      <c r="K14" s="25">
        <v>5948687.0899999999</v>
      </c>
      <c r="L14" s="25">
        <v>2838528.4290000005</v>
      </c>
      <c r="M14" s="25">
        <v>1767592.78</v>
      </c>
      <c r="N14" s="25">
        <v>965976.12500000023</v>
      </c>
      <c r="O14" s="25">
        <v>0</v>
      </c>
      <c r="P14" s="25">
        <v>0</v>
      </c>
      <c r="Q14" s="25">
        <v>0</v>
      </c>
      <c r="R14" s="25">
        <v>0</v>
      </c>
      <c r="S14" s="25">
        <v>0</v>
      </c>
      <c r="T14" s="25">
        <v>0</v>
      </c>
      <c r="U14" s="25">
        <v>0</v>
      </c>
      <c r="V14" s="25">
        <v>0</v>
      </c>
      <c r="W14" s="25">
        <v>0</v>
      </c>
      <c r="X14" s="25">
        <v>0</v>
      </c>
      <c r="Y14" s="25">
        <v>0</v>
      </c>
      <c r="Z14" s="25">
        <v>0</v>
      </c>
      <c r="AA14" s="25">
        <v>25127.300000000003</v>
      </c>
      <c r="AB14" s="25">
        <v>5025.46</v>
      </c>
      <c r="AC14" s="25">
        <v>0</v>
      </c>
      <c r="AD14" s="25">
        <v>0</v>
      </c>
      <c r="AE14" s="25">
        <v>0</v>
      </c>
      <c r="AF14" s="25">
        <v>0</v>
      </c>
      <c r="AG14" s="25">
        <v>0</v>
      </c>
      <c r="AH14" s="25">
        <v>0</v>
      </c>
      <c r="AI14" s="25">
        <v>0</v>
      </c>
      <c r="AJ14" s="25">
        <v>0</v>
      </c>
      <c r="AK14" s="25">
        <v>0</v>
      </c>
      <c r="AL14" s="25">
        <v>0</v>
      </c>
      <c r="AM14" s="26">
        <v>25395308.010000002</v>
      </c>
      <c r="AN14" s="26">
        <v>21463430.854000002</v>
      </c>
      <c r="AS14" s="30"/>
    </row>
    <row r="15" spans="1:45" ht="24.9" customHeight="1">
      <c r="A15" s="17">
        <v>9</v>
      </c>
      <c r="B15" s="64" t="s">
        <v>35</v>
      </c>
      <c r="C15" s="25">
        <v>164056</v>
      </c>
      <c r="D15" s="25">
        <v>164056</v>
      </c>
      <c r="E15" s="25">
        <v>44825</v>
      </c>
      <c r="F15" s="25">
        <v>44825</v>
      </c>
      <c r="G15" s="25">
        <v>13940</v>
      </c>
      <c r="H15" s="25">
        <v>13940</v>
      </c>
      <c r="I15" s="25">
        <v>12650066</v>
      </c>
      <c r="J15" s="25">
        <v>12650066</v>
      </c>
      <c r="K15" s="25">
        <v>1885991.3200000003</v>
      </c>
      <c r="L15" s="25">
        <v>1858131.3200000003</v>
      </c>
      <c r="M15" s="25">
        <v>621663.2245321637</v>
      </c>
      <c r="N15" s="25">
        <v>585024.78953216365</v>
      </c>
      <c r="O15" s="25">
        <v>0</v>
      </c>
      <c r="P15" s="25">
        <v>0</v>
      </c>
      <c r="Q15" s="25">
        <v>0</v>
      </c>
      <c r="R15" s="25">
        <v>0</v>
      </c>
      <c r="S15" s="25">
        <v>0</v>
      </c>
      <c r="T15" s="25">
        <v>0</v>
      </c>
      <c r="U15" s="25">
        <v>0</v>
      </c>
      <c r="V15" s="25">
        <v>0</v>
      </c>
      <c r="W15" s="25">
        <v>0</v>
      </c>
      <c r="X15" s="25">
        <v>0</v>
      </c>
      <c r="Y15" s="25">
        <v>-101377</v>
      </c>
      <c r="Z15" s="25">
        <v>-13881.934999999998</v>
      </c>
      <c r="AA15" s="25">
        <v>4546696</v>
      </c>
      <c r="AB15" s="25">
        <v>1226809.4324999996</v>
      </c>
      <c r="AC15" s="25">
        <v>0</v>
      </c>
      <c r="AD15" s="25">
        <v>0</v>
      </c>
      <c r="AE15" s="25">
        <v>-624383.23</v>
      </c>
      <c r="AF15" s="25">
        <v>-445507.02999999997</v>
      </c>
      <c r="AG15" s="25">
        <v>0</v>
      </c>
      <c r="AH15" s="25">
        <v>0</v>
      </c>
      <c r="AI15" s="25">
        <v>77725</v>
      </c>
      <c r="AJ15" s="25">
        <v>33362.545000000027</v>
      </c>
      <c r="AK15" s="25">
        <v>0</v>
      </c>
      <c r="AL15" s="25">
        <v>0</v>
      </c>
      <c r="AM15" s="26">
        <v>19279202.314532164</v>
      </c>
      <c r="AN15" s="26">
        <v>16116826.122032164</v>
      </c>
      <c r="AS15" s="30"/>
    </row>
    <row r="16" spans="1:45" ht="24.9" customHeight="1">
      <c r="A16" s="17">
        <v>10</v>
      </c>
      <c r="B16" s="64" t="s">
        <v>93</v>
      </c>
      <c r="C16" s="25">
        <v>0</v>
      </c>
      <c r="D16" s="25">
        <v>0</v>
      </c>
      <c r="E16" s="25">
        <v>0</v>
      </c>
      <c r="F16" s="25">
        <v>0</v>
      </c>
      <c r="G16" s="25">
        <v>0</v>
      </c>
      <c r="H16" s="25">
        <v>0</v>
      </c>
      <c r="I16" s="25">
        <v>10826851.68</v>
      </c>
      <c r="J16" s="25">
        <v>10826851.68</v>
      </c>
      <c r="K16" s="25">
        <v>673598.03999999992</v>
      </c>
      <c r="L16" s="25">
        <v>146092.79999999993</v>
      </c>
      <c r="M16" s="25">
        <v>368021.88999999996</v>
      </c>
      <c r="N16" s="25">
        <v>281717.72399999993</v>
      </c>
      <c r="O16" s="25">
        <v>0</v>
      </c>
      <c r="P16" s="25">
        <v>0</v>
      </c>
      <c r="Q16" s="25">
        <v>0</v>
      </c>
      <c r="R16" s="25">
        <v>0</v>
      </c>
      <c r="S16" s="25">
        <v>0</v>
      </c>
      <c r="T16" s="25">
        <v>0</v>
      </c>
      <c r="U16" s="25">
        <v>0</v>
      </c>
      <c r="V16" s="25">
        <v>0</v>
      </c>
      <c r="W16" s="25">
        <v>0</v>
      </c>
      <c r="X16" s="25">
        <v>0</v>
      </c>
      <c r="Y16" s="25">
        <v>0</v>
      </c>
      <c r="Z16" s="25">
        <v>0</v>
      </c>
      <c r="AA16" s="25">
        <v>1300</v>
      </c>
      <c r="AB16" s="25">
        <v>195</v>
      </c>
      <c r="AC16" s="25">
        <v>0</v>
      </c>
      <c r="AD16" s="25">
        <v>0</v>
      </c>
      <c r="AE16" s="25">
        <v>0</v>
      </c>
      <c r="AF16" s="25">
        <v>0</v>
      </c>
      <c r="AG16" s="25">
        <v>0</v>
      </c>
      <c r="AH16" s="25">
        <v>0</v>
      </c>
      <c r="AI16" s="25">
        <v>0</v>
      </c>
      <c r="AJ16" s="25">
        <v>0</v>
      </c>
      <c r="AK16" s="25">
        <v>0</v>
      </c>
      <c r="AL16" s="25">
        <v>0</v>
      </c>
      <c r="AM16" s="26">
        <v>11869771.609999999</v>
      </c>
      <c r="AN16" s="26">
        <v>11254857.204</v>
      </c>
      <c r="AS16" s="30"/>
    </row>
    <row r="17" spans="1:45" ht="24.9" customHeight="1">
      <c r="A17" s="17">
        <v>11</v>
      </c>
      <c r="B17" s="64" t="s">
        <v>31</v>
      </c>
      <c r="C17" s="25">
        <v>10000</v>
      </c>
      <c r="D17" s="25">
        <v>10000</v>
      </c>
      <c r="E17" s="25">
        <v>3.9399999999999409</v>
      </c>
      <c r="F17" s="25">
        <v>3.9399999999999409</v>
      </c>
      <c r="G17" s="25">
        <v>49966.13</v>
      </c>
      <c r="H17" s="25">
        <v>49966.13</v>
      </c>
      <c r="I17" s="25">
        <v>4789028.1500000944</v>
      </c>
      <c r="J17" s="25">
        <v>4789028.1500000944</v>
      </c>
      <c r="K17" s="25">
        <v>5552699.5899999989</v>
      </c>
      <c r="L17" s="25">
        <v>2669803.0640000002</v>
      </c>
      <c r="M17" s="25">
        <v>1100266.3645321638</v>
      </c>
      <c r="N17" s="25">
        <v>1142085.4285321638</v>
      </c>
      <c r="O17" s="25">
        <v>0</v>
      </c>
      <c r="P17" s="25">
        <v>0</v>
      </c>
      <c r="Q17" s="25">
        <v>0</v>
      </c>
      <c r="R17" s="25">
        <v>0</v>
      </c>
      <c r="S17" s="25">
        <v>0</v>
      </c>
      <c r="T17" s="25">
        <v>0</v>
      </c>
      <c r="U17" s="25">
        <v>0</v>
      </c>
      <c r="V17" s="25">
        <v>0</v>
      </c>
      <c r="W17" s="25">
        <v>0</v>
      </c>
      <c r="X17" s="25">
        <v>0</v>
      </c>
      <c r="Y17" s="25">
        <v>7265.0499999999993</v>
      </c>
      <c r="Z17" s="25">
        <v>908.13124999999945</v>
      </c>
      <c r="AA17" s="25">
        <v>318642.19</v>
      </c>
      <c r="AB17" s="25">
        <v>103337.24733700001</v>
      </c>
      <c r="AC17" s="25">
        <v>0</v>
      </c>
      <c r="AD17" s="25">
        <v>0</v>
      </c>
      <c r="AE17" s="25">
        <v>-134133</v>
      </c>
      <c r="AF17" s="25">
        <v>-134133</v>
      </c>
      <c r="AG17" s="25">
        <v>0</v>
      </c>
      <c r="AH17" s="25">
        <v>0</v>
      </c>
      <c r="AI17" s="25">
        <v>55154.11</v>
      </c>
      <c r="AJ17" s="25">
        <v>-26697.258000000002</v>
      </c>
      <c r="AK17" s="25">
        <v>0</v>
      </c>
      <c r="AL17" s="25">
        <v>0</v>
      </c>
      <c r="AM17" s="26">
        <v>11748892.524532257</v>
      </c>
      <c r="AN17" s="26">
        <v>8604301.8331192601</v>
      </c>
      <c r="AS17" s="30"/>
    </row>
    <row r="18" spans="1:45" ht="24.9" customHeight="1">
      <c r="A18" s="17">
        <v>12</v>
      </c>
      <c r="B18" s="64" t="s">
        <v>88</v>
      </c>
      <c r="C18" s="25">
        <v>0</v>
      </c>
      <c r="D18" s="25">
        <v>0</v>
      </c>
      <c r="E18" s="25">
        <v>248</v>
      </c>
      <c r="F18" s="25">
        <v>248</v>
      </c>
      <c r="G18" s="25">
        <v>0</v>
      </c>
      <c r="H18" s="25">
        <v>0</v>
      </c>
      <c r="I18" s="25">
        <v>2840792.6199999494</v>
      </c>
      <c r="J18" s="25">
        <v>2840792.6199999494</v>
      </c>
      <c r="K18" s="25">
        <v>5893610.8900000006</v>
      </c>
      <c r="L18" s="25">
        <v>5865714.5170000009</v>
      </c>
      <c r="M18" s="25">
        <v>1366771.673532164</v>
      </c>
      <c r="N18" s="25">
        <v>1350715.3952321641</v>
      </c>
      <c r="O18" s="25">
        <v>0</v>
      </c>
      <c r="P18" s="25">
        <v>0</v>
      </c>
      <c r="Q18" s="25">
        <v>0</v>
      </c>
      <c r="R18" s="25">
        <v>0</v>
      </c>
      <c r="S18" s="25">
        <v>0</v>
      </c>
      <c r="T18" s="25">
        <v>0</v>
      </c>
      <c r="U18" s="25">
        <v>0</v>
      </c>
      <c r="V18" s="25">
        <v>0</v>
      </c>
      <c r="W18" s="25">
        <v>0</v>
      </c>
      <c r="X18" s="25">
        <v>0</v>
      </c>
      <c r="Y18" s="25">
        <v>0</v>
      </c>
      <c r="Z18" s="25">
        <v>0</v>
      </c>
      <c r="AA18" s="25">
        <v>23438.989999999991</v>
      </c>
      <c r="AB18" s="25">
        <v>21728.997999999992</v>
      </c>
      <c r="AC18" s="25">
        <v>0</v>
      </c>
      <c r="AD18" s="25">
        <v>0</v>
      </c>
      <c r="AE18" s="25">
        <v>155940.21000000002</v>
      </c>
      <c r="AF18" s="25">
        <v>155940.21000000002</v>
      </c>
      <c r="AG18" s="25">
        <v>0</v>
      </c>
      <c r="AH18" s="25">
        <v>0</v>
      </c>
      <c r="AI18" s="25">
        <v>7154.2200000000012</v>
      </c>
      <c r="AJ18" s="25">
        <v>7154.2200000000012</v>
      </c>
      <c r="AK18" s="25">
        <v>0</v>
      </c>
      <c r="AL18" s="25">
        <v>0</v>
      </c>
      <c r="AM18" s="26">
        <v>10287956.603532115</v>
      </c>
      <c r="AN18" s="26">
        <v>10242293.960232114</v>
      </c>
      <c r="AS18" s="30"/>
    </row>
    <row r="19" spans="1:45" ht="24.9" customHeight="1">
      <c r="A19" s="17">
        <v>13</v>
      </c>
      <c r="B19" s="64" t="s">
        <v>33</v>
      </c>
      <c r="C19" s="25">
        <v>-72310.930000000008</v>
      </c>
      <c r="D19" s="25">
        <v>-72310.930000000008</v>
      </c>
      <c r="E19" s="25">
        <v>69302.153166000004</v>
      </c>
      <c r="F19" s="25">
        <v>69302.153166000004</v>
      </c>
      <c r="G19" s="25">
        <v>5000</v>
      </c>
      <c r="H19" s="25">
        <v>5000</v>
      </c>
      <c r="I19" s="25">
        <v>5929298.8799997605</v>
      </c>
      <c r="J19" s="25">
        <v>3317733.144999464</v>
      </c>
      <c r="K19" s="25">
        <v>1297701.42</v>
      </c>
      <c r="L19" s="25">
        <v>528973.90367162554</v>
      </c>
      <c r="M19" s="25">
        <v>525451.3245321638</v>
      </c>
      <c r="N19" s="25">
        <v>525451.3245321638</v>
      </c>
      <c r="O19" s="25">
        <v>0</v>
      </c>
      <c r="P19" s="25">
        <v>0</v>
      </c>
      <c r="Q19" s="25">
        <v>0</v>
      </c>
      <c r="R19" s="25">
        <v>0</v>
      </c>
      <c r="S19" s="25">
        <v>0</v>
      </c>
      <c r="T19" s="25">
        <v>0</v>
      </c>
      <c r="U19" s="25">
        <v>-125925.57999999999</v>
      </c>
      <c r="V19" s="25">
        <v>-125925.57999999999</v>
      </c>
      <c r="W19" s="25">
        <v>0</v>
      </c>
      <c r="X19" s="25">
        <v>0</v>
      </c>
      <c r="Y19" s="25">
        <v>290168.97000000003</v>
      </c>
      <c r="Z19" s="25">
        <v>132584.48500000004</v>
      </c>
      <c r="AA19" s="25">
        <v>75146.229999999967</v>
      </c>
      <c r="AB19" s="25">
        <v>21441.73346983824</v>
      </c>
      <c r="AC19" s="25">
        <v>0</v>
      </c>
      <c r="AD19" s="25">
        <v>0</v>
      </c>
      <c r="AE19" s="25">
        <v>499318.95</v>
      </c>
      <c r="AF19" s="25">
        <v>99863.789999999979</v>
      </c>
      <c r="AG19" s="25">
        <v>0</v>
      </c>
      <c r="AH19" s="25">
        <v>0</v>
      </c>
      <c r="AI19" s="25">
        <v>-10721.34</v>
      </c>
      <c r="AJ19" s="25">
        <v>-10821.34</v>
      </c>
      <c r="AK19" s="25">
        <v>0</v>
      </c>
      <c r="AL19" s="25">
        <v>0</v>
      </c>
      <c r="AM19" s="26">
        <v>8482430.0776979234</v>
      </c>
      <c r="AN19" s="26">
        <v>4491292.6848390922</v>
      </c>
      <c r="AS19" s="30"/>
    </row>
    <row r="20" spans="1:45" ht="24.9" customHeight="1">
      <c r="A20" s="17">
        <v>14</v>
      </c>
      <c r="B20" s="64" t="s">
        <v>89</v>
      </c>
      <c r="C20" s="25">
        <v>326947.35999999789</v>
      </c>
      <c r="D20" s="25">
        <v>188490.7209999981</v>
      </c>
      <c r="E20" s="25">
        <v>0</v>
      </c>
      <c r="F20" s="25">
        <v>0</v>
      </c>
      <c r="G20" s="25">
        <v>10591.419999999991</v>
      </c>
      <c r="H20" s="25">
        <v>10591.419999999991</v>
      </c>
      <c r="I20" s="25">
        <v>0</v>
      </c>
      <c r="J20" s="25">
        <v>0</v>
      </c>
      <c r="K20" s="25">
        <v>3974105.0599999968</v>
      </c>
      <c r="L20" s="25">
        <v>1369883.452771567</v>
      </c>
      <c r="M20" s="25">
        <v>990123.50453216373</v>
      </c>
      <c r="N20" s="25">
        <v>958387.50453216373</v>
      </c>
      <c r="O20" s="25">
        <v>0</v>
      </c>
      <c r="P20" s="25">
        <v>0</v>
      </c>
      <c r="Q20" s="25">
        <v>-1820630.0000000002</v>
      </c>
      <c r="R20" s="25">
        <v>0</v>
      </c>
      <c r="S20" s="25">
        <v>0</v>
      </c>
      <c r="T20" s="25">
        <v>0</v>
      </c>
      <c r="U20" s="25">
        <v>0</v>
      </c>
      <c r="V20" s="25">
        <v>0</v>
      </c>
      <c r="W20" s="25">
        <v>0</v>
      </c>
      <c r="X20" s="25">
        <v>0</v>
      </c>
      <c r="Y20" s="25">
        <v>2125.5199999999968</v>
      </c>
      <c r="Z20" s="25">
        <v>425.10399999999936</v>
      </c>
      <c r="AA20" s="25">
        <v>797607.81000000017</v>
      </c>
      <c r="AB20" s="25">
        <v>172974.88738296402</v>
      </c>
      <c r="AC20" s="25">
        <v>1646523.56</v>
      </c>
      <c r="AD20" s="25">
        <v>20068.770000000251</v>
      </c>
      <c r="AE20" s="25">
        <v>0</v>
      </c>
      <c r="AF20" s="25">
        <v>0</v>
      </c>
      <c r="AG20" s="25">
        <v>0</v>
      </c>
      <c r="AH20" s="25">
        <v>0</v>
      </c>
      <c r="AI20" s="25">
        <v>0</v>
      </c>
      <c r="AJ20" s="25">
        <v>0</v>
      </c>
      <c r="AK20" s="25">
        <v>0</v>
      </c>
      <c r="AL20" s="25">
        <v>0</v>
      </c>
      <c r="AM20" s="26">
        <v>5927394.2345321588</v>
      </c>
      <c r="AN20" s="26">
        <v>2720821.8596866932</v>
      </c>
      <c r="AS20" s="30"/>
    </row>
    <row r="21" spans="1:45" ht="24.9" customHeight="1">
      <c r="A21" s="17">
        <v>15</v>
      </c>
      <c r="B21" s="64" t="s">
        <v>36</v>
      </c>
      <c r="C21" s="25">
        <v>0</v>
      </c>
      <c r="D21" s="25">
        <v>0</v>
      </c>
      <c r="E21" s="25">
        <v>0</v>
      </c>
      <c r="F21" s="25">
        <v>0</v>
      </c>
      <c r="G21" s="25">
        <v>0</v>
      </c>
      <c r="H21" s="25">
        <v>0</v>
      </c>
      <c r="I21" s="25">
        <v>1426574.66</v>
      </c>
      <c r="J21" s="25">
        <v>1426574.66</v>
      </c>
      <c r="K21" s="25">
        <v>2261991</v>
      </c>
      <c r="L21" s="25">
        <v>757701</v>
      </c>
      <c r="M21" s="25">
        <v>979816</v>
      </c>
      <c r="N21" s="25">
        <v>567578</v>
      </c>
      <c r="O21" s="25">
        <v>0</v>
      </c>
      <c r="P21" s="25">
        <v>0</v>
      </c>
      <c r="Q21" s="25">
        <v>0</v>
      </c>
      <c r="R21" s="25">
        <v>0</v>
      </c>
      <c r="S21" s="25">
        <v>0</v>
      </c>
      <c r="T21" s="25">
        <v>0</v>
      </c>
      <c r="U21" s="25">
        <v>-5450.9499999999971</v>
      </c>
      <c r="V21" s="25">
        <v>-108.94999999999709</v>
      </c>
      <c r="W21" s="25">
        <v>0</v>
      </c>
      <c r="X21" s="25">
        <v>0</v>
      </c>
      <c r="Y21" s="25">
        <v>11910.5</v>
      </c>
      <c r="Z21" s="25">
        <v>2798.5</v>
      </c>
      <c r="AA21" s="25">
        <v>-31129</v>
      </c>
      <c r="AB21" s="25">
        <v>3289</v>
      </c>
      <c r="AC21" s="25">
        <v>0</v>
      </c>
      <c r="AD21" s="25">
        <v>0</v>
      </c>
      <c r="AE21" s="25">
        <v>-63877.5</v>
      </c>
      <c r="AF21" s="25">
        <v>-63877.5</v>
      </c>
      <c r="AG21" s="25">
        <v>0</v>
      </c>
      <c r="AH21" s="25">
        <v>0</v>
      </c>
      <c r="AI21" s="25">
        <v>48072</v>
      </c>
      <c r="AJ21" s="25">
        <v>38136</v>
      </c>
      <c r="AK21" s="25">
        <v>0</v>
      </c>
      <c r="AL21" s="25">
        <v>0</v>
      </c>
      <c r="AM21" s="26">
        <v>4627906.71</v>
      </c>
      <c r="AN21" s="26">
        <v>2732090.71</v>
      </c>
      <c r="AS21" s="30"/>
    </row>
    <row r="22" spans="1:45" ht="24.9" customHeight="1">
      <c r="A22" s="17">
        <v>16</v>
      </c>
      <c r="B22" s="64" t="s">
        <v>38</v>
      </c>
      <c r="C22" s="25">
        <v>0</v>
      </c>
      <c r="D22" s="25">
        <v>0</v>
      </c>
      <c r="E22" s="25">
        <v>0</v>
      </c>
      <c r="F22" s="25">
        <v>0</v>
      </c>
      <c r="G22" s="25">
        <v>0</v>
      </c>
      <c r="H22" s="25">
        <v>0</v>
      </c>
      <c r="I22" s="25">
        <v>1628204.0811000001</v>
      </c>
      <c r="J22" s="25">
        <v>1628204.0811000001</v>
      </c>
      <c r="K22" s="25">
        <v>4433.1450000000114</v>
      </c>
      <c r="L22" s="25">
        <v>-771.84499999999025</v>
      </c>
      <c r="M22" s="25">
        <v>220570.22453216382</v>
      </c>
      <c r="N22" s="25">
        <v>238448.22453216382</v>
      </c>
      <c r="O22" s="25">
        <v>0</v>
      </c>
      <c r="P22" s="25">
        <v>0</v>
      </c>
      <c r="Q22" s="25">
        <v>0</v>
      </c>
      <c r="R22" s="25">
        <v>0</v>
      </c>
      <c r="S22" s="25">
        <v>0</v>
      </c>
      <c r="T22" s="25">
        <v>0</v>
      </c>
      <c r="U22" s="25">
        <v>0</v>
      </c>
      <c r="V22" s="25">
        <v>0</v>
      </c>
      <c r="W22" s="25">
        <v>0</v>
      </c>
      <c r="X22" s="25">
        <v>0</v>
      </c>
      <c r="Y22" s="25">
        <v>15000.000000000002</v>
      </c>
      <c r="Z22" s="25">
        <v>3000.0000000000018</v>
      </c>
      <c r="AA22" s="25">
        <v>2714235.95</v>
      </c>
      <c r="AB22" s="25">
        <v>83524.949363680091</v>
      </c>
      <c r="AC22" s="25">
        <v>0</v>
      </c>
      <c r="AD22" s="25">
        <v>0</v>
      </c>
      <c r="AE22" s="25">
        <v>0</v>
      </c>
      <c r="AF22" s="25">
        <v>0</v>
      </c>
      <c r="AG22" s="25">
        <v>0</v>
      </c>
      <c r="AH22" s="25">
        <v>0</v>
      </c>
      <c r="AI22" s="25">
        <v>331.47999999999956</v>
      </c>
      <c r="AJ22" s="25">
        <v>331.47999999999956</v>
      </c>
      <c r="AK22" s="25">
        <v>0</v>
      </c>
      <c r="AL22" s="25">
        <v>0</v>
      </c>
      <c r="AM22" s="26">
        <v>4582774.880632164</v>
      </c>
      <c r="AN22" s="26">
        <v>1952736.8899958441</v>
      </c>
      <c r="AS22" s="30"/>
    </row>
    <row r="23" spans="1:45" ht="24.9" customHeight="1">
      <c r="A23" s="17">
        <v>17</v>
      </c>
      <c r="B23" s="64" t="s">
        <v>37</v>
      </c>
      <c r="C23" s="25">
        <v>0</v>
      </c>
      <c r="D23" s="25">
        <v>0</v>
      </c>
      <c r="E23" s="25">
        <v>0</v>
      </c>
      <c r="F23" s="25">
        <v>0</v>
      </c>
      <c r="G23" s="25">
        <v>0</v>
      </c>
      <c r="H23" s="25">
        <v>0</v>
      </c>
      <c r="I23" s="25">
        <v>0</v>
      </c>
      <c r="J23" s="25">
        <v>0</v>
      </c>
      <c r="K23" s="25">
        <v>539022.99747399939</v>
      </c>
      <c r="L23" s="25">
        <v>539022.99747399939</v>
      </c>
      <c r="M23" s="25">
        <v>333601.93453216378</v>
      </c>
      <c r="N23" s="25">
        <v>333601.93453216378</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6">
        <v>872624.93200616317</v>
      </c>
      <c r="AN23" s="26">
        <v>872624.93200616317</v>
      </c>
      <c r="AS23" s="30"/>
    </row>
    <row r="24" spans="1:45" ht="24.9" customHeight="1">
      <c r="A24" s="17">
        <v>18</v>
      </c>
      <c r="B24" s="64" t="s">
        <v>87</v>
      </c>
      <c r="C24" s="25">
        <v>0</v>
      </c>
      <c r="D24" s="25">
        <v>0</v>
      </c>
      <c r="E24" s="25">
        <v>0</v>
      </c>
      <c r="F24" s="25">
        <v>0</v>
      </c>
      <c r="G24" s="25">
        <v>-9100</v>
      </c>
      <c r="H24" s="25">
        <v>-7050</v>
      </c>
      <c r="I24" s="25">
        <v>0</v>
      </c>
      <c r="J24" s="25">
        <v>0</v>
      </c>
      <c r="K24" s="25">
        <v>76755.823000000033</v>
      </c>
      <c r="L24" s="25">
        <v>34814.026500000014</v>
      </c>
      <c r="M24" s="25">
        <v>319590.16453216376</v>
      </c>
      <c r="N24" s="25">
        <v>294295.48065521242</v>
      </c>
      <c r="O24" s="25">
        <v>0</v>
      </c>
      <c r="P24" s="25">
        <v>0</v>
      </c>
      <c r="Q24" s="25">
        <v>0</v>
      </c>
      <c r="R24" s="25">
        <v>0</v>
      </c>
      <c r="S24" s="25">
        <v>0</v>
      </c>
      <c r="T24" s="25">
        <v>0</v>
      </c>
      <c r="U24" s="25">
        <v>0</v>
      </c>
      <c r="V24" s="25">
        <v>0</v>
      </c>
      <c r="W24" s="25">
        <v>0</v>
      </c>
      <c r="X24" s="25">
        <v>0</v>
      </c>
      <c r="Y24" s="25">
        <v>0</v>
      </c>
      <c r="Z24" s="25">
        <v>0</v>
      </c>
      <c r="AA24" s="25">
        <v>3.0000000001564331E-3</v>
      </c>
      <c r="AB24" s="25">
        <v>3.0000000015206751E-4</v>
      </c>
      <c r="AC24" s="25">
        <v>0</v>
      </c>
      <c r="AD24" s="25">
        <v>0</v>
      </c>
      <c r="AE24" s="25">
        <v>-2357.7449999999953</v>
      </c>
      <c r="AF24" s="25">
        <v>-2357.7449999999953</v>
      </c>
      <c r="AG24" s="25">
        <v>0</v>
      </c>
      <c r="AH24" s="25">
        <v>0</v>
      </c>
      <c r="AI24" s="25">
        <v>4099.9999999999964</v>
      </c>
      <c r="AJ24" s="25">
        <v>409.99999999999636</v>
      </c>
      <c r="AK24" s="25">
        <v>0</v>
      </c>
      <c r="AL24" s="25">
        <v>0</v>
      </c>
      <c r="AM24" s="26">
        <v>388988.24553216383</v>
      </c>
      <c r="AN24" s="26">
        <v>320111.76245521248</v>
      </c>
      <c r="AS24" s="30"/>
    </row>
    <row r="25" spans="1:45" ht="24.9" customHeight="1">
      <c r="A25" s="17">
        <v>19</v>
      </c>
      <c r="B25" s="64" t="s">
        <v>92</v>
      </c>
      <c r="C25" s="25">
        <v>0</v>
      </c>
      <c r="D25" s="25">
        <v>0</v>
      </c>
      <c r="E25" s="25">
        <v>0</v>
      </c>
      <c r="F25" s="25">
        <v>0</v>
      </c>
      <c r="G25" s="25">
        <v>1012</v>
      </c>
      <c r="H25" s="25">
        <v>0</v>
      </c>
      <c r="I25" s="25">
        <v>44140.728328190511</v>
      </c>
      <c r="J25" s="25">
        <v>0</v>
      </c>
      <c r="K25" s="25">
        <v>-31961.680000000051</v>
      </c>
      <c r="L25" s="25">
        <v>-143717.86000000004</v>
      </c>
      <c r="M25" s="25">
        <v>248320.41453216379</v>
      </c>
      <c r="N25" s="25">
        <v>239120.41453216379</v>
      </c>
      <c r="O25" s="25">
        <v>0</v>
      </c>
      <c r="P25" s="25">
        <v>0</v>
      </c>
      <c r="Q25" s="25">
        <v>0</v>
      </c>
      <c r="R25" s="25">
        <v>0</v>
      </c>
      <c r="S25" s="25">
        <v>0</v>
      </c>
      <c r="T25" s="25">
        <v>0</v>
      </c>
      <c r="U25" s="25">
        <v>0</v>
      </c>
      <c r="V25" s="25">
        <v>0</v>
      </c>
      <c r="W25" s="25">
        <v>0</v>
      </c>
      <c r="X25" s="25">
        <v>0</v>
      </c>
      <c r="Y25" s="25">
        <v>0</v>
      </c>
      <c r="Z25" s="25">
        <v>0</v>
      </c>
      <c r="AA25" s="25">
        <v>77890.83</v>
      </c>
      <c r="AB25" s="25">
        <v>77890.83</v>
      </c>
      <c r="AC25" s="25">
        <v>0</v>
      </c>
      <c r="AD25" s="25">
        <v>0</v>
      </c>
      <c r="AE25" s="25">
        <v>-3825390.9638859937</v>
      </c>
      <c r="AF25" s="25">
        <v>-573356.13691188197</v>
      </c>
      <c r="AG25" s="25">
        <v>0</v>
      </c>
      <c r="AH25" s="25">
        <v>0</v>
      </c>
      <c r="AI25" s="25">
        <v>0</v>
      </c>
      <c r="AJ25" s="25">
        <v>0</v>
      </c>
      <c r="AK25" s="25">
        <v>0</v>
      </c>
      <c r="AL25" s="25">
        <v>0</v>
      </c>
      <c r="AM25" s="26">
        <v>-3485988.6710256394</v>
      </c>
      <c r="AN25" s="26">
        <v>-400062.75237971824</v>
      </c>
      <c r="AS25" s="30"/>
    </row>
    <row r="26" spans="1:45" ht="13.8">
      <c r="A26" s="11"/>
      <c r="B26" s="66" t="s">
        <v>98</v>
      </c>
      <c r="C26" s="27">
        <v>31491604.445855319</v>
      </c>
      <c r="D26" s="27">
        <v>19570693.684098918</v>
      </c>
      <c r="E26" s="27">
        <v>1830216.1903070002</v>
      </c>
      <c r="F26" s="27">
        <v>1747106.5933070006</v>
      </c>
      <c r="G26" s="27">
        <v>-143951.52499999918</v>
      </c>
      <c r="H26" s="27">
        <v>507245.79299998999</v>
      </c>
      <c r="I26" s="27">
        <v>313438796.78093404</v>
      </c>
      <c r="J26" s="27">
        <v>289196707.03820556</v>
      </c>
      <c r="K26" s="27">
        <v>123148841.53155991</v>
      </c>
      <c r="L26" s="27">
        <v>105115291.85726914</v>
      </c>
      <c r="M26" s="27">
        <v>28386887.124659184</v>
      </c>
      <c r="N26" s="27">
        <v>26201492.615642227</v>
      </c>
      <c r="O26" s="27">
        <v>0</v>
      </c>
      <c r="P26" s="27">
        <v>0</v>
      </c>
      <c r="Q26" s="27">
        <v>-1820630.0000000002</v>
      </c>
      <c r="R26" s="27">
        <v>0</v>
      </c>
      <c r="S26" s="27">
        <v>0</v>
      </c>
      <c r="T26" s="27">
        <v>0</v>
      </c>
      <c r="U26" s="27">
        <v>-150580.38999999996</v>
      </c>
      <c r="V26" s="27">
        <v>-133930.22999999998</v>
      </c>
      <c r="W26" s="27">
        <v>0</v>
      </c>
      <c r="X26" s="27">
        <v>0</v>
      </c>
      <c r="Y26" s="27">
        <v>4080182.0148229962</v>
      </c>
      <c r="Z26" s="27">
        <v>2392634.4880709951</v>
      </c>
      <c r="AA26" s="27">
        <v>41076771.072830692</v>
      </c>
      <c r="AB26" s="27">
        <v>16414559.900779897</v>
      </c>
      <c r="AC26" s="27">
        <v>6219610.4299999997</v>
      </c>
      <c r="AD26" s="27">
        <v>20068.880000000587</v>
      </c>
      <c r="AE26" s="27">
        <v>2797213.7111140061</v>
      </c>
      <c r="AF26" s="27">
        <v>2104656.1390881171</v>
      </c>
      <c r="AG26" s="27">
        <v>-1061.2000000000007</v>
      </c>
      <c r="AH26" s="27">
        <v>-1061.2000000000007</v>
      </c>
      <c r="AI26" s="27">
        <v>2365149.0324147451</v>
      </c>
      <c r="AJ26" s="27">
        <v>-154961.91455864289</v>
      </c>
      <c r="AK26" s="27">
        <v>0</v>
      </c>
      <c r="AL26" s="27">
        <v>0</v>
      </c>
      <c r="AM26" s="27">
        <v>552719049.21949792</v>
      </c>
      <c r="AN26" s="27">
        <v>462980503.64490318</v>
      </c>
    </row>
    <row r="27" spans="1:45" s="36" customFormat="1" ht="14.4">
      <c r="B27" s="40" t="s">
        <v>46</v>
      </c>
    </row>
    <row r="28" spans="1:45" s="36" customFormat="1" ht="9" customHeight="1">
      <c r="B28" s="55"/>
      <c r="C28" s="55"/>
      <c r="D28" s="55"/>
      <c r="E28" s="55"/>
      <c r="F28" s="55"/>
      <c r="G28" s="55"/>
      <c r="H28" s="55"/>
      <c r="I28" s="55"/>
      <c r="J28" s="55"/>
      <c r="K28" s="55"/>
      <c r="L28" s="55"/>
      <c r="M28" s="55"/>
      <c r="N28" s="55"/>
    </row>
    <row r="29" spans="1:45" s="36" customFormat="1" ht="14.4">
      <c r="B29" s="47" t="s">
        <v>64</v>
      </c>
    </row>
    <row r="30" spans="1:45" s="36" customFormat="1" ht="14.4">
      <c r="B30" s="47" t="s">
        <v>65</v>
      </c>
    </row>
    <row r="31" spans="1:45">
      <c r="B31" s="7"/>
      <c r="C31" s="12"/>
      <c r="D31" s="12"/>
      <c r="E31" s="12"/>
      <c r="F31" s="12"/>
      <c r="G31" s="12"/>
      <c r="H31" s="12"/>
      <c r="I31" s="12"/>
      <c r="J31" s="12"/>
      <c r="K31" s="12"/>
      <c r="L31" s="12"/>
      <c r="M31" s="12"/>
      <c r="N31" s="12"/>
      <c r="AM31" s="14"/>
      <c r="AN31" s="14"/>
    </row>
    <row r="33" spans="39:40">
      <c r="AM33" s="14"/>
      <c r="AN33" s="14"/>
    </row>
    <row r="34" spans="39:40">
      <c r="AM34" s="14"/>
      <c r="AN34" s="14"/>
    </row>
  </sheetData>
  <sortState xmlns:xlrd2="http://schemas.microsoft.com/office/spreadsheetml/2017/richdata2" ref="B8:AN23">
    <sortCondition descending="1" ref="AM7:AM23"/>
  </sortState>
  <mergeCells count="22">
    <mergeCell ref="M5:N5"/>
    <mergeCell ref="E5:F5"/>
    <mergeCell ref="G5:H5"/>
    <mergeCell ref="I5:J5"/>
    <mergeCell ref="AK5:AL5"/>
    <mergeCell ref="AM5:AN5"/>
    <mergeCell ref="AI5:AJ5"/>
    <mergeCell ref="O5:P5"/>
    <mergeCell ref="Q5:R5"/>
    <mergeCell ref="S5:T5"/>
    <mergeCell ref="U5:V5"/>
    <mergeCell ref="W5:X5"/>
    <mergeCell ref="AG5:AH5"/>
    <mergeCell ref="Y5:Z5"/>
    <mergeCell ref="AA5:AB5"/>
    <mergeCell ref="AC5:AD5"/>
    <mergeCell ref="AE5:AF5"/>
    <mergeCell ref="A1:K1"/>
    <mergeCell ref="A5:A6"/>
    <mergeCell ref="B5:B6"/>
    <mergeCell ref="C5:D5"/>
    <mergeCell ref="K5:L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5" tint="0.39997558519241921"/>
  </sheetPr>
  <dimension ref="A1:G34"/>
  <sheetViews>
    <sheetView zoomScale="90" zoomScaleNormal="90" workbookViewId="0">
      <pane xSplit="2" ySplit="6" topLeftCell="C16" activePane="bottomRight" state="frozen"/>
      <selection activeCell="A4" sqref="A4"/>
      <selection pane="topRight" activeCell="A4" sqref="A4"/>
      <selection pane="bottomLeft" activeCell="A4" sqref="A4"/>
      <selection pane="bottomRight" activeCell="A2" sqref="A2:D4"/>
    </sheetView>
  </sheetViews>
  <sheetFormatPr defaultRowHeight="13.2"/>
  <cols>
    <col min="1" max="1" width="4.44140625" customWidth="1"/>
    <col min="2" max="2" width="56.33203125" customWidth="1"/>
    <col min="3" max="3" width="13" customWidth="1"/>
    <col min="4" max="4" width="10.5546875" customWidth="1"/>
    <col min="7" max="7" width="12" bestFit="1" customWidth="1"/>
  </cols>
  <sheetData>
    <row r="1" spans="1:5" ht="13.8">
      <c r="A1" s="56"/>
      <c r="B1" s="56"/>
      <c r="C1" s="56"/>
      <c r="D1" s="56"/>
    </row>
    <row r="2" spans="1:5" ht="12.75" customHeight="1">
      <c r="A2" s="84" t="s">
        <v>95</v>
      </c>
      <c r="B2" s="84"/>
      <c r="C2" s="84"/>
      <c r="D2" s="84"/>
    </row>
    <row r="3" spans="1:5" ht="12.75" customHeight="1">
      <c r="A3" s="84"/>
      <c r="B3" s="84"/>
      <c r="C3" s="84"/>
      <c r="D3" s="84"/>
      <c r="E3" s="2"/>
    </row>
    <row r="4" spans="1:5">
      <c r="A4" s="84"/>
      <c r="B4" s="84"/>
      <c r="C4" s="84"/>
      <c r="D4" s="84"/>
      <c r="E4" s="2"/>
    </row>
    <row r="5" spans="1:5" ht="13.8">
      <c r="A5" s="56"/>
      <c r="B5" s="56"/>
      <c r="C5" s="56"/>
      <c r="D5" s="56"/>
    </row>
    <row r="6" spans="1:5" ht="43.5" customHeight="1">
      <c r="A6" s="57" t="s">
        <v>0</v>
      </c>
      <c r="B6" s="57" t="s">
        <v>66</v>
      </c>
      <c r="C6" s="57" t="s">
        <v>67</v>
      </c>
      <c r="D6" s="57" t="s">
        <v>68</v>
      </c>
    </row>
    <row r="7" spans="1:5" ht="27" customHeight="1">
      <c r="A7" s="6">
        <v>1</v>
      </c>
      <c r="B7" s="58" t="s">
        <v>4</v>
      </c>
      <c r="C7" s="28">
        <f>HLOOKUP(B7,'Wr. Prem. &amp;  Re Prem.'!$4:$25,22,FALSE)</f>
        <v>94058858.674644172</v>
      </c>
      <c r="D7" s="20">
        <f>C7/$C$25</f>
        <v>8.5644445488925677E-2</v>
      </c>
    </row>
    <row r="8" spans="1:5" ht="27" customHeight="1">
      <c r="A8" s="6">
        <v>2</v>
      </c>
      <c r="B8" s="58" t="s">
        <v>5</v>
      </c>
      <c r="C8" s="28">
        <f>HLOOKUP(B8,'Wr. Prem. &amp;  Re Prem.'!$4:$25,22,FALSE)</f>
        <v>12090660.998206211</v>
      </c>
      <c r="D8" s="20">
        <f t="shared" ref="D8:D21" si="0">C8/$C$25</f>
        <v>1.100904233133221E-2</v>
      </c>
    </row>
    <row r="9" spans="1:5" ht="27" customHeight="1">
      <c r="A9" s="6">
        <v>3</v>
      </c>
      <c r="B9" s="58" t="s">
        <v>6</v>
      </c>
      <c r="C9" s="28">
        <f>HLOOKUP(B9,'Wr. Prem. &amp;  Re Prem.'!$4:$25,22,FALSE)</f>
        <v>15903431.650983758</v>
      </c>
      <c r="D9" s="20">
        <f t="shared" si="0"/>
        <v>1.4480726263444493E-2</v>
      </c>
    </row>
    <row r="10" spans="1:5" ht="27" customHeight="1">
      <c r="A10" s="6">
        <v>4</v>
      </c>
      <c r="B10" s="58" t="s">
        <v>7</v>
      </c>
      <c r="C10" s="28">
        <f>HLOOKUP(B10,'Wr. Prem. &amp;  Re Prem.'!$4:$25,22,FALSE)</f>
        <v>478067888.66255856</v>
      </c>
      <c r="D10" s="20">
        <f t="shared" si="0"/>
        <v>0.43530040452854962</v>
      </c>
    </row>
    <row r="11" spans="1:5" ht="38.25" customHeight="1">
      <c r="A11" s="6">
        <v>5</v>
      </c>
      <c r="B11" s="58" t="s">
        <v>8</v>
      </c>
      <c r="C11" s="28">
        <f>HLOOKUP(B11,'Wr. Prem. &amp;  Re Prem.'!$4:$25,22,FALSE)</f>
        <v>226596313.18360811</v>
      </c>
      <c r="D11" s="20">
        <f t="shared" si="0"/>
        <v>0.20632522939252507</v>
      </c>
    </row>
    <row r="12" spans="1:5" ht="27" customHeight="1">
      <c r="A12" s="6">
        <v>6</v>
      </c>
      <c r="B12" s="58" t="s">
        <v>9</v>
      </c>
      <c r="C12" s="28">
        <f>HLOOKUP(B12,'Wr. Prem. &amp;  Re Prem.'!$4:$25,22,FALSE)</f>
        <v>67073306.45876205</v>
      </c>
      <c r="D12" s="20">
        <f t="shared" si="0"/>
        <v>6.1072994290095599E-2</v>
      </c>
    </row>
    <row r="13" spans="1:5" ht="27" customHeight="1">
      <c r="A13" s="6">
        <v>7</v>
      </c>
      <c r="B13" s="58" t="s">
        <v>10</v>
      </c>
      <c r="C13" s="28">
        <f>HLOOKUP(B13,'Wr. Prem. &amp;  Re Prem.'!$4:$25,22,FALSE)</f>
        <v>0</v>
      </c>
      <c r="D13" s="20">
        <f t="shared" si="0"/>
        <v>0</v>
      </c>
    </row>
    <row r="14" spans="1:5" ht="27" customHeight="1">
      <c r="A14" s="6">
        <v>8</v>
      </c>
      <c r="B14" s="58" t="s">
        <v>11</v>
      </c>
      <c r="C14" s="28">
        <f>HLOOKUP(B14,'Wr. Prem. &amp;  Re Prem.'!$4:$25,22,FALSE)</f>
        <v>12076343.953804733</v>
      </c>
      <c r="D14" s="20">
        <f t="shared" si="0"/>
        <v>1.0996006075671843E-2</v>
      </c>
    </row>
    <row r="15" spans="1:5" ht="27" customHeight="1">
      <c r="A15" s="6">
        <v>9</v>
      </c>
      <c r="B15" s="58" t="s">
        <v>12</v>
      </c>
      <c r="C15" s="28">
        <f>HLOOKUP(B15,'Wr. Prem. &amp;  Re Prem.'!$4:$25,22,FALSE)</f>
        <v>7912074.7887922386</v>
      </c>
      <c r="D15" s="20">
        <f t="shared" si="0"/>
        <v>7.2042683432612196E-3</v>
      </c>
    </row>
    <row r="16" spans="1:5" ht="27" customHeight="1">
      <c r="A16" s="6">
        <v>10</v>
      </c>
      <c r="B16" s="58" t="s">
        <v>13</v>
      </c>
      <c r="C16" s="28">
        <f>HLOOKUP(B16,'Wr. Prem. &amp;  Re Prem.'!$4:$25,22,FALSE)</f>
        <v>404293.15350199997</v>
      </c>
      <c r="D16" s="20">
        <f t="shared" si="0"/>
        <v>3.6812548477139904E-4</v>
      </c>
    </row>
    <row r="17" spans="1:7" ht="27" customHeight="1">
      <c r="A17" s="6">
        <v>11</v>
      </c>
      <c r="B17" s="58" t="s">
        <v>14</v>
      </c>
      <c r="C17" s="28">
        <f>HLOOKUP(B17,'Wr. Prem. &amp;  Re Prem.'!$4:$25,22,FALSE)</f>
        <v>145000.1</v>
      </c>
      <c r="D17" s="20">
        <f t="shared" si="0"/>
        <v>1.3202853336010621E-4</v>
      </c>
    </row>
    <row r="18" spans="1:7" ht="27" customHeight="1">
      <c r="A18" s="6">
        <v>12</v>
      </c>
      <c r="B18" s="58" t="s">
        <v>15</v>
      </c>
      <c r="C18" s="28">
        <f>HLOOKUP(B18,'Wr. Prem. &amp;  Re Prem.'!$4:$25,22,FALSE)</f>
        <v>13648294.840056401</v>
      </c>
      <c r="D18" s="20">
        <f t="shared" si="0"/>
        <v>1.2427331778384646E-2</v>
      </c>
    </row>
    <row r="19" spans="1:7" ht="27" customHeight="1">
      <c r="A19" s="6">
        <v>13</v>
      </c>
      <c r="B19" s="58" t="s">
        <v>16</v>
      </c>
      <c r="C19" s="28">
        <f>HLOOKUP(B19,'Wr. Prem. &amp;  Re Prem.'!$4:$25,22,FALSE)</f>
        <v>128366041.44530736</v>
      </c>
      <c r="D19" s="20">
        <f t="shared" si="0"/>
        <v>0.11688254135870621</v>
      </c>
    </row>
    <row r="20" spans="1:7" ht="27" customHeight="1">
      <c r="A20" s="6">
        <v>14</v>
      </c>
      <c r="B20" s="58" t="s">
        <v>17</v>
      </c>
      <c r="C20" s="28">
        <f>HLOOKUP(B20,'Wr. Prem. &amp;  Re Prem.'!$4:$25,22,FALSE)</f>
        <v>5234609.1365688993</v>
      </c>
      <c r="D20" s="20">
        <f t="shared" si="0"/>
        <v>4.7663261405654451E-3</v>
      </c>
    </row>
    <row r="21" spans="1:7" ht="27" customHeight="1">
      <c r="A21" s="6">
        <v>15</v>
      </c>
      <c r="B21" s="58" t="s">
        <v>18</v>
      </c>
      <c r="C21" s="28">
        <f>HLOOKUP(B21,'Wr. Prem. &amp;  Re Prem.'!$4:$25,22,FALSE)</f>
        <v>10807606.765931964</v>
      </c>
      <c r="D21" s="20">
        <f t="shared" si="0"/>
        <v>9.8407688714611755E-3</v>
      </c>
    </row>
    <row r="22" spans="1:7" ht="27" customHeight="1">
      <c r="A22" s="6">
        <v>16</v>
      </c>
      <c r="B22" s="58" t="s">
        <v>19</v>
      </c>
      <c r="C22" s="28">
        <f>HLOOKUP(B22,'Wr. Prem. &amp;  Re Prem.'!$4:$25,22,FALSE)</f>
        <v>4104.8121199999996</v>
      </c>
      <c r="D22" s="20">
        <f>C22/$C$25</f>
        <v>3.737599656292569E-6</v>
      </c>
    </row>
    <row r="23" spans="1:7" ht="27" customHeight="1">
      <c r="A23" s="6">
        <v>17</v>
      </c>
      <c r="B23" s="58" t="s">
        <v>20</v>
      </c>
      <c r="C23" s="28">
        <f>HLOOKUP(B23,'Wr. Prem. &amp;  Re Prem.'!$4:$25,22,FALSE)</f>
        <v>25859378.105694279</v>
      </c>
      <c r="D23" s="20">
        <f>C23/$C$25</f>
        <v>2.3546023519289E-2</v>
      </c>
    </row>
    <row r="24" spans="1:7" ht="27" customHeight="1">
      <c r="A24" s="6">
        <v>18</v>
      </c>
      <c r="B24" s="58" t="s">
        <v>21</v>
      </c>
      <c r="C24" s="28">
        <f>HLOOKUP(B24,'Wr. Prem. &amp;  Re Prem.'!$4:$25,22,FALSE)</f>
        <v>0</v>
      </c>
      <c r="D24" s="20">
        <f>C24/$C$25</f>
        <v>0</v>
      </c>
    </row>
    <row r="25" spans="1:7" ht="27" customHeight="1">
      <c r="A25" s="3"/>
      <c r="B25" s="59" t="s">
        <v>22</v>
      </c>
      <c r="C25" s="21">
        <f>SUM(C7:C24)</f>
        <v>1098248206.7305408</v>
      </c>
      <c r="D25" s="22">
        <f>SUM(D7:D24)</f>
        <v>1</v>
      </c>
      <c r="G25" s="1"/>
    </row>
    <row r="27" spans="1:7">
      <c r="C27" s="1"/>
    </row>
    <row r="28" spans="1:7">
      <c r="C28" s="1"/>
    </row>
    <row r="34" spans="3:3">
      <c r="C34" s="4"/>
    </row>
  </sheetData>
  <mergeCells count="1">
    <mergeCell ref="A2:D4"/>
  </mergeCells>
  <phoneticPr fontId="7"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indexed="30"/>
  </sheetPr>
  <dimension ref="A1:AN33"/>
  <sheetViews>
    <sheetView zoomScale="90" zoomScaleNormal="90" workbookViewId="0">
      <pane xSplit="2" ySplit="5" topLeftCell="C6" activePane="bottomRight" state="frozen"/>
      <selection activeCell="A4" sqref="A4"/>
      <selection pane="topRight" activeCell="A4" sqref="A4"/>
      <selection pane="bottomLeft" activeCell="A4" sqref="A4"/>
      <selection pane="bottomRight" activeCell="A6" sqref="A6:XFD25"/>
    </sheetView>
  </sheetViews>
  <sheetFormatPr defaultRowHeight="13.2"/>
  <cols>
    <col min="1" max="1" width="4.44140625" customWidth="1"/>
    <col min="2" max="2" width="49.33203125" customWidth="1"/>
    <col min="3" max="6" width="11.5546875" customWidth="1"/>
    <col min="7" max="7" width="12.33203125" customWidth="1"/>
    <col min="8" max="38" width="11.5546875" customWidth="1"/>
    <col min="39" max="39" width="13.109375" customWidth="1"/>
    <col min="40" max="40" width="11.5546875" customWidth="1"/>
  </cols>
  <sheetData>
    <row r="1" spans="1:40" s="36" customFormat="1" ht="27.75" customHeight="1">
      <c r="A1" s="40" t="s">
        <v>69</v>
      </c>
      <c r="B1" s="40"/>
      <c r="C1" s="40"/>
      <c r="D1" s="40"/>
      <c r="E1" s="40"/>
      <c r="F1" s="40"/>
      <c r="G1" s="40"/>
      <c r="H1" s="40"/>
      <c r="I1" s="40"/>
      <c r="J1" s="40"/>
      <c r="K1" s="40"/>
      <c r="L1" s="40"/>
      <c r="M1" s="40"/>
      <c r="N1" s="40"/>
      <c r="O1" s="40"/>
    </row>
    <row r="2" spans="1:40" s="36" customFormat="1" ht="27.75" customHeight="1">
      <c r="A2" s="40" t="str">
        <f>'Inccured Claims'!A2</f>
        <v>Reporting period: 1 January 2025 - 30 September 2025</v>
      </c>
      <c r="B2" s="40"/>
      <c r="C2" s="40"/>
      <c r="D2" s="40"/>
      <c r="E2" s="40"/>
      <c r="F2" s="40"/>
      <c r="G2" s="40"/>
      <c r="H2" s="40"/>
      <c r="I2" s="40"/>
      <c r="J2" s="40"/>
      <c r="K2" s="40"/>
      <c r="L2" s="40"/>
      <c r="M2" s="40"/>
      <c r="N2" s="40"/>
      <c r="O2" s="40"/>
    </row>
    <row r="3" spans="1:40" s="60" customFormat="1" ht="17.25" customHeight="1">
      <c r="A3" s="36" t="s">
        <v>70</v>
      </c>
      <c r="C3" s="61"/>
      <c r="E3" s="61"/>
      <c r="G3" s="61"/>
      <c r="I3" s="61"/>
      <c r="K3" s="61"/>
      <c r="M3" s="61"/>
      <c r="O3" s="61"/>
      <c r="Q3" s="61"/>
      <c r="S3" s="61"/>
      <c r="U3" s="61"/>
      <c r="W3" s="61"/>
      <c r="Y3" s="61"/>
      <c r="AA3" s="61"/>
      <c r="AC3" s="61"/>
      <c r="AE3" s="61"/>
      <c r="AG3" s="61"/>
      <c r="AI3" s="61"/>
      <c r="AK3" s="61"/>
    </row>
    <row r="4" spans="1:40" s="60" customFormat="1" ht="96" customHeight="1">
      <c r="A4" s="71" t="s">
        <v>0</v>
      </c>
      <c r="B4" s="71" t="s">
        <v>3</v>
      </c>
      <c r="C4" s="81" t="s">
        <v>4</v>
      </c>
      <c r="D4" s="81"/>
      <c r="E4" s="78" t="s">
        <v>5</v>
      </c>
      <c r="F4" s="79"/>
      <c r="G4" s="78" t="s">
        <v>6</v>
      </c>
      <c r="H4" s="79"/>
      <c r="I4" s="78" t="s">
        <v>7</v>
      </c>
      <c r="J4" s="79"/>
      <c r="K4" s="78" t="s">
        <v>8</v>
      </c>
      <c r="L4" s="79"/>
      <c r="M4" s="78" t="s">
        <v>9</v>
      </c>
      <c r="N4" s="79"/>
      <c r="O4" s="78" t="s">
        <v>10</v>
      </c>
      <c r="P4" s="79"/>
      <c r="Q4" s="78" t="s">
        <v>11</v>
      </c>
      <c r="R4" s="79"/>
      <c r="S4" s="78" t="s">
        <v>12</v>
      </c>
      <c r="T4" s="79"/>
      <c r="U4" s="78" t="s">
        <v>13</v>
      </c>
      <c r="V4" s="79"/>
      <c r="W4" s="78" t="s">
        <v>14</v>
      </c>
      <c r="X4" s="79"/>
      <c r="Y4" s="78" t="s">
        <v>15</v>
      </c>
      <c r="Z4" s="79"/>
      <c r="AA4" s="78" t="s">
        <v>16</v>
      </c>
      <c r="AB4" s="79"/>
      <c r="AC4" s="78" t="s">
        <v>17</v>
      </c>
      <c r="AD4" s="79"/>
      <c r="AE4" s="74" t="s">
        <v>18</v>
      </c>
      <c r="AF4" s="76"/>
      <c r="AG4" s="74" t="s">
        <v>19</v>
      </c>
      <c r="AH4" s="76"/>
      <c r="AI4" s="82" t="s">
        <v>20</v>
      </c>
      <c r="AJ4" s="83"/>
      <c r="AK4" s="82" t="s">
        <v>21</v>
      </c>
      <c r="AL4" s="83"/>
      <c r="AM4" s="82" t="s">
        <v>22</v>
      </c>
      <c r="AN4" s="83"/>
    </row>
    <row r="5" spans="1:40" s="60" customFormat="1" ht="48.75" customHeight="1">
      <c r="A5" s="73"/>
      <c r="B5" s="73"/>
      <c r="C5" s="43" t="s">
        <v>44</v>
      </c>
      <c r="D5" s="43" t="s">
        <v>71</v>
      </c>
      <c r="E5" s="43" t="s">
        <v>44</v>
      </c>
      <c r="F5" s="43" t="s">
        <v>71</v>
      </c>
      <c r="G5" s="43" t="s">
        <v>44</v>
      </c>
      <c r="H5" s="43" t="s">
        <v>71</v>
      </c>
      <c r="I5" s="43" t="s">
        <v>44</v>
      </c>
      <c r="J5" s="43" t="s">
        <v>71</v>
      </c>
      <c r="K5" s="43" t="s">
        <v>44</v>
      </c>
      <c r="L5" s="43" t="s">
        <v>71</v>
      </c>
      <c r="M5" s="43" t="s">
        <v>44</v>
      </c>
      <c r="N5" s="43" t="s">
        <v>71</v>
      </c>
      <c r="O5" s="43" t="s">
        <v>44</v>
      </c>
      <c r="P5" s="43" t="s">
        <v>71</v>
      </c>
      <c r="Q5" s="43" t="s">
        <v>44</v>
      </c>
      <c r="R5" s="43" t="s">
        <v>71</v>
      </c>
      <c r="S5" s="43" t="s">
        <v>44</v>
      </c>
      <c r="T5" s="43" t="s">
        <v>71</v>
      </c>
      <c r="U5" s="43" t="s">
        <v>44</v>
      </c>
      <c r="V5" s="43" t="s">
        <v>71</v>
      </c>
      <c r="W5" s="43" t="s">
        <v>44</v>
      </c>
      <c r="X5" s="43" t="s">
        <v>71</v>
      </c>
      <c r="Y5" s="43" t="s">
        <v>44</v>
      </c>
      <c r="Z5" s="43" t="s">
        <v>71</v>
      </c>
      <c r="AA5" s="43" t="s">
        <v>44</v>
      </c>
      <c r="AB5" s="43" t="s">
        <v>71</v>
      </c>
      <c r="AC5" s="43" t="s">
        <v>44</v>
      </c>
      <c r="AD5" s="43" t="s">
        <v>71</v>
      </c>
      <c r="AE5" s="43" t="s">
        <v>44</v>
      </c>
      <c r="AF5" s="43" t="s">
        <v>71</v>
      </c>
      <c r="AG5" s="43" t="s">
        <v>44</v>
      </c>
      <c r="AH5" s="43" t="s">
        <v>71</v>
      </c>
      <c r="AI5" s="43" t="s">
        <v>44</v>
      </c>
      <c r="AJ5" s="43" t="s">
        <v>71</v>
      </c>
      <c r="AK5" s="43" t="s">
        <v>44</v>
      </c>
      <c r="AL5" s="43" t="s">
        <v>71</v>
      </c>
      <c r="AM5" s="43" t="s">
        <v>44</v>
      </c>
      <c r="AN5" s="43" t="s">
        <v>71</v>
      </c>
    </row>
    <row r="6" spans="1:40" ht="24.9" customHeight="1">
      <c r="A6" s="17">
        <v>1</v>
      </c>
      <c r="B6" s="64" t="s">
        <v>32</v>
      </c>
      <c r="C6" s="25">
        <v>19025911.966389388</v>
      </c>
      <c r="D6" s="25">
        <v>254871.35000000003</v>
      </c>
      <c r="E6" s="25">
        <v>0</v>
      </c>
      <c r="F6" s="25">
        <v>0</v>
      </c>
      <c r="G6" s="25">
        <v>0</v>
      </c>
      <c r="H6" s="25">
        <v>0</v>
      </c>
      <c r="I6" s="25">
        <v>0</v>
      </c>
      <c r="J6" s="25">
        <v>0</v>
      </c>
      <c r="K6" s="25">
        <v>0</v>
      </c>
      <c r="L6" s="25">
        <v>0</v>
      </c>
      <c r="M6" s="25">
        <v>0</v>
      </c>
      <c r="N6" s="25">
        <v>0</v>
      </c>
      <c r="O6" s="25">
        <v>0</v>
      </c>
      <c r="P6" s="25">
        <v>0</v>
      </c>
      <c r="Q6" s="25">
        <v>0</v>
      </c>
      <c r="R6" s="25">
        <v>0</v>
      </c>
      <c r="S6" s="25">
        <v>0</v>
      </c>
      <c r="T6" s="25">
        <v>0</v>
      </c>
      <c r="U6" s="25">
        <v>0</v>
      </c>
      <c r="V6" s="25">
        <v>0</v>
      </c>
      <c r="W6" s="25">
        <v>0</v>
      </c>
      <c r="X6" s="25">
        <v>0</v>
      </c>
      <c r="Y6" s="25">
        <v>0</v>
      </c>
      <c r="Z6" s="25">
        <v>0</v>
      </c>
      <c r="AA6" s="25">
        <v>17246.280567150006</v>
      </c>
      <c r="AB6" s="25">
        <v>3587.6600000000008</v>
      </c>
      <c r="AC6" s="25">
        <v>0</v>
      </c>
      <c r="AD6" s="25">
        <v>0</v>
      </c>
      <c r="AE6" s="25">
        <v>0</v>
      </c>
      <c r="AF6" s="25">
        <v>0</v>
      </c>
      <c r="AG6" s="25">
        <v>0</v>
      </c>
      <c r="AH6" s="25">
        <v>0</v>
      </c>
      <c r="AI6" s="25">
        <v>0</v>
      </c>
      <c r="AJ6" s="25">
        <v>0</v>
      </c>
      <c r="AK6" s="25">
        <v>0</v>
      </c>
      <c r="AL6" s="25">
        <v>0</v>
      </c>
      <c r="AM6" s="26">
        <v>19043158.246956538</v>
      </c>
      <c r="AN6" s="26">
        <v>258459.01000000004</v>
      </c>
    </row>
    <row r="7" spans="1:40" ht="24.9" customHeight="1">
      <c r="A7" s="17">
        <v>2</v>
      </c>
      <c r="B7" s="64" t="s">
        <v>29</v>
      </c>
      <c r="C7" s="25">
        <v>3100085.845912002</v>
      </c>
      <c r="D7" s="25">
        <v>0</v>
      </c>
      <c r="E7" s="25">
        <v>181317.11063400001</v>
      </c>
      <c r="F7" s="25">
        <v>14245.696082</v>
      </c>
      <c r="G7" s="25">
        <v>23772.189415000008</v>
      </c>
      <c r="H7" s="25">
        <v>0</v>
      </c>
      <c r="I7" s="25">
        <v>0</v>
      </c>
      <c r="J7" s="25">
        <v>0</v>
      </c>
      <c r="K7" s="25">
        <v>3581331.2199250087</v>
      </c>
      <c r="L7" s="25">
        <v>0</v>
      </c>
      <c r="M7" s="25">
        <v>342925.8971700017</v>
      </c>
      <c r="N7" s="25">
        <v>0</v>
      </c>
      <c r="O7" s="25">
        <v>0</v>
      </c>
      <c r="P7" s="25">
        <v>0</v>
      </c>
      <c r="Q7" s="25">
        <v>0</v>
      </c>
      <c r="R7" s="25">
        <v>0</v>
      </c>
      <c r="S7" s="25">
        <v>0</v>
      </c>
      <c r="T7" s="25">
        <v>0</v>
      </c>
      <c r="U7" s="25">
        <v>29050.260175999996</v>
      </c>
      <c r="V7" s="25">
        <v>0</v>
      </c>
      <c r="W7" s="25">
        <v>0</v>
      </c>
      <c r="X7" s="25">
        <v>0</v>
      </c>
      <c r="Y7" s="25">
        <v>289843.58712899993</v>
      </c>
      <c r="Z7" s="25">
        <v>0</v>
      </c>
      <c r="AA7" s="25">
        <v>1567942.1046060007</v>
      </c>
      <c r="AB7" s="25">
        <v>232981.39067599995</v>
      </c>
      <c r="AC7" s="25">
        <v>0</v>
      </c>
      <c r="AD7" s="25">
        <v>0</v>
      </c>
      <c r="AE7" s="25">
        <v>0</v>
      </c>
      <c r="AF7" s="25">
        <v>0</v>
      </c>
      <c r="AG7" s="25">
        <v>0</v>
      </c>
      <c r="AH7" s="25">
        <v>0</v>
      </c>
      <c r="AI7" s="25">
        <v>2530590.5907999999</v>
      </c>
      <c r="AJ7" s="25">
        <v>0</v>
      </c>
      <c r="AK7" s="25">
        <v>0</v>
      </c>
      <c r="AL7" s="25">
        <v>0</v>
      </c>
      <c r="AM7" s="26">
        <v>11646858.805767013</v>
      </c>
      <c r="AN7" s="26">
        <v>247227.08675799996</v>
      </c>
    </row>
    <row r="8" spans="1:40" ht="24.9" customHeight="1">
      <c r="A8" s="17">
        <v>3</v>
      </c>
      <c r="B8" s="64" t="s">
        <v>34</v>
      </c>
      <c r="C8" s="25">
        <v>0</v>
      </c>
      <c r="D8" s="25">
        <v>0</v>
      </c>
      <c r="E8" s="25">
        <v>0</v>
      </c>
      <c r="F8" s="25">
        <v>0</v>
      </c>
      <c r="G8" s="25">
        <v>0</v>
      </c>
      <c r="H8" s="25">
        <v>0</v>
      </c>
      <c r="I8" s="25">
        <v>0</v>
      </c>
      <c r="J8" s="25">
        <v>0</v>
      </c>
      <c r="K8" s="25">
        <v>1040300.29</v>
      </c>
      <c r="L8" s="25">
        <v>12233.154586771998</v>
      </c>
      <c r="M8" s="25">
        <v>269044.96999999997</v>
      </c>
      <c r="N8" s="25">
        <v>0</v>
      </c>
      <c r="O8" s="25">
        <v>0</v>
      </c>
      <c r="P8" s="25">
        <v>0</v>
      </c>
      <c r="Q8" s="25">
        <v>0</v>
      </c>
      <c r="R8" s="25">
        <v>0</v>
      </c>
      <c r="S8" s="25">
        <v>0</v>
      </c>
      <c r="T8" s="25">
        <v>0</v>
      </c>
      <c r="U8" s="25">
        <v>4991.42</v>
      </c>
      <c r="V8" s="25">
        <v>486.63863900000001</v>
      </c>
      <c r="W8" s="25">
        <v>0</v>
      </c>
      <c r="X8" s="25">
        <v>0</v>
      </c>
      <c r="Y8" s="25">
        <v>9657.188682</v>
      </c>
      <c r="Z8" s="25">
        <v>822.35774908600001</v>
      </c>
      <c r="AA8" s="25">
        <v>1548159.03149</v>
      </c>
      <c r="AB8" s="25">
        <v>369646.30063592357</v>
      </c>
      <c r="AC8" s="25">
        <v>0</v>
      </c>
      <c r="AD8" s="25">
        <v>38.540308775600003</v>
      </c>
      <c r="AE8" s="25">
        <v>0</v>
      </c>
      <c r="AF8" s="25">
        <v>0</v>
      </c>
      <c r="AG8" s="25">
        <v>0</v>
      </c>
      <c r="AH8" s="25">
        <v>0</v>
      </c>
      <c r="AI8" s="25">
        <v>14038.928689</v>
      </c>
      <c r="AJ8" s="25">
        <v>11178.0943083245</v>
      </c>
      <c r="AK8" s="25">
        <v>0</v>
      </c>
      <c r="AL8" s="25">
        <v>0</v>
      </c>
      <c r="AM8" s="26">
        <v>2886191.828861</v>
      </c>
      <c r="AN8" s="26">
        <v>394405.08622788172</v>
      </c>
    </row>
    <row r="9" spans="1:40" ht="24.9" customHeight="1">
      <c r="A9" s="17">
        <v>4</v>
      </c>
      <c r="B9" s="64" t="s">
        <v>30</v>
      </c>
      <c r="C9" s="25">
        <v>448860.84</v>
      </c>
      <c r="D9" s="25">
        <v>0</v>
      </c>
      <c r="E9" s="25">
        <v>0</v>
      </c>
      <c r="F9" s="25">
        <v>0</v>
      </c>
      <c r="G9" s="25">
        <v>0</v>
      </c>
      <c r="H9" s="25">
        <v>0</v>
      </c>
      <c r="I9" s="25">
        <v>0</v>
      </c>
      <c r="J9" s="25">
        <v>0</v>
      </c>
      <c r="K9" s="25">
        <v>0</v>
      </c>
      <c r="L9" s="25">
        <v>0</v>
      </c>
      <c r="M9" s="25">
        <v>2513.3393599999999</v>
      </c>
      <c r="N9" s="25">
        <v>0</v>
      </c>
      <c r="O9" s="25">
        <v>0</v>
      </c>
      <c r="P9" s="25">
        <v>0</v>
      </c>
      <c r="Q9" s="25">
        <v>0</v>
      </c>
      <c r="R9" s="25">
        <v>0</v>
      </c>
      <c r="S9" s="25">
        <v>0</v>
      </c>
      <c r="T9" s="25">
        <v>0</v>
      </c>
      <c r="U9" s="25">
        <v>0</v>
      </c>
      <c r="V9" s="25">
        <v>0</v>
      </c>
      <c r="W9" s="25">
        <v>0</v>
      </c>
      <c r="X9" s="25">
        <v>0</v>
      </c>
      <c r="Y9" s="25">
        <v>0</v>
      </c>
      <c r="Z9" s="25">
        <v>0</v>
      </c>
      <c r="AA9" s="25">
        <v>1607384.2771359999</v>
      </c>
      <c r="AB9" s="25">
        <v>136594.6766110374</v>
      </c>
      <c r="AC9" s="25">
        <v>0</v>
      </c>
      <c r="AD9" s="25">
        <v>0</v>
      </c>
      <c r="AE9" s="25">
        <v>0</v>
      </c>
      <c r="AF9" s="25">
        <v>0</v>
      </c>
      <c r="AG9" s="25">
        <v>0</v>
      </c>
      <c r="AH9" s="25">
        <v>0</v>
      </c>
      <c r="AI9" s="25">
        <v>5160</v>
      </c>
      <c r="AJ9" s="25">
        <v>3737.0961339999999</v>
      </c>
      <c r="AK9" s="25">
        <v>0</v>
      </c>
      <c r="AL9" s="25">
        <v>0</v>
      </c>
      <c r="AM9" s="26">
        <v>2063918.4564959998</v>
      </c>
      <c r="AN9" s="26">
        <v>140331.77274503739</v>
      </c>
    </row>
    <row r="10" spans="1:40" ht="24.9" customHeight="1">
      <c r="A10" s="17">
        <v>5</v>
      </c>
      <c r="B10" s="64" t="s">
        <v>28</v>
      </c>
      <c r="C10" s="25">
        <v>758788.35209519789</v>
      </c>
      <c r="D10" s="25">
        <v>0</v>
      </c>
      <c r="E10" s="25">
        <v>0</v>
      </c>
      <c r="F10" s="25">
        <v>0</v>
      </c>
      <c r="G10" s="25">
        <v>0</v>
      </c>
      <c r="H10" s="25">
        <v>0</v>
      </c>
      <c r="I10" s="25">
        <v>0</v>
      </c>
      <c r="J10" s="25">
        <v>0</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5">
        <v>0</v>
      </c>
      <c r="AF10" s="25">
        <v>0</v>
      </c>
      <c r="AG10" s="25">
        <v>0</v>
      </c>
      <c r="AH10" s="25">
        <v>0</v>
      </c>
      <c r="AI10" s="25">
        <v>0</v>
      </c>
      <c r="AJ10" s="25">
        <v>0</v>
      </c>
      <c r="AK10" s="25">
        <v>0</v>
      </c>
      <c r="AL10" s="25">
        <v>0</v>
      </c>
      <c r="AM10" s="26">
        <v>758788.35209519789</v>
      </c>
      <c r="AN10" s="26">
        <v>0</v>
      </c>
    </row>
    <row r="11" spans="1:40" ht="24.9" customHeight="1">
      <c r="A11" s="17">
        <v>6</v>
      </c>
      <c r="B11" s="64" t="s">
        <v>85</v>
      </c>
      <c r="C11" s="25">
        <v>0</v>
      </c>
      <c r="D11" s="25">
        <v>0</v>
      </c>
      <c r="E11" s="25">
        <v>0</v>
      </c>
      <c r="F11" s="25">
        <v>0</v>
      </c>
      <c r="G11" s="25">
        <v>790.0312697260274</v>
      </c>
      <c r="H11" s="25">
        <v>0</v>
      </c>
      <c r="I11" s="25">
        <v>0</v>
      </c>
      <c r="J11" s="25">
        <v>0</v>
      </c>
      <c r="K11" s="25">
        <v>309580.84000000003</v>
      </c>
      <c r="L11" s="25">
        <v>0</v>
      </c>
      <c r="M11" s="25">
        <v>36183.973536115082</v>
      </c>
      <c r="N11" s="25">
        <v>0</v>
      </c>
      <c r="O11" s="25">
        <v>0</v>
      </c>
      <c r="P11" s="25">
        <v>0</v>
      </c>
      <c r="Q11" s="25">
        <v>0</v>
      </c>
      <c r="R11" s="25">
        <v>0</v>
      </c>
      <c r="S11" s="25">
        <v>0</v>
      </c>
      <c r="T11" s="25">
        <v>0</v>
      </c>
      <c r="U11" s="25">
        <v>0</v>
      </c>
      <c r="V11" s="25">
        <v>0</v>
      </c>
      <c r="W11" s="25">
        <v>0</v>
      </c>
      <c r="X11" s="25">
        <v>0</v>
      </c>
      <c r="Y11" s="25">
        <v>0</v>
      </c>
      <c r="Z11" s="25">
        <v>0</v>
      </c>
      <c r="AA11" s="25">
        <v>0</v>
      </c>
      <c r="AB11" s="25">
        <v>0</v>
      </c>
      <c r="AC11" s="25">
        <v>2591.3363708684938</v>
      </c>
      <c r="AD11" s="25">
        <v>0</v>
      </c>
      <c r="AE11" s="25">
        <v>0</v>
      </c>
      <c r="AF11" s="25">
        <v>0</v>
      </c>
      <c r="AG11" s="25">
        <v>0</v>
      </c>
      <c r="AH11" s="25">
        <v>0</v>
      </c>
      <c r="AI11" s="25">
        <v>0</v>
      </c>
      <c r="AJ11" s="25">
        <v>0</v>
      </c>
      <c r="AK11" s="25">
        <v>0</v>
      </c>
      <c r="AL11" s="25">
        <v>0</v>
      </c>
      <c r="AM11" s="26">
        <v>349146.18117670965</v>
      </c>
      <c r="AN11" s="26">
        <v>0</v>
      </c>
    </row>
    <row r="12" spans="1:40" ht="24.9" customHeight="1">
      <c r="A12" s="17">
        <v>7</v>
      </c>
      <c r="B12" s="64" t="s">
        <v>88</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58971.41</v>
      </c>
      <c r="AF12" s="25">
        <v>0</v>
      </c>
      <c r="AG12" s="25">
        <v>0</v>
      </c>
      <c r="AH12" s="25">
        <v>0</v>
      </c>
      <c r="AI12" s="25">
        <v>0</v>
      </c>
      <c r="AJ12" s="25">
        <v>0</v>
      </c>
      <c r="AK12" s="25">
        <v>0</v>
      </c>
      <c r="AL12" s="25">
        <v>0</v>
      </c>
      <c r="AM12" s="26">
        <v>58971.41</v>
      </c>
      <c r="AN12" s="26">
        <v>0</v>
      </c>
    </row>
    <row r="13" spans="1:40" ht="24.9" customHeight="1">
      <c r="A13" s="17">
        <v>8</v>
      </c>
      <c r="B13" s="64" t="s">
        <v>86</v>
      </c>
      <c r="C13" s="25">
        <v>0</v>
      </c>
      <c r="D13" s="25">
        <v>0</v>
      </c>
      <c r="E13" s="25">
        <v>0</v>
      </c>
      <c r="F13" s="25">
        <v>0</v>
      </c>
      <c r="G13" s="25">
        <v>0</v>
      </c>
      <c r="H13" s="25">
        <v>0</v>
      </c>
      <c r="I13" s="25">
        <v>21148.691994000001</v>
      </c>
      <c r="J13" s="25">
        <v>16255.659340439999</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6">
        <v>21148.691994000001</v>
      </c>
      <c r="AN13" s="26">
        <v>16255.659340439999</v>
      </c>
    </row>
    <row r="14" spans="1:40" ht="24.9" customHeight="1">
      <c r="A14" s="17">
        <v>9</v>
      </c>
      <c r="B14" s="64" t="s">
        <v>35</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11469</v>
      </c>
      <c r="AJ14" s="25">
        <v>5734.26</v>
      </c>
      <c r="AK14" s="25">
        <v>0</v>
      </c>
      <c r="AL14" s="25">
        <v>0</v>
      </c>
      <c r="AM14" s="26">
        <v>11469</v>
      </c>
      <c r="AN14" s="26">
        <v>5734.26</v>
      </c>
    </row>
    <row r="15" spans="1:40" ht="24.9" customHeight="1">
      <c r="A15" s="17">
        <v>10</v>
      </c>
      <c r="B15" s="64" t="s">
        <v>33</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6">
        <v>0</v>
      </c>
      <c r="AN15" s="26">
        <v>0</v>
      </c>
    </row>
    <row r="16" spans="1:40" ht="24.9" customHeight="1">
      <c r="A16" s="17">
        <v>11</v>
      </c>
      <c r="B16" s="64" t="s">
        <v>92</v>
      </c>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5">
        <v>0</v>
      </c>
      <c r="AI16" s="25">
        <v>0</v>
      </c>
      <c r="AJ16" s="25">
        <v>0</v>
      </c>
      <c r="AK16" s="25">
        <v>0</v>
      </c>
      <c r="AL16" s="25">
        <v>0</v>
      </c>
      <c r="AM16" s="26">
        <v>0</v>
      </c>
      <c r="AN16" s="26">
        <v>0</v>
      </c>
    </row>
    <row r="17" spans="1:40" ht="24.9" customHeight="1">
      <c r="A17" s="17">
        <v>12</v>
      </c>
      <c r="B17" s="64" t="s">
        <v>31</v>
      </c>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5">
        <v>0</v>
      </c>
      <c r="AI17" s="25">
        <v>0</v>
      </c>
      <c r="AJ17" s="25">
        <v>0</v>
      </c>
      <c r="AK17" s="25">
        <v>0</v>
      </c>
      <c r="AL17" s="25">
        <v>0</v>
      </c>
      <c r="AM17" s="26">
        <v>0</v>
      </c>
      <c r="AN17" s="26">
        <v>0</v>
      </c>
    </row>
    <row r="18" spans="1:40" ht="24.9" customHeight="1">
      <c r="A18" s="17">
        <v>13</v>
      </c>
      <c r="B18" s="64" t="s">
        <v>97</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6">
        <v>0</v>
      </c>
      <c r="AN18" s="26">
        <v>0</v>
      </c>
    </row>
    <row r="19" spans="1:40" ht="24.9" customHeight="1">
      <c r="A19" s="17">
        <v>14</v>
      </c>
      <c r="B19" s="64" t="s">
        <v>38</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6">
        <v>0</v>
      </c>
      <c r="AN19" s="26">
        <v>0</v>
      </c>
    </row>
    <row r="20" spans="1:40" ht="24.9" customHeight="1">
      <c r="A20" s="17">
        <v>15</v>
      </c>
      <c r="B20" s="64" t="s">
        <v>37</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6">
        <v>0</v>
      </c>
      <c r="AN20" s="26">
        <v>0</v>
      </c>
    </row>
    <row r="21" spans="1:40" ht="24.9" customHeight="1">
      <c r="A21" s="17">
        <v>16</v>
      </c>
      <c r="B21" s="64" t="s">
        <v>36</v>
      </c>
      <c r="C21" s="25">
        <v>0</v>
      </c>
      <c r="D21" s="25">
        <v>0</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0</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6">
        <v>0</v>
      </c>
      <c r="AN21" s="26">
        <v>0</v>
      </c>
    </row>
    <row r="22" spans="1:40" ht="24.9" customHeight="1">
      <c r="A22" s="17">
        <v>17</v>
      </c>
      <c r="B22" s="64" t="s">
        <v>87</v>
      </c>
      <c r="C22" s="25">
        <v>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6">
        <v>0</v>
      </c>
      <c r="AN22" s="26">
        <v>0</v>
      </c>
    </row>
    <row r="23" spans="1:40" ht="24.9" customHeight="1">
      <c r="A23" s="17">
        <v>18</v>
      </c>
      <c r="B23" s="64" t="s">
        <v>93</v>
      </c>
      <c r="C23" s="25">
        <v>0</v>
      </c>
      <c r="D23" s="25">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5">
        <v>0</v>
      </c>
      <c r="AC23" s="25">
        <v>0</v>
      </c>
      <c r="AD23" s="25">
        <v>0</v>
      </c>
      <c r="AE23" s="25">
        <v>0</v>
      </c>
      <c r="AF23" s="25">
        <v>0</v>
      </c>
      <c r="AG23" s="25">
        <v>0</v>
      </c>
      <c r="AH23" s="25">
        <v>0</v>
      </c>
      <c r="AI23" s="25">
        <v>0</v>
      </c>
      <c r="AJ23" s="25">
        <v>0</v>
      </c>
      <c r="AK23" s="25">
        <v>0</v>
      </c>
      <c r="AL23" s="25">
        <v>0</v>
      </c>
      <c r="AM23" s="26">
        <v>0</v>
      </c>
      <c r="AN23" s="26">
        <v>0</v>
      </c>
    </row>
    <row r="24" spans="1:40" ht="24.9" customHeight="1">
      <c r="A24" s="17">
        <v>19</v>
      </c>
      <c r="B24" s="64" t="s">
        <v>89</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v>
      </c>
      <c r="AG24" s="25">
        <v>0</v>
      </c>
      <c r="AH24" s="25">
        <v>0</v>
      </c>
      <c r="AI24" s="25">
        <v>0</v>
      </c>
      <c r="AJ24" s="25">
        <v>0</v>
      </c>
      <c r="AK24" s="25">
        <v>0</v>
      </c>
      <c r="AL24" s="25">
        <v>0</v>
      </c>
      <c r="AM24" s="26">
        <v>0</v>
      </c>
      <c r="AN24" s="26">
        <v>0</v>
      </c>
    </row>
    <row r="25" spans="1:40" ht="16.5" customHeight="1">
      <c r="A25" s="16"/>
      <c r="B25" s="66" t="s">
        <v>98</v>
      </c>
      <c r="C25" s="27">
        <v>23333647.004396588</v>
      </c>
      <c r="D25" s="27">
        <v>254871.35000000003</v>
      </c>
      <c r="E25" s="27">
        <v>181317.11063400001</v>
      </c>
      <c r="F25" s="27">
        <v>14245.696082</v>
      </c>
      <c r="G25" s="27">
        <v>24562.220684726035</v>
      </c>
      <c r="H25" s="27">
        <v>0</v>
      </c>
      <c r="I25" s="27">
        <v>21148.691994000001</v>
      </c>
      <c r="J25" s="27">
        <v>16255.659340439999</v>
      </c>
      <c r="K25" s="27">
        <v>4931212.3499250086</v>
      </c>
      <c r="L25" s="27">
        <v>12233.154586771998</v>
      </c>
      <c r="M25" s="27">
        <v>650668.18006611662</v>
      </c>
      <c r="N25" s="27">
        <v>0</v>
      </c>
      <c r="O25" s="27">
        <v>0</v>
      </c>
      <c r="P25" s="27">
        <v>0</v>
      </c>
      <c r="Q25" s="27">
        <v>0</v>
      </c>
      <c r="R25" s="27">
        <v>0</v>
      </c>
      <c r="S25" s="27">
        <v>0</v>
      </c>
      <c r="T25" s="27">
        <v>0</v>
      </c>
      <c r="U25" s="27">
        <v>34041.680175999994</v>
      </c>
      <c r="V25" s="27">
        <v>486.63863900000001</v>
      </c>
      <c r="W25" s="27">
        <v>0</v>
      </c>
      <c r="X25" s="27">
        <v>0</v>
      </c>
      <c r="Y25" s="27">
        <v>299500.77581099991</v>
      </c>
      <c r="Z25" s="27">
        <v>822.35774908600001</v>
      </c>
      <c r="AA25" s="27">
        <v>4740731.6937991511</v>
      </c>
      <c r="AB25" s="27">
        <v>742810.02792296093</v>
      </c>
      <c r="AC25" s="27">
        <v>2591.3363708684938</v>
      </c>
      <c r="AD25" s="27">
        <v>38.540308775600003</v>
      </c>
      <c r="AE25" s="27">
        <v>58971.41</v>
      </c>
      <c r="AF25" s="27">
        <v>0</v>
      </c>
      <c r="AG25" s="27">
        <v>0</v>
      </c>
      <c r="AH25" s="27">
        <v>0</v>
      </c>
      <c r="AI25" s="27">
        <v>2561258.5194890001</v>
      </c>
      <c r="AJ25" s="27">
        <v>20649.450442324502</v>
      </c>
      <c r="AK25" s="27">
        <v>0</v>
      </c>
      <c r="AL25" s="27">
        <v>0</v>
      </c>
      <c r="AM25" s="27">
        <v>36839650.973346442</v>
      </c>
      <c r="AN25" s="27">
        <v>1062412.8750713591</v>
      </c>
    </row>
    <row r="26" spans="1:40" s="60" customFormat="1" ht="14.4">
      <c r="B26" s="40" t="s">
        <v>46</v>
      </c>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row>
    <row r="27" spans="1:40" s="60" customFormat="1" ht="12.75" customHeight="1">
      <c r="B27" s="85" t="s">
        <v>72</v>
      </c>
      <c r="C27" s="85"/>
      <c r="D27" s="85"/>
      <c r="E27" s="85"/>
      <c r="F27" s="85"/>
      <c r="G27" s="85"/>
      <c r="H27" s="85"/>
      <c r="I27" s="85"/>
      <c r="J27" s="85"/>
      <c r="K27" s="85"/>
      <c r="L27" s="85"/>
      <c r="M27" s="85"/>
      <c r="N27" s="85"/>
      <c r="O27" s="85"/>
      <c r="P27" s="85"/>
      <c r="Q27" s="85"/>
      <c r="R27" s="85"/>
      <c r="S27" s="85"/>
      <c r="AM27" s="62"/>
      <c r="AN27" s="62"/>
    </row>
    <row r="28" spans="1:40">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1"/>
      <c r="AN28" s="1"/>
    </row>
    <row r="29" spans="1:4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
      <c r="AN29" s="1"/>
    </row>
    <row r="30" spans="1:40">
      <c r="AM30" s="1"/>
      <c r="AN30" s="1"/>
    </row>
    <row r="31" spans="1:40">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1"/>
      <c r="AN31" s="1"/>
    </row>
    <row r="32" spans="1:4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
      <c r="AN32" s="1"/>
    </row>
    <row r="33" spans="39:40">
      <c r="AM33" s="1"/>
      <c r="AN33" s="1"/>
    </row>
  </sheetData>
  <sortState xmlns:xlrd2="http://schemas.microsoft.com/office/spreadsheetml/2017/richdata2" ref="B6:AN22">
    <sortCondition descending="1" ref="AM6:AM22"/>
  </sortState>
  <mergeCells count="22">
    <mergeCell ref="I4:J4"/>
    <mergeCell ref="A4:A5"/>
    <mergeCell ref="B4:B5"/>
    <mergeCell ref="C4:D4"/>
    <mergeCell ref="E4:F4"/>
    <mergeCell ref="G4:H4"/>
    <mergeCell ref="B27:S27"/>
    <mergeCell ref="U4:V4"/>
    <mergeCell ref="AI4:AJ4"/>
    <mergeCell ref="AK4:AL4"/>
    <mergeCell ref="AM4:AN4"/>
    <mergeCell ref="W4:X4"/>
    <mergeCell ref="Y4:Z4"/>
    <mergeCell ref="AA4:AB4"/>
    <mergeCell ref="AC4:AD4"/>
    <mergeCell ref="AE4:AF4"/>
    <mergeCell ref="AG4:AH4"/>
    <mergeCell ref="K4:L4"/>
    <mergeCell ref="M4:N4"/>
    <mergeCell ref="O4:P4"/>
    <mergeCell ref="Q4:R4"/>
    <mergeCell ref="S4:T4"/>
  </mergeCells>
  <pageMargins left="0.23622047244094491" right="0.19685039370078741" top="0.19685039370078741" bottom="0.15748031496062992" header="0.15748031496062992" footer="0.15748031496062992"/>
  <pageSetup paperSize="9" scale="67" orientation="landscape" r:id="rId1"/>
  <headerFooter alignWithMargins="0"/>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Number of Policies</vt:lpstr>
      <vt:lpstr>Transport means</vt:lpstr>
      <vt:lpstr>Wr. Prem. &amp;  Re Prem.</vt:lpstr>
      <vt:lpstr>Financial Wr. &amp; RE Prem.</vt:lpstr>
      <vt:lpstr>Earned Premiums</vt:lpstr>
      <vt:lpstr>Claims Paid</vt:lpstr>
      <vt:lpstr>Inccured Claims</vt:lpstr>
      <vt:lpstr>Structure of Insurance Market</vt:lpstr>
      <vt:lpstr>Accept. Re Prem. &amp; Retrocession</vt:lpstr>
      <vt:lpstr>Fin. Accept Re Prem. &amp; Retroces</vt:lpstr>
      <vt:lpstr>Accept. Re. Earned Premiums</vt:lpstr>
      <vt:lpstr>Re. Claims Paid</vt:lpstr>
      <vt:lpstr>Re. Incurred Claims</vt:lpstr>
      <vt:lpstr>Structure of Ins. Market 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ISSS</dc:creator>
  <cp:lastModifiedBy>George Nioradze</cp:lastModifiedBy>
  <cp:lastPrinted>2013-03-25T13:33:55Z</cp:lastPrinted>
  <dcterms:created xsi:type="dcterms:W3CDTF">1996-10-14T23:33:28Z</dcterms:created>
  <dcterms:modified xsi:type="dcterms:W3CDTF">2025-11-21T12:31:15Z</dcterms:modified>
</cp:coreProperties>
</file>