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5 I\Saitze dasadebi 2025 I\ENG\"/>
    </mc:Choice>
  </mc:AlternateContent>
  <xr:revisionPtr revIDLastSave="0" documentId="13_ncr:1_{116D856B-C2A6-4422-9971-CFA531546B82}" xr6:coauthVersionLast="47" xr6:coauthVersionMax="47" xr10:uidLastSave="{00000000-0000-0000-0000-000000000000}"/>
  <bookViews>
    <workbookView xWindow="-108" yWindow="-108" windowWidth="23256" windowHeight="12456" tabRatio="908" activeTab="2"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4" i="22" l="1"/>
  <c r="G24" i="22"/>
  <c r="F24" i="22"/>
  <c r="E24" i="22"/>
  <c r="D24" i="22"/>
  <c r="C24" i="22"/>
  <c r="CV26" i="21"/>
  <c r="CU26" i="21"/>
  <c r="CT26" i="21"/>
  <c r="CS26" i="21"/>
  <c r="CR26" i="21"/>
  <c r="CQ26" i="21"/>
  <c r="CP26" i="21"/>
  <c r="CO26" i="21"/>
  <c r="CN26" i="21"/>
  <c r="CM26" i="21"/>
  <c r="CL26" i="21"/>
  <c r="CK26" i="21"/>
  <c r="CJ26" i="21"/>
  <c r="CI26" i="21"/>
  <c r="CH26" i="21"/>
  <c r="CG26" i="21"/>
  <c r="CF26" i="21"/>
  <c r="CE26" i="21"/>
  <c r="CD26" i="21"/>
  <c r="CC26" i="21"/>
  <c r="CB26" i="21"/>
  <c r="CA26" i="21"/>
  <c r="BZ26" i="21"/>
  <c r="BY26" i="21"/>
  <c r="BX26" i="21"/>
  <c r="BW26" i="21"/>
  <c r="BV26" i="21"/>
  <c r="BU26" i="21"/>
  <c r="BT26" i="21"/>
  <c r="BS26" i="21"/>
  <c r="BR26" i="21"/>
  <c r="BQ26" i="21"/>
  <c r="BP26" i="21"/>
  <c r="BO26" i="21"/>
  <c r="BN26" i="21"/>
  <c r="BM26" i="21"/>
  <c r="BL26" i="21"/>
  <c r="BK26" i="21"/>
  <c r="BJ26" i="21"/>
  <c r="BI26" i="21"/>
  <c r="BH26" i="21"/>
  <c r="BG26" i="21"/>
  <c r="BF26" i="21"/>
  <c r="BE26" i="21"/>
  <c r="BD26" i="21"/>
  <c r="BC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V26" i="21"/>
  <c r="U26" i="21"/>
  <c r="T26" i="21"/>
  <c r="S26" i="21"/>
  <c r="R26" i="21"/>
  <c r="Q26" i="21"/>
  <c r="P26" i="21"/>
  <c r="O26" i="21"/>
  <c r="N26" i="21"/>
  <c r="M26" i="21"/>
  <c r="L26" i="21"/>
  <c r="K26" i="21"/>
  <c r="J26" i="21"/>
  <c r="I26" i="21"/>
  <c r="H26" i="21"/>
  <c r="G26" i="21"/>
  <c r="F26" i="21"/>
  <c r="E26" i="21"/>
  <c r="D26" i="21"/>
  <c r="C26" i="21"/>
  <c r="C8" i="20" l="1"/>
  <c r="C9" i="20"/>
  <c r="C10" i="20"/>
  <c r="C11" i="20"/>
  <c r="C12" i="20"/>
  <c r="C13" i="20"/>
  <c r="C14" i="20"/>
  <c r="C15" i="20"/>
  <c r="C16" i="20"/>
  <c r="C17" i="20"/>
  <c r="C18" i="20"/>
  <c r="C19" i="20"/>
  <c r="C20" i="20"/>
  <c r="C21" i="20"/>
  <c r="C22" i="20"/>
  <c r="C23" i="20"/>
  <c r="C24" i="20"/>
  <c r="C7" i="20"/>
  <c r="C8" i="8" l="1"/>
  <c r="C9" i="8"/>
  <c r="C10" i="8"/>
  <c r="C11" i="8"/>
  <c r="C12" i="8"/>
  <c r="C13" i="8"/>
  <c r="C14" i="8"/>
  <c r="C15" i="8"/>
  <c r="C16" i="8"/>
  <c r="C17" i="8"/>
  <c r="C18" i="8"/>
  <c r="C19" i="8"/>
  <c r="C20" i="8"/>
  <c r="C21" i="8"/>
  <c r="C22" i="8"/>
  <c r="C23" i="8"/>
  <c r="C24" i="8"/>
  <c r="C7" i="8"/>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<sst xmlns="http://schemas.openxmlformats.org/spreadsheetml/2006/main" count="1383" uniqueCount="98">
  <si>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</si>
  <si>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</si>
  <si>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</si>
  <si>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</si>
  <si>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</si>
  <si>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</si>
  <si>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</si>
  <si>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</si>
  <si>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</si>
  <si>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</si>
  <si>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</si>
  <si>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</si>
  <si>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</si>
  <si>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</si>
  <si>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</si>
  <si>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</si>
  <si>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</si>
  <si>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</si>
  <si>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</si>
  <si>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</si>
  <si>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</si>
  <si>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</si>
  <si>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</si>
  <si>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</si>
  <si>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</si>
  <si>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</si>
  <si>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</si>
  <si>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</si>
  <si>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</si>
  <si>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</si>
  <si>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</si>
  <si>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</si>
  <si>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TBC Insurance</t>
  </si>
  <si>
    <t>JSC Insurance Company Euroins Georgia</t>
  </si>
  <si>
    <t>JSC International Insurance Company IRAO</t>
  </si>
  <si>
    <t>JSC Insurance Company Unison</t>
  </si>
  <si>
    <t>JSC Prime Insurance</t>
  </si>
  <si>
    <t>JSC Insurance Company Tao</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</si>
  <si>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</si>
  <si>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</si>
  <si>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</si>
  <si>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</si>
  <si>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</si>
  <si>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</si>
  <si>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</si>
  <si>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</si>
  <si>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</si>
  <si>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</si>
  <si>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</si>
  <si>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</si>
  <si>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</si>
  <si>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</si>
  <si>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</si>
  <si>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</si>
  <si>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</si>
  <si>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</si>
  <si>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</si>
  <si>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</si>
  <si>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</si>
  <si>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</si>
  <si>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</si>
  <si>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</si>
  <si>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</si>
  <si>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</si>
  <si>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</si>
  <si>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</si>
  <si>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</si>
  <si>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</si>
  <si>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</si>
  <si>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</si>
  <si>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</si>
  <si>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</si>
  <si>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</si>
  <si>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</si>
  <si>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</si>
  <si>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</si>
  <si>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</si>
  <si>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</si>
  <si>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</si>
  <si>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</si>
  <si>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</si>
  <si>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</si>
  <si>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</si>
  <si>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</si>
  <si>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</si>
  <si>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</si>
  <si>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</si>
  <si>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</si>
  <si>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JSC New Vision Insurance</t>
  </si>
  <si>
    <t>JSC BB Insurance</t>
  </si>
  <si>
    <t>Written Premium (Gross) includes insurance premium, which belongs to direct insurance contracts (including long-term contracts) validated during the reporting period despite the fact whether premium is paid or not to the Insurer.</t>
  </si>
  <si>
    <t>Incurred claims represent incurred claims during the reporting period</t>
  </si>
  <si>
    <t>JSC PSP Insurance</t>
  </si>
  <si>
    <t>JSC Insurance Company Autograph</t>
  </si>
  <si>
    <t>JSC Insurance Group of Georgia</t>
  </si>
  <si>
    <t>Reporting period: 1 January 2025 - 31 March 2025</t>
  </si>
  <si>
    <t xml:space="preserve">Structure of Insurance Market by Classes of Insurance by 31.03.2025  - (Direct Insurance Business)        </t>
  </si>
  <si>
    <t>Structure of Insurance Market by Classes of Insurance as at 31.03.2025  - (Accepted Reinsurance)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</si>
</sst>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86">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165" fontId="5"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0" fontId="20" fillId="0" borderId="0" xfId="0" applyFont="1" applyAlignment="1">
      <alignment horizontal="left"/>
    </xf>
    <xf numFmtId="0" fontId="21" fillId="0" borderId="0" xfId="0" applyFont="1" applyAlignment="1">
      <alignment vertical="center" wrapText="1"/>
    </xf>
    <xf numFmtId="0" fontId="21" fillId="0" borderId="0" xfId="0" applyFont="1" applyAlignment="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Alignment="1">
      <alignment vertical="center"/>
    </xf>
    <xf numFmtId="0" fontId="21" fillId="2" borderId="1" xfId="0" applyFont="1" applyFill="1" applyBorder="1" applyAlignment="1">
      <alignment horizontal="center" vertical="center" wrapText="1"/>
    </xf>
    <xf numFmtId="0" fontId="21" fillId="0" borderId="0" xfId="0" applyFont="1" applyAlignment="1">
      <alignment horizontal="center" vertical="center" wrapText="1"/>
    </xf>
    <xf numFmtId="0" fontId="21" fillId="2" borderId="4" xfId="0" applyFont="1" applyFill="1" applyBorder="1" applyAlignment="1">
      <alignment horizontal="center" vertical="center" wrapText="1"/>
    </xf>
    <xf numFmtId="3" fontId="21" fillId="0" borderId="0" xfId="0" applyNumberFormat="1" applyFont="1" applyAlignment="1">
      <alignment vertical="center"/>
    </xf>
    <xf numFmtId="0" fontId="20" fillId="0" borderId="0" xfId="0" applyFont="1" applyAlignment="1">
      <alignment horizontal="center"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lignment vertical="center"/>
    </xf>
    <xf numFmtId="3" fontId="21" fillId="0" borderId="0" xfId="0" applyNumberFormat="1" applyFont="1" applyAlignment="1">
      <alignment horizontal="center" vertical="center" wrapText="1"/>
    </xf>
    <xf numFmtId="3" fontId="21" fillId="0" borderId="0" xfId="0" applyNumberFormat="1" applyFont="1" applyAlignment="1">
      <alignment horizontal="center" vertical="center"/>
    </xf>
    <xf numFmtId="4" fontId="21" fillId="0" borderId="0" xfId="0" applyNumberFormat="1" applyFont="1" applyAlignment="1">
      <alignment horizontal="center" vertical="center" wrapText="1"/>
    </xf>
    <xf numFmtId="4" fontId="21" fillId="0" borderId="0" xfId="0" applyNumberFormat="1"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wrapText="1"/>
    </xf>
    <xf numFmtId="0" fontId="16" fillId="0" borderId="0" xfId="0" applyFont="1"/>
    <xf numFmtId="0" fontId="20" fillId="2" borderId="1" xfId="0"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xf numFmtId="0" fontId="21" fillId="0" borderId="0" xfId="0" applyFont="1" applyAlignment="1">
      <alignment wrapText="1"/>
    </xf>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0" fontId="8" fillId="0" borderId="3" xfId="0" applyFont="1" applyBorder="1" applyAlignment="1">
      <alignment horizontal="center" vertical="center" wrapText="1"/>
    </xf>
    <xf numFmtId="165" fontId="15" fillId="0" borderId="2" xfId="1" applyNumberFormat="1" applyFont="1" applyFill="1" applyBorder="1" applyAlignment="1">
      <alignment horizontal="left" vertical="center" wrapText="1"/>
    </xf>
    <xf numFmtId="165" fontId="14" fillId="0" borderId="3" xfId="1" applyNumberFormat="1" applyFont="1" applyFill="1" applyBorder="1" applyAlignment="1">
      <alignment horizontal="center" vertical="center" wrapText="1"/>
    </xf>
    <xf numFmtId="3" fontId="15" fillId="0" borderId="0" xfId="0" applyNumberFormat="1" applyFont="1" applyAlignment="1">
      <alignment horizontal="left" vertical="center" wrapText="1"/>
    </xf>
    <xf numFmtId="0" fontId="21" fillId="2" borderId="1"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0" borderId="0" xfId="0" applyFont="1" applyAlignment="1">
      <alignment horizontal="left" vertical="center" wrapText="1"/>
    </xf>
    <xf numFmtId="0" fontId="21" fillId="3" borderId="3"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0" fillId="0" borderId="0" xfId="0" applyFont="1" applyAlignment="1">
      <alignment horizontal="left" vertical="center"/>
    </xf>
    <xf numFmtId="0" fontId="21" fillId="3"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0" borderId="2" xfId="0" applyFont="1" applyBorder="1" applyAlignment="1">
      <alignment horizontal="center" vertical="center" wrapText="1"/>
    </xf>
    <xf numFmtId="2" fontId="20" fillId="0" borderId="0" xfId="0" applyNumberFormat="1" applyFont="1" applyAlignment="1">
      <alignment horizontal="center" vertical="center" wrapText="1"/>
    </xf>
    <xf numFmtId="0" fontId="21" fillId="0" borderId="0" xfId="0" applyFont="1" applyAlignment="1">
      <alignment vertical="center" wrapText="1"/>
    </xf>
    <xf numFmtId="43" fontId="15" fillId="0" borderId="2" xfId="1" applyFont="1" applyBorder="1" applyAlignment="1" applyProtection="1">
      <alignment horizontal="center" vertical="center" wrapText="1"/>
      <protection locked="0"/>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zoomScale="70" zoomScaleNormal="70" workbookViewId="0">
      <pane xSplit="2" ySplit="6" topLeftCell="C7" activePane="bottomRight" state="frozen"/>
      <selection activeCell="H23" sqref="H23"/>
      <selection pane="topRight" activeCell="H23" sqref="H23"/>
      <selection pane="bottomLeft" activeCell="H23" sqref="H23"/>
      <selection pane="bottomRight" activeCell="A2" sqref="A2"/>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36" customFormat="1" ht="28.5" customHeight="1">
      <c r="A1" s="34" t="s">
        <v>1</v>
      </c>
      <c r="B1" s="35"/>
      <c r="C1" s="35"/>
      <c r="D1" s="35"/>
      <c r="E1" s="35"/>
      <c r="F1" s="35"/>
      <c r="G1" s="35"/>
      <c r="H1" s="35"/>
      <c r="I1" s="35"/>
      <c r="J1" s="35"/>
      <c r="K1" s="35"/>
      <c r="L1" s="35"/>
      <c r="M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row>
    <row r="2" spans="1:106" s="36" customFormat="1" ht="28.5" customHeight="1">
      <c r="A2" s="37" t="s">
        <v>95</v>
      </c>
      <c r="B2" s="35"/>
      <c r="C2" s="35"/>
      <c r="D2" s="35"/>
      <c r="E2" s="35"/>
      <c r="F2" s="35"/>
      <c r="G2" s="35"/>
      <c r="H2" s="35"/>
      <c r="I2" s="35"/>
      <c r="J2" s="35"/>
      <c r="K2" s="35"/>
      <c r="L2" s="35"/>
      <c r="M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row>
    <row r="3" spans="1:106" s="36" customFormat="1" ht="18" customHeight="1">
      <c r="A3" s="36" t="s">
        <v>2</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row>
    <row r="4" spans="1:106" s="36" customFormat="1" ht="56.25" customHeight="1">
      <c r="A4" s="70" t="s">
        <v>0</v>
      </c>
      <c r="B4" s="70" t="s">
        <v>3</v>
      </c>
      <c r="C4" s="73" t="s">
        <v>4</v>
      </c>
      <c r="D4" s="74"/>
      <c r="E4" s="74"/>
      <c r="F4" s="74"/>
      <c r="G4" s="75"/>
      <c r="H4" s="73" t="s">
        <v>5</v>
      </c>
      <c r="I4" s="74"/>
      <c r="J4" s="74"/>
      <c r="K4" s="74"/>
      <c r="L4" s="75"/>
      <c r="M4" s="73" t="s">
        <v>6</v>
      </c>
      <c r="N4" s="74"/>
      <c r="O4" s="74"/>
      <c r="P4" s="74"/>
      <c r="Q4" s="75"/>
      <c r="R4" s="73" t="s">
        <v>7</v>
      </c>
      <c r="S4" s="74"/>
      <c r="T4" s="74"/>
      <c r="U4" s="74"/>
      <c r="V4" s="74"/>
      <c r="W4" s="74"/>
      <c r="X4" s="74"/>
      <c r="Y4" s="75"/>
      <c r="Z4" s="73" t="s">
        <v>8</v>
      </c>
      <c r="AA4" s="74"/>
      <c r="AB4" s="74"/>
      <c r="AC4" s="74"/>
      <c r="AD4" s="75"/>
      <c r="AE4" s="73" t="s">
        <v>9</v>
      </c>
      <c r="AF4" s="74"/>
      <c r="AG4" s="74"/>
      <c r="AH4" s="74"/>
      <c r="AI4" s="75"/>
      <c r="AJ4" s="73" t="s">
        <v>10</v>
      </c>
      <c r="AK4" s="74"/>
      <c r="AL4" s="74"/>
      <c r="AM4" s="74"/>
      <c r="AN4" s="75"/>
      <c r="AO4" s="73" t="s">
        <v>11</v>
      </c>
      <c r="AP4" s="74"/>
      <c r="AQ4" s="74"/>
      <c r="AR4" s="74"/>
      <c r="AS4" s="75"/>
      <c r="AT4" s="73" t="s">
        <v>12</v>
      </c>
      <c r="AU4" s="74"/>
      <c r="AV4" s="74"/>
      <c r="AW4" s="74"/>
      <c r="AX4" s="75"/>
      <c r="AY4" s="73" t="s">
        <v>13</v>
      </c>
      <c r="AZ4" s="74"/>
      <c r="BA4" s="74"/>
      <c r="BB4" s="74"/>
      <c r="BC4" s="75"/>
      <c r="BD4" s="73" t="s">
        <v>14</v>
      </c>
      <c r="BE4" s="74"/>
      <c r="BF4" s="74"/>
      <c r="BG4" s="74"/>
      <c r="BH4" s="75"/>
      <c r="BI4" s="73" t="s">
        <v>15</v>
      </c>
      <c r="BJ4" s="74"/>
      <c r="BK4" s="74"/>
      <c r="BL4" s="74"/>
      <c r="BM4" s="75"/>
      <c r="BN4" s="73" t="s">
        <v>16</v>
      </c>
      <c r="BO4" s="74"/>
      <c r="BP4" s="74"/>
      <c r="BQ4" s="74"/>
      <c r="BR4" s="75"/>
      <c r="BS4" s="73" t="s">
        <v>17</v>
      </c>
      <c r="BT4" s="74"/>
      <c r="BU4" s="74"/>
      <c r="BV4" s="74"/>
      <c r="BW4" s="75"/>
      <c r="BX4" s="73" t="s">
        <v>18</v>
      </c>
      <c r="BY4" s="74"/>
      <c r="BZ4" s="74"/>
      <c r="CA4" s="74"/>
      <c r="CB4" s="75"/>
      <c r="CC4" s="73" t="s">
        <v>19</v>
      </c>
      <c r="CD4" s="74"/>
      <c r="CE4" s="74"/>
      <c r="CF4" s="74"/>
      <c r="CG4" s="75"/>
      <c r="CH4" s="73" t="s">
        <v>20</v>
      </c>
      <c r="CI4" s="74"/>
      <c r="CJ4" s="74"/>
      <c r="CK4" s="74"/>
      <c r="CL4" s="75"/>
      <c r="CM4" s="73" t="s">
        <v>21</v>
      </c>
      <c r="CN4" s="74"/>
      <c r="CO4" s="74"/>
      <c r="CP4" s="74"/>
      <c r="CQ4" s="75"/>
      <c r="CR4" s="73" t="s">
        <v>22</v>
      </c>
      <c r="CS4" s="74"/>
      <c r="CT4" s="74"/>
      <c r="CU4" s="74"/>
      <c r="CV4" s="75"/>
    </row>
    <row r="5" spans="1:106" s="36" customFormat="1" ht="87.6" customHeight="1">
      <c r="A5" s="71"/>
      <c r="B5" s="71"/>
      <c r="C5" s="73" t="s">
        <v>23</v>
      </c>
      <c r="D5" s="74"/>
      <c r="E5" s="74"/>
      <c r="F5" s="75"/>
      <c r="G5" s="38" t="s">
        <v>24</v>
      </c>
      <c r="H5" s="73" t="s">
        <v>23</v>
      </c>
      <c r="I5" s="74"/>
      <c r="J5" s="74"/>
      <c r="K5" s="75"/>
      <c r="L5" s="38" t="s">
        <v>24</v>
      </c>
      <c r="M5" s="73" t="s">
        <v>23</v>
      </c>
      <c r="N5" s="74"/>
      <c r="O5" s="74"/>
      <c r="P5" s="75"/>
      <c r="Q5" s="38" t="s">
        <v>24</v>
      </c>
      <c r="R5" s="73" t="s">
        <v>23</v>
      </c>
      <c r="S5" s="74"/>
      <c r="T5" s="74"/>
      <c r="U5" s="75"/>
      <c r="V5" s="73" t="s">
        <v>24</v>
      </c>
      <c r="W5" s="74"/>
      <c r="X5" s="74"/>
      <c r="Y5" s="75"/>
      <c r="Z5" s="73" t="s">
        <v>23</v>
      </c>
      <c r="AA5" s="74"/>
      <c r="AB5" s="74"/>
      <c r="AC5" s="75"/>
      <c r="AD5" s="38" t="s">
        <v>24</v>
      </c>
      <c r="AE5" s="73" t="s">
        <v>23</v>
      </c>
      <c r="AF5" s="74"/>
      <c r="AG5" s="74"/>
      <c r="AH5" s="75"/>
      <c r="AI5" s="38" t="s">
        <v>24</v>
      </c>
      <c r="AJ5" s="73" t="s">
        <v>23</v>
      </c>
      <c r="AK5" s="74"/>
      <c r="AL5" s="74"/>
      <c r="AM5" s="75"/>
      <c r="AN5" s="38" t="s">
        <v>24</v>
      </c>
      <c r="AO5" s="73" t="s">
        <v>23</v>
      </c>
      <c r="AP5" s="74"/>
      <c r="AQ5" s="74"/>
      <c r="AR5" s="75"/>
      <c r="AS5" s="38" t="s">
        <v>24</v>
      </c>
      <c r="AT5" s="73" t="s">
        <v>23</v>
      </c>
      <c r="AU5" s="74"/>
      <c r="AV5" s="74"/>
      <c r="AW5" s="75"/>
      <c r="AX5" s="38" t="s">
        <v>24</v>
      </c>
      <c r="AY5" s="73" t="s">
        <v>23</v>
      </c>
      <c r="AZ5" s="74"/>
      <c r="BA5" s="74"/>
      <c r="BB5" s="75"/>
      <c r="BC5" s="38" t="s">
        <v>24</v>
      </c>
      <c r="BD5" s="73" t="s">
        <v>23</v>
      </c>
      <c r="BE5" s="74"/>
      <c r="BF5" s="74"/>
      <c r="BG5" s="75"/>
      <c r="BH5" s="38" t="s">
        <v>24</v>
      </c>
      <c r="BI5" s="73" t="s">
        <v>23</v>
      </c>
      <c r="BJ5" s="74"/>
      <c r="BK5" s="74"/>
      <c r="BL5" s="75"/>
      <c r="BM5" s="38" t="s">
        <v>24</v>
      </c>
      <c r="BN5" s="73" t="s">
        <v>23</v>
      </c>
      <c r="BO5" s="74"/>
      <c r="BP5" s="74"/>
      <c r="BQ5" s="75"/>
      <c r="BR5" s="38" t="s">
        <v>24</v>
      </c>
      <c r="BS5" s="73" t="s">
        <v>23</v>
      </c>
      <c r="BT5" s="74"/>
      <c r="BU5" s="74"/>
      <c r="BV5" s="75"/>
      <c r="BW5" s="38" t="s">
        <v>24</v>
      </c>
      <c r="BX5" s="73" t="s">
        <v>23</v>
      </c>
      <c r="BY5" s="74"/>
      <c r="BZ5" s="74"/>
      <c r="CA5" s="75"/>
      <c r="CB5" s="38" t="s">
        <v>24</v>
      </c>
      <c r="CC5" s="73" t="s">
        <v>23</v>
      </c>
      <c r="CD5" s="74"/>
      <c r="CE5" s="74"/>
      <c r="CF5" s="75"/>
      <c r="CG5" s="38" t="s">
        <v>24</v>
      </c>
      <c r="CH5" s="73" t="s">
        <v>23</v>
      </c>
      <c r="CI5" s="74"/>
      <c r="CJ5" s="74"/>
      <c r="CK5" s="75"/>
      <c r="CL5" s="38" t="s">
        <v>24</v>
      </c>
      <c r="CM5" s="73" t="s">
        <v>23</v>
      </c>
      <c r="CN5" s="74"/>
      <c r="CO5" s="74"/>
      <c r="CP5" s="75"/>
      <c r="CQ5" s="38" t="s">
        <v>24</v>
      </c>
      <c r="CR5" s="73" t="s">
        <v>23</v>
      </c>
      <c r="CS5" s="74"/>
      <c r="CT5" s="74"/>
      <c r="CU5" s="75"/>
      <c r="CV5" s="38" t="s">
        <v>24</v>
      </c>
    </row>
    <row r="6" spans="1:106" s="36" customFormat="1" ht="65.25" customHeight="1">
      <c r="A6" s="72"/>
      <c r="B6" s="72"/>
      <c r="C6" s="39" t="s">
        <v>25</v>
      </c>
      <c r="D6" s="39" t="s">
        <v>26</v>
      </c>
      <c r="E6" s="39" t="s">
        <v>27</v>
      </c>
      <c r="F6" s="39" t="s">
        <v>22</v>
      </c>
      <c r="G6" s="39" t="s">
        <v>22</v>
      </c>
      <c r="H6" s="39" t="s">
        <v>25</v>
      </c>
      <c r="I6" s="39" t="s">
        <v>26</v>
      </c>
      <c r="J6" s="39" t="s">
        <v>27</v>
      </c>
      <c r="K6" s="39" t="s">
        <v>22</v>
      </c>
      <c r="L6" s="39" t="s">
        <v>22</v>
      </c>
      <c r="M6" s="39" t="s">
        <v>25</v>
      </c>
      <c r="N6" s="39" t="s">
        <v>26</v>
      </c>
      <c r="O6" s="39" t="s">
        <v>27</v>
      </c>
      <c r="P6" s="39" t="s">
        <v>22</v>
      </c>
      <c r="Q6" s="39" t="s">
        <v>22</v>
      </c>
      <c r="R6" s="39" t="s">
        <v>25</v>
      </c>
      <c r="S6" s="39" t="s">
        <v>26</v>
      </c>
      <c r="T6" s="39" t="s">
        <v>27</v>
      </c>
      <c r="U6" s="39" t="s">
        <v>22</v>
      </c>
      <c r="V6" s="39" t="s">
        <v>25</v>
      </c>
      <c r="W6" s="39" t="s">
        <v>26</v>
      </c>
      <c r="X6" s="39" t="s">
        <v>27</v>
      </c>
      <c r="Y6" s="39" t="s">
        <v>22</v>
      </c>
      <c r="Z6" s="39" t="s">
        <v>25</v>
      </c>
      <c r="AA6" s="39" t="s">
        <v>26</v>
      </c>
      <c r="AB6" s="39" t="s">
        <v>27</v>
      </c>
      <c r="AC6" s="39" t="s">
        <v>22</v>
      </c>
      <c r="AD6" s="39" t="s">
        <v>22</v>
      </c>
      <c r="AE6" s="39" t="s">
        <v>25</v>
      </c>
      <c r="AF6" s="39" t="s">
        <v>26</v>
      </c>
      <c r="AG6" s="39" t="s">
        <v>27</v>
      </c>
      <c r="AH6" s="39" t="s">
        <v>22</v>
      </c>
      <c r="AI6" s="39" t="s">
        <v>22</v>
      </c>
      <c r="AJ6" s="39" t="s">
        <v>25</v>
      </c>
      <c r="AK6" s="39" t="s">
        <v>26</v>
      </c>
      <c r="AL6" s="39" t="s">
        <v>27</v>
      </c>
      <c r="AM6" s="39" t="s">
        <v>22</v>
      </c>
      <c r="AN6" s="39" t="s">
        <v>22</v>
      </c>
      <c r="AO6" s="39" t="s">
        <v>25</v>
      </c>
      <c r="AP6" s="39" t="s">
        <v>26</v>
      </c>
      <c r="AQ6" s="39" t="s">
        <v>27</v>
      </c>
      <c r="AR6" s="39" t="s">
        <v>22</v>
      </c>
      <c r="AS6" s="39" t="s">
        <v>22</v>
      </c>
      <c r="AT6" s="39" t="s">
        <v>25</v>
      </c>
      <c r="AU6" s="39" t="s">
        <v>26</v>
      </c>
      <c r="AV6" s="39" t="s">
        <v>27</v>
      </c>
      <c r="AW6" s="39" t="s">
        <v>22</v>
      </c>
      <c r="AX6" s="39" t="s">
        <v>22</v>
      </c>
      <c r="AY6" s="39" t="s">
        <v>25</v>
      </c>
      <c r="AZ6" s="39" t="s">
        <v>26</v>
      </c>
      <c r="BA6" s="39" t="s">
        <v>27</v>
      </c>
      <c r="BB6" s="39" t="s">
        <v>22</v>
      </c>
      <c r="BC6" s="39" t="s">
        <v>22</v>
      </c>
      <c r="BD6" s="39" t="s">
        <v>25</v>
      </c>
      <c r="BE6" s="39" t="s">
        <v>26</v>
      </c>
      <c r="BF6" s="39" t="s">
        <v>27</v>
      </c>
      <c r="BG6" s="39" t="s">
        <v>22</v>
      </c>
      <c r="BH6" s="39" t="s">
        <v>22</v>
      </c>
      <c r="BI6" s="39" t="s">
        <v>25</v>
      </c>
      <c r="BJ6" s="39" t="s">
        <v>26</v>
      </c>
      <c r="BK6" s="39" t="s">
        <v>27</v>
      </c>
      <c r="BL6" s="39" t="s">
        <v>22</v>
      </c>
      <c r="BM6" s="39" t="s">
        <v>22</v>
      </c>
      <c r="BN6" s="39" t="s">
        <v>25</v>
      </c>
      <c r="BO6" s="39" t="s">
        <v>26</v>
      </c>
      <c r="BP6" s="39" t="s">
        <v>27</v>
      </c>
      <c r="BQ6" s="39" t="s">
        <v>22</v>
      </c>
      <c r="BR6" s="39" t="s">
        <v>22</v>
      </c>
      <c r="BS6" s="39" t="s">
        <v>25</v>
      </c>
      <c r="BT6" s="39" t="s">
        <v>26</v>
      </c>
      <c r="BU6" s="39" t="s">
        <v>27</v>
      </c>
      <c r="BV6" s="39" t="s">
        <v>22</v>
      </c>
      <c r="BW6" s="39" t="s">
        <v>22</v>
      </c>
      <c r="BX6" s="39" t="s">
        <v>25</v>
      </c>
      <c r="BY6" s="39" t="s">
        <v>26</v>
      </c>
      <c r="BZ6" s="39" t="s">
        <v>27</v>
      </c>
      <c r="CA6" s="39" t="s">
        <v>22</v>
      </c>
      <c r="CB6" s="39" t="s">
        <v>22</v>
      </c>
      <c r="CC6" s="39" t="s">
        <v>25</v>
      </c>
      <c r="CD6" s="39" t="s">
        <v>26</v>
      </c>
      <c r="CE6" s="39" t="s">
        <v>27</v>
      </c>
      <c r="CF6" s="39" t="s">
        <v>22</v>
      </c>
      <c r="CG6" s="39" t="s">
        <v>22</v>
      </c>
      <c r="CH6" s="39" t="s">
        <v>25</v>
      </c>
      <c r="CI6" s="39" t="s">
        <v>26</v>
      </c>
      <c r="CJ6" s="39" t="s">
        <v>27</v>
      </c>
      <c r="CK6" s="39" t="s">
        <v>22</v>
      </c>
      <c r="CL6" s="39" t="s">
        <v>22</v>
      </c>
      <c r="CM6" s="39" t="s">
        <v>25</v>
      </c>
      <c r="CN6" s="39" t="s">
        <v>26</v>
      </c>
      <c r="CO6" s="39" t="s">
        <v>27</v>
      </c>
      <c r="CP6" s="39" t="s">
        <v>22</v>
      </c>
      <c r="CQ6" s="39" t="s">
        <v>22</v>
      </c>
      <c r="CR6" s="39" t="s">
        <v>25</v>
      </c>
      <c r="CS6" s="39" t="s">
        <v>26</v>
      </c>
      <c r="CT6" s="39" t="s">
        <v>27</v>
      </c>
      <c r="CU6" s="39" t="s">
        <v>22</v>
      </c>
      <c r="CV6" s="39" t="s">
        <v>22</v>
      </c>
    </row>
    <row r="7" spans="1:106" ht="24.9" customHeight="1">
      <c r="A7" s="17">
        <v>1</v>
      </c>
      <c r="B7" s="64" t="s">
        <v>32</v>
      </c>
      <c r="C7" s="25">
        <v>56</v>
      </c>
      <c r="D7" s="25">
        <v>1183142</v>
      </c>
      <c r="E7" s="25">
        <v>0</v>
      </c>
      <c r="F7" s="25">
        <v>1183198</v>
      </c>
      <c r="G7" s="25">
        <v>14134</v>
      </c>
      <c r="H7" s="25">
        <v>0</v>
      </c>
      <c r="I7" s="25">
        <v>27117</v>
      </c>
      <c r="J7" s="25">
        <v>0</v>
      </c>
      <c r="K7" s="25">
        <v>27117</v>
      </c>
      <c r="L7" s="25">
        <v>6214</v>
      </c>
      <c r="M7" s="25">
        <v>9706</v>
      </c>
      <c r="N7" s="25">
        <v>15628</v>
      </c>
      <c r="O7" s="25">
        <v>132</v>
      </c>
      <c r="P7" s="25">
        <v>25466</v>
      </c>
      <c r="Q7" s="25">
        <v>40904</v>
      </c>
      <c r="R7" s="25">
        <v>33913</v>
      </c>
      <c r="S7" s="25">
        <v>139</v>
      </c>
      <c r="T7" s="25">
        <v>0</v>
      </c>
      <c r="U7" s="25">
        <v>34052</v>
      </c>
      <c r="V7" s="25">
        <v>65614</v>
      </c>
      <c r="W7" s="25">
        <v>565</v>
      </c>
      <c r="X7" s="25">
        <v>0</v>
      </c>
      <c r="Y7" s="25">
        <v>66179</v>
      </c>
      <c r="Z7" s="25">
        <v>1979</v>
      </c>
      <c r="AA7" s="25">
        <v>4856</v>
      </c>
      <c r="AB7" s="25">
        <v>1215</v>
      </c>
      <c r="AC7" s="25">
        <v>8050</v>
      </c>
      <c r="AD7" s="25">
        <v>29537</v>
      </c>
      <c r="AE7" s="25">
        <v>3876</v>
      </c>
      <c r="AF7" s="25">
        <v>195660</v>
      </c>
      <c r="AG7" s="25">
        <v>1215</v>
      </c>
      <c r="AH7" s="25">
        <v>200751</v>
      </c>
      <c r="AI7" s="25">
        <v>98621</v>
      </c>
      <c r="AJ7" s="25">
        <v>0</v>
      </c>
      <c r="AK7" s="25">
        <v>0</v>
      </c>
      <c r="AL7" s="25">
        <v>0</v>
      </c>
      <c r="AM7" s="25">
        <v>0</v>
      </c>
      <c r="AN7" s="25">
        <v>0</v>
      </c>
      <c r="AO7" s="25">
        <v>0</v>
      </c>
      <c r="AP7" s="25">
        <v>0</v>
      </c>
      <c r="AQ7" s="25">
        <v>0</v>
      </c>
      <c r="AR7" s="25">
        <v>0</v>
      </c>
      <c r="AS7" s="25">
        <v>0</v>
      </c>
      <c r="AT7" s="25">
        <v>0</v>
      </c>
      <c r="AU7" s="25">
        <v>0</v>
      </c>
      <c r="AV7" s="25">
        <v>0</v>
      </c>
      <c r="AW7" s="25">
        <v>0</v>
      </c>
      <c r="AX7" s="25">
        <v>0</v>
      </c>
      <c r="AY7" s="25">
        <v>0</v>
      </c>
      <c r="AZ7" s="25">
        <v>0</v>
      </c>
      <c r="BA7" s="25">
        <v>0</v>
      </c>
      <c r="BB7" s="25">
        <v>0</v>
      </c>
      <c r="BC7" s="25">
        <v>0</v>
      </c>
      <c r="BD7" s="25">
        <v>0</v>
      </c>
      <c r="BE7" s="25">
        <v>0</v>
      </c>
      <c r="BF7" s="25">
        <v>0</v>
      </c>
      <c r="BG7" s="25">
        <v>0</v>
      </c>
      <c r="BH7" s="25">
        <v>0</v>
      </c>
      <c r="BI7" s="25">
        <v>4175</v>
      </c>
      <c r="BJ7" s="25">
        <v>0</v>
      </c>
      <c r="BK7" s="25">
        <v>0</v>
      </c>
      <c r="BL7" s="25">
        <v>4175</v>
      </c>
      <c r="BM7" s="25">
        <v>3270</v>
      </c>
      <c r="BN7" s="25">
        <v>1173</v>
      </c>
      <c r="BO7" s="25">
        <v>128690</v>
      </c>
      <c r="BP7" s="25">
        <v>0</v>
      </c>
      <c r="BQ7" s="25">
        <v>129863</v>
      </c>
      <c r="BR7" s="25">
        <v>29891</v>
      </c>
      <c r="BS7" s="25">
        <v>1</v>
      </c>
      <c r="BT7" s="25">
        <v>0</v>
      </c>
      <c r="BU7" s="25">
        <v>0</v>
      </c>
      <c r="BV7" s="25">
        <v>1</v>
      </c>
      <c r="BW7" s="25">
        <v>2</v>
      </c>
      <c r="BX7" s="25">
        <v>114</v>
      </c>
      <c r="BY7" s="25">
        <v>0</v>
      </c>
      <c r="BZ7" s="25">
        <v>0</v>
      </c>
      <c r="CA7" s="25">
        <v>114</v>
      </c>
      <c r="CB7" s="25">
        <v>168</v>
      </c>
      <c r="CC7" s="25">
        <v>0</v>
      </c>
      <c r="CD7" s="25">
        <v>9</v>
      </c>
      <c r="CE7" s="25">
        <v>0</v>
      </c>
      <c r="CF7" s="25">
        <v>9</v>
      </c>
      <c r="CG7" s="25">
        <v>29</v>
      </c>
      <c r="CH7" s="25">
        <v>79</v>
      </c>
      <c r="CI7" s="25">
        <v>0</v>
      </c>
      <c r="CJ7" s="25">
        <v>0</v>
      </c>
      <c r="CK7" s="25">
        <v>79</v>
      </c>
      <c r="CL7" s="25">
        <v>225</v>
      </c>
      <c r="CM7" s="25">
        <v>0</v>
      </c>
      <c r="CN7" s="25">
        <v>0</v>
      </c>
      <c r="CO7" s="25">
        <v>0</v>
      </c>
      <c r="CP7" s="25">
        <v>0</v>
      </c>
      <c r="CQ7" s="25">
        <v>0</v>
      </c>
      <c r="CR7" s="85">
        <v>55072</v>
      </c>
      <c r="CS7" s="25">
        <v>1555241</v>
      </c>
      <c r="CT7" s="25">
        <v>2562</v>
      </c>
      <c r="CU7" s="25">
        <v>1612875</v>
      </c>
      <c r="CV7" s="25">
        <v>289174</v>
      </c>
      <c r="CW7" s="32"/>
      <c r="CX7" s="32"/>
      <c r="CY7" s="32"/>
      <c r="CZ7" s="32"/>
      <c r="DA7" s="32"/>
      <c r="DB7" s="32"/>
    </row>
    <row r="8" spans="1:106" s="9" customFormat="1" ht="24.9" customHeight="1">
      <c r="A8" s="17">
        <v>2</v>
      </c>
      <c r="B8" s="64" t="s">
        <v>34</v>
      </c>
      <c r="C8" s="25">
        <v>801134</v>
      </c>
      <c r="D8" s="25">
        <v>5</v>
      </c>
      <c r="E8" s="25">
        <v>47</v>
      </c>
      <c r="F8" s="25">
        <v>801186</v>
      </c>
      <c r="G8" s="25">
        <v>10619</v>
      </c>
      <c r="H8" s="25">
        <v>135</v>
      </c>
      <c r="I8" s="25">
        <v>6960</v>
      </c>
      <c r="J8" s="25">
        <v>0</v>
      </c>
      <c r="K8" s="25">
        <v>7095</v>
      </c>
      <c r="L8" s="25">
        <v>1471</v>
      </c>
      <c r="M8" s="25">
        <v>74428</v>
      </c>
      <c r="N8" s="25">
        <v>922</v>
      </c>
      <c r="O8" s="25">
        <v>1079</v>
      </c>
      <c r="P8" s="25">
        <v>76429</v>
      </c>
      <c r="Q8" s="25">
        <v>50648</v>
      </c>
      <c r="R8" s="25">
        <v>10049</v>
      </c>
      <c r="S8" s="25">
        <v>1463</v>
      </c>
      <c r="T8" s="25">
        <v>532</v>
      </c>
      <c r="U8" s="25">
        <v>12044</v>
      </c>
      <c r="V8" s="25">
        <v>39349</v>
      </c>
      <c r="W8" s="25">
        <v>5071</v>
      </c>
      <c r="X8" s="25">
        <v>956</v>
      </c>
      <c r="Y8" s="25">
        <v>45376</v>
      </c>
      <c r="Z8" s="25">
        <v>772</v>
      </c>
      <c r="AA8" s="25">
        <v>1428</v>
      </c>
      <c r="AB8" s="25">
        <v>10</v>
      </c>
      <c r="AC8" s="25">
        <v>2210</v>
      </c>
      <c r="AD8" s="25">
        <v>7790</v>
      </c>
      <c r="AE8" s="25">
        <v>3043</v>
      </c>
      <c r="AF8" s="25">
        <v>191295</v>
      </c>
      <c r="AG8" s="25">
        <v>11</v>
      </c>
      <c r="AH8" s="25">
        <v>194349</v>
      </c>
      <c r="AI8" s="25">
        <v>74431</v>
      </c>
      <c r="AJ8" s="25">
        <v>0</v>
      </c>
      <c r="AK8" s="25">
        <v>0</v>
      </c>
      <c r="AL8" s="25">
        <v>0</v>
      </c>
      <c r="AM8" s="25">
        <v>0</v>
      </c>
      <c r="AN8" s="25">
        <v>1</v>
      </c>
      <c r="AO8" s="25">
        <v>0</v>
      </c>
      <c r="AP8" s="25">
        <v>0</v>
      </c>
      <c r="AQ8" s="25">
        <v>0</v>
      </c>
      <c r="AR8" s="25">
        <v>0</v>
      </c>
      <c r="AS8" s="25">
        <v>0</v>
      </c>
      <c r="AT8" s="25">
        <v>0</v>
      </c>
      <c r="AU8" s="25">
        <v>0</v>
      </c>
      <c r="AV8" s="25">
        <v>0</v>
      </c>
      <c r="AW8" s="25">
        <v>0</v>
      </c>
      <c r="AX8" s="25">
        <v>0</v>
      </c>
      <c r="AY8" s="25">
        <v>0</v>
      </c>
      <c r="AZ8" s="25">
        <v>0</v>
      </c>
      <c r="BA8" s="25">
        <v>0</v>
      </c>
      <c r="BB8" s="25">
        <v>0</v>
      </c>
      <c r="BC8" s="25">
        <v>0</v>
      </c>
      <c r="BD8" s="25">
        <v>0</v>
      </c>
      <c r="BE8" s="25">
        <v>0</v>
      </c>
      <c r="BF8" s="25">
        <v>0</v>
      </c>
      <c r="BG8" s="25">
        <v>0</v>
      </c>
      <c r="BH8" s="25">
        <v>0</v>
      </c>
      <c r="BI8" s="25">
        <v>645</v>
      </c>
      <c r="BJ8" s="25">
        <v>12</v>
      </c>
      <c r="BK8" s="25">
        <v>0</v>
      </c>
      <c r="BL8" s="25">
        <v>657</v>
      </c>
      <c r="BM8" s="25">
        <v>1213</v>
      </c>
      <c r="BN8" s="25">
        <v>3594</v>
      </c>
      <c r="BO8" s="25">
        <v>853</v>
      </c>
      <c r="BP8" s="25">
        <v>4</v>
      </c>
      <c r="BQ8" s="25">
        <v>4451</v>
      </c>
      <c r="BR8" s="25">
        <v>6712</v>
      </c>
      <c r="BS8" s="25">
        <v>5</v>
      </c>
      <c r="BT8" s="25">
        <v>0</v>
      </c>
      <c r="BU8" s="25">
        <v>0</v>
      </c>
      <c r="BV8" s="25">
        <v>5</v>
      </c>
      <c r="BW8" s="25">
        <v>22</v>
      </c>
      <c r="BX8" s="25">
        <v>313</v>
      </c>
      <c r="BY8" s="25">
        <v>2</v>
      </c>
      <c r="BZ8" s="25">
        <v>0</v>
      </c>
      <c r="CA8" s="25">
        <v>315</v>
      </c>
      <c r="CB8" s="25">
        <v>492</v>
      </c>
      <c r="CC8" s="25">
        <v>0</v>
      </c>
      <c r="CD8" s="25">
        <v>0</v>
      </c>
      <c r="CE8" s="25">
        <v>0</v>
      </c>
      <c r="CF8" s="25">
        <v>0</v>
      </c>
      <c r="CG8" s="25">
        <v>0</v>
      </c>
      <c r="CH8" s="25">
        <v>56905</v>
      </c>
      <c r="CI8" s="25">
        <v>42</v>
      </c>
      <c r="CJ8" s="25">
        <v>1</v>
      </c>
      <c r="CK8" s="25">
        <v>56948</v>
      </c>
      <c r="CL8" s="25">
        <v>477</v>
      </c>
      <c r="CM8" s="25">
        <v>0</v>
      </c>
      <c r="CN8" s="25">
        <v>0</v>
      </c>
      <c r="CO8" s="25">
        <v>0</v>
      </c>
      <c r="CP8" s="25">
        <v>0</v>
      </c>
      <c r="CQ8" s="25">
        <v>0</v>
      </c>
      <c r="CR8" s="85">
        <v>951023</v>
      </c>
      <c r="CS8" s="25">
        <v>202982</v>
      </c>
      <c r="CT8" s="25">
        <v>1684</v>
      </c>
      <c r="CU8" s="25">
        <v>1155689</v>
      </c>
      <c r="CV8" s="25">
        <v>199252</v>
      </c>
      <c r="CW8" s="32"/>
      <c r="CX8" s="32"/>
      <c r="CY8" s="32"/>
      <c r="CZ8" s="32"/>
      <c r="DA8" s="32"/>
      <c r="DB8" s="32"/>
    </row>
    <row r="9" spans="1:106" ht="24.9" customHeight="1">
      <c r="A9" s="17">
        <v>3</v>
      </c>
      <c r="B9" s="64" t="s">
        <v>28</v>
      </c>
      <c r="C9" s="25">
        <v>599936</v>
      </c>
      <c r="D9" s="25">
        <v>4011</v>
      </c>
      <c r="E9" s="25">
        <v>95547</v>
      </c>
      <c r="F9" s="25">
        <v>699494</v>
      </c>
      <c r="G9" s="25">
        <v>103136</v>
      </c>
      <c r="H9" s="25">
        <v>0</v>
      </c>
      <c r="I9" s="25">
        <v>20331</v>
      </c>
      <c r="J9" s="25">
        <v>0</v>
      </c>
      <c r="K9" s="25">
        <v>20331</v>
      </c>
      <c r="L9" s="25">
        <v>3547</v>
      </c>
      <c r="M9" s="25">
        <v>9210</v>
      </c>
      <c r="N9" s="25">
        <v>5913</v>
      </c>
      <c r="O9" s="25">
        <v>285</v>
      </c>
      <c r="P9" s="25">
        <v>15408</v>
      </c>
      <c r="Q9" s="25">
        <v>59727</v>
      </c>
      <c r="R9" s="25">
        <v>31983</v>
      </c>
      <c r="S9" s="25">
        <v>4519</v>
      </c>
      <c r="T9" s="25">
        <v>102025</v>
      </c>
      <c r="U9" s="25">
        <v>138527</v>
      </c>
      <c r="V9" s="25">
        <v>91070</v>
      </c>
      <c r="W9" s="25">
        <v>6645</v>
      </c>
      <c r="X9" s="25">
        <v>86820</v>
      </c>
      <c r="Y9" s="25">
        <v>184535</v>
      </c>
      <c r="Z9" s="25">
        <v>6</v>
      </c>
      <c r="AA9" s="25">
        <v>17</v>
      </c>
      <c r="AB9" s="25">
        <v>0</v>
      </c>
      <c r="AC9" s="25">
        <v>23</v>
      </c>
      <c r="AD9" s="25">
        <v>21</v>
      </c>
      <c r="AE9" s="25">
        <v>2284</v>
      </c>
      <c r="AF9" s="25">
        <v>189564</v>
      </c>
      <c r="AG9" s="25">
        <v>0</v>
      </c>
      <c r="AH9" s="25">
        <v>191848</v>
      </c>
      <c r="AI9" s="25">
        <v>65901</v>
      </c>
      <c r="AJ9" s="25">
        <v>0</v>
      </c>
      <c r="AK9" s="25">
        <v>0</v>
      </c>
      <c r="AL9" s="25">
        <v>0</v>
      </c>
      <c r="AM9" s="25">
        <v>0</v>
      </c>
      <c r="AN9" s="25">
        <v>0</v>
      </c>
      <c r="AO9" s="25">
        <v>0</v>
      </c>
      <c r="AP9" s="25">
        <v>0</v>
      </c>
      <c r="AQ9" s="25">
        <v>0</v>
      </c>
      <c r="AR9" s="25">
        <v>0</v>
      </c>
      <c r="AS9" s="25">
        <v>0</v>
      </c>
      <c r="AT9" s="25">
        <v>0</v>
      </c>
      <c r="AU9" s="25">
        <v>0</v>
      </c>
      <c r="AV9" s="25">
        <v>0</v>
      </c>
      <c r="AW9" s="25">
        <v>0</v>
      </c>
      <c r="AX9" s="25">
        <v>0</v>
      </c>
      <c r="AY9" s="25">
        <v>0</v>
      </c>
      <c r="AZ9" s="25">
        <v>0</v>
      </c>
      <c r="BA9" s="25">
        <v>0</v>
      </c>
      <c r="BB9" s="25">
        <v>0</v>
      </c>
      <c r="BC9" s="25">
        <v>0</v>
      </c>
      <c r="BD9" s="25">
        <v>0</v>
      </c>
      <c r="BE9" s="25">
        <v>0</v>
      </c>
      <c r="BF9" s="25">
        <v>0</v>
      </c>
      <c r="BG9" s="25">
        <v>0</v>
      </c>
      <c r="BH9" s="25">
        <v>0</v>
      </c>
      <c r="BI9" s="25">
        <v>0</v>
      </c>
      <c r="BJ9" s="25">
        <v>0</v>
      </c>
      <c r="BK9" s="25">
        <v>0</v>
      </c>
      <c r="BL9" s="25">
        <v>0</v>
      </c>
      <c r="BM9" s="25">
        <v>0</v>
      </c>
      <c r="BN9" s="25">
        <v>14042</v>
      </c>
      <c r="BO9" s="25">
        <v>0</v>
      </c>
      <c r="BP9" s="25">
        <v>0</v>
      </c>
      <c r="BQ9" s="25">
        <v>14042</v>
      </c>
      <c r="BR9" s="25">
        <v>2</v>
      </c>
      <c r="BS9" s="25">
        <v>0</v>
      </c>
      <c r="BT9" s="25">
        <v>0</v>
      </c>
      <c r="BU9" s="25">
        <v>0</v>
      </c>
      <c r="BV9" s="25">
        <v>0</v>
      </c>
      <c r="BW9" s="25">
        <v>0</v>
      </c>
      <c r="BX9" s="25">
        <v>0</v>
      </c>
      <c r="BY9" s="25">
        <v>0</v>
      </c>
      <c r="BZ9" s="25">
        <v>0</v>
      </c>
      <c r="CA9" s="25">
        <v>0</v>
      </c>
      <c r="CB9" s="25">
        <v>0</v>
      </c>
      <c r="CC9" s="25">
        <v>0</v>
      </c>
      <c r="CD9" s="25">
        <v>0</v>
      </c>
      <c r="CE9" s="25">
        <v>0</v>
      </c>
      <c r="CF9" s="25">
        <v>0</v>
      </c>
      <c r="CG9" s="25">
        <v>0</v>
      </c>
      <c r="CH9" s="25">
        <v>49669</v>
      </c>
      <c r="CI9" s="25">
        <v>0</v>
      </c>
      <c r="CJ9" s="25">
        <v>0</v>
      </c>
      <c r="CK9" s="25">
        <v>49669</v>
      </c>
      <c r="CL9" s="25">
        <v>0</v>
      </c>
      <c r="CM9" s="25">
        <v>0</v>
      </c>
      <c r="CN9" s="25">
        <v>0</v>
      </c>
      <c r="CO9" s="25">
        <v>0</v>
      </c>
      <c r="CP9" s="25">
        <v>0</v>
      </c>
      <c r="CQ9" s="25">
        <v>0</v>
      </c>
      <c r="CR9" s="85">
        <v>707130</v>
      </c>
      <c r="CS9" s="25">
        <v>224355</v>
      </c>
      <c r="CT9" s="25">
        <v>197857</v>
      </c>
      <c r="CU9" s="25">
        <v>1129342</v>
      </c>
      <c r="CV9" s="25">
        <v>416869</v>
      </c>
      <c r="CW9" s="32"/>
      <c r="CX9" s="32"/>
      <c r="CY9" s="32"/>
      <c r="CZ9" s="32"/>
      <c r="DA9" s="32"/>
      <c r="DB9" s="32"/>
    </row>
    <row r="10" spans="1:106" ht="24.9" customHeight="1">
      <c r="A10" s="17">
        <v>4</v>
      </c>
      <c r="B10" s="64" t="s">
        <v>30</v>
      </c>
      <c r="C10" s="25">
        <v>599969</v>
      </c>
      <c r="D10" s="25">
        <v>1810</v>
      </c>
      <c r="E10" s="25">
        <v>33037</v>
      </c>
      <c r="F10" s="25">
        <v>634816</v>
      </c>
      <c r="G10" s="25">
        <v>51496</v>
      </c>
      <c r="H10" s="25">
        <v>24157</v>
      </c>
      <c r="I10" s="25">
        <v>33837</v>
      </c>
      <c r="J10" s="25">
        <v>357</v>
      </c>
      <c r="K10" s="25">
        <v>58351</v>
      </c>
      <c r="L10" s="25">
        <v>68992</v>
      </c>
      <c r="M10" s="25">
        <v>58602</v>
      </c>
      <c r="N10" s="25">
        <v>3617</v>
      </c>
      <c r="O10" s="25">
        <v>15</v>
      </c>
      <c r="P10" s="25">
        <v>62234</v>
      </c>
      <c r="Q10" s="25">
        <v>102362</v>
      </c>
      <c r="R10" s="25">
        <v>27229</v>
      </c>
      <c r="S10" s="25">
        <v>11518</v>
      </c>
      <c r="T10" s="25">
        <v>73032</v>
      </c>
      <c r="U10" s="25">
        <v>111779</v>
      </c>
      <c r="V10" s="25">
        <v>78698</v>
      </c>
      <c r="W10" s="25">
        <v>35370</v>
      </c>
      <c r="X10" s="25">
        <v>69930</v>
      </c>
      <c r="Y10" s="25">
        <v>183998</v>
      </c>
      <c r="Z10" s="25">
        <v>4290</v>
      </c>
      <c r="AA10" s="25">
        <v>4050</v>
      </c>
      <c r="AB10" s="25">
        <v>0</v>
      </c>
      <c r="AC10" s="25">
        <v>8340</v>
      </c>
      <c r="AD10" s="25">
        <v>26227</v>
      </c>
      <c r="AE10" s="25">
        <v>6838</v>
      </c>
      <c r="AF10" s="25">
        <v>194392</v>
      </c>
      <c r="AG10" s="25">
        <v>0</v>
      </c>
      <c r="AH10" s="25">
        <v>201230</v>
      </c>
      <c r="AI10" s="25">
        <v>94861</v>
      </c>
      <c r="AJ10" s="25">
        <v>0</v>
      </c>
      <c r="AK10" s="25">
        <v>0</v>
      </c>
      <c r="AL10" s="25">
        <v>0</v>
      </c>
      <c r="AM10" s="25">
        <v>0</v>
      </c>
      <c r="AN10" s="25">
        <v>0</v>
      </c>
      <c r="AO10" s="25">
        <v>0</v>
      </c>
      <c r="AP10" s="25">
        <v>0</v>
      </c>
      <c r="AQ10" s="25">
        <v>0</v>
      </c>
      <c r="AR10" s="25">
        <v>0</v>
      </c>
      <c r="AS10" s="25">
        <v>0</v>
      </c>
      <c r="AT10" s="25">
        <v>0</v>
      </c>
      <c r="AU10" s="25">
        <v>0</v>
      </c>
      <c r="AV10" s="25">
        <v>0</v>
      </c>
      <c r="AW10" s="25">
        <v>0</v>
      </c>
      <c r="AX10" s="25">
        <v>0</v>
      </c>
      <c r="AY10" s="25">
        <v>3</v>
      </c>
      <c r="AZ10" s="25">
        <v>0</v>
      </c>
      <c r="BA10" s="25">
        <v>0</v>
      </c>
      <c r="BB10" s="25">
        <v>3</v>
      </c>
      <c r="BC10" s="25">
        <v>8</v>
      </c>
      <c r="BD10" s="25">
        <v>0</v>
      </c>
      <c r="BE10" s="25">
        <v>0</v>
      </c>
      <c r="BF10" s="25">
        <v>0</v>
      </c>
      <c r="BG10" s="25">
        <v>0</v>
      </c>
      <c r="BH10" s="25">
        <v>0</v>
      </c>
      <c r="BI10" s="25">
        <v>2173</v>
      </c>
      <c r="BJ10" s="25">
        <v>92</v>
      </c>
      <c r="BK10" s="25">
        <v>0</v>
      </c>
      <c r="BL10" s="25">
        <v>2265</v>
      </c>
      <c r="BM10" s="25">
        <v>1885</v>
      </c>
      <c r="BN10" s="25">
        <v>7310</v>
      </c>
      <c r="BO10" s="25">
        <v>3494</v>
      </c>
      <c r="BP10" s="25">
        <v>1</v>
      </c>
      <c r="BQ10" s="25">
        <v>10805</v>
      </c>
      <c r="BR10" s="25">
        <v>30354</v>
      </c>
      <c r="BS10" s="25">
        <v>2</v>
      </c>
      <c r="BT10" s="25">
        <v>0</v>
      </c>
      <c r="BU10" s="25">
        <v>0</v>
      </c>
      <c r="BV10" s="25">
        <v>2</v>
      </c>
      <c r="BW10" s="25">
        <v>5</v>
      </c>
      <c r="BX10" s="25">
        <v>3057</v>
      </c>
      <c r="BY10" s="25">
        <v>9</v>
      </c>
      <c r="BZ10" s="25">
        <v>0</v>
      </c>
      <c r="CA10" s="25">
        <v>3066</v>
      </c>
      <c r="CB10" s="25">
        <v>5373</v>
      </c>
      <c r="CC10" s="25">
        <v>0</v>
      </c>
      <c r="CD10" s="25">
        <v>0</v>
      </c>
      <c r="CE10" s="25">
        <v>0</v>
      </c>
      <c r="CF10" s="25">
        <v>0</v>
      </c>
      <c r="CG10" s="25">
        <v>0</v>
      </c>
      <c r="CH10" s="25">
        <v>20722</v>
      </c>
      <c r="CI10" s="25">
        <v>101</v>
      </c>
      <c r="CJ10" s="25">
        <v>0</v>
      </c>
      <c r="CK10" s="25">
        <v>20823</v>
      </c>
      <c r="CL10" s="25">
        <v>2243</v>
      </c>
      <c r="CM10" s="25">
        <v>0</v>
      </c>
      <c r="CN10" s="25">
        <v>0</v>
      </c>
      <c r="CO10" s="25">
        <v>0</v>
      </c>
      <c r="CP10" s="25">
        <v>0</v>
      </c>
      <c r="CQ10" s="25">
        <v>0</v>
      </c>
      <c r="CR10" s="85">
        <v>754352</v>
      </c>
      <c r="CS10" s="25">
        <v>252920</v>
      </c>
      <c r="CT10" s="25">
        <v>106442</v>
      </c>
      <c r="CU10" s="25">
        <v>1113714</v>
      </c>
      <c r="CV10" s="25">
        <v>567804</v>
      </c>
      <c r="CW10" s="32"/>
      <c r="CX10" s="32"/>
      <c r="CY10" s="32"/>
      <c r="CZ10" s="32"/>
      <c r="DA10" s="32"/>
      <c r="DB10" s="32"/>
    </row>
    <row r="11" spans="1:106" ht="24.9" customHeight="1">
      <c r="A11" s="17">
        <v>5</v>
      </c>
      <c r="B11" s="64" t="s">
        <v>29</v>
      </c>
      <c r="C11" s="25">
        <v>1527</v>
      </c>
      <c r="D11" s="25">
        <v>215506</v>
      </c>
      <c r="E11" s="25">
        <v>0</v>
      </c>
      <c r="F11" s="25">
        <v>217033</v>
      </c>
      <c r="G11" s="25">
        <v>1079544</v>
      </c>
      <c r="H11" s="25">
        <v>0</v>
      </c>
      <c r="I11" s="25">
        <v>10112</v>
      </c>
      <c r="J11" s="25">
        <v>0</v>
      </c>
      <c r="K11" s="25">
        <v>10112</v>
      </c>
      <c r="L11" s="25">
        <v>1176</v>
      </c>
      <c r="M11" s="25">
        <v>13071</v>
      </c>
      <c r="N11" s="25">
        <v>2323</v>
      </c>
      <c r="O11" s="25">
        <v>29</v>
      </c>
      <c r="P11" s="25">
        <v>15423</v>
      </c>
      <c r="Q11" s="25">
        <v>38610</v>
      </c>
      <c r="R11" s="25">
        <v>1261</v>
      </c>
      <c r="S11" s="25">
        <v>31</v>
      </c>
      <c r="T11" s="25">
        <v>0</v>
      </c>
      <c r="U11" s="25">
        <v>1292</v>
      </c>
      <c r="V11" s="25">
        <v>1976</v>
      </c>
      <c r="W11" s="25">
        <v>701</v>
      </c>
      <c r="X11" s="25">
        <v>0</v>
      </c>
      <c r="Y11" s="25">
        <v>2677</v>
      </c>
      <c r="Z11" s="25">
        <v>3188</v>
      </c>
      <c r="AA11" s="25">
        <v>3871</v>
      </c>
      <c r="AB11" s="25">
        <v>2</v>
      </c>
      <c r="AC11" s="25">
        <v>7061</v>
      </c>
      <c r="AD11" s="25">
        <v>26342</v>
      </c>
      <c r="AE11" s="25">
        <v>5601</v>
      </c>
      <c r="AF11" s="25">
        <v>202412</v>
      </c>
      <c r="AG11" s="25">
        <v>9</v>
      </c>
      <c r="AH11" s="25">
        <v>208022</v>
      </c>
      <c r="AI11" s="25">
        <v>132696</v>
      </c>
      <c r="AJ11" s="25">
        <v>0</v>
      </c>
      <c r="AK11" s="25">
        <v>0</v>
      </c>
      <c r="AL11" s="25">
        <v>0</v>
      </c>
      <c r="AM11" s="25">
        <v>0</v>
      </c>
      <c r="AN11" s="25">
        <v>0</v>
      </c>
      <c r="AO11" s="25">
        <v>1</v>
      </c>
      <c r="AP11" s="25">
        <v>0</v>
      </c>
      <c r="AQ11" s="25">
        <v>2</v>
      </c>
      <c r="AR11" s="25">
        <v>3</v>
      </c>
      <c r="AS11" s="25">
        <v>3</v>
      </c>
      <c r="AT11" s="25">
        <v>0</v>
      </c>
      <c r="AU11" s="25">
        <v>0</v>
      </c>
      <c r="AV11" s="25">
        <v>0</v>
      </c>
      <c r="AW11" s="25">
        <v>0</v>
      </c>
      <c r="AX11" s="25">
        <v>0</v>
      </c>
      <c r="AY11" s="25">
        <v>6</v>
      </c>
      <c r="AZ11" s="25">
        <v>0</v>
      </c>
      <c r="BA11" s="25">
        <v>0</v>
      </c>
      <c r="BB11" s="25">
        <v>6</v>
      </c>
      <c r="BC11" s="25">
        <v>8</v>
      </c>
      <c r="BD11" s="25">
        <v>0</v>
      </c>
      <c r="BE11" s="25">
        <v>0</v>
      </c>
      <c r="BF11" s="25">
        <v>0</v>
      </c>
      <c r="BG11" s="25">
        <v>0</v>
      </c>
      <c r="BH11" s="25">
        <v>0</v>
      </c>
      <c r="BI11" s="25">
        <v>1653</v>
      </c>
      <c r="BJ11" s="25">
        <v>133</v>
      </c>
      <c r="BK11" s="25">
        <v>0</v>
      </c>
      <c r="BL11" s="25">
        <v>1786</v>
      </c>
      <c r="BM11" s="25">
        <v>1647</v>
      </c>
      <c r="BN11" s="25">
        <v>2483</v>
      </c>
      <c r="BO11" s="25">
        <v>35201</v>
      </c>
      <c r="BP11" s="25">
        <v>66</v>
      </c>
      <c r="BQ11" s="25">
        <v>37750</v>
      </c>
      <c r="BR11" s="25">
        <v>151944</v>
      </c>
      <c r="BS11" s="25">
        <v>1</v>
      </c>
      <c r="BT11" s="25">
        <v>0</v>
      </c>
      <c r="BU11" s="25">
        <v>0</v>
      </c>
      <c r="BV11" s="25">
        <v>1</v>
      </c>
      <c r="BW11" s="25">
        <v>2</v>
      </c>
      <c r="BX11" s="25">
        <v>675</v>
      </c>
      <c r="BY11" s="25">
        <v>0</v>
      </c>
      <c r="BZ11" s="25">
        <v>3</v>
      </c>
      <c r="CA11" s="25">
        <v>678</v>
      </c>
      <c r="CB11" s="25">
        <v>1352</v>
      </c>
      <c r="CC11" s="25">
        <v>0</v>
      </c>
      <c r="CD11" s="25">
        <v>0</v>
      </c>
      <c r="CE11" s="25">
        <v>0</v>
      </c>
      <c r="CF11" s="25">
        <v>0</v>
      </c>
      <c r="CG11" s="25">
        <v>1</v>
      </c>
      <c r="CH11" s="25">
        <v>721</v>
      </c>
      <c r="CI11" s="25">
        <v>7082</v>
      </c>
      <c r="CJ11" s="25">
        <v>2</v>
      </c>
      <c r="CK11" s="25">
        <v>7805</v>
      </c>
      <c r="CL11" s="25">
        <v>33245</v>
      </c>
      <c r="CM11" s="25">
        <v>0</v>
      </c>
      <c r="CN11" s="25">
        <v>0</v>
      </c>
      <c r="CO11" s="25">
        <v>0</v>
      </c>
      <c r="CP11" s="25">
        <v>0</v>
      </c>
      <c r="CQ11" s="25">
        <v>0</v>
      </c>
      <c r="CR11" s="85">
        <v>30188</v>
      </c>
      <c r="CS11" s="25">
        <v>476671</v>
      </c>
      <c r="CT11" s="25">
        <v>113</v>
      </c>
      <c r="CU11" s="25">
        <v>506972</v>
      </c>
      <c r="CV11" s="25">
        <v>1469247</v>
      </c>
      <c r="CW11" s="32"/>
      <c r="CX11" s="32"/>
      <c r="CY11" s="32"/>
      <c r="CZ11" s="32"/>
      <c r="DA11" s="32"/>
      <c r="DB11" s="32"/>
    </row>
    <row r="12" spans="1:106" ht="24.9" customHeight="1">
      <c r="A12" s="17">
        <v>6</v>
      </c>
      <c r="B12" s="64" t="s">
        <v>86</v>
      </c>
      <c r="C12" s="25">
        <v>7297</v>
      </c>
      <c r="D12" s="25">
        <v>0</v>
      </c>
      <c r="E12" s="25">
        <v>16402</v>
      </c>
      <c r="F12" s="25">
        <v>23699</v>
      </c>
      <c r="G12" s="25">
        <v>27809</v>
      </c>
      <c r="H12" s="25">
        <v>32</v>
      </c>
      <c r="I12" s="25">
        <v>6627</v>
      </c>
      <c r="J12" s="25">
        <v>0</v>
      </c>
      <c r="K12" s="25">
        <v>6659</v>
      </c>
      <c r="L12" s="25">
        <v>824</v>
      </c>
      <c r="M12" s="25">
        <v>7654</v>
      </c>
      <c r="N12" s="25">
        <v>149</v>
      </c>
      <c r="O12" s="25">
        <v>11804</v>
      </c>
      <c r="P12" s="25">
        <v>19607</v>
      </c>
      <c r="Q12" s="25">
        <v>29656</v>
      </c>
      <c r="R12" s="25">
        <v>10296</v>
      </c>
      <c r="S12" s="25">
        <v>299</v>
      </c>
      <c r="T12" s="25">
        <v>28631</v>
      </c>
      <c r="U12" s="25">
        <v>39226</v>
      </c>
      <c r="V12" s="25">
        <v>22302</v>
      </c>
      <c r="W12" s="25">
        <v>637</v>
      </c>
      <c r="X12" s="25">
        <v>32485</v>
      </c>
      <c r="Y12" s="25">
        <v>55424</v>
      </c>
      <c r="Z12" s="25">
        <v>269</v>
      </c>
      <c r="AA12" s="25">
        <v>233</v>
      </c>
      <c r="AB12" s="25">
        <v>6708</v>
      </c>
      <c r="AC12" s="25">
        <v>7210</v>
      </c>
      <c r="AD12" s="25">
        <v>7614</v>
      </c>
      <c r="AE12" s="25">
        <v>2545</v>
      </c>
      <c r="AF12" s="25">
        <v>190744</v>
      </c>
      <c r="AG12" s="25">
        <v>7628</v>
      </c>
      <c r="AH12" s="25">
        <v>200917</v>
      </c>
      <c r="AI12" s="25">
        <v>75788</v>
      </c>
      <c r="AJ12" s="25">
        <v>0</v>
      </c>
      <c r="AK12" s="25">
        <v>0</v>
      </c>
      <c r="AL12" s="25">
        <v>0</v>
      </c>
      <c r="AM12" s="25">
        <v>0</v>
      </c>
      <c r="AN12" s="25">
        <v>0</v>
      </c>
      <c r="AO12" s="25">
        <v>1</v>
      </c>
      <c r="AP12" s="25">
        <v>0</v>
      </c>
      <c r="AQ12" s="25">
        <v>0</v>
      </c>
      <c r="AR12" s="25">
        <v>1</v>
      </c>
      <c r="AS12" s="25">
        <v>12</v>
      </c>
      <c r="AT12" s="25">
        <v>1</v>
      </c>
      <c r="AU12" s="25">
        <v>0</v>
      </c>
      <c r="AV12" s="25">
        <v>0</v>
      </c>
      <c r="AW12" s="25">
        <v>1</v>
      </c>
      <c r="AX12" s="25">
        <v>10</v>
      </c>
      <c r="AY12" s="25">
        <v>0</v>
      </c>
      <c r="AZ12" s="25">
        <v>0</v>
      </c>
      <c r="BA12" s="25">
        <v>0</v>
      </c>
      <c r="BB12" s="25">
        <v>0</v>
      </c>
      <c r="BC12" s="25">
        <v>0</v>
      </c>
      <c r="BD12" s="25">
        <v>0</v>
      </c>
      <c r="BE12" s="25">
        <v>0</v>
      </c>
      <c r="BF12" s="25">
        <v>0</v>
      </c>
      <c r="BG12" s="25">
        <v>0</v>
      </c>
      <c r="BH12" s="25">
        <v>1</v>
      </c>
      <c r="BI12" s="25">
        <v>2</v>
      </c>
      <c r="BJ12" s="25">
        <v>0</v>
      </c>
      <c r="BK12" s="25">
        <v>0</v>
      </c>
      <c r="BL12" s="25">
        <v>2</v>
      </c>
      <c r="BM12" s="25">
        <v>1</v>
      </c>
      <c r="BN12" s="25">
        <v>20</v>
      </c>
      <c r="BO12" s="25">
        <v>21</v>
      </c>
      <c r="BP12" s="25">
        <v>294</v>
      </c>
      <c r="BQ12" s="25">
        <v>335</v>
      </c>
      <c r="BR12" s="25">
        <v>589</v>
      </c>
      <c r="BS12" s="25">
        <v>0</v>
      </c>
      <c r="BT12" s="25">
        <v>0</v>
      </c>
      <c r="BU12" s="25">
        <v>0</v>
      </c>
      <c r="BV12" s="25">
        <v>0</v>
      </c>
      <c r="BW12" s="25">
        <v>49</v>
      </c>
      <c r="BX12" s="25">
        <v>1</v>
      </c>
      <c r="BY12" s="25">
        <v>0</v>
      </c>
      <c r="BZ12" s="25">
        <v>0</v>
      </c>
      <c r="CA12" s="25">
        <v>1</v>
      </c>
      <c r="CB12" s="25">
        <v>5</v>
      </c>
      <c r="CC12" s="25">
        <v>0</v>
      </c>
      <c r="CD12" s="25">
        <v>0</v>
      </c>
      <c r="CE12" s="25">
        <v>0</v>
      </c>
      <c r="CF12" s="25">
        <v>0</v>
      </c>
      <c r="CG12" s="25">
        <v>0</v>
      </c>
      <c r="CH12" s="25">
        <v>9</v>
      </c>
      <c r="CI12" s="25">
        <v>0</v>
      </c>
      <c r="CJ12" s="25">
        <v>2</v>
      </c>
      <c r="CK12" s="25">
        <v>11</v>
      </c>
      <c r="CL12" s="25">
        <v>55</v>
      </c>
      <c r="CM12" s="25">
        <v>0</v>
      </c>
      <c r="CN12" s="25">
        <v>0</v>
      </c>
      <c r="CO12" s="25">
        <v>0</v>
      </c>
      <c r="CP12" s="25">
        <v>0</v>
      </c>
      <c r="CQ12" s="25">
        <v>0</v>
      </c>
      <c r="CR12" s="85">
        <v>28127</v>
      </c>
      <c r="CS12" s="25">
        <v>198073</v>
      </c>
      <c r="CT12" s="25">
        <v>71469</v>
      </c>
      <c r="CU12" s="25">
        <v>297669</v>
      </c>
      <c r="CV12" s="25">
        <v>197837</v>
      </c>
      <c r="CW12" s="32"/>
      <c r="CX12" s="32"/>
      <c r="CY12" s="32"/>
      <c r="CZ12" s="32"/>
      <c r="DA12" s="32"/>
      <c r="DB12" s="32"/>
    </row>
    <row r="13" spans="1:106" ht="24.9" customHeight="1">
      <c r="A13" s="17">
        <v>7</v>
      </c>
      <c r="B13" s="64" t="s">
        <v>85</v>
      </c>
      <c r="C13" s="25">
        <v>1466</v>
      </c>
      <c r="D13" s="25">
        <v>3</v>
      </c>
      <c r="E13" s="25">
        <v>0</v>
      </c>
      <c r="F13" s="25">
        <v>1469</v>
      </c>
      <c r="G13" s="25">
        <v>3901</v>
      </c>
      <c r="H13" s="25">
        <v>2682</v>
      </c>
      <c r="I13" s="25">
        <v>6448</v>
      </c>
      <c r="J13" s="25">
        <v>6</v>
      </c>
      <c r="K13" s="25">
        <v>9136</v>
      </c>
      <c r="L13" s="25">
        <v>1047</v>
      </c>
      <c r="M13" s="25">
        <v>14937</v>
      </c>
      <c r="N13" s="25">
        <v>370</v>
      </c>
      <c r="O13" s="25">
        <v>602</v>
      </c>
      <c r="P13" s="25">
        <v>15909</v>
      </c>
      <c r="Q13" s="25">
        <v>36132</v>
      </c>
      <c r="R13" s="25">
        <v>36593</v>
      </c>
      <c r="S13" s="25">
        <v>2884</v>
      </c>
      <c r="T13" s="25">
        <v>1764</v>
      </c>
      <c r="U13" s="25">
        <v>41241</v>
      </c>
      <c r="V13" s="25">
        <v>75561</v>
      </c>
      <c r="W13" s="25">
        <v>9022</v>
      </c>
      <c r="X13" s="25">
        <v>4774</v>
      </c>
      <c r="Y13" s="25">
        <v>89357</v>
      </c>
      <c r="Z13" s="25">
        <v>420</v>
      </c>
      <c r="AA13" s="25">
        <v>365</v>
      </c>
      <c r="AB13" s="25">
        <v>3</v>
      </c>
      <c r="AC13" s="25">
        <v>788</v>
      </c>
      <c r="AD13" s="25">
        <v>3783</v>
      </c>
      <c r="AE13" s="25">
        <v>2688</v>
      </c>
      <c r="AF13" s="25">
        <v>189901</v>
      </c>
      <c r="AG13" s="25">
        <v>3</v>
      </c>
      <c r="AH13" s="25">
        <v>192592</v>
      </c>
      <c r="AI13" s="25">
        <v>68455</v>
      </c>
      <c r="AJ13" s="25">
        <v>0</v>
      </c>
      <c r="AK13" s="25">
        <v>0</v>
      </c>
      <c r="AL13" s="25">
        <v>0</v>
      </c>
      <c r="AM13" s="25">
        <v>0</v>
      </c>
      <c r="AN13" s="25">
        <v>0</v>
      </c>
      <c r="AO13" s="25">
        <v>0</v>
      </c>
      <c r="AP13" s="25">
        <v>0</v>
      </c>
      <c r="AQ13" s="25">
        <v>0</v>
      </c>
      <c r="AR13" s="25">
        <v>0</v>
      </c>
      <c r="AS13" s="25">
        <v>0</v>
      </c>
      <c r="AT13" s="25">
        <v>0</v>
      </c>
      <c r="AU13" s="25">
        <v>0</v>
      </c>
      <c r="AV13" s="25">
        <v>0</v>
      </c>
      <c r="AW13" s="25">
        <v>0</v>
      </c>
      <c r="AX13" s="25">
        <v>1</v>
      </c>
      <c r="AY13" s="25">
        <v>0</v>
      </c>
      <c r="AZ13" s="25">
        <v>0</v>
      </c>
      <c r="BA13" s="25">
        <v>0</v>
      </c>
      <c r="BB13" s="25">
        <v>0</v>
      </c>
      <c r="BC13" s="25">
        <v>0</v>
      </c>
      <c r="BD13" s="25">
        <v>0</v>
      </c>
      <c r="BE13" s="25">
        <v>0</v>
      </c>
      <c r="BF13" s="25">
        <v>0</v>
      </c>
      <c r="BG13" s="25">
        <v>0</v>
      </c>
      <c r="BH13" s="25">
        <v>0</v>
      </c>
      <c r="BI13" s="25">
        <v>187</v>
      </c>
      <c r="BJ13" s="25">
        <v>0</v>
      </c>
      <c r="BK13" s="25">
        <v>0</v>
      </c>
      <c r="BL13" s="25">
        <v>187</v>
      </c>
      <c r="BM13" s="25">
        <v>91</v>
      </c>
      <c r="BN13" s="25">
        <v>438</v>
      </c>
      <c r="BO13" s="25">
        <v>443</v>
      </c>
      <c r="BP13" s="25">
        <v>2</v>
      </c>
      <c r="BQ13" s="25">
        <v>883</v>
      </c>
      <c r="BR13" s="25">
        <v>4059</v>
      </c>
      <c r="BS13" s="25">
        <v>421</v>
      </c>
      <c r="BT13" s="25">
        <v>365</v>
      </c>
      <c r="BU13" s="25">
        <v>3</v>
      </c>
      <c r="BV13" s="25">
        <v>789</v>
      </c>
      <c r="BW13" s="25">
        <v>3791</v>
      </c>
      <c r="BX13" s="25">
        <v>0</v>
      </c>
      <c r="BY13" s="25">
        <v>0</v>
      </c>
      <c r="BZ13" s="25">
        <v>0</v>
      </c>
      <c r="CA13" s="25">
        <v>0</v>
      </c>
      <c r="CB13" s="25">
        <v>0</v>
      </c>
      <c r="CC13" s="25">
        <v>0</v>
      </c>
      <c r="CD13" s="25">
        <v>0</v>
      </c>
      <c r="CE13" s="25">
        <v>0</v>
      </c>
      <c r="CF13" s="25">
        <v>0</v>
      </c>
      <c r="CG13" s="25">
        <v>0</v>
      </c>
      <c r="CH13" s="25">
        <v>666</v>
      </c>
      <c r="CI13" s="25">
        <v>54</v>
      </c>
      <c r="CJ13" s="25">
        <v>104</v>
      </c>
      <c r="CK13" s="25">
        <v>824</v>
      </c>
      <c r="CL13" s="25">
        <v>2487</v>
      </c>
      <c r="CM13" s="25">
        <v>0</v>
      </c>
      <c r="CN13" s="25">
        <v>0</v>
      </c>
      <c r="CO13" s="25">
        <v>0</v>
      </c>
      <c r="CP13" s="25">
        <v>0</v>
      </c>
      <c r="CQ13" s="25">
        <v>0</v>
      </c>
      <c r="CR13" s="85">
        <v>60498</v>
      </c>
      <c r="CS13" s="25">
        <v>200833</v>
      </c>
      <c r="CT13" s="25">
        <v>2487</v>
      </c>
      <c r="CU13" s="25">
        <v>263818</v>
      </c>
      <c r="CV13" s="25">
        <v>213104</v>
      </c>
      <c r="CW13" s="32"/>
      <c r="CX13" s="32"/>
      <c r="CY13" s="32"/>
      <c r="CZ13" s="32"/>
      <c r="DA13" s="32"/>
      <c r="DB13" s="32"/>
    </row>
    <row r="14" spans="1:106" ht="24.9" customHeight="1">
      <c r="A14" s="17">
        <v>8</v>
      </c>
      <c r="B14" s="64" t="s">
        <v>33</v>
      </c>
      <c r="C14" s="25">
        <v>21644</v>
      </c>
      <c r="D14" s="25">
        <v>2698</v>
      </c>
      <c r="E14" s="25">
        <v>46</v>
      </c>
      <c r="F14" s="25">
        <v>24388</v>
      </c>
      <c r="G14" s="25">
        <v>13278</v>
      </c>
      <c r="H14" s="25">
        <v>1452</v>
      </c>
      <c r="I14" s="25">
        <v>6279</v>
      </c>
      <c r="J14" s="25">
        <v>132</v>
      </c>
      <c r="K14" s="25">
        <v>7863</v>
      </c>
      <c r="L14" s="25">
        <v>4580</v>
      </c>
      <c r="M14" s="25">
        <v>3156</v>
      </c>
      <c r="N14" s="25">
        <v>127</v>
      </c>
      <c r="O14" s="25">
        <v>86</v>
      </c>
      <c r="P14" s="25">
        <v>3369</v>
      </c>
      <c r="Q14" s="25">
        <v>5973</v>
      </c>
      <c r="R14" s="25">
        <v>17053</v>
      </c>
      <c r="S14" s="25">
        <v>4</v>
      </c>
      <c r="T14" s="25">
        <v>147</v>
      </c>
      <c r="U14" s="25">
        <v>17204</v>
      </c>
      <c r="V14" s="25">
        <v>10050</v>
      </c>
      <c r="W14" s="25">
        <v>10</v>
      </c>
      <c r="X14" s="25">
        <v>943</v>
      </c>
      <c r="Y14" s="25">
        <v>11003</v>
      </c>
      <c r="Z14" s="25">
        <v>248</v>
      </c>
      <c r="AA14" s="25">
        <v>197</v>
      </c>
      <c r="AB14" s="25">
        <v>0</v>
      </c>
      <c r="AC14" s="25">
        <v>445</v>
      </c>
      <c r="AD14" s="25">
        <v>2005</v>
      </c>
      <c r="AE14" s="25">
        <v>2529</v>
      </c>
      <c r="AF14" s="25">
        <v>189668</v>
      </c>
      <c r="AG14" s="25">
        <v>0</v>
      </c>
      <c r="AH14" s="25">
        <v>192197</v>
      </c>
      <c r="AI14" s="25">
        <v>67875</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15</v>
      </c>
      <c r="BD14" s="25">
        <v>0</v>
      </c>
      <c r="BE14" s="25">
        <v>0</v>
      </c>
      <c r="BF14" s="25">
        <v>0</v>
      </c>
      <c r="BG14" s="25">
        <v>0</v>
      </c>
      <c r="BH14" s="25">
        <v>1</v>
      </c>
      <c r="BI14" s="25">
        <v>957</v>
      </c>
      <c r="BJ14" s="25">
        <v>0</v>
      </c>
      <c r="BK14" s="25">
        <v>0</v>
      </c>
      <c r="BL14" s="25">
        <v>957</v>
      </c>
      <c r="BM14" s="25">
        <v>1424</v>
      </c>
      <c r="BN14" s="25">
        <v>70</v>
      </c>
      <c r="BO14" s="25">
        <v>10</v>
      </c>
      <c r="BP14" s="25">
        <v>0</v>
      </c>
      <c r="BQ14" s="25">
        <v>80</v>
      </c>
      <c r="BR14" s="25">
        <v>1550</v>
      </c>
      <c r="BS14" s="25">
        <v>3</v>
      </c>
      <c r="BT14" s="25">
        <v>4</v>
      </c>
      <c r="BU14" s="25">
        <v>0</v>
      </c>
      <c r="BV14" s="25">
        <v>7</v>
      </c>
      <c r="BW14" s="25">
        <v>78</v>
      </c>
      <c r="BX14" s="25">
        <v>57</v>
      </c>
      <c r="BY14" s="25">
        <v>6</v>
      </c>
      <c r="BZ14" s="25">
        <v>0</v>
      </c>
      <c r="CA14" s="25">
        <v>63</v>
      </c>
      <c r="CB14" s="25">
        <v>68</v>
      </c>
      <c r="CC14" s="25">
        <v>0</v>
      </c>
      <c r="CD14" s="25">
        <v>0</v>
      </c>
      <c r="CE14" s="25">
        <v>0</v>
      </c>
      <c r="CF14" s="25">
        <v>0</v>
      </c>
      <c r="CG14" s="25">
        <v>0</v>
      </c>
      <c r="CH14" s="25">
        <v>17</v>
      </c>
      <c r="CI14" s="25">
        <v>9</v>
      </c>
      <c r="CJ14" s="25">
        <v>0</v>
      </c>
      <c r="CK14" s="25">
        <v>26</v>
      </c>
      <c r="CL14" s="25">
        <v>104</v>
      </c>
      <c r="CM14" s="25">
        <v>0</v>
      </c>
      <c r="CN14" s="25">
        <v>0</v>
      </c>
      <c r="CO14" s="25">
        <v>0</v>
      </c>
      <c r="CP14" s="25">
        <v>0</v>
      </c>
      <c r="CQ14" s="25">
        <v>0</v>
      </c>
      <c r="CR14" s="85">
        <v>47186</v>
      </c>
      <c r="CS14" s="25">
        <v>199002</v>
      </c>
      <c r="CT14" s="25">
        <v>411</v>
      </c>
      <c r="CU14" s="25">
        <v>246599</v>
      </c>
      <c r="CV14" s="25">
        <v>107954</v>
      </c>
      <c r="CW14" s="32"/>
      <c r="CX14" s="32"/>
      <c r="CY14" s="32"/>
      <c r="CZ14" s="32"/>
      <c r="DA14" s="32"/>
      <c r="DB14" s="32"/>
    </row>
    <row r="15" spans="1:106" ht="24.9" customHeight="1">
      <c r="A15" s="17">
        <v>9</v>
      </c>
      <c r="B15" s="64" t="s">
        <v>92</v>
      </c>
      <c r="C15" s="25">
        <v>2322</v>
      </c>
      <c r="D15" s="25">
        <v>0</v>
      </c>
      <c r="E15" s="25">
        <v>3191</v>
      </c>
      <c r="F15" s="25">
        <v>5513</v>
      </c>
      <c r="G15" s="25">
        <v>10447</v>
      </c>
      <c r="H15" s="25">
        <v>8245</v>
      </c>
      <c r="I15" s="25">
        <v>799</v>
      </c>
      <c r="J15" s="25">
        <v>3931</v>
      </c>
      <c r="K15" s="25">
        <v>12975</v>
      </c>
      <c r="L15" s="25">
        <v>28106</v>
      </c>
      <c r="M15" s="25">
        <v>9589</v>
      </c>
      <c r="N15" s="25">
        <v>1647</v>
      </c>
      <c r="O15" s="25">
        <v>533</v>
      </c>
      <c r="P15" s="25">
        <v>11769</v>
      </c>
      <c r="Q15" s="25">
        <v>31295</v>
      </c>
      <c r="R15" s="25">
        <v>12687</v>
      </c>
      <c r="S15" s="25">
        <v>1</v>
      </c>
      <c r="T15" s="25">
        <v>5454</v>
      </c>
      <c r="U15" s="25">
        <v>18142</v>
      </c>
      <c r="V15" s="25">
        <v>31296</v>
      </c>
      <c r="W15" s="25">
        <v>73</v>
      </c>
      <c r="X15" s="25">
        <v>11561</v>
      </c>
      <c r="Y15" s="25">
        <v>42930</v>
      </c>
      <c r="Z15" s="25">
        <v>320</v>
      </c>
      <c r="AA15" s="25">
        <v>1745</v>
      </c>
      <c r="AB15" s="25">
        <v>0</v>
      </c>
      <c r="AC15" s="25">
        <v>2065</v>
      </c>
      <c r="AD15" s="25">
        <v>8497</v>
      </c>
      <c r="AE15" s="25">
        <v>2599</v>
      </c>
      <c r="AF15" s="25">
        <v>191272</v>
      </c>
      <c r="AG15" s="25">
        <v>0</v>
      </c>
      <c r="AH15" s="25">
        <v>193871</v>
      </c>
      <c r="AI15" s="25">
        <v>74460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19</v>
      </c>
      <c r="BJ15" s="25">
        <v>0</v>
      </c>
      <c r="BK15" s="25">
        <v>0</v>
      </c>
      <c r="BL15" s="25">
        <v>19</v>
      </c>
      <c r="BM15" s="25">
        <v>10</v>
      </c>
      <c r="BN15" s="25">
        <v>17</v>
      </c>
      <c r="BO15" s="25">
        <v>0</v>
      </c>
      <c r="BP15" s="25">
        <v>0</v>
      </c>
      <c r="BQ15" s="25">
        <v>17</v>
      </c>
      <c r="BR15" s="25">
        <v>355</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1</v>
      </c>
      <c r="CM15" s="25">
        <v>0</v>
      </c>
      <c r="CN15" s="25">
        <v>0</v>
      </c>
      <c r="CO15" s="25">
        <v>0</v>
      </c>
      <c r="CP15" s="25">
        <v>0</v>
      </c>
      <c r="CQ15" s="25">
        <v>0</v>
      </c>
      <c r="CR15" s="85">
        <v>35798</v>
      </c>
      <c r="CS15" s="25">
        <v>195464</v>
      </c>
      <c r="CT15" s="25">
        <v>13109</v>
      </c>
      <c r="CU15" s="25">
        <v>244371</v>
      </c>
      <c r="CV15" s="25">
        <v>196101</v>
      </c>
      <c r="CW15" s="32"/>
      <c r="CX15" s="32"/>
      <c r="CY15" s="32"/>
      <c r="CZ15" s="32"/>
      <c r="DA15" s="32"/>
      <c r="DB15" s="32"/>
    </row>
    <row r="16" spans="1:106" ht="24.9" customHeight="1">
      <c r="A16" s="17">
        <v>10</v>
      </c>
      <c r="B16" s="64" t="s">
        <v>94</v>
      </c>
      <c r="C16" s="25">
        <v>0</v>
      </c>
      <c r="D16" s="25">
        <v>0</v>
      </c>
      <c r="E16" s="25">
        <v>0</v>
      </c>
      <c r="F16" s="25">
        <v>0</v>
      </c>
      <c r="G16" s="25">
        <v>0</v>
      </c>
      <c r="H16" s="25">
        <v>6</v>
      </c>
      <c r="I16" s="25">
        <v>75</v>
      </c>
      <c r="J16" s="25">
        <v>449</v>
      </c>
      <c r="K16" s="25">
        <v>530</v>
      </c>
      <c r="L16" s="25">
        <v>80</v>
      </c>
      <c r="M16" s="25">
        <v>242</v>
      </c>
      <c r="N16" s="25">
        <v>321</v>
      </c>
      <c r="O16" s="25">
        <v>2</v>
      </c>
      <c r="P16" s="25">
        <v>565</v>
      </c>
      <c r="Q16" s="25">
        <v>1524</v>
      </c>
      <c r="R16" s="25">
        <v>4</v>
      </c>
      <c r="S16" s="25">
        <v>17</v>
      </c>
      <c r="T16" s="25">
        <v>42117</v>
      </c>
      <c r="U16" s="25">
        <v>42138</v>
      </c>
      <c r="V16" s="25">
        <v>225</v>
      </c>
      <c r="W16" s="25">
        <v>47</v>
      </c>
      <c r="X16" s="25">
        <v>37775</v>
      </c>
      <c r="Y16" s="25">
        <v>38047</v>
      </c>
      <c r="Z16" s="25">
        <v>50</v>
      </c>
      <c r="AA16" s="25">
        <v>337</v>
      </c>
      <c r="AB16" s="25">
        <v>1</v>
      </c>
      <c r="AC16" s="25">
        <v>388</v>
      </c>
      <c r="AD16" s="25">
        <v>1330</v>
      </c>
      <c r="AE16" s="25">
        <v>3051</v>
      </c>
      <c r="AF16" s="25">
        <v>189813</v>
      </c>
      <c r="AG16" s="25">
        <v>1</v>
      </c>
      <c r="AH16" s="25">
        <v>192865</v>
      </c>
      <c r="AI16" s="25">
        <v>67704</v>
      </c>
      <c r="AJ16" s="25">
        <v>0</v>
      </c>
      <c r="AK16" s="25">
        <v>0</v>
      </c>
      <c r="AL16" s="25">
        <v>0</v>
      </c>
      <c r="AM16" s="25">
        <v>0</v>
      </c>
      <c r="AN16" s="25">
        <v>0</v>
      </c>
      <c r="AO16" s="25">
        <v>0</v>
      </c>
      <c r="AP16" s="25">
        <v>0</v>
      </c>
      <c r="AQ16" s="25">
        <v>0</v>
      </c>
      <c r="AR16" s="25">
        <v>0</v>
      </c>
      <c r="AS16" s="25">
        <v>0</v>
      </c>
      <c r="AT16" s="25">
        <v>0</v>
      </c>
      <c r="AU16" s="25">
        <v>0</v>
      </c>
      <c r="AV16" s="25">
        <v>0</v>
      </c>
      <c r="AW16" s="25">
        <v>0</v>
      </c>
      <c r="AX16" s="25">
        <v>0</v>
      </c>
      <c r="AY16" s="25">
        <v>0</v>
      </c>
      <c r="AZ16" s="25">
        <v>0</v>
      </c>
      <c r="BA16" s="25">
        <v>0</v>
      </c>
      <c r="BB16" s="25">
        <v>0</v>
      </c>
      <c r="BC16" s="25">
        <v>0</v>
      </c>
      <c r="BD16" s="25">
        <v>0</v>
      </c>
      <c r="BE16" s="25">
        <v>0</v>
      </c>
      <c r="BF16" s="25">
        <v>0</v>
      </c>
      <c r="BG16" s="25">
        <v>0</v>
      </c>
      <c r="BH16" s="25">
        <v>0</v>
      </c>
      <c r="BI16" s="25">
        <v>0</v>
      </c>
      <c r="BJ16" s="25">
        <v>0</v>
      </c>
      <c r="BK16" s="25">
        <v>0</v>
      </c>
      <c r="BL16" s="25">
        <v>0</v>
      </c>
      <c r="BM16" s="25">
        <v>1</v>
      </c>
      <c r="BN16" s="25">
        <v>5</v>
      </c>
      <c r="BO16" s="25">
        <v>0</v>
      </c>
      <c r="BP16" s="25">
        <v>0</v>
      </c>
      <c r="BQ16" s="25">
        <v>5</v>
      </c>
      <c r="BR16" s="25">
        <v>18</v>
      </c>
      <c r="BS16" s="25">
        <v>0</v>
      </c>
      <c r="BT16" s="25">
        <v>0</v>
      </c>
      <c r="BU16" s="25">
        <v>0</v>
      </c>
      <c r="BV16" s="25">
        <v>0</v>
      </c>
      <c r="BW16" s="25">
        <v>0</v>
      </c>
      <c r="BX16" s="25">
        <v>0</v>
      </c>
      <c r="BY16" s="25">
        <v>0</v>
      </c>
      <c r="BZ16" s="25">
        <v>93</v>
      </c>
      <c r="CA16" s="25">
        <v>93</v>
      </c>
      <c r="CB16" s="25">
        <v>105</v>
      </c>
      <c r="CC16" s="25">
        <v>0</v>
      </c>
      <c r="CD16" s="25">
        <v>0</v>
      </c>
      <c r="CE16" s="25">
        <v>0</v>
      </c>
      <c r="CF16" s="25">
        <v>0</v>
      </c>
      <c r="CG16" s="25">
        <v>0</v>
      </c>
      <c r="CH16" s="25">
        <v>0</v>
      </c>
      <c r="CI16" s="25">
        <v>0</v>
      </c>
      <c r="CJ16" s="25">
        <v>0</v>
      </c>
      <c r="CK16" s="25">
        <v>0</v>
      </c>
      <c r="CL16" s="25">
        <v>0</v>
      </c>
      <c r="CM16" s="25">
        <v>0</v>
      </c>
      <c r="CN16" s="25">
        <v>0</v>
      </c>
      <c r="CO16" s="25">
        <v>0</v>
      </c>
      <c r="CP16" s="25">
        <v>0</v>
      </c>
      <c r="CQ16" s="25">
        <v>0</v>
      </c>
      <c r="CR16" s="85">
        <v>3358</v>
      </c>
      <c r="CS16" s="25">
        <v>190563</v>
      </c>
      <c r="CT16" s="25">
        <v>42663</v>
      </c>
      <c r="CU16" s="25">
        <v>236584</v>
      </c>
      <c r="CV16" s="25">
        <v>108809</v>
      </c>
      <c r="CW16" s="32"/>
      <c r="CX16" s="32"/>
      <c r="CY16" s="32"/>
      <c r="CZ16" s="32"/>
      <c r="DA16" s="32"/>
      <c r="DB16" s="32"/>
    </row>
    <row r="17" spans="1:106" ht="24.9" customHeight="1">
      <c r="A17" s="17">
        <v>11</v>
      </c>
      <c r="B17" s="64" t="s">
        <v>36</v>
      </c>
      <c r="C17" s="25">
        <v>63</v>
      </c>
      <c r="D17" s="25">
        <v>0</v>
      </c>
      <c r="E17" s="25">
        <v>0</v>
      </c>
      <c r="F17" s="25">
        <v>63</v>
      </c>
      <c r="G17" s="25">
        <v>109</v>
      </c>
      <c r="H17" s="25">
        <v>415</v>
      </c>
      <c r="I17" s="25">
        <v>1175</v>
      </c>
      <c r="J17" s="25">
        <v>3</v>
      </c>
      <c r="K17" s="25">
        <v>1593</v>
      </c>
      <c r="L17" s="25">
        <v>538</v>
      </c>
      <c r="M17" s="25">
        <v>2002</v>
      </c>
      <c r="N17" s="25">
        <v>414</v>
      </c>
      <c r="O17" s="25">
        <v>0</v>
      </c>
      <c r="P17" s="25">
        <v>2416</v>
      </c>
      <c r="Q17" s="25">
        <v>2555</v>
      </c>
      <c r="R17" s="25">
        <v>1950</v>
      </c>
      <c r="S17" s="25">
        <v>0</v>
      </c>
      <c r="T17" s="25">
        <v>269</v>
      </c>
      <c r="U17" s="25">
        <v>2219</v>
      </c>
      <c r="V17" s="25">
        <v>2193</v>
      </c>
      <c r="W17" s="25">
        <v>0</v>
      </c>
      <c r="X17" s="25">
        <v>219</v>
      </c>
      <c r="Y17" s="25">
        <v>2412</v>
      </c>
      <c r="Z17" s="25">
        <v>865</v>
      </c>
      <c r="AA17" s="25">
        <v>2690</v>
      </c>
      <c r="AB17" s="25">
        <v>2</v>
      </c>
      <c r="AC17" s="25">
        <v>3557</v>
      </c>
      <c r="AD17" s="25">
        <v>3125</v>
      </c>
      <c r="AE17" s="25">
        <v>3264</v>
      </c>
      <c r="AF17" s="25">
        <v>192161</v>
      </c>
      <c r="AG17" s="25">
        <v>2</v>
      </c>
      <c r="AH17" s="25">
        <v>195427</v>
      </c>
      <c r="AI17" s="25">
        <v>69040</v>
      </c>
      <c r="AJ17" s="25">
        <v>0</v>
      </c>
      <c r="AK17" s="25">
        <v>0</v>
      </c>
      <c r="AL17" s="25">
        <v>0</v>
      </c>
      <c r="AM17" s="25">
        <v>0</v>
      </c>
      <c r="AN17" s="25">
        <v>0</v>
      </c>
      <c r="AO17" s="25">
        <v>0</v>
      </c>
      <c r="AP17" s="25">
        <v>0</v>
      </c>
      <c r="AQ17" s="25">
        <v>0</v>
      </c>
      <c r="AR17" s="25">
        <v>0</v>
      </c>
      <c r="AS17" s="25">
        <v>0</v>
      </c>
      <c r="AT17" s="25">
        <v>0</v>
      </c>
      <c r="AU17" s="25">
        <v>0</v>
      </c>
      <c r="AV17" s="25">
        <v>0</v>
      </c>
      <c r="AW17" s="25">
        <v>0</v>
      </c>
      <c r="AX17" s="25">
        <v>0</v>
      </c>
      <c r="AY17" s="25">
        <v>0</v>
      </c>
      <c r="AZ17" s="25">
        <v>0</v>
      </c>
      <c r="BA17" s="25">
        <v>0</v>
      </c>
      <c r="BB17" s="25">
        <v>0</v>
      </c>
      <c r="BC17" s="25">
        <v>1</v>
      </c>
      <c r="BD17" s="25">
        <v>0</v>
      </c>
      <c r="BE17" s="25">
        <v>0</v>
      </c>
      <c r="BF17" s="25">
        <v>0</v>
      </c>
      <c r="BG17" s="25">
        <v>0</v>
      </c>
      <c r="BH17" s="25">
        <v>0</v>
      </c>
      <c r="BI17" s="25">
        <v>84</v>
      </c>
      <c r="BJ17" s="25">
        <v>1</v>
      </c>
      <c r="BK17" s="25">
        <v>0</v>
      </c>
      <c r="BL17" s="25">
        <v>85</v>
      </c>
      <c r="BM17" s="25">
        <v>100</v>
      </c>
      <c r="BN17" s="25">
        <v>5215</v>
      </c>
      <c r="BO17" s="25">
        <v>91</v>
      </c>
      <c r="BP17" s="25">
        <v>0</v>
      </c>
      <c r="BQ17" s="25">
        <v>5306</v>
      </c>
      <c r="BR17" s="25">
        <v>1943</v>
      </c>
      <c r="BS17" s="25">
        <v>0</v>
      </c>
      <c r="BT17" s="25">
        <v>0</v>
      </c>
      <c r="BU17" s="25">
        <v>0</v>
      </c>
      <c r="BV17" s="25">
        <v>0</v>
      </c>
      <c r="BW17" s="25">
        <v>0</v>
      </c>
      <c r="BX17" s="25">
        <v>418</v>
      </c>
      <c r="BY17" s="25">
        <v>0</v>
      </c>
      <c r="BZ17" s="25">
        <v>4</v>
      </c>
      <c r="CA17" s="25">
        <v>422</v>
      </c>
      <c r="CB17" s="25">
        <v>446</v>
      </c>
      <c r="CC17" s="25">
        <v>0</v>
      </c>
      <c r="CD17" s="25">
        <v>0</v>
      </c>
      <c r="CE17" s="25">
        <v>0</v>
      </c>
      <c r="CF17" s="25">
        <v>0</v>
      </c>
      <c r="CG17" s="25">
        <v>0</v>
      </c>
      <c r="CH17" s="25">
        <v>20220</v>
      </c>
      <c r="CI17" s="25">
        <v>96</v>
      </c>
      <c r="CJ17" s="25">
        <v>1</v>
      </c>
      <c r="CK17" s="25">
        <v>20317</v>
      </c>
      <c r="CL17" s="25">
        <v>3723</v>
      </c>
      <c r="CM17" s="25">
        <v>0</v>
      </c>
      <c r="CN17" s="25">
        <v>0</v>
      </c>
      <c r="CO17" s="25">
        <v>0</v>
      </c>
      <c r="CP17" s="25">
        <v>0</v>
      </c>
      <c r="CQ17" s="25">
        <v>0</v>
      </c>
      <c r="CR17" s="85">
        <v>34496</v>
      </c>
      <c r="CS17" s="25">
        <v>196628</v>
      </c>
      <c r="CT17" s="25">
        <v>281</v>
      </c>
      <c r="CU17" s="25">
        <v>231405</v>
      </c>
      <c r="CV17" s="25">
        <v>83992</v>
      </c>
      <c r="CW17" s="32"/>
      <c r="CX17" s="32"/>
      <c r="CY17" s="32"/>
      <c r="CZ17" s="32"/>
      <c r="DA17" s="32"/>
      <c r="DB17" s="32"/>
    </row>
    <row r="18" spans="1:106" ht="24.9" customHeight="1">
      <c r="A18" s="17">
        <v>12</v>
      </c>
      <c r="B18" s="64" t="s">
        <v>31</v>
      </c>
      <c r="C18" s="25">
        <v>85</v>
      </c>
      <c r="D18" s="25">
        <v>11</v>
      </c>
      <c r="E18" s="25">
        <v>1004</v>
      </c>
      <c r="F18" s="25">
        <v>1100</v>
      </c>
      <c r="G18" s="25">
        <v>3393</v>
      </c>
      <c r="H18" s="25">
        <v>2210</v>
      </c>
      <c r="I18" s="25">
        <v>870</v>
      </c>
      <c r="J18" s="25">
        <v>1915</v>
      </c>
      <c r="K18" s="25">
        <v>4995</v>
      </c>
      <c r="L18" s="25">
        <v>8474</v>
      </c>
      <c r="M18" s="25">
        <v>3422</v>
      </c>
      <c r="N18" s="25">
        <v>1143</v>
      </c>
      <c r="O18" s="25">
        <v>10254</v>
      </c>
      <c r="P18" s="25">
        <v>14819</v>
      </c>
      <c r="Q18" s="25">
        <v>21895</v>
      </c>
      <c r="R18" s="25">
        <v>1580</v>
      </c>
      <c r="S18" s="25">
        <v>0</v>
      </c>
      <c r="T18" s="25">
        <v>1967</v>
      </c>
      <c r="U18" s="25">
        <v>3547</v>
      </c>
      <c r="V18" s="25">
        <v>7237</v>
      </c>
      <c r="W18" s="25">
        <v>0</v>
      </c>
      <c r="X18" s="25">
        <v>2150</v>
      </c>
      <c r="Y18" s="25">
        <v>9387</v>
      </c>
      <c r="Z18" s="25">
        <v>247</v>
      </c>
      <c r="AA18" s="25">
        <v>1244</v>
      </c>
      <c r="AB18" s="25">
        <v>2181</v>
      </c>
      <c r="AC18" s="25">
        <v>3672</v>
      </c>
      <c r="AD18" s="25">
        <v>7726</v>
      </c>
      <c r="AE18" s="25">
        <v>2516</v>
      </c>
      <c r="AF18" s="25">
        <v>190713</v>
      </c>
      <c r="AG18" s="25">
        <v>2187</v>
      </c>
      <c r="AH18" s="25">
        <v>195416</v>
      </c>
      <c r="AI18" s="25">
        <v>73549</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205</v>
      </c>
      <c r="BJ18" s="25">
        <v>0</v>
      </c>
      <c r="BK18" s="25">
        <v>0</v>
      </c>
      <c r="BL18" s="25">
        <v>205</v>
      </c>
      <c r="BM18" s="25">
        <v>121</v>
      </c>
      <c r="BN18" s="25">
        <v>61</v>
      </c>
      <c r="BO18" s="25">
        <v>158</v>
      </c>
      <c r="BP18" s="25">
        <v>47</v>
      </c>
      <c r="BQ18" s="25">
        <v>266</v>
      </c>
      <c r="BR18" s="25">
        <v>831</v>
      </c>
      <c r="BS18" s="25">
        <v>1</v>
      </c>
      <c r="BT18" s="25">
        <v>0</v>
      </c>
      <c r="BU18" s="25">
        <v>2</v>
      </c>
      <c r="BV18" s="25">
        <v>3</v>
      </c>
      <c r="BW18" s="25">
        <v>13</v>
      </c>
      <c r="BX18" s="25">
        <v>0</v>
      </c>
      <c r="BY18" s="25">
        <v>0</v>
      </c>
      <c r="BZ18" s="25">
        <v>0</v>
      </c>
      <c r="CA18" s="25">
        <v>0</v>
      </c>
      <c r="CB18" s="25">
        <v>1</v>
      </c>
      <c r="CC18" s="25">
        <v>0</v>
      </c>
      <c r="CD18" s="25">
        <v>0</v>
      </c>
      <c r="CE18" s="25">
        <v>0</v>
      </c>
      <c r="CF18" s="25">
        <v>0</v>
      </c>
      <c r="CG18" s="25">
        <v>0</v>
      </c>
      <c r="CH18" s="25">
        <v>47</v>
      </c>
      <c r="CI18" s="25">
        <v>961</v>
      </c>
      <c r="CJ18" s="25">
        <v>13</v>
      </c>
      <c r="CK18" s="25">
        <v>1021</v>
      </c>
      <c r="CL18" s="25">
        <v>1860</v>
      </c>
      <c r="CM18" s="25">
        <v>0</v>
      </c>
      <c r="CN18" s="25">
        <v>0</v>
      </c>
      <c r="CO18" s="25">
        <v>0</v>
      </c>
      <c r="CP18" s="25">
        <v>0</v>
      </c>
      <c r="CQ18" s="25">
        <v>0</v>
      </c>
      <c r="CR18" s="85">
        <v>10374</v>
      </c>
      <c r="CS18" s="25">
        <v>195100</v>
      </c>
      <c r="CT18" s="25">
        <v>19570</v>
      </c>
      <c r="CU18" s="25">
        <v>225044</v>
      </c>
      <c r="CV18" s="25">
        <v>127250</v>
      </c>
      <c r="CW18" s="32"/>
      <c r="CX18" s="32"/>
      <c r="CY18" s="32"/>
      <c r="CZ18" s="32"/>
      <c r="DA18" s="32"/>
      <c r="DB18" s="32"/>
    </row>
    <row r="19" spans="1:106" ht="24.9" customHeight="1">
      <c r="A19" s="17">
        <v>13</v>
      </c>
      <c r="B19" s="64" t="s">
        <v>88</v>
      </c>
      <c r="C19" s="25">
        <v>717</v>
      </c>
      <c r="D19" s="25">
        <v>0</v>
      </c>
      <c r="E19" s="25">
        <v>697</v>
      </c>
      <c r="F19" s="25">
        <v>1414</v>
      </c>
      <c r="G19" s="25">
        <v>1396</v>
      </c>
      <c r="H19" s="25">
        <v>928</v>
      </c>
      <c r="I19" s="25">
        <v>330</v>
      </c>
      <c r="J19" s="25">
        <v>836</v>
      </c>
      <c r="K19" s="25">
        <v>2094</v>
      </c>
      <c r="L19" s="25">
        <v>2955</v>
      </c>
      <c r="M19" s="25">
        <v>1710</v>
      </c>
      <c r="N19" s="25">
        <v>552</v>
      </c>
      <c r="O19" s="25">
        <v>7125</v>
      </c>
      <c r="P19" s="25">
        <v>9387</v>
      </c>
      <c r="Q19" s="25">
        <v>11709</v>
      </c>
      <c r="R19" s="25">
        <v>1174</v>
      </c>
      <c r="S19" s="25">
        <v>1475</v>
      </c>
      <c r="T19" s="25">
        <v>1223</v>
      </c>
      <c r="U19" s="25">
        <v>3872</v>
      </c>
      <c r="V19" s="25">
        <v>2391</v>
      </c>
      <c r="W19" s="25">
        <v>5033</v>
      </c>
      <c r="X19" s="25">
        <v>1801</v>
      </c>
      <c r="Y19" s="25">
        <v>9225</v>
      </c>
      <c r="Z19" s="25">
        <v>176</v>
      </c>
      <c r="AA19" s="25">
        <v>747</v>
      </c>
      <c r="AB19" s="25">
        <v>6826</v>
      </c>
      <c r="AC19" s="25">
        <v>7749</v>
      </c>
      <c r="AD19" s="25">
        <v>9121</v>
      </c>
      <c r="AE19" s="25">
        <v>2452</v>
      </c>
      <c r="AF19" s="25">
        <v>190103</v>
      </c>
      <c r="AG19" s="25">
        <v>6825</v>
      </c>
      <c r="AH19" s="25">
        <v>199380</v>
      </c>
      <c r="AI19" s="25">
        <v>74524</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1</v>
      </c>
      <c r="BJ19" s="25">
        <v>0</v>
      </c>
      <c r="BK19" s="25">
        <v>0</v>
      </c>
      <c r="BL19" s="25">
        <v>1</v>
      </c>
      <c r="BM19" s="25">
        <v>1</v>
      </c>
      <c r="BN19" s="25">
        <v>2</v>
      </c>
      <c r="BO19" s="25">
        <v>2</v>
      </c>
      <c r="BP19" s="25">
        <v>1</v>
      </c>
      <c r="BQ19" s="25">
        <v>5</v>
      </c>
      <c r="BR19" s="25">
        <v>23</v>
      </c>
      <c r="BS19" s="25">
        <v>0</v>
      </c>
      <c r="BT19" s="25">
        <v>0</v>
      </c>
      <c r="BU19" s="25">
        <v>0</v>
      </c>
      <c r="BV19" s="25">
        <v>0</v>
      </c>
      <c r="BW19" s="25">
        <v>0</v>
      </c>
      <c r="BX19" s="25">
        <v>130</v>
      </c>
      <c r="BY19" s="25">
        <v>51</v>
      </c>
      <c r="BZ19" s="25">
        <v>0</v>
      </c>
      <c r="CA19" s="25">
        <v>181</v>
      </c>
      <c r="CB19" s="25">
        <v>301</v>
      </c>
      <c r="CC19" s="25">
        <v>0</v>
      </c>
      <c r="CD19" s="25">
        <v>0</v>
      </c>
      <c r="CE19" s="25">
        <v>0</v>
      </c>
      <c r="CF19" s="25">
        <v>0</v>
      </c>
      <c r="CG19" s="25">
        <v>0</v>
      </c>
      <c r="CH19" s="25">
        <v>5</v>
      </c>
      <c r="CI19" s="25">
        <v>4</v>
      </c>
      <c r="CJ19" s="25">
        <v>0</v>
      </c>
      <c r="CK19" s="25">
        <v>9</v>
      </c>
      <c r="CL19" s="25">
        <v>28</v>
      </c>
      <c r="CM19" s="25">
        <v>0</v>
      </c>
      <c r="CN19" s="25">
        <v>0</v>
      </c>
      <c r="CO19" s="25">
        <v>0</v>
      </c>
      <c r="CP19" s="25">
        <v>0</v>
      </c>
      <c r="CQ19" s="25">
        <v>0</v>
      </c>
      <c r="CR19" s="85">
        <v>7295</v>
      </c>
      <c r="CS19" s="25">
        <v>193264</v>
      </c>
      <c r="CT19" s="25">
        <v>23533</v>
      </c>
      <c r="CU19" s="25">
        <v>224092</v>
      </c>
      <c r="CV19" s="25">
        <v>109283</v>
      </c>
      <c r="CW19" s="32"/>
      <c r="CX19" s="32"/>
      <c r="CY19" s="32"/>
      <c r="CZ19" s="32"/>
      <c r="DA19" s="32"/>
      <c r="DB19" s="32"/>
    </row>
    <row r="20" spans="1:106" ht="24.9" customHeight="1">
      <c r="A20" s="17">
        <v>14</v>
      </c>
      <c r="B20" s="64" t="s">
        <v>35</v>
      </c>
      <c r="C20" s="25">
        <v>2401</v>
      </c>
      <c r="D20" s="25">
        <v>2</v>
      </c>
      <c r="E20" s="25">
        <v>4091</v>
      </c>
      <c r="F20" s="25">
        <v>6494</v>
      </c>
      <c r="G20" s="25">
        <v>11587</v>
      </c>
      <c r="H20" s="25">
        <v>2</v>
      </c>
      <c r="I20" s="25">
        <v>4198</v>
      </c>
      <c r="J20" s="25">
        <v>0</v>
      </c>
      <c r="K20" s="25">
        <v>4200</v>
      </c>
      <c r="L20" s="25">
        <v>926</v>
      </c>
      <c r="M20" s="25">
        <v>4377</v>
      </c>
      <c r="N20" s="25">
        <v>590</v>
      </c>
      <c r="O20" s="25">
        <v>1550</v>
      </c>
      <c r="P20" s="25">
        <v>6517</v>
      </c>
      <c r="Q20" s="25">
        <v>21429</v>
      </c>
      <c r="R20" s="25">
        <v>4264</v>
      </c>
      <c r="S20" s="25">
        <v>1981</v>
      </c>
      <c r="T20" s="25">
        <v>5144</v>
      </c>
      <c r="U20" s="25">
        <v>11389</v>
      </c>
      <c r="V20" s="25">
        <v>11670</v>
      </c>
      <c r="W20" s="25">
        <v>5925</v>
      </c>
      <c r="X20" s="25">
        <v>11723</v>
      </c>
      <c r="Y20" s="25">
        <v>29318</v>
      </c>
      <c r="Z20" s="25">
        <v>83</v>
      </c>
      <c r="AA20" s="25">
        <v>523</v>
      </c>
      <c r="AB20" s="25">
        <v>144</v>
      </c>
      <c r="AC20" s="25">
        <v>750</v>
      </c>
      <c r="AD20" s="25">
        <v>2499</v>
      </c>
      <c r="AE20" s="25">
        <v>2493</v>
      </c>
      <c r="AF20" s="25">
        <v>189995</v>
      </c>
      <c r="AG20" s="25">
        <v>201</v>
      </c>
      <c r="AH20" s="25">
        <v>192689</v>
      </c>
      <c r="AI20" s="25">
        <v>68632</v>
      </c>
      <c r="AJ20" s="25">
        <v>0</v>
      </c>
      <c r="AK20" s="25">
        <v>0</v>
      </c>
      <c r="AL20" s="25">
        <v>0</v>
      </c>
      <c r="AM20" s="25">
        <v>0</v>
      </c>
      <c r="AN20" s="25">
        <v>0</v>
      </c>
      <c r="AO20" s="25">
        <v>1</v>
      </c>
      <c r="AP20" s="25">
        <v>0</v>
      </c>
      <c r="AQ20" s="25">
        <v>0</v>
      </c>
      <c r="AR20" s="25">
        <v>1</v>
      </c>
      <c r="AS20" s="25">
        <v>7</v>
      </c>
      <c r="AT20" s="25">
        <v>2</v>
      </c>
      <c r="AU20" s="25">
        <v>0</v>
      </c>
      <c r="AV20" s="25">
        <v>1</v>
      </c>
      <c r="AW20" s="25">
        <v>3</v>
      </c>
      <c r="AX20" s="25">
        <v>8</v>
      </c>
      <c r="AY20" s="25">
        <v>0</v>
      </c>
      <c r="AZ20" s="25">
        <v>0</v>
      </c>
      <c r="BA20" s="25">
        <v>13</v>
      </c>
      <c r="BB20" s="25">
        <v>13</v>
      </c>
      <c r="BC20" s="25">
        <v>19</v>
      </c>
      <c r="BD20" s="25">
        <v>1</v>
      </c>
      <c r="BE20" s="25">
        <v>0</v>
      </c>
      <c r="BF20" s="25">
        <v>1</v>
      </c>
      <c r="BG20" s="25">
        <v>2</v>
      </c>
      <c r="BH20" s="25">
        <v>7</v>
      </c>
      <c r="BI20" s="25">
        <v>58</v>
      </c>
      <c r="BJ20" s="25">
        <v>18</v>
      </c>
      <c r="BK20" s="25">
        <v>0</v>
      </c>
      <c r="BL20" s="25">
        <v>76</v>
      </c>
      <c r="BM20" s="25">
        <v>73</v>
      </c>
      <c r="BN20" s="25">
        <v>173</v>
      </c>
      <c r="BO20" s="25">
        <v>38</v>
      </c>
      <c r="BP20" s="25">
        <v>68</v>
      </c>
      <c r="BQ20" s="25">
        <v>279</v>
      </c>
      <c r="BR20" s="25">
        <v>969</v>
      </c>
      <c r="BS20" s="25">
        <v>2</v>
      </c>
      <c r="BT20" s="25">
        <v>0</v>
      </c>
      <c r="BU20" s="25">
        <v>0</v>
      </c>
      <c r="BV20" s="25">
        <v>2</v>
      </c>
      <c r="BW20" s="25">
        <v>71</v>
      </c>
      <c r="BX20" s="25">
        <v>134</v>
      </c>
      <c r="BY20" s="25">
        <v>0</v>
      </c>
      <c r="BZ20" s="25">
        <v>0</v>
      </c>
      <c r="CA20" s="25">
        <v>134</v>
      </c>
      <c r="CB20" s="25">
        <v>258</v>
      </c>
      <c r="CC20" s="25">
        <v>0</v>
      </c>
      <c r="CD20" s="25">
        <v>0</v>
      </c>
      <c r="CE20" s="25">
        <v>0</v>
      </c>
      <c r="CF20" s="25">
        <v>0</v>
      </c>
      <c r="CG20" s="25">
        <v>0</v>
      </c>
      <c r="CH20" s="25">
        <v>55</v>
      </c>
      <c r="CI20" s="25">
        <v>41</v>
      </c>
      <c r="CJ20" s="25">
        <v>2</v>
      </c>
      <c r="CK20" s="25">
        <v>98</v>
      </c>
      <c r="CL20" s="25">
        <v>406</v>
      </c>
      <c r="CM20" s="25">
        <v>0</v>
      </c>
      <c r="CN20" s="25">
        <v>0</v>
      </c>
      <c r="CO20" s="25">
        <v>0</v>
      </c>
      <c r="CP20" s="25">
        <v>0</v>
      </c>
      <c r="CQ20" s="25">
        <v>0</v>
      </c>
      <c r="CR20" s="85">
        <v>14046</v>
      </c>
      <c r="CS20" s="25">
        <v>197386</v>
      </c>
      <c r="CT20" s="25">
        <v>11215</v>
      </c>
      <c r="CU20" s="25">
        <v>222647</v>
      </c>
      <c r="CV20" s="25">
        <v>136209</v>
      </c>
      <c r="CW20" s="32"/>
      <c r="CX20" s="32"/>
      <c r="CY20" s="32"/>
      <c r="CZ20" s="32"/>
      <c r="DA20" s="32"/>
      <c r="DB20" s="32"/>
    </row>
    <row r="21" spans="1:106" ht="24.9" customHeight="1">
      <c r="A21" s="17">
        <v>15</v>
      </c>
      <c r="B21" s="64" t="s">
        <v>89</v>
      </c>
      <c r="C21" s="25">
        <v>9</v>
      </c>
      <c r="D21" s="25">
        <v>0</v>
      </c>
      <c r="E21" s="25">
        <v>0</v>
      </c>
      <c r="F21" s="25">
        <v>9</v>
      </c>
      <c r="G21" s="25">
        <v>3</v>
      </c>
      <c r="H21" s="25">
        <v>0</v>
      </c>
      <c r="I21" s="25">
        <v>0</v>
      </c>
      <c r="J21" s="25">
        <v>0</v>
      </c>
      <c r="K21" s="25">
        <v>0</v>
      </c>
      <c r="L21" s="25">
        <v>0</v>
      </c>
      <c r="M21" s="25">
        <v>47</v>
      </c>
      <c r="N21" s="25">
        <v>76</v>
      </c>
      <c r="O21" s="25">
        <v>1878</v>
      </c>
      <c r="P21" s="25">
        <v>2001</v>
      </c>
      <c r="Q21" s="25">
        <v>2174</v>
      </c>
      <c r="R21" s="25">
        <v>0</v>
      </c>
      <c r="S21" s="25">
        <v>0</v>
      </c>
      <c r="T21" s="25">
        <v>0</v>
      </c>
      <c r="U21" s="25">
        <v>0</v>
      </c>
      <c r="V21" s="25">
        <v>0</v>
      </c>
      <c r="W21" s="25">
        <v>0</v>
      </c>
      <c r="X21" s="25">
        <v>0</v>
      </c>
      <c r="Y21" s="25">
        <v>0</v>
      </c>
      <c r="Z21" s="25">
        <v>365</v>
      </c>
      <c r="AA21" s="25">
        <v>272</v>
      </c>
      <c r="AB21" s="25">
        <v>1416</v>
      </c>
      <c r="AC21" s="25">
        <v>2053</v>
      </c>
      <c r="AD21" s="25">
        <v>3534</v>
      </c>
      <c r="AE21" s="25">
        <v>2514</v>
      </c>
      <c r="AF21" s="25">
        <v>189751</v>
      </c>
      <c r="AG21" s="25">
        <v>1851</v>
      </c>
      <c r="AH21" s="25">
        <v>194116</v>
      </c>
      <c r="AI21" s="25">
        <v>69345</v>
      </c>
      <c r="AJ21" s="25">
        <v>0</v>
      </c>
      <c r="AK21" s="25">
        <v>0</v>
      </c>
      <c r="AL21" s="25">
        <v>0</v>
      </c>
      <c r="AM21" s="25">
        <v>0</v>
      </c>
      <c r="AN21" s="25">
        <v>0</v>
      </c>
      <c r="AO21" s="25">
        <v>8</v>
      </c>
      <c r="AP21" s="25">
        <v>0</v>
      </c>
      <c r="AQ21" s="25">
        <v>0</v>
      </c>
      <c r="AR21" s="25">
        <v>8</v>
      </c>
      <c r="AS21" s="25">
        <v>28</v>
      </c>
      <c r="AT21" s="25">
        <v>7</v>
      </c>
      <c r="AU21" s="25">
        <v>0</v>
      </c>
      <c r="AV21" s="25">
        <v>0</v>
      </c>
      <c r="AW21" s="25">
        <v>7</v>
      </c>
      <c r="AX21" s="25">
        <v>25</v>
      </c>
      <c r="AY21" s="25">
        <v>0</v>
      </c>
      <c r="AZ21" s="25">
        <v>0</v>
      </c>
      <c r="BA21" s="25">
        <v>0</v>
      </c>
      <c r="BB21" s="25">
        <v>0</v>
      </c>
      <c r="BC21" s="25">
        <v>0</v>
      </c>
      <c r="BD21" s="25">
        <v>0</v>
      </c>
      <c r="BE21" s="25">
        <v>0</v>
      </c>
      <c r="BF21" s="25">
        <v>0</v>
      </c>
      <c r="BG21" s="25">
        <v>0</v>
      </c>
      <c r="BH21" s="25">
        <v>0</v>
      </c>
      <c r="BI21" s="25">
        <v>0</v>
      </c>
      <c r="BJ21" s="25">
        <v>0</v>
      </c>
      <c r="BK21" s="25">
        <v>0</v>
      </c>
      <c r="BL21" s="25">
        <v>0</v>
      </c>
      <c r="BM21" s="25">
        <v>6</v>
      </c>
      <c r="BN21" s="25">
        <v>104</v>
      </c>
      <c r="BO21" s="25">
        <v>19</v>
      </c>
      <c r="BP21" s="25">
        <v>435</v>
      </c>
      <c r="BQ21" s="25">
        <v>558</v>
      </c>
      <c r="BR21" s="25">
        <v>642</v>
      </c>
      <c r="BS21" s="25">
        <v>4</v>
      </c>
      <c r="BT21" s="25">
        <v>2131</v>
      </c>
      <c r="BU21" s="25">
        <v>0</v>
      </c>
      <c r="BV21" s="25">
        <v>2135</v>
      </c>
      <c r="BW21" s="25">
        <v>8177</v>
      </c>
      <c r="BX21" s="25">
        <v>0</v>
      </c>
      <c r="BY21" s="25">
        <v>0</v>
      </c>
      <c r="BZ21" s="25">
        <v>0</v>
      </c>
      <c r="CA21" s="25">
        <v>0</v>
      </c>
      <c r="CB21" s="25">
        <v>0</v>
      </c>
      <c r="CC21" s="25">
        <v>0</v>
      </c>
      <c r="CD21" s="25">
        <v>0</v>
      </c>
      <c r="CE21" s="25">
        <v>0</v>
      </c>
      <c r="CF21" s="25">
        <v>0</v>
      </c>
      <c r="CG21" s="25">
        <v>0</v>
      </c>
      <c r="CH21" s="25">
        <v>8</v>
      </c>
      <c r="CI21" s="25">
        <v>16</v>
      </c>
      <c r="CJ21" s="25">
        <v>0</v>
      </c>
      <c r="CK21" s="25">
        <v>24</v>
      </c>
      <c r="CL21" s="25">
        <v>83</v>
      </c>
      <c r="CM21" s="25">
        <v>0</v>
      </c>
      <c r="CN21" s="25">
        <v>0</v>
      </c>
      <c r="CO21" s="25">
        <v>0</v>
      </c>
      <c r="CP21" s="25">
        <v>0</v>
      </c>
      <c r="CQ21" s="25">
        <v>0</v>
      </c>
      <c r="CR21" s="85">
        <v>3066</v>
      </c>
      <c r="CS21" s="25">
        <v>192265</v>
      </c>
      <c r="CT21" s="25">
        <v>5580</v>
      </c>
      <c r="CU21" s="25">
        <v>200911</v>
      </c>
      <c r="CV21" s="25">
        <v>84017</v>
      </c>
      <c r="CW21" s="32"/>
      <c r="CX21" s="32"/>
      <c r="CY21" s="32"/>
      <c r="CZ21" s="32"/>
      <c r="DA21" s="32"/>
      <c r="DB21" s="32"/>
    </row>
    <row r="22" spans="1:106" ht="24.9" customHeight="1">
      <c r="A22" s="17">
        <v>16</v>
      </c>
      <c r="B22" s="64" t="s">
        <v>38</v>
      </c>
      <c r="C22" s="25">
        <v>0</v>
      </c>
      <c r="D22" s="25">
        <v>0</v>
      </c>
      <c r="E22" s="25">
        <v>0</v>
      </c>
      <c r="F22" s="25">
        <v>0</v>
      </c>
      <c r="G22" s="25">
        <v>0</v>
      </c>
      <c r="H22" s="25">
        <v>13</v>
      </c>
      <c r="I22" s="25">
        <v>1</v>
      </c>
      <c r="J22" s="25">
        <v>0</v>
      </c>
      <c r="K22" s="25">
        <v>14</v>
      </c>
      <c r="L22" s="25">
        <v>0</v>
      </c>
      <c r="M22" s="25">
        <v>993</v>
      </c>
      <c r="N22" s="25">
        <v>0</v>
      </c>
      <c r="O22" s="25">
        <v>0</v>
      </c>
      <c r="P22" s="25">
        <v>993</v>
      </c>
      <c r="Q22" s="25">
        <v>1042</v>
      </c>
      <c r="R22" s="25">
        <v>1496</v>
      </c>
      <c r="S22" s="25">
        <v>768</v>
      </c>
      <c r="T22" s="25">
        <v>0</v>
      </c>
      <c r="U22" s="25">
        <v>2264</v>
      </c>
      <c r="V22" s="25">
        <v>2441</v>
      </c>
      <c r="W22" s="25">
        <v>1057</v>
      </c>
      <c r="X22" s="25">
        <v>0</v>
      </c>
      <c r="Y22" s="25">
        <v>3498</v>
      </c>
      <c r="Z22" s="25">
        <v>87</v>
      </c>
      <c r="AA22" s="25">
        <v>0</v>
      </c>
      <c r="AB22" s="25">
        <v>0</v>
      </c>
      <c r="AC22" s="25">
        <v>87</v>
      </c>
      <c r="AD22" s="25">
        <v>156</v>
      </c>
      <c r="AE22" s="25">
        <v>2363</v>
      </c>
      <c r="AF22" s="25">
        <v>189469</v>
      </c>
      <c r="AG22" s="25">
        <v>0</v>
      </c>
      <c r="AH22" s="25">
        <v>191832</v>
      </c>
      <c r="AI22" s="25">
        <v>65950</v>
      </c>
      <c r="AJ22" s="25">
        <v>0</v>
      </c>
      <c r="AK22" s="25">
        <v>0</v>
      </c>
      <c r="AL22" s="25">
        <v>0</v>
      </c>
      <c r="AM22" s="25">
        <v>0</v>
      </c>
      <c r="AN22" s="25">
        <v>0</v>
      </c>
      <c r="AO22" s="25">
        <v>0</v>
      </c>
      <c r="AP22" s="25">
        <v>0</v>
      </c>
      <c r="AQ22" s="25">
        <v>0</v>
      </c>
      <c r="AR22" s="25">
        <v>0</v>
      </c>
      <c r="AS22" s="25">
        <v>1</v>
      </c>
      <c r="AT22" s="25">
        <v>0</v>
      </c>
      <c r="AU22" s="25">
        <v>0</v>
      </c>
      <c r="AV22" s="25">
        <v>0</v>
      </c>
      <c r="AW22" s="25">
        <v>0</v>
      </c>
      <c r="AX22" s="25">
        <v>1</v>
      </c>
      <c r="AY22" s="25">
        <v>0</v>
      </c>
      <c r="AZ22" s="25">
        <v>0</v>
      </c>
      <c r="BA22" s="25">
        <v>0</v>
      </c>
      <c r="BB22" s="25">
        <v>0</v>
      </c>
      <c r="BC22" s="25">
        <v>0</v>
      </c>
      <c r="BD22" s="25">
        <v>0</v>
      </c>
      <c r="BE22" s="25">
        <v>0</v>
      </c>
      <c r="BF22" s="25">
        <v>0</v>
      </c>
      <c r="BG22" s="25">
        <v>0</v>
      </c>
      <c r="BH22" s="25">
        <v>0</v>
      </c>
      <c r="BI22" s="25">
        <v>159</v>
      </c>
      <c r="BJ22" s="25">
        <v>0</v>
      </c>
      <c r="BK22" s="25">
        <v>0</v>
      </c>
      <c r="BL22" s="25">
        <v>159</v>
      </c>
      <c r="BM22" s="25">
        <v>122</v>
      </c>
      <c r="BN22" s="25">
        <v>14</v>
      </c>
      <c r="BO22" s="25">
        <v>1</v>
      </c>
      <c r="BP22" s="25">
        <v>0</v>
      </c>
      <c r="BQ22" s="25">
        <v>15</v>
      </c>
      <c r="BR22" s="25">
        <v>73</v>
      </c>
      <c r="BS22" s="25">
        <v>0</v>
      </c>
      <c r="BT22" s="25">
        <v>0</v>
      </c>
      <c r="BU22" s="25">
        <v>0</v>
      </c>
      <c r="BV22" s="25">
        <v>0</v>
      </c>
      <c r="BW22" s="25">
        <v>2</v>
      </c>
      <c r="BX22" s="25">
        <v>0</v>
      </c>
      <c r="BY22" s="25">
        <v>0</v>
      </c>
      <c r="BZ22" s="25">
        <v>0</v>
      </c>
      <c r="CA22" s="25">
        <v>0</v>
      </c>
      <c r="CB22" s="25">
        <v>0</v>
      </c>
      <c r="CC22" s="25">
        <v>0</v>
      </c>
      <c r="CD22" s="25">
        <v>0</v>
      </c>
      <c r="CE22" s="25">
        <v>0</v>
      </c>
      <c r="CF22" s="25">
        <v>0</v>
      </c>
      <c r="CG22" s="25">
        <v>0</v>
      </c>
      <c r="CH22" s="25">
        <v>0</v>
      </c>
      <c r="CI22" s="25">
        <v>0</v>
      </c>
      <c r="CJ22" s="25">
        <v>0</v>
      </c>
      <c r="CK22" s="25">
        <v>0</v>
      </c>
      <c r="CL22" s="25">
        <v>6</v>
      </c>
      <c r="CM22" s="25">
        <v>0</v>
      </c>
      <c r="CN22" s="25">
        <v>0</v>
      </c>
      <c r="CO22" s="25">
        <v>0</v>
      </c>
      <c r="CP22" s="25">
        <v>0</v>
      </c>
      <c r="CQ22" s="25">
        <v>0</v>
      </c>
      <c r="CR22" s="85">
        <v>5125</v>
      </c>
      <c r="CS22" s="25">
        <v>190239</v>
      </c>
      <c r="CT22" s="25">
        <v>0</v>
      </c>
      <c r="CU22" s="25">
        <v>195364</v>
      </c>
      <c r="CV22" s="25">
        <v>70851</v>
      </c>
      <c r="CW22" s="32"/>
      <c r="CX22" s="32"/>
      <c r="CY22" s="32"/>
      <c r="CZ22" s="32"/>
      <c r="DA22" s="32"/>
      <c r="DB22" s="32"/>
    </row>
    <row r="23" spans="1:106" ht="24.9" customHeight="1">
      <c r="A23" s="17">
        <v>17</v>
      </c>
      <c r="B23" s="64" t="s">
        <v>87</v>
      </c>
      <c r="C23" s="25">
        <v>975</v>
      </c>
      <c r="D23" s="25">
        <v>0</v>
      </c>
      <c r="E23" s="25">
        <v>0</v>
      </c>
      <c r="F23" s="25">
        <v>975</v>
      </c>
      <c r="G23" s="25">
        <v>1331</v>
      </c>
      <c r="H23" s="25">
        <v>0</v>
      </c>
      <c r="I23" s="25">
        <v>0</v>
      </c>
      <c r="J23" s="25">
        <v>0</v>
      </c>
      <c r="K23" s="25">
        <v>0</v>
      </c>
      <c r="L23" s="25">
        <v>0</v>
      </c>
      <c r="M23" s="25">
        <v>1012</v>
      </c>
      <c r="N23" s="25">
        <v>9</v>
      </c>
      <c r="O23" s="25">
        <v>0</v>
      </c>
      <c r="P23" s="25">
        <v>1021</v>
      </c>
      <c r="Q23" s="25">
        <v>1504</v>
      </c>
      <c r="R23" s="25">
        <v>0</v>
      </c>
      <c r="S23" s="25">
        <v>0</v>
      </c>
      <c r="T23" s="25">
        <v>0</v>
      </c>
      <c r="U23" s="25">
        <v>0</v>
      </c>
      <c r="V23" s="25">
        <v>0</v>
      </c>
      <c r="W23" s="25">
        <v>0</v>
      </c>
      <c r="X23" s="25">
        <v>0</v>
      </c>
      <c r="Y23" s="25">
        <v>0</v>
      </c>
      <c r="Z23" s="25">
        <v>37</v>
      </c>
      <c r="AA23" s="25">
        <v>22</v>
      </c>
      <c r="AB23" s="25">
        <v>0</v>
      </c>
      <c r="AC23" s="25">
        <v>59</v>
      </c>
      <c r="AD23" s="25">
        <v>273</v>
      </c>
      <c r="AE23" s="25">
        <v>2316</v>
      </c>
      <c r="AF23" s="25">
        <v>189497</v>
      </c>
      <c r="AG23" s="25">
        <v>0</v>
      </c>
      <c r="AH23" s="25">
        <v>191813</v>
      </c>
      <c r="AI23" s="25">
        <v>66126</v>
      </c>
      <c r="AJ23" s="25">
        <v>0</v>
      </c>
      <c r="AK23" s="25">
        <v>0</v>
      </c>
      <c r="AL23" s="25">
        <v>0</v>
      </c>
      <c r="AM23" s="25">
        <v>0</v>
      </c>
      <c r="AN23" s="25">
        <v>0</v>
      </c>
      <c r="AO23" s="25">
        <v>0</v>
      </c>
      <c r="AP23" s="25">
        <v>0</v>
      </c>
      <c r="AQ23" s="25">
        <v>0</v>
      </c>
      <c r="AR23" s="25">
        <v>0</v>
      </c>
      <c r="AS23" s="25">
        <v>0</v>
      </c>
      <c r="AT23" s="25">
        <v>0</v>
      </c>
      <c r="AU23" s="25">
        <v>0</v>
      </c>
      <c r="AV23" s="25">
        <v>0</v>
      </c>
      <c r="AW23" s="25">
        <v>0</v>
      </c>
      <c r="AX23" s="25">
        <v>0</v>
      </c>
      <c r="AY23" s="25">
        <v>0</v>
      </c>
      <c r="AZ23" s="25">
        <v>0</v>
      </c>
      <c r="BA23" s="25">
        <v>0</v>
      </c>
      <c r="BB23" s="25">
        <v>0</v>
      </c>
      <c r="BC23" s="25">
        <v>0</v>
      </c>
      <c r="BD23" s="25">
        <v>0</v>
      </c>
      <c r="BE23" s="25">
        <v>0</v>
      </c>
      <c r="BF23" s="25">
        <v>0</v>
      </c>
      <c r="BG23" s="25">
        <v>0</v>
      </c>
      <c r="BH23" s="25">
        <v>0</v>
      </c>
      <c r="BI23" s="25">
        <v>0</v>
      </c>
      <c r="BJ23" s="25">
        <v>0</v>
      </c>
      <c r="BK23" s="25">
        <v>0</v>
      </c>
      <c r="BL23" s="25">
        <v>0</v>
      </c>
      <c r="BM23" s="25">
        <v>0</v>
      </c>
      <c r="BN23" s="25">
        <v>15</v>
      </c>
      <c r="BO23" s="25">
        <v>0</v>
      </c>
      <c r="BP23" s="25">
        <v>0</v>
      </c>
      <c r="BQ23" s="25">
        <v>15</v>
      </c>
      <c r="BR23" s="25">
        <v>49</v>
      </c>
      <c r="BS23" s="25">
        <v>1</v>
      </c>
      <c r="BT23" s="25">
        <v>0</v>
      </c>
      <c r="BU23" s="25">
        <v>0</v>
      </c>
      <c r="BV23" s="25">
        <v>1</v>
      </c>
      <c r="BW23" s="25">
        <v>2</v>
      </c>
      <c r="BX23" s="25">
        <v>91</v>
      </c>
      <c r="BY23" s="25">
        <v>0</v>
      </c>
      <c r="BZ23" s="25">
        <v>0</v>
      </c>
      <c r="CA23" s="25">
        <v>91</v>
      </c>
      <c r="CB23" s="25">
        <v>66</v>
      </c>
      <c r="CC23" s="25">
        <v>0</v>
      </c>
      <c r="CD23" s="25">
        <v>0</v>
      </c>
      <c r="CE23" s="25">
        <v>0</v>
      </c>
      <c r="CF23" s="25">
        <v>0</v>
      </c>
      <c r="CG23" s="25">
        <v>0</v>
      </c>
      <c r="CH23" s="25">
        <v>16</v>
      </c>
      <c r="CI23" s="25">
        <v>6</v>
      </c>
      <c r="CJ23" s="25">
        <v>0</v>
      </c>
      <c r="CK23" s="25">
        <v>22</v>
      </c>
      <c r="CL23" s="25">
        <v>95</v>
      </c>
      <c r="CM23" s="25">
        <v>0</v>
      </c>
      <c r="CN23" s="25">
        <v>0</v>
      </c>
      <c r="CO23" s="25">
        <v>0</v>
      </c>
      <c r="CP23" s="25">
        <v>0</v>
      </c>
      <c r="CQ23" s="25">
        <v>0</v>
      </c>
      <c r="CR23" s="85">
        <v>4463</v>
      </c>
      <c r="CS23" s="25">
        <v>189534</v>
      </c>
      <c r="CT23" s="25">
        <v>0</v>
      </c>
      <c r="CU23" s="25">
        <v>193997</v>
      </c>
      <c r="CV23" s="25">
        <v>69446</v>
      </c>
      <c r="CW23" s="32"/>
      <c r="CX23" s="32"/>
      <c r="CY23" s="32"/>
      <c r="CZ23" s="32"/>
      <c r="DA23" s="32"/>
      <c r="DB23" s="32"/>
    </row>
    <row r="24" spans="1:106" ht="24.9" customHeight="1">
      <c r="A24" s="17">
        <v>18</v>
      </c>
      <c r="B24" s="64" t="s">
        <v>37</v>
      </c>
      <c r="C24" s="25">
        <v>0</v>
      </c>
      <c r="D24" s="25">
        <v>25</v>
      </c>
      <c r="E24" s="25">
        <v>0</v>
      </c>
      <c r="F24" s="25">
        <v>25</v>
      </c>
      <c r="G24" s="25">
        <v>8</v>
      </c>
      <c r="H24" s="25">
        <v>0</v>
      </c>
      <c r="I24" s="25">
        <v>0</v>
      </c>
      <c r="J24" s="25">
        <v>0</v>
      </c>
      <c r="K24" s="25">
        <v>0</v>
      </c>
      <c r="L24" s="25">
        <v>0</v>
      </c>
      <c r="M24" s="25">
        <v>30</v>
      </c>
      <c r="N24" s="25">
        <v>0</v>
      </c>
      <c r="O24" s="25">
        <v>0</v>
      </c>
      <c r="P24" s="25">
        <v>30</v>
      </c>
      <c r="Q24" s="25">
        <v>161</v>
      </c>
      <c r="R24" s="25">
        <v>0</v>
      </c>
      <c r="S24" s="25">
        <v>0</v>
      </c>
      <c r="T24" s="25">
        <v>0</v>
      </c>
      <c r="U24" s="25">
        <v>0</v>
      </c>
      <c r="V24" s="25">
        <v>0</v>
      </c>
      <c r="W24" s="25">
        <v>0</v>
      </c>
      <c r="X24" s="25">
        <v>0</v>
      </c>
      <c r="Y24" s="25">
        <v>0</v>
      </c>
      <c r="Z24" s="25">
        <v>569</v>
      </c>
      <c r="AA24" s="25">
        <v>0</v>
      </c>
      <c r="AB24" s="25">
        <v>1</v>
      </c>
      <c r="AC24" s="25">
        <v>570</v>
      </c>
      <c r="AD24" s="25">
        <v>716</v>
      </c>
      <c r="AE24" s="25">
        <v>2852</v>
      </c>
      <c r="AF24" s="25">
        <v>189469</v>
      </c>
      <c r="AG24" s="25">
        <v>0</v>
      </c>
      <c r="AH24" s="25">
        <v>192321</v>
      </c>
      <c r="AI24" s="25">
        <v>66522</v>
      </c>
      <c r="AJ24" s="25">
        <v>0</v>
      </c>
      <c r="AK24" s="25">
        <v>0</v>
      </c>
      <c r="AL24" s="25">
        <v>0</v>
      </c>
      <c r="AM24" s="25">
        <v>0</v>
      </c>
      <c r="AN24" s="25">
        <v>0</v>
      </c>
      <c r="AO24" s="25">
        <v>0</v>
      </c>
      <c r="AP24" s="25">
        <v>0</v>
      </c>
      <c r="AQ24" s="25">
        <v>0</v>
      </c>
      <c r="AR24" s="25">
        <v>0</v>
      </c>
      <c r="AS24" s="25">
        <v>0</v>
      </c>
      <c r="AT24" s="25">
        <v>0</v>
      </c>
      <c r="AU24" s="25">
        <v>0</v>
      </c>
      <c r="AV24" s="25">
        <v>0</v>
      </c>
      <c r="AW24" s="25">
        <v>0</v>
      </c>
      <c r="AX24" s="25">
        <v>0</v>
      </c>
      <c r="AY24" s="25">
        <v>0</v>
      </c>
      <c r="AZ24" s="25">
        <v>0</v>
      </c>
      <c r="BA24" s="25">
        <v>0</v>
      </c>
      <c r="BB24" s="25">
        <v>0</v>
      </c>
      <c r="BC24" s="25">
        <v>0</v>
      </c>
      <c r="BD24" s="25">
        <v>0</v>
      </c>
      <c r="BE24" s="25">
        <v>0</v>
      </c>
      <c r="BF24" s="25">
        <v>0</v>
      </c>
      <c r="BG24" s="25">
        <v>0</v>
      </c>
      <c r="BH24" s="25">
        <v>0</v>
      </c>
      <c r="BI24" s="25">
        <v>0</v>
      </c>
      <c r="BJ24" s="25">
        <v>0</v>
      </c>
      <c r="BK24" s="25">
        <v>0</v>
      </c>
      <c r="BL24" s="25">
        <v>0</v>
      </c>
      <c r="BM24" s="25">
        <v>0</v>
      </c>
      <c r="BN24" s="25">
        <v>0</v>
      </c>
      <c r="BO24" s="25">
        <v>1</v>
      </c>
      <c r="BP24" s="25">
        <v>0</v>
      </c>
      <c r="BQ24" s="25">
        <v>1</v>
      </c>
      <c r="BR24" s="25">
        <v>1</v>
      </c>
      <c r="BS24" s="25">
        <v>0</v>
      </c>
      <c r="BT24" s="25">
        <v>0</v>
      </c>
      <c r="BU24" s="25">
        <v>0</v>
      </c>
      <c r="BV24" s="25">
        <v>0</v>
      </c>
      <c r="BW24" s="25">
        <v>0</v>
      </c>
      <c r="BX24" s="25">
        <v>1</v>
      </c>
      <c r="BY24" s="25">
        <v>0</v>
      </c>
      <c r="BZ24" s="25">
        <v>0</v>
      </c>
      <c r="CA24" s="25">
        <v>1</v>
      </c>
      <c r="CB24" s="25">
        <v>3</v>
      </c>
      <c r="CC24" s="25">
        <v>0</v>
      </c>
      <c r="CD24" s="25">
        <v>13</v>
      </c>
      <c r="CE24" s="25">
        <v>0</v>
      </c>
      <c r="CF24" s="25">
        <v>13</v>
      </c>
      <c r="CG24" s="25">
        <v>3</v>
      </c>
      <c r="CH24" s="25">
        <v>0</v>
      </c>
      <c r="CI24" s="25">
        <v>0</v>
      </c>
      <c r="CJ24" s="25">
        <v>0</v>
      </c>
      <c r="CK24" s="25">
        <v>0</v>
      </c>
      <c r="CL24" s="25">
        <v>0</v>
      </c>
      <c r="CM24" s="25">
        <v>0</v>
      </c>
      <c r="CN24" s="25">
        <v>0</v>
      </c>
      <c r="CO24" s="25">
        <v>0</v>
      </c>
      <c r="CP24" s="25">
        <v>0</v>
      </c>
      <c r="CQ24" s="25">
        <v>0</v>
      </c>
      <c r="CR24" s="85">
        <v>3452</v>
      </c>
      <c r="CS24" s="25">
        <v>189508</v>
      </c>
      <c r="CT24" s="25">
        <v>1</v>
      </c>
      <c r="CU24" s="25">
        <v>192961</v>
      </c>
      <c r="CV24" s="25">
        <v>67414</v>
      </c>
      <c r="CW24" s="32"/>
      <c r="CX24" s="32"/>
      <c r="CY24" s="32"/>
      <c r="CZ24" s="32"/>
      <c r="DA24" s="32"/>
      <c r="DB24" s="32"/>
    </row>
    <row r="25" spans="1:106" ht="24.9" customHeight="1">
      <c r="A25" s="17">
        <v>19</v>
      </c>
      <c r="B25" s="64" t="s">
        <v>93</v>
      </c>
      <c r="C25" s="25">
        <v>0</v>
      </c>
      <c r="D25" s="25">
        <v>0</v>
      </c>
      <c r="E25" s="25">
        <v>0</v>
      </c>
      <c r="F25" s="25">
        <v>0</v>
      </c>
      <c r="G25" s="25">
        <v>0</v>
      </c>
      <c r="H25" s="25">
        <v>0</v>
      </c>
      <c r="I25" s="25">
        <v>0</v>
      </c>
      <c r="J25" s="25">
        <v>0</v>
      </c>
      <c r="K25" s="25">
        <v>0</v>
      </c>
      <c r="L25" s="25">
        <v>0</v>
      </c>
      <c r="M25" s="25">
        <v>1</v>
      </c>
      <c r="N25" s="25">
        <v>0</v>
      </c>
      <c r="O25" s="25">
        <v>0</v>
      </c>
      <c r="P25" s="25">
        <v>1</v>
      </c>
      <c r="Q25" s="25">
        <v>1</v>
      </c>
      <c r="R25" s="25">
        <v>0</v>
      </c>
      <c r="S25" s="25">
        <v>0</v>
      </c>
      <c r="T25" s="25">
        <v>0</v>
      </c>
      <c r="U25" s="25">
        <v>0</v>
      </c>
      <c r="V25" s="25">
        <v>0</v>
      </c>
      <c r="W25" s="25">
        <v>0</v>
      </c>
      <c r="X25" s="25">
        <v>0</v>
      </c>
      <c r="Y25" s="25">
        <v>0</v>
      </c>
      <c r="Z25" s="25">
        <v>62</v>
      </c>
      <c r="AA25" s="25">
        <v>0</v>
      </c>
      <c r="AB25" s="25">
        <v>0</v>
      </c>
      <c r="AC25" s="25">
        <v>62</v>
      </c>
      <c r="AD25" s="25">
        <v>71</v>
      </c>
      <c r="AE25" s="25">
        <v>2342</v>
      </c>
      <c r="AF25" s="25">
        <v>189469</v>
      </c>
      <c r="AG25" s="25">
        <v>0</v>
      </c>
      <c r="AH25" s="25">
        <v>191811</v>
      </c>
      <c r="AI25" s="25">
        <v>65873</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62</v>
      </c>
      <c r="BT25" s="25">
        <v>0</v>
      </c>
      <c r="BU25" s="25">
        <v>0</v>
      </c>
      <c r="BV25" s="25">
        <v>62</v>
      </c>
      <c r="BW25" s="25">
        <v>71</v>
      </c>
      <c r="BX25" s="25">
        <v>21</v>
      </c>
      <c r="BY25" s="25">
        <v>0</v>
      </c>
      <c r="BZ25" s="25">
        <v>0</v>
      </c>
      <c r="CA25" s="25">
        <v>21</v>
      </c>
      <c r="CB25" s="25">
        <v>27</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85">
        <v>2488</v>
      </c>
      <c r="CS25" s="25">
        <v>189469</v>
      </c>
      <c r="CT25" s="25">
        <v>0</v>
      </c>
      <c r="CU25" s="25">
        <v>191957</v>
      </c>
      <c r="CV25" s="25">
        <v>66043</v>
      </c>
      <c r="CW25" s="32"/>
      <c r="CX25" s="32"/>
      <c r="CY25" s="32"/>
      <c r="CZ25" s="32"/>
      <c r="DA25" s="32"/>
      <c r="DB25" s="32"/>
    </row>
    <row r="26" spans="1:106" ht="21.6" customHeight="1">
      <c r="A26" s="18"/>
      <c r="B26" s="65" t="s">
        <v>22</v>
      </c>
      <c r="C26" s="27">
        <f>SUM(C7:C25)</f>
        <v>2039601</v>
      </c>
      <c r="D26" s="27">
        <f t="shared" ref="D26:AD26" si="0">SUM(D7:D25)</f>
        <v>1407213</v>
      </c>
      <c r="E26" s="27">
        <f t="shared" si="0"/>
        <v>154062</v>
      </c>
      <c r="F26" s="27">
        <f t="shared" si="0"/>
        <v>3600876</v>
      </c>
      <c r="G26" s="27">
        <f t="shared" si="0"/>
        <v>1332191</v>
      </c>
      <c r="H26" s="27">
        <f t="shared" si="0"/>
        <v>40277</v>
      </c>
      <c r="I26" s="27">
        <f t="shared" si="0"/>
        <v>125159</v>
      </c>
      <c r="J26" s="27">
        <f t="shared" si="0"/>
        <v>7629</v>
      </c>
      <c r="K26" s="27">
        <f t="shared" si="0"/>
        <v>173065</v>
      </c>
      <c r="L26" s="27">
        <f t="shared" si="0"/>
        <v>128930</v>
      </c>
      <c r="M26" s="27">
        <f t="shared" si="0"/>
        <v>214189</v>
      </c>
      <c r="N26" s="27">
        <f t="shared" si="0"/>
        <v>33801</v>
      </c>
      <c r="O26" s="27">
        <f t="shared" si="0"/>
        <v>35374</v>
      </c>
      <c r="P26" s="27">
        <f t="shared" si="0"/>
        <v>283364</v>
      </c>
      <c r="Q26" s="27">
        <f t="shared" si="0"/>
        <v>459301</v>
      </c>
      <c r="R26" s="27">
        <f t="shared" si="0"/>
        <v>191532</v>
      </c>
      <c r="S26" s="27">
        <f t="shared" si="0"/>
        <v>25099</v>
      </c>
      <c r="T26" s="27">
        <f t="shared" si="0"/>
        <v>262305</v>
      </c>
      <c r="U26" s="27">
        <f t="shared" si="0"/>
        <v>478936</v>
      </c>
      <c r="V26" s="27">
        <f t="shared" si="0"/>
        <v>442073</v>
      </c>
      <c r="W26" s="27">
        <f t="shared" si="0"/>
        <v>70156</v>
      </c>
      <c r="X26" s="27">
        <f t="shared" si="0"/>
        <v>261137</v>
      </c>
      <c r="Y26" s="27">
        <f t="shared" si="0"/>
        <v>773366</v>
      </c>
      <c r="Z26" s="27">
        <f t="shared" si="0"/>
        <v>14033</v>
      </c>
      <c r="AA26" s="27">
        <f t="shared" si="0"/>
        <v>22597</v>
      </c>
      <c r="AB26" s="27">
        <f t="shared" si="0"/>
        <v>18509</v>
      </c>
      <c r="AC26" s="27">
        <f t="shared" si="0"/>
        <v>55139</v>
      </c>
      <c r="AD26" s="27">
        <f t="shared" si="0"/>
        <v>140367</v>
      </c>
      <c r="AE26" s="27">
        <f>SUM(AE7:AE25)-2280*18</f>
        <v>17126</v>
      </c>
      <c r="AF26" s="27">
        <f>SUM(AF7:AF25)-189469*18</f>
        <v>224906</v>
      </c>
      <c r="AG26" s="27">
        <f>SUM(AG7:AG25)</f>
        <v>19933</v>
      </c>
      <c r="AH26" s="27">
        <f>SUM(AH7:AH25)-191749*18</f>
        <v>261965</v>
      </c>
      <c r="AI26" s="27">
        <f>SUM(AI7:AI25)-65802*17-64463</f>
        <v>257256</v>
      </c>
      <c r="AJ26" s="27">
        <f>SUM(AJ7:AJ25)</f>
        <v>0</v>
      </c>
      <c r="AK26" s="27">
        <f t="shared" ref="AK26:CQ26" si="1">SUM(AK7:AK25)</f>
        <v>0</v>
      </c>
      <c r="AL26" s="27">
        <f t="shared" si="1"/>
        <v>0</v>
      </c>
      <c r="AM26" s="27">
        <f t="shared" si="1"/>
        <v>0</v>
      </c>
      <c r="AN26" s="27">
        <f t="shared" si="1"/>
        <v>1</v>
      </c>
      <c r="AO26" s="27">
        <f t="shared" si="1"/>
        <v>11</v>
      </c>
      <c r="AP26" s="27">
        <f t="shared" si="1"/>
        <v>0</v>
      </c>
      <c r="AQ26" s="27">
        <f t="shared" si="1"/>
        <v>2</v>
      </c>
      <c r="AR26" s="27">
        <f t="shared" si="1"/>
        <v>13</v>
      </c>
      <c r="AS26" s="27">
        <f t="shared" si="1"/>
        <v>51</v>
      </c>
      <c r="AT26" s="27">
        <f t="shared" si="1"/>
        <v>10</v>
      </c>
      <c r="AU26" s="27">
        <f t="shared" si="1"/>
        <v>0</v>
      </c>
      <c r="AV26" s="27">
        <f t="shared" si="1"/>
        <v>1</v>
      </c>
      <c r="AW26" s="27">
        <f t="shared" si="1"/>
        <v>11</v>
      </c>
      <c r="AX26" s="27">
        <f t="shared" si="1"/>
        <v>45</v>
      </c>
      <c r="AY26" s="27">
        <f t="shared" si="1"/>
        <v>9</v>
      </c>
      <c r="AZ26" s="27">
        <f t="shared" si="1"/>
        <v>0</v>
      </c>
      <c r="BA26" s="27">
        <f t="shared" si="1"/>
        <v>13</v>
      </c>
      <c r="BB26" s="27">
        <f t="shared" si="1"/>
        <v>22</v>
      </c>
      <c r="BC26" s="27">
        <f t="shared" si="1"/>
        <v>51</v>
      </c>
      <c r="BD26" s="27">
        <f t="shared" si="1"/>
        <v>1</v>
      </c>
      <c r="BE26" s="27">
        <f t="shared" si="1"/>
        <v>0</v>
      </c>
      <c r="BF26" s="27">
        <f t="shared" si="1"/>
        <v>1</v>
      </c>
      <c r="BG26" s="27">
        <f t="shared" si="1"/>
        <v>2</v>
      </c>
      <c r="BH26" s="27">
        <f t="shared" si="1"/>
        <v>9</v>
      </c>
      <c r="BI26" s="27">
        <f t="shared" si="1"/>
        <v>10318</v>
      </c>
      <c r="BJ26" s="27">
        <f t="shared" si="1"/>
        <v>256</v>
      </c>
      <c r="BK26" s="27">
        <f t="shared" si="1"/>
        <v>0</v>
      </c>
      <c r="BL26" s="27">
        <f t="shared" si="1"/>
        <v>10574</v>
      </c>
      <c r="BM26" s="27">
        <f t="shared" si="1"/>
        <v>9965</v>
      </c>
      <c r="BN26" s="27">
        <f t="shared" si="1"/>
        <v>34736</v>
      </c>
      <c r="BO26" s="27">
        <f t="shared" si="1"/>
        <v>169022</v>
      </c>
      <c r="BP26" s="27">
        <f t="shared" si="1"/>
        <v>918</v>
      </c>
      <c r="BQ26" s="27">
        <f t="shared" si="1"/>
        <v>204676</v>
      </c>
      <c r="BR26" s="27">
        <f t="shared" si="1"/>
        <v>230005</v>
      </c>
      <c r="BS26" s="27">
        <f t="shared" si="1"/>
        <v>503</v>
      </c>
      <c r="BT26" s="27">
        <f t="shared" si="1"/>
        <v>2500</v>
      </c>
      <c r="BU26" s="27">
        <f t="shared" si="1"/>
        <v>5</v>
      </c>
      <c r="BV26" s="27">
        <f t="shared" si="1"/>
        <v>3008</v>
      </c>
      <c r="BW26" s="27">
        <f t="shared" si="1"/>
        <v>12285</v>
      </c>
      <c r="BX26" s="27">
        <f t="shared" si="1"/>
        <v>5012</v>
      </c>
      <c r="BY26" s="27">
        <f t="shared" si="1"/>
        <v>68</v>
      </c>
      <c r="BZ26" s="27">
        <f t="shared" si="1"/>
        <v>100</v>
      </c>
      <c r="CA26" s="27">
        <f t="shared" si="1"/>
        <v>5180</v>
      </c>
      <c r="CB26" s="27">
        <f t="shared" si="1"/>
        <v>8665</v>
      </c>
      <c r="CC26" s="27">
        <f t="shared" si="1"/>
        <v>0</v>
      </c>
      <c r="CD26" s="27">
        <f t="shared" si="1"/>
        <v>22</v>
      </c>
      <c r="CE26" s="27">
        <f t="shared" si="1"/>
        <v>0</v>
      </c>
      <c r="CF26" s="27">
        <f t="shared" si="1"/>
        <v>22</v>
      </c>
      <c r="CG26" s="27">
        <f t="shared" si="1"/>
        <v>33</v>
      </c>
      <c r="CH26" s="27">
        <f t="shared" si="1"/>
        <v>149139</v>
      </c>
      <c r="CI26" s="27">
        <f t="shared" si="1"/>
        <v>8412</v>
      </c>
      <c r="CJ26" s="27">
        <f t="shared" si="1"/>
        <v>125</v>
      </c>
      <c r="CK26" s="27">
        <f t="shared" si="1"/>
        <v>157676</v>
      </c>
      <c r="CL26" s="27">
        <f t="shared" si="1"/>
        <v>45038</v>
      </c>
      <c r="CM26" s="27">
        <f t="shared" si="1"/>
        <v>0</v>
      </c>
      <c r="CN26" s="27">
        <f t="shared" si="1"/>
        <v>0</v>
      </c>
      <c r="CO26" s="27">
        <f t="shared" si="1"/>
        <v>0</v>
      </c>
      <c r="CP26" s="27">
        <f t="shared" si="1"/>
        <v>0</v>
      </c>
      <c r="CQ26" s="27">
        <f t="shared" si="1"/>
        <v>0</v>
      </c>
      <c r="CR26" s="27">
        <f>SUM(CR7:CR25)-2280*18</f>
        <v>2716497</v>
      </c>
      <c r="CS26" s="27">
        <f>SUM(CS7:CS25)-189469*18</f>
        <v>2019055</v>
      </c>
      <c r="CT26" s="27">
        <f>SUM(CT7:CT25)</f>
        <v>498977</v>
      </c>
      <c r="CU26" s="27">
        <f>SUM(CU7:CU25)-191749*18</f>
        <v>5234529</v>
      </c>
      <c r="CV26" s="27">
        <f>SUM(CV7:CV25)-65802*17-64463</f>
        <v>3397559</v>
      </c>
      <c r="CW26" s="32"/>
      <c r="CX26" s="32"/>
      <c r="CY26" s="32"/>
      <c r="CZ26" s="32"/>
      <c r="DA26" s="32"/>
      <c r="DB26" s="32"/>
    </row>
    <row r="27" spans="1:106" ht="13.8">
      <c r="B27" s="24"/>
      <c r="AH27" s="33"/>
      <c r="AI27" s="31"/>
    </row>
    <row r="28" spans="1:106" ht="13.8">
      <c r="B28" s="24"/>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33"/>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row>
  </sheetData>
  <sortState xmlns:xlrd2="http://schemas.microsoft.com/office/spreadsheetml/2017/richdata2" ref="B9:CV23">
    <sortCondition descending="1" ref="CU7:CU23"/>
  </sortState>
  <mergeCells count="41">
    <mergeCell ref="CM5:CP5"/>
    <mergeCell ref="CR4:CV4"/>
    <mergeCell ref="CR5:CU5"/>
    <mergeCell ref="CC4:CG4"/>
    <mergeCell ref="CC5:CF5"/>
    <mergeCell ref="CH4:CL4"/>
    <mergeCell ref="CH5:CK5"/>
    <mergeCell ref="CM4:CQ4"/>
    <mergeCell ref="BS4:BW4"/>
    <mergeCell ref="BS5:BV5"/>
    <mergeCell ref="BX4:CB4"/>
    <mergeCell ref="BX5:CA5"/>
    <mergeCell ref="BI4:BM4"/>
    <mergeCell ref="BI5:BL5"/>
    <mergeCell ref="BN4:BR4"/>
    <mergeCell ref="BN5:BQ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A4:A6"/>
    <mergeCell ref="B4:B6"/>
    <mergeCell ref="M4:Q4"/>
    <mergeCell ref="M5:P5"/>
    <mergeCell ref="R4:Y4"/>
    <mergeCell ref="C5:F5"/>
    <mergeCell ref="C4:G4"/>
    <mergeCell ref="H4:L4"/>
    <mergeCell ref="H5:K5"/>
    <mergeCell ref="R5:U5"/>
    <mergeCell ref="V5:Y5"/>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C21" activePane="bottomRight" state="frozen"/>
      <selection activeCell="A4" sqref="A4"/>
      <selection pane="topRight" activeCell="A4" sqref="A4"/>
      <selection pane="bottomLeft" activeCell="A4" sqref="A4"/>
      <selection pane="bottomRight" activeCell="A7" sqref="A7:XFD26"/>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36" customFormat="1" ht="27.75" customHeight="1">
      <c r="A1" s="40" t="s">
        <v>73</v>
      </c>
      <c r="B1" s="40"/>
      <c r="C1" s="40"/>
      <c r="D1" s="40"/>
      <c r="E1" s="40"/>
    </row>
    <row r="2" spans="1:40" s="36" customFormat="1" ht="27.75" customHeight="1">
      <c r="A2" s="40" t="str">
        <f>'Accept. Re Prem. &amp; Retrocession'!A2</f>
        <v>Reporting period: 1 January 2025 - 31 March 2025</v>
      </c>
      <c r="B2" s="40"/>
      <c r="C2" s="40"/>
      <c r="D2" s="40"/>
      <c r="E2" s="40"/>
    </row>
    <row r="3" spans="1:40" s="60" customFormat="1" ht="17.25" customHeight="1">
      <c r="A3" s="36" t="s">
        <v>70</v>
      </c>
    </row>
    <row r="4" spans="1:40" s="36" customFormat="1" ht="60" customHeight="1">
      <c r="A4" s="70" t="s">
        <v>0</v>
      </c>
      <c r="B4" s="70" t="s">
        <v>3</v>
      </c>
      <c r="C4" s="80" t="s">
        <v>4</v>
      </c>
      <c r="D4" s="80"/>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7" t="s">
        <v>16</v>
      </c>
      <c r="AB4" s="78"/>
      <c r="AC4" s="77" t="s">
        <v>17</v>
      </c>
      <c r="AD4" s="78"/>
      <c r="AE4" s="73" t="s">
        <v>18</v>
      </c>
      <c r="AF4" s="75"/>
      <c r="AG4" s="73" t="s">
        <v>19</v>
      </c>
      <c r="AH4" s="75"/>
      <c r="AI4" s="81" t="s">
        <v>20</v>
      </c>
      <c r="AJ4" s="82"/>
      <c r="AK4" s="81" t="s">
        <v>21</v>
      </c>
      <c r="AL4" s="82"/>
      <c r="AM4" s="81" t="s">
        <v>22</v>
      </c>
      <c r="AN4" s="82"/>
    </row>
    <row r="5" spans="1:40" s="36" customFormat="1" ht="62.25" customHeight="1">
      <c r="A5" s="71"/>
      <c r="B5" s="71"/>
      <c r="C5" s="43" t="s">
        <v>74</v>
      </c>
      <c r="D5" s="43" t="s">
        <v>45</v>
      </c>
      <c r="E5" s="43" t="s">
        <v>74</v>
      </c>
      <c r="F5" s="43" t="s">
        <v>45</v>
      </c>
      <c r="G5" s="43" t="s">
        <v>74</v>
      </c>
      <c r="H5" s="43" t="s">
        <v>45</v>
      </c>
      <c r="I5" s="43" t="s">
        <v>74</v>
      </c>
      <c r="J5" s="43" t="s">
        <v>45</v>
      </c>
      <c r="K5" s="43" t="s">
        <v>74</v>
      </c>
      <c r="L5" s="43" t="s">
        <v>45</v>
      </c>
      <c r="M5" s="43" t="s">
        <v>74</v>
      </c>
      <c r="N5" s="43" t="s">
        <v>45</v>
      </c>
      <c r="O5" s="43" t="s">
        <v>74</v>
      </c>
      <c r="P5" s="43" t="s">
        <v>45</v>
      </c>
      <c r="Q5" s="43" t="s">
        <v>74</v>
      </c>
      <c r="R5" s="43" t="s">
        <v>45</v>
      </c>
      <c r="S5" s="43" t="s">
        <v>74</v>
      </c>
      <c r="T5" s="43" t="s">
        <v>45</v>
      </c>
      <c r="U5" s="43" t="s">
        <v>74</v>
      </c>
      <c r="V5" s="43" t="s">
        <v>45</v>
      </c>
      <c r="W5" s="43" t="s">
        <v>74</v>
      </c>
      <c r="X5" s="43" t="s">
        <v>45</v>
      </c>
      <c r="Y5" s="43" t="s">
        <v>74</v>
      </c>
      <c r="Z5" s="43" t="s">
        <v>45</v>
      </c>
      <c r="AA5" s="43" t="s">
        <v>74</v>
      </c>
      <c r="AB5" s="43" t="s">
        <v>45</v>
      </c>
      <c r="AC5" s="43" t="s">
        <v>74</v>
      </c>
      <c r="AD5" s="43" t="s">
        <v>45</v>
      </c>
      <c r="AE5" s="43" t="s">
        <v>74</v>
      </c>
      <c r="AF5" s="43" t="s">
        <v>45</v>
      </c>
      <c r="AG5" s="43" t="s">
        <v>74</v>
      </c>
      <c r="AH5" s="43" t="s">
        <v>45</v>
      </c>
      <c r="AI5" s="43" t="s">
        <v>74</v>
      </c>
      <c r="AJ5" s="43" t="s">
        <v>45</v>
      </c>
      <c r="AK5" s="43" t="s">
        <v>74</v>
      </c>
      <c r="AL5" s="43" t="s">
        <v>45</v>
      </c>
      <c r="AM5" s="43" t="s">
        <v>74</v>
      </c>
      <c r="AN5" s="43" t="s">
        <v>45</v>
      </c>
    </row>
    <row r="6" spans="1:40" s="36" customFormat="1" ht="51.75" customHeight="1">
      <c r="A6" s="72"/>
      <c r="B6" s="72"/>
      <c r="C6" s="39" t="s">
        <v>22</v>
      </c>
      <c r="D6" s="39" t="s">
        <v>22</v>
      </c>
      <c r="E6" s="39" t="s">
        <v>22</v>
      </c>
      <c r="F6" s="39" t="s">
        <v>22</v>
      </c>
      <c r="G6" s="39" t="s">
        <v>22</v>
      </c>
      <c r="H6" s="39" t="s">
        <v>22</v>
      </c>
      <c r="I6" s="39" t="s">
        <v>22</v>
      </c>
      <c r="J6" s="39" t="s">
        <v>22</v>
      </c>
      <c r="K6" s="39" t="s">
        <v>22</v>
      </c>
      <c r="L6" s="39" t="s">
        <v>22</v>
      </c>
      <c r="M6" s="39" t="s">
        <v>22</v>
      </c>
      <c r="N6" s="39" t="s">
        <v>22</v>
      </c>
      <c r="O6" s="39" t="s">
        <v>22</v>
      </c>
      <c r="P6" s="39" t="s">
        <v>22</v>
      </c>
      <c r="Q6" s="39" t="s">
        <v>22</v>
      </c>
      <c r="R6" s="39" t="s">
        <v>22</v>
      </c>
      <c r="S6" s="39" t="s">
        <v>22</v>
      </c>
      <c r="T6" s="39" t="s">
        <v>22</v>
      </c>
      <c r="U6" s="39" t="s">
        <v>22</v>
      </c>
      <c r="V6" s="39" t="s">
        <v>22</v>
      </c>
      <c r="W6" s="39" t="s">
        <v>22</v>
      </c>
      <c r="X6" s="39" t="s">
        <v>22</v>
      </c>
      <c r="Y6" s="39" t="s">
        <v>22</v>
      </c>
      <c r="Z6" s="39" t="s">
        <v>22</v>
      </c>
      <c r="AA6" s="39" t="s">
        <v>22</v>
      </c>
      <c r="AB6" s="39" t="s">
        <v>22</v>
      </c>
      <c r="AC6" s="39" t="s">
        <v>22</v>
      </c>
      <c r="AD6" s="39" t="s">
        <v>22</v>
      </c>
      <c r="AE6" s="39" t="s">
        <v>22</v>
      </c>
      <c r="AF6" s="39" t="s">
        <v>22</v>
      </c>
      <c r="AG6" s="39" t="s">
        <v>22</v>
      </c>
      <c r="AH6" s="39" t="s">
        <v>22</v>
      </c>
      <c r="AI6" s="39" t="s">
        <v>22</v>
      </c>
      <c r="AJ6" s="39" t="s">
        <v>22</v>
      </c>
      <c r="AK6" s="39" t="s">
        <v>22</v>
      </c>
      <c r="AL6" s="39" t="s">
        <v>22</v>
      </c>
      <c r="AM6" s="39" t="s">
        <v>22</v>
      </c>
      <c r="AN6" s="39" t="s">
        <v>22</v>
      </c>
    </row>
    <row r="7" spans="1:40" ht="24.9" customHeight="1">
      <c r="A7" s="17">
        <v>1</v>
      </c>
      <c r="B7" s="64" t="s">
        <v>32</v>
      </c>
      <c r="C7" s="25">
        <v>6281512.6460468993</v>
      </c>
      <c r="D7" s="25">
        <v>39881.88999999997</v>
      </c>
      <c r="E7" s="25">
        <v>0</v>
      </c>
      <c r="F7" s="25">
        <v>0</v>
      </c>
      <c r="G7" s="25">
        <v>0</v>
      </c>
      <c r="H7" s="25">
        <v>0</v>
      </c>
      <c r="I7" s="25">
        <v>0</v>
      </c>
      <c r="J7" s="25">
        <v>0</v>
      </c>
      <c r="K7" s="25">
        <v>0</v>
      </c>
      <c r="L7" s="25">
        <v>0</v>
      </c>
      <c r="M7" s="25">
        <v>0</v>
      </c>
      <c r="N7" s="25">
        <v>0</v>
      </c>
      <c r="O7" s="25">
        <v>0</v>
      </c>
      <c r="P7" s="25">
        <v>0</v>
      </c>
      <c r="Q7" s="25">
        <v>0</v>
      </c>
      <c r="R7" s="25">
        <v>0</v>
      </c>
      <c r="S7" s="25">
        <v>0</v>
      </c>
      <c r="T7" s="25">
        <v>0</v>
      </c>
      <c r="U7" s="25">
        <v>0</v>
      </c>
      <c r="V7" s="25">
        <v>0</v>
      </c>
      <c r="W7" s="25">
        <v>0</v>
      </c>
      <c r="X7" s="25">
        <v>0</v>
      </c>
      <c r="Y7" s="25">
        <v>0</v>
      </c>
      <c r="Z7" s="25">
        <v>0</v>
      </c>
      <c r="AA7" s="25">
        <v>1520.5265004599833</v>
      </c>
      <c r="AB7" s="25">
        <v>85.660000000032596</v>
      </c>
      <c r="AC7" s="25">
        <v>0</v>
      </c>
      <c r="AD7" s="25">
        <v>0</v>
      </c>
      <c r="AE7" s="25">
        <v>0</v>
      </c>
      <c r="AF7" s="25">
        <v>0</v>
      </c>
      <c r="AG7" s="25">
        <v>0</v>
      </c>
      <c r="AH7" s="25">
        <v>0</v>
      </c>
      <c r="AI7" s="25">
        <v>0</v>
      </c>
      <c r="AJ7" s="25">
        <v>0</v>
      </c>
      <c r="AK7" s="25">
        <v>0</v>
      </c>
      <c r="AL7" s="25">
        <v>0</v>
      </c>
      <c r="AM7" s="25">
        <v>6283033.172547359</v>
      </c>
      <c r="AN7" s="25">
        <v>39967.550000000003</v>
      </c>
    </row>
    <row r="8" spans="1:40" s="9" customFormat="1" ht="24.9" customHeight="1">
      <c r="A8" s="17">
        <v>2</v>
      </c>
      <c r="B8" s="64" t="s">
        <v>29</v>
      </c>
      <c r="C8" s="25">
        <v>887196.76012300001</v>
      </c>
      <c r="D8" s="25">
        <v>0</v>
      </c>
      <c r="E8" s="25">
        <v>53566</v>
      </c>
      <c r="F8" s="25">
        <v>0</v>
      </c>
      <c r="G8" s="25">
        <v>7017.0500000000102</v>
      </c>
      <c r="H8" s="25">
        <v>0</v>
      </c>
      <c r="I8" s="25">
        <v>0</v>
      </c>
      <c r="J8" s="25">
        <v>0</v>
      </c>
      <c r="K8" s="25">
        <v>2567060.1448399983</v>
      </c>
      <c r="L8" s="25">
        <v>0</v>
      </c>
      <c r="M8" s="25">
        <v>198641.00746299967</v>
      </c>
      <c r="N8" s="25">
        <v>0</v>
      </c>
      <c r="O8" s="25">
        <v>0</v>
      </c>
      <c r="P8" s="25">
        <v>0</v>
      </c>
      <c r="Q8" s="25">
        <v>0</v>
      </c>
      <c r="R8" s="25">
        <v>0</v>
      </c>
      <c r="S8" s="25">
        <v>0</v>
      </c>
      <c r="T8" s="25">
        <v>0</v>
      </c>
      <c r="U8" s="25">
        <v>7523.5729789999996</v>
      </c>
      <c r="V8" s="25">
        <v>0</v>
      </c>
      <c r="W8" s="25">
        <v>0</v>
      </c>
      <c r="X8" s="25">
        <v>0</v>
      </c>
      <c r="Y8" s="25">
        <v>56984.104197999994</v>
      </c>
      <c r="Z8" s="25">
        <v>0</v>
      </c>
      <c r="AA8" s="25">
        <v>855989.8459779995</v>
      </c>
      <c r="AB8" s="25">
        <v>1815.52</v>
      </c>
      <c r="AC8" s="25">
        <v>0</v>
      </c>
      <c r="AD8" s="25">
        <v>0</v>
      </c>
      <c r="AE8" s="25">
        <v>0</v>
      </c>
      <c r="AF8" s="25">
        <v>0</v>
      </c>
      <c r="AG8" s="25">
        <v>0</v>
      </c>
      <c r="AH8" s="25">
        <v>0</v>
      </c>
      <c r="AI8" s="25">
        <v>516670.85747299995</v>
      </c>
      <c r="AJ8" s="25">
        <v>0</v>
      </c>
      <c r="AK8" s="25">
        <v>0</v>
      </c>
      <c r="AL8" s="25">
        <v>0</v>
      </c>
      <c r="AM8" s="25">
        <v>5150649.3430539975</v>
      </c>
      <c r="AN8" s="25">
        <v>1815.52</v>
      </c>
    </row>
    <row r="9" spans="1:40" ht="24.9" customHeight="1">
      <c r="A9" s="17">
        <v>3</v>
      </c>
      <c r="B9" s="64" t="s">
        <v>30</v>
      </c>
      <c r="C9" s="25">
        <v>193557.44</v>
      </c>
      <c r="D9" s="25">
        <v>0</v>
      </c>
      <c r="E9" s="25">
        <v>0</v>
      </c>
      <c r="F9" s="25">
        <v>0</v>
      </c>
      <c r="G9" s="25">
        <v>0</v>
      </c>
      <c r="H9" s="25">
        <v>0</v>
      </c>
      <c r="I9" s="25">
        <v>0</v>
      </c>
      <c r="J9" s="25">
        <v>0</v>
      </c>
      <c r="K9" s="25">
        <v>0</v>
      </c>
      <c r="L9" s="25">
        <v>0</v>
      </c>
      <c r="M9" s="25">
        <v>426.90467999999998</v>
      </c>
      <c r="N9" s="25">
        <v>0</v>
      </c>
      <c r="O9" s="25">
        <v>0</v>
      </c>
      <c r="P9" s="25">
        <v>0</v>
      </c>
      <c r="Q9" s="25">
        <v>0</v>
      </c>
      <c r="R9" s="25">
        <v>0</v>
      </c>
      <c r="S9" s="25">
        <v>0</v>
      </c>
      <c r="T9" s="25">
        <v>0</v>
      </c>
      <c r="U9" s="25">
        <v>0</v>
      </c>
      <c r="V9" s="25">
        <v>0</v>
      </c>
      <c r="W9" s="25">
        <v>0</v>
      </c>
      <c r="X9" s="25">
        <v>0</v>
      </c>
      <c r="Y9" s="25">
        <v>0</v>
      </c>
      <c r="Z9" s="25">
        <v>0</v>
      </c>
      <c r="AA9" s="25">
        <v>790730.55973799992</v>
      </c>
      <c r="AB9" s="25">
        <v>75653.013167980505</v>
      </c>
      <c r="AC9" s="25">
        <v>0</v>
      </c>
      <c r="AD9" s="25">
        <v>0</v>
      </c>
      <c r="AE9" s="25">
        <v>0</v>
      </c>
      <c r="AF9" s="25">
        <v>0</v>
      </c>
      <c r="AG9" s="25">
        <v>0</v>
      </c>
      <c r="AH9" s="25">
        <v>0</v>
      </c>
      <c r="AI9" s="25">
        <v>5160</v>
      </c>
      <c r="AJ9" s="25">
        <v>3737.0961339999999</v>
      </c>
      <c r="AK9" s="25">
        <v>0</v>
      </c>
      <c r="AL9" s="25">
        <v>0</v>
      </c>
      <c r="AM9" s="25">
        <v>989874.9044179999</v>
      </c>
      <c r="AN9" s="25">
        <v>79390.109301980512</v>
      </c>
    </row>
    <row r="10" spans="1:40" ht="24.9" customHeight="1">
      <c r="A10" s="17">
        <v>4</v>
      </c>
      <c r="B10" s="64" t="s">
        <v>34</v>
      </c>
      <c r="C10" s="25">
        <v>0</v>
      </c>
      <c r="D10" s="25">
        <v>0</v>
      </c>
      <c r="E10" s="25">
        <v>0</v>
      </c>
      <c r="F10" s="25">
        <v>0</v>
      </c>
      <c r="G10" s="25">
        <v>0</v>
      </c>
      <c r="H10" s="25">
        <v>0</v>
      </c>
      <c r="I10" s="25">
        <v>0</v>
      </c>
      <c r="J10" s="25">
        <v>0</v>
      </c>
      <c r="K10" s="25">
        <v>5709.72</v>
      </c>
      <c r="L10" s="25">
        <v>5120.2381587720001</v>
      </c>
      <c r="M10" s="25">
        <v>1562.5</v>
      </c>
      <c r="N10" s="25">
        <v>0</v>
      </c>
      <c r="O10" s="25">
        <v>0</v>
      </c>
      <c r="P10" s="25">
        <v>0</v>
      </c>
      <c r="Q10" s="25">
        <v>0</v>
      </c>
      <c r="R10" s="25">
        <v>0</v>
      </c>
      <c r="S10" s="25">
        <v>0</v>
      </c>
      <c r="T10" s="25">
        <v>0</v>
      </c>
      <c r="U10" s="25">
        <v>0</v>
      </c>
      <c r="V10" s="25">
        <v>324.03353099999998</v>
      </c>
      <c r="W10" s="25">
        <v>0</v>
      </c>
      <c r="X10" s="25">
        <v>0</v>
      </c>
      <c r="Y10" s="25">
        <v>3307.327307</v>
      </c>
      <c r="Z10" s="25">
        <v>334.39701433599998</v>
      </c>
      <c r="AA10" s="25">
        <v>714074.45441999997</v>
      </c>
      <c r="AB10" s="25">
        <v>244582.21670850221</v>
      </c>
      <c r="AC10" s="25">
        <v>0</v>
      </c>
      <c r="AD10" s="25">
        <v>38.540308775600003</v>
      </c>
      <c r="AE10" s="25">
        <v>0</v>
      </c>
      <c r="AF10" s="25">
        <v>0</v>
      </c>
      <c r="AG10" s="25">
        <v>0</v>
      </c>
      <c r="AH10" s="25">
        <v>0</v>
      </c>
      <c r="AI10" s="25">
        <v>2920.9386180000001</v>
      </c>
      <c r="AJ10" s="25">
        <v>10015.073258579199</v>
      </c>
      <c r="AK10" s="25">
        <v>0</v>
      </c>
      <c r="AL10" s="25">
        <v>0</v>
      </c>
      <c r="AM10" s="25">
        <v>727574.94034500001</v>
      </c>
      <c r="AN10" s="25">
        <v>260414.49897996499</v>
      </c>
    </row>
    <row r="11" spans="1:40" ht="24.9" customHeight="1">
      <c r="A11" s="17">
        <v>5</v>
      </c>
      <c r="B11" s="64" t="s">
        <v>28</v>
      </c>
      <c r="C11" s="25">
        <v>264991.91590049997</v>
      </c>
      <c r="D11" s="25">
        <v>0</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0</v>
      </c>
      <c r="AB11" s="25">
        <v>0</v>
      </c>
      <c r="AC11" s="25">
        <v>0</v>
      </c>
      <c r="AD11" s="25">
        <v>0</v>
      </c>
      <c r="AE11" s="25">
        <v>0</v>
      </c>
      <c r="AF11" s="25">
        <v>0</v>
      </c>
      <c r="AG11" s="25">
        <v>0</v>
      </c>
      <c r="AH11" s="25">
        <v>0</v>
      </c>
      <c r="AI11" s="25">
        <v>0</v>
      </c>
      <c r="AJ11" s="25">
        <v>0</v>
      </c>
      <c r="AK11" s="25">
        <v>0</v>
      </c>
      <c r="AL11" s="25">
        <v>0</v>
      </c>
      <c r="AM11" s="25">
        <v>264991.91590049997</v>
      </c>
      <c r="AN11" s="25">
        <v>0</v>
      </c>
    </row>
    <row r="12" spans="1:40" ht="24.9" customHeight="1">
      <c r="A12" s="17">
        <v>6</v>
      </c>
      <c r="B12" s="64" t="s">
        <v>85</v>
      </c>
      <c r="C12" s="25">
        <v>0</v>
      </c>
      <c r="D12" s="25">
        <v>0</v>
      </c>
      <c r="E12" s="25">
        <v>0</v>
      </c>
      <c r="F12" s="25">
        <v>0</v>
      </c>
      <c r="G12" s="25">
        <v>14.002000000000001</v>
      </c>
      <c r="H12" s="25">
        <v>0</v>
      </c>
      <c r="I12" s="25">
        <v>-12923.75518</v>
      </c>
      <c r="J12" s="25">
        <v>0</v>
      </c>
      <c r="K12" s="25">
        <v>50539.112724999999</v>
      </c>
      <c r="L12" s="25">
        <v>0</v>
      </c>
      <c r="M12" s="25">
        <v>7063.9861000000001</v>
      </c>
      <c r="N12" s="25">
        <v>0</v>
      </c>
      <c r="O12" s="25">
        <v>0</v>
      </c>
      <c r="P12" s="25">
        <v>0</v>
      </c>
      <c r="Q12" s="25">
        <v>0</v>
      </c>
      <c r="R12" s="25">
        <v>0</v>
      </c>
      <c r="S12" s="25">
        <v>0</v>
      </c>
      <c r="T12" s="25">
        <v>0</v>
      </c>
      <c r="U12" s="25">
        <v>0</v>
      </c>
      <c r="V12" s="25">
        <v>0</v>
      </c>
      <c r="W12" s="25">
        <v>0</v>
      </c>
      <c r="X12" s="25">
        <v>0</v>
      </c>
      <c r="Y12" s="25">
        <v>0</v>
      </c>
      <c r="Z12" s="25">
        <v>0</v>
      </c>
      <c r="AA12" s="25">
        <v>0</v>
      </c>
      <c r="AB12" s="25">
        <v>0</v>
      </c>
      <c r="AC12" s="25">
        <v>82.9011</v>
      </c>
      <c r="AD12" s="25">
        <v>0</v>
      </c>
      <c r="AE12" s="25">
        <v>0</v>
      </c>
      <c r="AF12" s="25">
        <v>0</v>
      </c>
      <c r="AG12" s="25">
        <v>0</v>
      </c>
      <c r="AH12" s="25">
        <v>0</v>
      </c>
      <c r="AI12" s="25">
        <v>0</v>
      </c>
      <c r="AJ12" s="25">
        <v>0</v>
      </c>
      <c r="AK12" s="25">
        <v>0</v>
      </c>
      <c r="AL12" s="25">
        <v>0</v>
      </c>
      <c r="AM12" s="25">
        <v>44776.246745000004</v>
      </c>
      <c r="AN12" s="25">
        <v>0</v>
      </c>
    </row>
    <row r="13" spans="1:40" ht="24.9" customHeight="1">
      <c r="A13" s="17">
        <v>7</v>
      </c>
      <c r="B13" s="64" t="s">
        <v>86</v>
      </c>
      <c r="C13" s="25">
        <v>0</v>
      </c>
      <c r="D13" s="25">
        <v>0</v>
      </c>
      <c r="E13" s="25">
        <v>0</v>
      </c>
      <c r="F13" s="25">
        <v>0</v>
      </c>
      <c r="G13" s="25">
        <v>0</v>
      </c>
      <c r="H13" s="25">
        <v>0</v>
      </c>
      <c r="I13" s="25">
        <v>21148.691994000001</v>
      </c>
      <c r="J13" s="25">
        <v>16255.659340439999</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5">
        <v>21148.691994000001</v>
      </c>
      <c r="AN13" s="25">
        <v>16255.659340439999</v>
      </c>
    </row>
    <row r="14" spans="1:40" ht="24.9" customHeight="1">
      <c r="A14" s="17">
        <v>8</v>
      </c>
      <c r="B14" s="64" t="s">
        <v>33</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row>
    <row r="15" spans="1:40" ht="24.9" customHeight="1">
      <c r="A15" s="17">
        <v>9</v>
      </c>
      <c r="B15" s="64" t="s">
        <v>93</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row>
    <row r="16" spans="1:40" ht="24.9" customHeight="1">
      <c r="A16" s="17">
        <v>10</v>
      </c>
      <c r="B16" s="64" t="s">
        <v>31</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5">
        <v>0</v>
      </c>
      <c r="AN16" s="25">
        <v>0</v>
      </c>
    </row>
    <row r="17" spans="1:40" ht="24.9" customHeight="1">
      <c r="A17" s="17">
        <v>11</v>
      </c>
      <c r="B17" s="64" t="s">
        <v>35</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5">
        <v>0</v>
      </c>
      <c r="AN17" s="25">
        <v>0</v>
      </c>
    </row>
    <row r="18" spans="1:40" ht="24.9" customHeight="1">
      <c r="A18" s="17">
        <v>12</v>
      </c>
      <c r="B18" s="64" t="s">
        <v>92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row>
    <row r="19" spans="1:40" ht="24.9" customHeight="1">
      <c r="A19" s="17">
        <v>13</v>
      </c>
      <c r="B19" s="64" t="s">
        <v>38</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row>
    <row r="20" spans="1:40" ht="24.9" customHeight="1">
      <c r="A20" s="17">
        <v>14</v>
      </c>
      <c r="B20" s="64" t="s">
        <v>37</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row>
    <row r="21" spans="1:40" ht="24.9" customHeight="1">
      <c r="A21" s="17">
        <v>15</v>
      </c>
      <c r="B21" s="64" t="s">
        <v>36</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s="25">
        <v>0</v>
      </c>
    </row>
    <row r="22" spans="1:40" ht="24.9" customHeight="1">
      <c r="A22" s="17">
        <v>16</v>
      </c>
      <c r="B22" s="64" t="s">
        <v>87</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5">
        <v>0</v>
      </c>
      <c r="AN22" s="25">
        <v>0</v>
      </c>
    </row>
    <row r="23" spans="1:40" ht="24.9" customHeight="1">
      <c r="A23" s="17">
        <v>17</v>
      </c>
      <c r="B23" s="64" t="s">
        <v>94</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5">
        <v>0</v>
      </c>
      <c r="AN23" s="25">
        <v>0</v>
      </c>
    </row>
    <row r="24" spans="1:40" ht="24.9" customHeight="1">
      <c r="A24" s="17">
        <v>18</v>
      </c>
      <c r="B24" s="64" t="s">
        <v>89</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5">
        <v>0</v>
      </c>
      <c r="AN24" s="25">
        <v>0</v>
      </c>
    </row>
    <row r="25" spans="1:40" ht="24.9" customHeight="1">
      <c r="A25" s="17">
        <v>19</v>
      </c>
      <c r="B25" s="64" t="s">
        <v>88</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v>0</v>
      </c>
      <c r="AB25" s="25">
        <v>0</v>
      </c>
      <c r="AC25" s="25">
        <v>0</v>
      </c>
      <c r="AD25" s="25">
        <v>0</v>
      </c>
      <c r="AE25" s="25">
        <v>0</v>
      </c>
      <c r="AF25" s="25">
        <v>0</v>
      </c>
      <c r="AG25" s="25">
        <v>0</v>
      </c>
      <c r="AH25" s="25">
        <v>0</v>
      </c>
      <c r="AI25" s="25">
        <v>0</v>
      </c>
      <c r="AJ25" s="25">
        <v>0</v>
      </c>
      <c r="AK25" s="25">
        <v>0</v>
      </c>
      <c r="AL25" s="25">
        <v>0</v>
      </c>
      <c r="AM25" s="25">
        <v>0</v>
      </c>
      <c r="AN25" s="25">
        <v>0</v>
      </c>
    </row>
    <row r="26" spans="1:40" ht="13.8">
      <c r="A26" s="18"/>
      <c r="B26" s="65" t="s">
        <v>22</v>
      </c>
      <c r="C26" s="27">
        <v>7627258.7620703988</v>
      </c>
      <c r="D26" s="27">
        <v>39881.88999999997</v>
      </c>
      <c r="E26" s="27">
        <v>53566</v>
      </c>
      <c r="F26" s="27">
        <v>0</v>
      </c>
      <c r="G26" s="27">
        <v>7031.0520000000106</v>
      </c>
      <c r="H26" s="27">
        <v>0</v>
      </c>
      <c r="I26" s="27">
        <v>8224.9368140000006</v>
      </c>
      <c r="J26" s="27">
        <v>16255.659340439999</v>
      </c>
      <c r="K26" s="27">
        <v>2623308.9775649984</v>
      </c>
      <c r="L26" s="27">
        <v>5120.2381587720001</v>
      </c>
      <c r="M26" s="27">
        <v>207694.39824299968</v>
      </c>
      <c r="N26" s="27">
        <v>0</v>
      </c>
      <c r="O26" s="27">
        <v>0</v>
      </c>
      <c r="P26" s="27">
        <v>0</v>
      </c>
      <c r="Q26" s="27">
        <v>0</v>
      </c>
      <c r="R26" s="27">
        <v>0</v>
      </c>
      <c r="S26" s="27">
        <v>0</v>
      </c>
      <c r="T26" s="27">
        <v>0</v>
      </c>
      <c r="U26" s="27">
        <v>7523.5729789999996</v>
      </c>
      <c r="V26" s="27">
        <v>324.03353099999998</v>
      </c>
      <c r="W26" s="27">
        <v>0</v>
      </c>
      <c r="X26" s="27">
        <v>0</v>
      </c>
      <c r="Y26" s="27">
        <v>60291.431504999993</v>
      </c>
      <c r="Z26" s="27">
        <v>334.39701433599998</v>
      </c>
      <c r="AA26" s="27">
        <v>2362315.3866364593</v>
      </c>
      <c r="AB26" s="27">
        <v>322136.40987648274</v>
      </c>
      <c r="AC26" s="27">
        <v>82.9011</v>
      </c>
      <c r="AD26" s="27">
        <v>38.540308775600003</v>
      </c>
      <c r="AE26" s="27">
        <v>0</v>
      </c>
      <c r="AF26" s="27">
        <v>0</v>
      </c>
      <c r="AG26" s="27">
        <v>0</v>
      </c>
      <c r="AH26" s="27">
        <v>0</v>
      </c>
      <c r="AI26" s="27">
        <v>524751.79609099997</v>
      </c>
      <c r="AJ26" s="27">
        <v>13752.169392579199</v>
      </c>
      <c r="AK26" s="27">
        <v>0</v>
      </c>
      <c r="AL26" s="27">
        <v>0</v>
      </c>
      <c r="AM26" s="27">
        <v>13482049.215003856</v>
      </c>
      <c r="AN26" s="27">
        <v>397843.33762238553</v>
      </c>
    </row>
    <row r="27" spans="1:40" s="36" customFormat="1" ht="14.4">
      <c r="B27" s="40" t="s">
        <v>46</v>
      </c>
    </row>
    <row r="28" spans="1:40" s="36" customFormat="1" ht="20.25" customHeight="1">
      <c r="B28" s="76" t="s">
        <v>75</v>
      </c>
      <c r="C28" s="76"/>
      <c r="D28" s="76"/>
      <c r="E28" s="76"/>
      <c r="F28" s="76"/>
      <c r="G28" s="76"/>
      <c r="H28" s="76"/>
      <c r="I28" s="76"/>
      <c r="J28" s="76"/>
      <c r="K28" s="76"/>
      <c r="L28" s="76"/>
      <c r="M28" s="76"/>
      <c r="N28" s="76"/>
    </row>
    <row r="29" spans="1:40" s="36" customFormat="1" ht="15" customHeight="1">
      <c r="B29" s="76"/>
      <c r="C29" s="76"/>
      <c r="D29" s="76"/>
      <c r="E29" s="76"/>
      <c r="F29" s="76"/>
      <c r="G29" s="76"/>
      <c r="H29" s="76"/>
      <c r="I29" s="76"/>
      <c r="J29" s="76"/>
      <c r="K29" s="76"/>
      <c r="L29" s="76"/>
      <c r="M29" s="76"/>
      <c r="N29" s="76"/>
    </row>
    <row r="30" spans="1:40" customFormat="1"/>
    <row r="31" spans="1:40" customFormat="1"/>
    <row r="32" spans="1:40" customFormat="1">
      <c r="C32" s="4"/>
      <c r="D32" s="4"/>
      <c r="E32" s="4"/>
      <c r="F32" s="4"/>
      <c r="G32" s="4"/>
      <c r="H32" s="4"/>
      <c r="I32" s="4"/>
      <c r="J32" s="4"/>
      <c r="K32" s="4"/>
    </row>
  </sheetData>
  <sortState xmlns:xlrd2="http://schemas.microsoft.com/office/spreadsheetml/2017/richdata2" ref="B9:AN23">
    <sortCondition descending="1" ref="AM7:AM23"/>
  </sortState>
  <mergeCells count="22">
    <mergeCell ref="B28:N29"/>
    <mergeCell ref="A4:A6"/>
    <mergeCell ref="B4:B6"/>
    <mergeCell ref="C4:D4"/>
    <mergeCell ref="E4:F4"/>
    <mergeCell ref="G4:H4"/>
    <mergeCell ref="S4:T4"/>
    <mergeCell ref="U4:V4"/>
    <mergeCell ref="AI4:AJ4"/>
    <mergeCell ref="AK4:AL4"/>
    <mergeCell ref="I4:J4"/>
    <mergeCell ref="K4:L4"/>
    <mergeCell ref="M4:N4"/>
    <mergeCell ref="O4:P4"/>
    <mergeCell ref="Q4:R4"/>
    <mergeCell ref="AM4:AN4"/>
    <mergeCell ref="W4:X4"/>
    <mergeCell ref="Y4:Z4"/>
    <mergeCell ref="AA4:AB4"/>
    <mergeCell ref="AC4:AD4"/>
    <mergeCell ref="AE4:AF4"/>
    <mergeCell ref="AG4:A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C22" activePane="bottomRight" state="frozen"/>
      <selection activeCell="A4" sqref="A4"/>
      <selection pane="topRight" activeCell="A4" sqref="A4"/>
      <selection pane="bottomLeft" activeCell="A4" sqref="A4"/>
      <selection pane="bottomRight" activeCell="B27" sqref="B27:R27"/>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36" customFormat="1" ht="16.5" customHeight="1">
      <c r="A1" s="79" t="s">
        <v>76</v>
      </c>
      <c r="B1" s="79"/>
      <c r="C1" s="79"/>
      <c r="D1" s="79"/>
      <c r="E1" s="79"/>
      <c r="F1" s="79"/>
      <c r="G1" s="79"/>
      <c r="H1" s="79"/>
      <c r="I1" s="79"/>
      <c r="J1" s="79"/>
      <c r="K1" s="79"/>
      <c r="L1" s="79"/>
      <c r="M1" s="79"/>
      <c r="N1" s="79"/>
      <c r="W1" s="44"/>
    </row>
    <row r="2" spans="1:40" s="36" customFormat="1" ht="16.5" customHeight="1">
      <c r="A2" s="54" t="str">
        <f>'Fin. Accept Re Prem. &amp; Retroces'!A2</f>
        <v>Reporting period: 1 January 2025 - 31 March 2025</v>
      </c>
      <c r="B2" s="54"/>
      <c r="C2" s="54"/>
      <c r="D2" s="54"/>
      <c r="E2" s="54"/>
      <c r="F2" s="54"/>
      <c r="G2" s="54"/>
      <c r="H2" s="54"/>
      <c r="I2" s="54"/>
      <c r="J2" s="54"/>
      <c r="K2" s="54"/>
      <c r="L2" s="54"/>
      <c r="M2" s="54"/>
      <c r="N2" s="54"/>
      <c r="W2" s="44"/>
    </row>
    <row r="3" spans="1:40" s="36" customFormat="1" ht="18.75" customHeight="1">
      <c r="A3" s="36" t="s">
        <v>70</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s="36" customFormat="1" ht="94.5" customHeight="1">
      <c r="A4" s="70" t="s">
        <v>0</v>
      </c>
      <c r="B4" s="70" t="s">
        <v>3</v>
      </c>
      <c r="C4" s="80" t="s">
        <v>4</v>
      </c>
      <c r="D4" s="80"/>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7" t="s">
        <v>16</v>
      </c>
      <c r="AB4" s="78"/>
      <c r="AC4" s="77" t="s">
        <v>17</v>
      </c>
      <c r="AD4" s="78"/>
      <c r="AE4" s="73" t="s">
        <v>18</v>
      </c>
      <c r="AF4" s="75"/>
      <c r="AG4" s="73" t="s">
        <v>19</v>
      </c>
      <c r="AH4" s="75"/>
      <c r="AI4" s="81" t="s">
        <v>20</v>
      </c>
      <c r="AJ4" s="82"/>
      <c r="AK4" s="81" t="s">
        <v>21</v>
      </c>
      <c r="AL4" s="82"/>
      <c r="AM4" s="81" t="s">
        <v>22</v>
      </c>
      <c r="AN4" s="82"/>
    </row>
    <row r="5" spans="1:40" s="36" customFormat="1" ht="55.5" customHeight="1">
      <c r="A5" s="72"/>
      <c r="B5" s="72"/>
      <c r="C5" s="46" t="s">
        <v>50</v>
      </c>
      <c r="D5" s="46" t="s">
        <v>51</v>
      </c>
      <c r="E5" s="46" t="s">
        <v>50</v>
      </c>
      <c r="F5" s="46" t="s">
        <v>51</v>
      </c>
      <c r="G5" s="46" t="s">
        <v>50</v>
      </c>
      <c r="H5" s="46" t="s">
        <v>51</v>
      </c>
      <c r="I5" s="46" t="s">
        <v>50</v>
      </c>
      <c r="J5" s="46" t="s">
        <v>51</v>
      </c>
      <c r="K5" s="46" t="s">
        <v>50</v>
      </c>
      <c r="L5" s="46" t="s">
        <v>51</v>
      </c>
      <c r="M5" s="46" t="s">
        <v>50</v>
      </c>
      <c r="N5" s="46" t="s">
        <v>51</v>
      </c>
      <c r="O5" s="46" t="s">
        <v>50</v>
      </c>
      <c r="P5" s="46" t="s">
        <v>51</v>
      </c>
      <c r="Q5" s="46" t="s">
        <v>50</v>
      </c>
      <c r="R5" s="46" t="s">
        <v>51</v>
      </c>
      <c r="S5" s="46" t="s">
        <v>50</v>
      </c>
      <c r="T5" s="46" t="s">
        <v>51</v>
      </c>
      <c r="U5" s="46" t="s">
        <v>50</v>
      </c>
      <c r="V5" s="46" t="s">
        <v>51</v>
      </c>
      <c r="W5" s="46" t="s">
        <v>50</v>
      </c>
      <c r="X5" s="46" t="s">
        <v>51</v>
      </c>
      <c r="Y5" s="46" t="s">
        <v>50</v>
      </c>
      <c r="Z5" s="46" t="s">
        <v>51</v>
      </c>
      <c r="AA5" s="46" t="s">
        <v>50</v>
      </c>
      <c r="AB5" s="46" t="s">
        <v>51</v>
      </c>
      <c r="AC5" s="46" t="s">
        <v>50</v>
      </c>
      <c r="AD5" s="46" t="s">
        <v>51</v>
      </c>
      <c r="AE5" s="46" t="s">
        <v>50</v>
      </c>
      <c r="AF5" s="46" t="s">
        <v>51</v>
      </c>
      <c r="AG5" s="46" t="s">
        <v>50</v>
      </c>
      <c r="AH5" s="46" t="s">
        <v>51</v>
      </c>
      <c r="AI5" s="46" t="s">
        <v>50</v>
      </c>
      <c r="AJ5" s="46" t="s">
        <v>51</v>
      </c>
      <c r="AK5" s="46" t="s">
        <v>50</v>
      </c>
      <c r="AL5" s="46" t="s">
        <v>51</v>
      </c>
      <c r="AM5" s="46" t="s">
        <v>50</v>
      </c>
      <c r="AN5" s="46" t="s">
        <v>51</v>
      </c>
    </row>
    <row r="6" spans="1:40" customFormat="1" ht="24.9" customHeight="1">
      <c r="A6" s="17">
        <v>1</v>
      </c>
      <c r="B6" s="64" t="s">
        <v>29</v>
      </c>
      <c r="C6" s="25">
        <v>887196.76012300001</v>
      </c>
      <c r="D6" s="25">
        <v>887196.76012300001</v>
      </c>
      <c r="E6" s="25">
        <v>50706.637628998098</v>
      </c>
      <c r="F6" s="25">
        <v>50706.637628998098</v>
      </c>
      <c r="G6" s="25">
        <v>11891.681419000062</v>
      </c>
      <c r="H6" s="25">
        <v>11891.681419000062</v>
      </c>
      <c r="I6" s="25">
        <v>0</v>
      </c>
      <c r="J6" s="25">
        <v>0</v>
      </c>
      <c r="K6" s="25">
        <v>1518491.2467029705</v>
      </c>
      <c r="L6" s="25">
        <v>1518491.2467029705</v>
      </c>
      <c r="M6" s="25">
        <v>160941.74214300528</v>
      </c>
      <c r="N6" s="25">
        <v>160941.74214300528</v>
      </c>
      <c r="O6" s="25">
        <v>0</v>
      </c>
      <c r="P6" s="25">
        <v>0</v>
      </c>
      <c r="Q6" s="25">
        <v>0</v>
      </c>
      <c r="R6" s="25">
        <v>0</v>
      </c>
      <c r="S6" s="25">
        <v>0</v>
      </c>
      <c r="T6" s="25">
        <v>0</v>
      </c>
      <c r="U6" s="25">
        <v>24248.578768999996</v>
      </c>
      <c r="V6" s="25">
        <v>24248.578768999996</v>
      </c>
      <c r="W6" s="25">
        <v>0</v>
      </c>
      <c r="X6" s="25">
        <v>0</v>
      </c>
      <c r="Y6" s="25">
        <v>57829.251192999996</v>
      </c>
      <c r="Z6" s="25">
        <v>57829.251192999996</v>
      </c>
      <c r="AA6" s="25">
        <v>565764.44852699956</v>
      </c>
      <c r="AB6" s="25">
        <v>525368.6210489996</v>
      </c>
      <c r="AC6" s="25">
        <v>0</v>
      </c>
      <c r="AD6" s="25">
        <v>0</v>
      </c>
      <c r="AE6" s="25">
        <v>0</v>
      </c>
      <c r="AF6" s="25">
        <v>0</v>
      </c>
      <c r="AG6" s="25">
        <v>0</v>
      </c>
      <c r="AH6" s="25">
        <v>0</v>
      </c>
      <c r="AI6" s="25">
        <v>518896.12822299992</v>
      </c>
      <c r="AJ6" s="25">
        <v>518896.12822299992</v>
      </c>
      <c r="AK6" s="25">
        <v>0</v>
      </c>
      <c r="AL6" s="25">
        <v>0</v>
      </c>
      <c r="AM6" s="26">
        <v>3795966.4747289731</v>
      </c>
      <c r="AN6" s="26">
        <v>3755570.6472509732</v>
      </c>
    </row>
    <row r="7" spans="1:40" customFormat="1" ht="24.9" customHeight="1">
      <c r="A7" s="17">
        <v>2</v>
      </c>
      <c r="B7" s="64" t="s">
        <v>32</v>
      </c>
      <c r="C7" s="25">
        <v>2724565.6460468993</v>
      </c>
      <c r="D7" s="25">
        <v>2684683.7560468996</v>
      </c>
      <c r="E7" s="25">
        <v>0</v>
      </c>
      <c r="F7" s="25">
        <v>0</v>
      </c>
      <c r="G7" s="25">
        <v>0</v>
      </c>
      <c r="H7" s="25">
        <v>0</v>
      </c>
      <c r="I7" s="25">
        <v>0</v>
      </c>
      <c r="J7" s="25">
        <v>0</v>
      </c>
      <c r="K7" s="25">
        <v>0</v>
      </c>
      <c r="L7" s="25">
        <v>0</v>
      </c>
      <c r="M7" s="25">
        <v>0</v>
      </c>
      <c r="N7" s="25">
        <v>0</v>
      </c>
      <c r="O7" s="25">
        <v>0</v>
      </c>
      <c r="P7" s="25">
        <v>0</v>
      </c>
      <c r="Q7" s="25">
        <v>0</v>
      </c>
      <c r="R7" s="25">
        <v>0</v>
      </c>
      <c r="S7" s="25">
        <v>0</v>
      </c>
      <c r="T7" s="25">
        <v>0</v>
      </c>
      <c r="U7" s="25">
        <v>0</v>
      </c>
      <c r="V7" s="25">
        <v>0</v>
      </c>
      <c r="W7" s="25">
        <v>0</v>
      </c>
      <c r="X7" s="25">
        <v>0</v>
      </c>
      <c r="Y7" s="25">
        <v>0</v>
      </c>
      <c r="Z7" s="25">
        <v>0</v>
      </c>
      <c r="AA7" s="25">
        <v>43800.736500460021</v>
      </c>
      <c r="AB7" s="25">
        <v>32753.056500460014</v>
      </c>
      <c r="AC7" s="25">
        <v>0</v>
      </c>
      <c r="AD7" s="25">
        <v>0</v>
      </c>
      <c r="AE7" s="25">
        <v>0</v>
      </c>
      <c r="AF7" s="25">
        <v>0</v>
      </c>
      <c r="AG7" s="25">
        <v>0</v>
      </c>
      <c r="AH7" s="25">
        <v>0</v>
      </c>
      <c r="AI7" s="25">
        <v>0</v>
      </c>
      <c r="AJ7" s="25">
        <v>0</v>
      </c>
      <c r="AK7" s="25">
        <v>0</v>
      </c>
      <c r="AL7" s="25">
        <v>0</v>
      </c>
      <c r="AM7" s="26">
        <v>2768366.3825473594</v>
      </c>
      <c r="AN7" s="26">
        <v>2717436.8125473596</v>
      </c>
    </row>
    <row r="8" spans="1:40" customFormat="1" ht="24.9" customHeight="1">
      <c r="A8" s="17">
        <v>3</v>
      </c>
      <c r="B8" s="64" t="s">
        <v>30</v>
      </c>
      <c r="C8" s="25">
        <v>193557.44</v>
      </c>
      <c r="D8" s="25">
        <v>193557.44</v>
      </c>
      <c r="E8" s="25">
        <v>0</v>
      </c>
      <c r="F8" s="25">
        <v>0</v>
      </c>
      <c r="G8" s="25">
        <v>0</v>
      </c>
      <c r="H8" s="25">
        <v>0</v>
      </c>
      <c r="I8" s="25">
        <v>0</v>
      </c>
      <c r="J8" s="25">
        <v>0</v>
      </c>
      <c r="K8" s="25">
        <v>0</v>
      </c>
      <c r="L8" s="25">
        <v>0</v>
      </c>
      <c r="M8" s="25">
        <v>1177.1912366030404</v>
      </c>
      <c r="N8" s="25">
        <v>1177.1912366030404</v>
      </c>
      <c r="O8" s="25">
        <v>0</v>
      </c>
      <c r="P8" s="25">
        <v>0</v>
      </c>
      <c r="Q8" s="25">
        <v>0</v>
      </c>
      <c r="R8" s="25">
        <v>0</v>
      </c>
      <c r="S8" s="25">
        <v>0</v>
      </c>
      <c r="T8" s="25">
        <v>0</v>
      </c>
      <c r="U8" s="25">
        <v>0</v>
      </c>
      <c r="V8" s="25">
        <v>0</v>
      </c>
      <c r="W8" s="25">
        <v>0</v>
      </c>
      <c r="X8" s="25">
        <v>0</v>
      </c>
      <c r="Y8" s="25">
        <v>0</v>
      </c>
      <c r="Z8" s="25">
        <v>0</v>
      </c>
      <c r="AA8" s="25">
        <v>452944.57472467655</v>
      </c>
      <c r="AB8" s="25">
        <v>159568.12102235272</v>
      </c>
      <c r="AC8" s="25">
        <v>0</v>
      </c>
      <c r="AD8" s="25">
        <v>0</v>
      </c>
      <c r="AE8" s="25">
        <v>7074.8505392912193</v>
      </c>
      <c r="AF8" s="25">
        <v>1414.9701078582439</v>
      </c>
      <c r="AG8" s="25">
        <v>0</v>
      </c>
      <c r="AH8" s="25">
        <v>0</v>
      </c>
      <c r="AI8" s="25">
        <v>1869.1302609890117</v>
      </c>
      <c r="AJ8" s="25">
        <v>769.23940804782978</v>
      </c>
      <c r="AK8" s="25">
        <v>0</v>
      </c>
      <c r="AL8" s="25">
        <v>0</v>
      </c>
      <c r="AM8" s="26">
        <v>656623.18676155992</v>
      </c>
      <c r="AN8" s="26">
        <v>356486.96177486179</v>
      </c>
    </row>
    <row r="9" spans="1:40" customFormat="1" ht="24.9" customHeight="1">
      <c r="A9" s="17">
        <v>4</v>
      </c>
      <c r="B9" s="64" t="s">
        <v>34</v>
      </c>
      <c r="C9" s="25">
        <v>0</v>
      </c>
      <c r="D9" s="25">
        <v>0</v>
      </c>
      <c r="E9" s="25">
        <v>0</v>
      </c>
      <c r="F9" s="25">
        <v>0</v>
      </c>
      <c r="G9" s="25">
        <v>0</v>
      </c>
      <c r="H9" s="25">
        <v>0</v>
      </c>
      <c r="I9" s="25">
        <v>0</v>
      </c>
      <c r="J9" s="25">
        <v>0</v>
      </c>
      <c r="K9" s="25">
        <v>184229.93549209696</v>
      </c>
      <c r="L9" s="25">
        <v>181558.12</v>
      </c>
      <c r="M9" s="25">
        <v>45417.116208791216</v>
      </c>
      <c r="N9" s="25">
        <v>45417.120000000003</v>
      </c>
      <c r="O9" s="25">
        <v>0</v>
      </c>
      <c r="P9" s="25">
        <v>0</v>
      </c>
      <c r="Q9" s="25">
        <v>0</v>
      </c>
      <c r="R9" s="25">
        <v>0</v>
      </c>
      <c r="S9" s="25">
        <v>0</v>
      </c>
      <c r="T9" s="25">
        <v>0</v>
      </c>
      <c r="U9" s="25">
        <v>1229.6769230769232</v>
      </c>
      <c r="V9" s="25">
        <v>839.11</v>
      </c>
      <c r="W9" s="25">
        <v>0</v>
      </c>
      <c r="X9" s="25">
        <v>0</v>
      </c>
      <c r="Y9" s="25">
        <v>2326.4637264799999</v>
      </c>
      <c r="Z9" s="25">
        <v>2104.5537345349599</v>
      </c>
      <c r="AA9" s="25">
        <v>359002.22185934917</v>
      </c>
      <c r="AB9" s="25">
        <v>77598.37</v>
      </c>
      <c r="AC9" s="25">
        <v>70.956322417582427</v>
      </c>
      <c r="AD9" s="25">
        <v>21.3</v>
      </c>
      <c r="AE9" s="25">
        <v>0</v>
      </c>
      <c r="AF9" s="25">
        <v>0</v>
      </c>
      <c r="AG9" s="25">
        <v>0</v>
      </c>
      <c r="AH9" s="25">
        <v>0</v>
      </c>
      <c r="AI9" s="25">
        <v>15407.354617468547</v>
      </c>
      <c r="AJ9" s="25">
        <v>3755.3199999999997</v>
      </c>
      <c r="AK9" s="25">
        <v>0</v>
      </c>
      <c r="AL9" s="25">
        <v>0</v>
      </c>
      <c r="AM9" s="26">
        <v>607683.72514968039</v>
      </c>
      <c r="AN9" s="26">
        <v>311293.89373453497</v>
      </c>
    </row>
    <row r="10" spans="1:40" customFormat="1" ht="24.9" customHeight="1">
      <c r="A10" s="17">
        <v>5</v>
      </c>
      <c r="B10" s="64" t="s">
        <v>28</v>
      </c>
      <c r="C10" s="25">
        <v>264991.91590049997</v>
      </c>
      <c r="D10" s="25">
        <v>264991.91590049997</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25">
        <v>0</v>
      </c>
      <c r="Y10" s="25">
        <v>0</v>
      </c>
      <c r="Z10" s="25">
        <v>0</v>
      </c>
      <c r="AA10" s="25">
        <v>0</v>
      </c>
      <c r="AB10" s="25">
        <v>0</v>
      </c>
      <c r="AC10" s="25">
        <v>0</v>
      </c>
      <c r="AD10" s="25">
        <v>0</v>
      </c>
      <c r="AE10" s="25">
        <v>10.885340829739084</v>
      </c>
      <c r="AF10" s="25">
        <v>10.885340829739084</v>
      </c>
      <c r="AG10" s="25">
        <v>0</v>
      </c>
      <c r="AH10" s="25">
        <v>0</v>
      </c>
      <c r="AI10" s="25">
        <v>0</v>
      </c>
      <c r="AJ10" s="25">
        <v>0</v>
      </c>
      <c r="AK10" s="25">
        <v>0</v>
      </c>
      <c r="AL10" s="25">
        <v>0</v>
      </c>
      <c r="AM10" s="26">
        <v>265002.8012413297</v>
      </c>
      <c r="AN10" s="26">
        <v>265002.8012413297</v>
      </c>
    </row>
    <row r="11" spans="1:40" customFormat="1" ht="24.9" customHeight="1">
      <c r="A11" s="17">
        <v>6</v>
      </c>
      <c r="B11" s="64" t="s">
        <v>85</v>
      </c>
      <c r="C11" s="25">
        <v>0</v>
      </c>
      <c r="D11" s="25">
        <v>0</v>
      </c>
      <c r="E11" s="25">
        <v>0</v>
      </c>
      <c r="F11" s="25">
        <v>0</v>
      </c>
      <c r="G11" s="25">
        <v>1.8413280000000007</v>
      </c>
      <c r="H11" s="25">
        <v>1.8413280000000007</v>
      </c>
      <c r="I11" s="25">
        <v>90069.249506000167</v>
      </c>
      <c r="J11" s="25">
        <v>90069.249506000167</v>
      </c>
      <c r="K11" s="25">
        <v>16662.48737599999</v>
      </c>
      <c r="L11" s="25">
        <v>16662.48737599999</v>
      </c>
      <c r="M11" s="25">
        <v>1391.7553509999989</v>
      </c>
      <c r="N11" s="25">
        <v>1391.7553509999989</v>
      </c>
      <c r="O11" s="25">
        <v>0</v>
      </c>
      <c r="P11" s="25">
        <v>0</v>
      </c>
      <c r="Q11" s="25">
        <v>0</v>
      </c>
      <c r="R11" s="25">
        <v>0</v>
      </c>
      <c r="S11" s="25">
        <v>0</v>
      </c>
      <c r="T11" s="25">
        <v>0</v>
      </c>
      <c r="U11" s="25">
        <v>0</v>
      </c>
      <c r="V11" s="25">
        <v>0</v>
      </c>
      <c r="W11" s="25">
        <v>0</v>
      </c>
      <c r="X11" s="25">
        <v>0</v>
      </c>
      <c r="Y11" s="25">
        <v>0</v>
      </c>
      <c r="Z11" s="25">
        <v>0</v>
      </c>
      <c r="AA11" s="25">
        <v>0</v>
      </c>
      <c r="AB11" s="25">
        <v>0</v>
      </c>
      <c r="AC11" s="25">
        <v>19.047386999999972</v>
      </c>
      <c r="AD11" s="25">
        <v>19.047386999999972</v>
      </c>
      <c r="AE11" s="25">
        <v>0</v>
      </c>
      <c r="AF11" s="25">
        <v>0</v>
      </c>
      <c r="AG11" s="25">
        <v>0</v>
      </c>
      <c r="AH11" s="25">
        <v>0</v>
      </c>
      <c r="AI11" s="25">
        <v>0</v>
      </c>
      <c r="AJ11" s="25">
        <v>0</v>
      </c>
      <c r="AK11" s="25">
        <v>0</v>
      </c>
      <c r="AL11" s="25">
        <v>0</v>
      </c>
      <c r="AM11" s="26">
        <v>108144.38094800015</v>
      </c>
      <c r="AN11" s="26">
        <v>108144.38094800015</v>
      </c>
    </row>
    <row r="12" spans="1:40" customFormat="1" ht="24.9" customHeight="1">
      <c r="A12" s="17">
        <v>7</v>
      </c>
      <c r="B12" s="64" t="s">
        <v>88</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12829.499999997599</v>
      </c>
      <c r="AF12" s="25">
        <v>12829.499999997599</v>
      </c>
      <c r="AG12" s="25">
        <v>0</v>
      </c>
      <c r="AH12" s="25">
        <v>0</v>
      </c>
      <c r="AI12" s="25">
        <v>0</v>
      </c>
      <c r="AJ12" s="25">
        <v>0</v>
      </c>
      <c r="AK12" s="25">
        <v>0</v>
      </c>
      <c r="AL12" s="25">
        <v>0</v>
      </c>
      <c r="AM12" s="26">
        <v>12829.499999997599</v>
      </c>
      <c r="AN12" s="26">
        <v>12829.499999997599</v>
      </c>
    </row>
    <row r="13" spans="1:40" customFormat="1" ht="24.9" customHeight="1">
      <c r="A13" s="17">
        <v>8</v>
      </c>
      <c r="B13" s="64" t="s">
        <v>86</v>
      </c>
      <c r="C13" s="25">
        <v>0</v>
      </c>
      <c r="D13" s="25">
        <v>0</v>
      </c>
      <c r="E13" s="25">
        <v>0</v>
      </c>
      <c r="F13" s="25">
        <v>0</v>
      </c>
      <c r="G13" s="25">
        <v>0</v>
      </c>
      <c r="H13" s="25">
        <v>0</v>
      </c>
      <c r="I13" s="25">
        <v>8720.928602329217</v>
      </c>
      <c r="J13" s="25">
        <v>1941.5702187540273</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8720.928602329217</v>
      </c>
      <c r="AN13" s="26">
        <v>1941.5702187540273</v>
      </c>
    </row>
    <row r="14" spans="1:40" customFormat="1" ht="24.9" customHeight="1">
      <c r="A14" s="17">
        <v>9</v>
      </c>
      <c r="B14" s="64" t="s">
        <v>35</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7972</v>
      </c>
      <c r="V14" s="25">
        <v>3986.0565753424698</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7972</v>
      </c>
      <c r="AN14" s="26">
        <v>3986.0565753424698</v>
      </c>
    </row>
    <row r="15" spans="1:40" customFormat="1" ht="24.9" customHeight="1">
      <c r="A15" s="17">
        <v>10</v>
      </c>
      <c r="B15" s="64" t="s">
        <v>33</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customFormat="1" ht="24.9" customHeight="1">
      <c r="A16" s="17">
        <v>11</v>
      </c>
      <c r="B16" s="64" t="s">
        <v>93</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customFormat="1" ht="24.9" customHeight="1">
      <c r="A17" s="17">
        <v>12</v>
      </c>
      <c r="B17" s="64" t="s">
        <v>31</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customFormat="1" ht="24.9" customHeight="1">
      <c r="A18" s="17">
        <v>13</v>
      </c>
      <c r="B18" s="64" t="s">
        <v>92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customFormat="1" ht="24.9" customHeight="1">
      <c r="A19" s="17">
        <v>14</v>
      </c>
      <c r="B19" s="64" t="s">
        <v>38</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customFormat="1" ht="24.9" customHeight="1">
      <c r="A20" s="17">
        <v>15</v>
      </c>
      <c r="B20" s="64" t="s">
        <v>37</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customFormat="1" ht="24.9" customHeight="1">
      <c r="A21" s="17">
        <v>16</v>
      </c>
      <c r="B21" s="64" t="s">
        <v>36</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customFormat="1" ht="24.9" customHeight="1">
      <c r="A22" s="17">
        <v>17</v>
      </c>
      <c r="B22" s="64" t="s">
        <v>87</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customFormat="1" ht="24.9" customHeight="1">
      <c r="A23" s="17">
        <v>18</v>
      </c>
      <c r="B23" s="64" t="s">
        <v>94</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customFormat="1" ht="24.9" customHeight="1">
      <c r="A24" s="17">
        <v>19</v>
      </c>
      <c r="B24" s="64" t="s">
        <v>89</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ht="13.8">
      <c r="A25" s="11"/>
      <c r="B25" s="66" t="s">
        <v>22</v>
      </c>
      <c r="C25" s="27">
        <v>4070311.7620703992</v>
      </c>
      <c r="D25" s="27">
        <v>4030429.8720703996</v>
      </c>
      <c r="E25" s="27">
        <v>50706.637628998098</v>
      </c>
      <c r="F25" s="27">
        <v>50706.637628998098</v>
      </c>
      <c r="G25" s="27">
        <v>11893.522747000063</v>
      </c>
      <c r="H25" s="27">
        <v>11893.522747000063</v>
      </c>
      <c r="I25" s="27">
        <v>98790.17810832939</v>
      </c>
      <c r="J25" s="27">
        <v>92010.819724754198</v>
      </c>
      <c r="K25" s="27">
        <v>1719383.6695710674</v>
      </c>
      <c r="L25" s="27">
        <v>1716711.8540789706</v>
      </c>
      <c r="M25" s="27">
        <v>208927.80493939953</v>
      </c>
      <c r="N25" s="27">
        <v>208927.80873060832</v>
      </c>
      <c r="O25" s="27">
        <v>0</v>
      </c>
      <c r="P25" s="27">
        <v>0</v>
      </c>
      <c r="Q25" s="27">
        <v>0</v>
      </c>
      <c r="R25" s="27">
        <v>0</v>
      </c>
      <c r="S25" s="27">
        <v>0</v>
      </c>
      <c r="T25" s="27">
        <v>0</v>
      </c>
      <c r="U25" s="27">
        <v>33450.25569207692</v>
      </c>
      <c r="V25" s="27">
        <v>29073.745344342467</v>
      </c>
      <c r="W25" s="27">
        <v>0</v>
      </c>
      <c r="X25" s="27">
        <v>0</v>
      </c>
      <c r="Y25" s="27">
        <v>60155.714919479993</v>
      </c>
      <c r="Z25" s="27">
        <v>59933.804927534955</v>
      </c>
      <c r="AA25" s="27">
        <v>1421511.9816114854</v>
      </c>
      <c r="AB25" s="27">
        <v>795288.16857181233</v>
      </c>
      <c r="AC25" s="27">
        <v>90.0037094175824</v>
      </c>
      <c r="AD25" s="27">
        <v>40.347386999999969</v>
      </c>
      <c r="AE25" s="27">
        <v>19915.235880118558</v>
      </c>
      <c r="AF25" s="27">
        <v>14255.355448685583</v>
      </c>
      <c r="AG25" s="27">
        <v>0</v>
      </c>
      <c r="AH25" s="27">
        <v>0</v>
      </c>
      <c r="AI25" s="27">
        <v>536172.61310145748</v>
      </c>
      <c r="AJ25" s="27">
        <v>523420.68763104774</v>
      </c>
      <c r="AK25" s="27">
        <v>0</v>
      </c>
      <c r="AL25" s="27">
        <v>0</v>
      </c>
      <c r="AM25" s="27">
        <v>8231309.3799792305</v>
      </c>
      <c r="AN25" s="27">
        <v>7532692.6242911527</v>
      </c>
    </row>
    <row r="26" spans="1:40" s="36" customFormat="1" ht="14.4">
      <c r="B26" s="40" t="s">
        <v>46</v>
      </c>
      <c r="AM26" s="44"/>
      <c r="AN26" s="44"/>
    </row>
    <row r="27" spans="1:40" s="36" customFormat="1" ht="12.75" customHeight="1">
      <c r="B27" s="84" t="s">
        <v>77</v>
      </c>
      <c r="C27" s="84"/>
      <c r="D27" s="84"/>
      <c r="E27" s="84"/>
      <c r="F27" s="84"/>
      <c r="G27" s="84"/>
      <c r="H27" s="84"/>
      <c r="I27" s="84"/>
      <c r="J27" s="84"/>
      <c r="K27" s="84"/>
      <c r="L27" s="84"/>
      <c r="M27" s="84"/>
      <c r="N27" s="84"/>
      <c r="O27" s="84"/>
      <c r="P27" s="84"/>
      <c r="Q27" s="84"/>
      <c r="R27" s="84"/>
    </row>
    <row r="28" spans="1:40" s="36" customFormat="1" ht="14.4">
      <c r="B28" s="35"/>
      <c r="C28" s="35"/>
      <c r="D28" s="35"/>
      <c r="E28" s="35"/>
      <c r="F28" s="35"/>
      <c r="G28" s="35"/>
      <c r="H28" s="35"/>
      <c r="I28" s="35"/>
      <c r="J28" s="35"/>
      <c r="K28" s="35"/>
      <c r="L28" s="35"/>
      <c r="M28" s="35"/>
      <c r="N28" s="35"/>
      <c r="AM28" s="44"/>
      <c r="AN28" s="44"/>
    </row>
    <row r="29" spans="1:40" s="36" customFormat="1" ht="14.4">
      <c r="B29" s="47" t="s">
        <v>78</v>
      </c>
    </row>
    <row r="30" spans="1:40" s="36" customFormat="1" ht="14.4">
      <c r="B30" s="47" t="s">
        <v>54</v>
      </c>
    </row>
  </sheetData>
  <sortState xmlns:xlrd2="http://schemas.microsoft.com/office/spreadsheetml/2017/richdata2" ref="B7:AN22">
    <sortCondition descending="1" ref="AM6:AM22"/>
  </sortState>
  <mergeCells count="23">
    <mergeCell ref="M4:N4"/>
    <mergeCell ref="A1:N1"/>
    <mergeCell ref="A4:A5"/>
    <mergeCell ref="B4:B5"/>
    <mergeCell ref="C4:D4"/>
    <mergeCell ref="E4:F4"/>
    <mergeCell ref="G4:H4"/>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C24" activePane="bottomRight" state="frozen"/>
      <selection activeCell="A4" sqref="A4"/>
      <selection pane="topRight" activeCell="A4" sqref="A4"/>
      <selection pane="bottomLeft" activeCell="A4" sqref="A4"/>
      <selection pane="bottomRight" activeCell="AN33" sqref="AN33"/>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36" customFormat="1" ht="19.5" customHeight="1">
      <c r="A1" s="40" t="s">
        <v>79</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row>
    <row r="2" spans="1:40" s="36" customFormat="1" ht="19.5" customHeight="1">
      <c r="A2" s="40" t="str">
        <f>'Accept. Re. Earned Premiums'!A2</f>
        <v>Reporting period: 1 January 2025 - 31 March 2025</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row>
    <row r="3" spans="1:40" s="36" customFormat="1" ht="19.5" customHeight="1">
      <c r="A3" s="40"/>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s="36" customFormat="1" ht="19.5" customHeight="1">
      <c r="A4" s="36" t="s">
        <v>70</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40" s="36" customFormat="1" ht="94.5" customHeight="1">
      <c r="A5" s="70" t="s">
        <v>0</v>
      </c>
      <c r="B5" s="70" t="s">
        <v>3</v>
      </c>
      <c r="C5" s="80" t="s">
        <v>4</v>
      </c>
      <c r="D5" s="80"/>
      <c r="E5" s="77" t="s">
        <v>5</v>
      </c>
      <c r="F5" s="78"/>
      <c r="G5" s="77" t="s">
        <v>6</v>
      </c>
      <c r="H5" s="78"/>
      <c r="I5" s="77" t="s">
        <v>7</v>
      </c>
      <c r="J5" s="78"/>
      <c r="K5" s="77" t="s">
        <v>8</v>
      </c>
      <c r="L5" s="78"/>
      <c r="M5" s="77" t="s">
        <v>9</v>
      </c>
      <c r="N5" s="78"/>
      <c r="O5" s="77" t="s">
        <v>10</v>
      </c>
      <c r="P5" s="78"/>
      <c r="Q5" s="77" t="s">
        <v>11</v>
      </c>
      <c r="R5" s="78"/>
      <c r="S5" s="77" t="s">
        <v>12</v>
      </c>
      <c r="T5" s="78"/>
      <c r="U5" s="77" t="s">
        <v>13</v>
      </c>
      <c r="V5" s="78"/>
      <c r="W5" s="77" t="s">
        <v>14</v>
      </c>
      <c r="X5" s="78"/>
      <c r="Y5" s="77" t="s">
        <v>15</v>
      </c>
      <c r="Z5" s="78"/>
      <c r="AA5" s="77" t="s">
        <v>16</v>
      </c>
      <c r="AB5" s="78"/>
      <c r="AC5" s="77" t="s">
        <v>17</v>
      </c>
      <c r="AD5" s="78"/>
      <c r="AE5" s="73" t="s">
        <v>18</v>
      </c>
      <c r="AF5" s="75"/>
      <c r="AG5" s="73" t="s">
        <v>19</v>
      </c>
      <c r="AH5" s="75"/>
      <c r="AI5" s="81" t="s">
        <v>20</v>
      </c>
      <c r="AJ5" s="82"/>
      <c r="AK5" s="81" t="s">
        <v>21</v>
      </c>
      <c r="AL5" s="82"/>
      <c r="AM5" s="81" t="s">
        <v>22</v>
      </c>
      <c r="AN5" s="82"/>
    </row>
    <row r="6" spans="1:40" s="36" customFormat="1" ht="45.75" customHeight="1">
      <c r="A6" s="72"/>
      <c r="B6" s="72"/>
      <c r="C6" s="63" t="s">
        <v>56</v>
      </c>
      <c r="D6" s="63" t="s">
        <v>57</v>
      </c>
      <c r="E6" s="63" t="s">
        <v>56</v>
      </c>
      <c r="F6" s="63" t="s">
        <v>57</v>
      </c>
      <c r="G6" s="63" t="s">
        <v>56</v>
      </c>
      <c r="H6" s="63" t="s">
        <v>57</v>
      </c>
      <c r="I6" s="63" t="s">
        <v>56</v>
      </c>
      <c r="J6" s="63" t="s">
        <v>57</v>
      </c>
      <c r="K6" s="63" t="s">
        <v>56</v>
      </c>
      <c r="L6" s="63" t="s">
        <v>57</v>
      </c>
      <c r="M6" s="63" t="s">
        <v>56</v>
      </c>
      <c r="N6" s="63" t="s">
        <v>57</v>
      </c>
      <c r="O6" s="63" t="s">
        <v>56</v>
      </c>
      <c r="P6" s="63" t="s">
        <v>57</v>
      </c>
      <c r="Q6" s="63" t="s">
        <v>56</v>
      </c>
      <c r="R6" s="63" t="s">
        <v>57</v>
      </c>
      <c r="S6" s="63" t="s">
        <v>56</v>
      </c>
      <c r="T6" s="63" t="s">
        <v>57</v>
      </c>
      <c r="U6" s="63" t="s">
        <v>56</v>
      </c>
      <c r="V6" s="63" t="s">
        <v>57</v>
      </c>
      <c r="W6" s="63" t="s">
        <v>56</v>
      </c>
      <c r="X6" s="63" t="s">
        <v>57</v>
      </c>
      <c r="Y6" s="63" t="s">
        <v>56</v>
      </c>
      <c r="Z6" s="63" t="s">
        <v>57</v>
      </c>
      <c r="AA6" s="63" t="s">
        <v>56</v>
      </c>
      <c r="AB6" s="63" t="s">
        <v>57</v>
      </c>
      <c r="AC6" s="63" t="s">
        <v>56</v>
      </c>
      <c r="AD6" s="63" t="s">
        <v>57</v>
      </c>
      <c r="AE6" s="63" t="s">
        <v>56</v>
      </c>
      <c r="AF6" s="63" t="s">
        <v>57</v>
      </c>
      <c r="AG6" s="63" t="s">
        <v>56</v>
      </c>
      <c r="AH6" s="63" t="s">
        <v>57</v>
      </c>
      <c r="AI6" s="63" t="s">
        <v>56</v>
      </c>
      <c r="AJ6" s="63" t="s">
        <v>57</v>
      </c>
      <c r="AK6" s="63" t="s">
        <v>56</v>
      </c>
      <c r="AL6" s="63" t="s">
        <v>57</v>
      </c>
      <c r="AM6" s="63" t="s">
        <v>56</v>
      </c>
      <c r="AN6" s="63" t="s">
        <v>57</v>
      </c>
    </row>
    <row r="7" spans="1:40" customFormat="1" ht="24.9" customHeight="1">
      <c r="A7" s="17">
        <v>1</v>
      </c>
      <c r="B7" s="64" t="s">
        <v>29</v>
      </c>
      <c r="C7" s="25">
        <v>86762.580000000016</v>
      </c>
      <c r="D7" s="25">
        <v>86762.580000000016</v>
      </c>
      <c r="E7" s="25">
        <v>0</v>
      </c>
      <c r="F7" s="25">
        <v>0</v>
      </c>
      <c r="G7" s="25">
        <v>0</v>
      </c>
      <c r="H7" s="25">
        <v>0</v>
      </c>
      <c r="I7" s="25">
        <v>0</v>
      </c>
      <c r="J7" s="25">
        <v>0</v>
      </c>
      <c r="K7" s="25">
        <v>957904.13</v>
      </c>
      <c r="L7" s="25">
        <v>957904.13</v>
      </c>
      <c r="M7" s="25">
        <v>141290.277</v>
      </c>
      <c r="N7" s="25">
        <v>141290.277</v>
      </c>
      <c r="O7" s="25">
        <v>0</v>
      </c>
      <c r="P7" s="25">
        <v>0</v>
      </c>
      <c r="Q7" s="25">
        <v>0</v>
      </c>
      <c r="R7" s="25">
        <v>0</v>
      </c>
      <c r="S7" s="25">
        <v>0</v>
      </c>
      <c r="T7" s="25">
        <v>0</v>
      </c>
      <c r="U7" s="25">
        <v>0</v>
      </c>
      <c r="V7" s="25">
        <v>0</v>
      </c>
      <c r="W7" s="25">
        <v>0</v>
      </c>
      <c r="X7" s="25">
        <v>0</v>
      </c>
      <c r="Y7" s="25">
        <v>0</v>
      </c>
      <c r="Z7" s="25">
        <v>0</v>
      </c>
      <c r="AA7" s="25">
        <v>4729.67</v>
      </c>
      <c r="AB7" s="25">
        <v>4729.67</v>
      </c>
      <c r="AC7" s="25">
        <v>0</v>
      </c>
      <c r="AD7" s="25">
        <v>0</v>
      </c>
      <c r="AE7" s="25">
        <v>0</v>
      </c>
      <c r="AF7" s="25">
        <v>0</v>
      </c>
      <c r="AG7" s="25">
        <v>0</v>
      </c>
      <c r="AH7" s="25">
        <v>0</v>
      </c>
      <c r="AI7" s="25">
        <v>6688.5099999999993</v>
      </c>
      <c r="AJ7" s="25">
        <v>6688.5099999999993</v>
      </c>
      <c r="AK7" s="25">
        <v>0</v>
      </c>
      <c r="AL7" s="25">
        <v>0</v>
      </c>
      <c r="AM7" s="26">
        <v>1197375.1669999999</v>
      </c>
      <c r="AN7" s="26">
        <v>1197375.1669999999</v>
      </c>
    </row>
    <row r="8" spans="1:40" customFormat="1" ht="24.9" customHeight="1">
      <c r="A8" s="17">
        <v>2</v>
      </c>
      <c r="B8" s="64" t="s">
        <v>34</v>
      </c>
      <c r="C8" s="25">
        <v>0</v>
      </c>
      <c r="D8" s="25">
        <v>0</v>
      </c>
      <c r="E8" s="25">
        <v>0</v>
      </c>
      <c r="F8" s="25">
        <v>0</v>
      </c>
      <c r="G8" s="25">
        <v>0</v>
      </c>
      <c r="H8" s="25">
        <v>0</v>
      </c>
      <c r="I8" s="25">
        <v>0</v>
      </c>
      <c r="J8" s="25">
        <v>0</v>
      </c>
      <c r="K8" s="25">
        <v>178557.00000000006</v>
      </c>
      <c r="L8" s="25">
        <v>178557.00000000006</v>
      </c>
      <c r="M8" s="25">
        <v>42978.186000000002</v>
      </c>
      <c r="N8" s="25">
        <v>42978.186000000002</v>
      </c>
      <c r="O8" s="25">
        <v>0</v>
      </c>
      <c r="P8" s="25">
        <v>0</v>
      </c>
      <c r="Q8" s="25">
        <v>0</v>
      </c>
      <c r="R8" s="25">
        <v>0</v>
      </c>
      <c r="S8" s="25">
        <v>0</v>
      </c>
      <c r="T8" s="25">
        <v>0</v>
      </c>
      <c r="U8" s="25">
        <v>0</v>
      </c>
      <c r="V8" s="25">
        <v>0</v>
      </c>
      <c r="W8" s="25">
        <v>0</v>
      </c>
      <c r="X8" s="25">
        <v>0</v>
      </c>
      <c r="Y8" s="25">
        <v>0</v>
      </c>
      <c r="Z8" s="25">
        <v>0</v>
      </c>
      <c r="AA8" s="25">
        <v>1.8189894035458565E-12</v>
      </c>
      <c r="AB8" s="25">
        <v>1.8189894035458565E-12</v>
      </c>
      <c r="AC8" s="25">
        <v>0</v>
      </c>
      <c r="AD8" s="25">
        <v>0</v>
      </c>
      <c r="AE8" s="25">
        <v>0</v>
      </c>
      <c r="AF8" s="25">
        <v>0</v>
      </c>
      <c r="AG8" s="25">
        <v>0</v>
      </c>
      <c r="AH8" s="25">
        <v>0</v>
      </c>
      <c r="AI8" s="25">
        <v>0</v>
      </c>
      <c r="AJ8" s="25">
        <v>0</v>
      </c>
      <c r="AK8" s="25">
        <v>0</v>
      </c>
      <c r="AL8" s="25">
        <v>0</v>
      </c>
      <c r="AM8" s="26">
        <v>221535.18600000005</v>
      </c>
      <c r="AN8" s="26">
        <v>221535.18600000005</v>
      </c>
    </row>
    <row r="9" spans="1:40" customFormat="1" ht="24.9" customHeight="1">
      <c r="A9" s="17">
        <v>3</v>
      </c>
      <c r="B9" s="64" t="s">
        <v>85</v>
      </c>
      <c r="C9" s="25">
        <v>0</v>
      </c>
      <c r="D9" s="25">
        <v>0</v>
      </c>
      <c r="E9" s="25">
        <v>0</v>
      </c>
      <c r="F9" s="25">
        <v>0</v>
      </c>
      <c r="G9" s="25">
        <v>0</v>
      </c>
      <c r="H9" s="25">
        <v>0</v>
      </c>
      <c r="I9" s="25">
        <v>162274.51</v>
      </c>
      <c r="J9" s="25">
        <v>162274.51</v>
      </c>
      <c r="K9" s="25">
        <v>40744.800000000003</v>
      </c>
      <c r="L9" s="25">
        <v>40744.800000000003</v>
      </c>
      <c r="M9" s="25">
        <v>3430</v>
      </c>
      <c r="N9" s="25">
        <v>3430</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0</v>
      </c>
      <c r="AJ9" s="25">
        <v>0</v>
      </c>
      <c r="AK9" s="25">
        <v>0</v>
      </c>
      <c r="AL9" s="25">
        <v>0</v>
      </c>
      <c r="AM9" s="26">
        <v>206449.31</v>
      </c>
      <c r="AN9" s="26">
        <v>206449.31</v>
      </c>
    </row>
    <row r="10" spans="1:40" customFormat="1" ht="24.9" customHeight="1">
      <c r="A10" s="17">
        <v>4</v>
      </c>
      <c r="B10" s="64" t="s">
        <v>35</v>
      </c>
      <c r="C10" s="25">
        <v>0</v>
      </c>
      <c r="D10" s="25">
        <v>0</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58012</v>
      </c>
      <c r="V10" s="25">
        <v>29006.154999999999</v>
      </c>
      <c r="W10" s="25">
        <v>0</v>
      </c>
      <c r="X10" s="25">
        <v>0</v>
      </c>
      <c r="Y10" s="25">
        <v>0</v>
      </c>
      <c r="Z10" s="25">
        <v>0</v>
      </c>
      <c r="AA10" s="25">
        <v>0</v>
      </c>
      <c r="AB10" s="25">
        <v>0</v>
      </c>
      <c r="AC10" s="25">
        <v>0</v>
      </c>
      <c r="AD10" s="25">
        <v>0</v>
      </c>
      <c r="AE10" s="25">
        <v>0</v>
      </c>
      <c r="AF10" s="25">
        <v>0</v>
      </c>
      <c r="AG10" s="25">
        <v>0</v>
      </c>
      <c r="AH10" s="25">
        <v>0</v>
      </c>
      <c r="AI10" s="25">
        <v>0</v>
      </c>
      <c r="AJ10" s="25">
        <v>0</v>
      </c>
      <c r="AK10" s="25">
        <v>0</v>
      </c>
      <c r="AL10" s="25">
        <v>0</v>
      </c>
      <c r="AM10" s="26">
        <v>58012</v>
      </c>
      <c r="AN10" s="26">
        <v>29006.154999999999</v>
      </c>
    </row>
    <row r="11" spans="1:40" customFormat="1" ht="24.9" customHeight="1">
      <c r="A11" s="17">
        <v>5</v>
      </c>
      <c r="B11" s="64" t="s">
        <v>30</v>
      </c>
      <c r="C11" s="25">
        <v>48931.71</v>
      </c>
      <c r="D11" s="25">
        <v>48931.71</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0</v>
      </c>
      <c r="AB11" s="25">
        <v>0</v>
      </c>
      <c r="AC11" s="25">
        <v>0</v>
      </c>
      <c r="AD11" s="25">
        <v>0</v>
      </c>
      <c r="AE11" s="25">
        <v>0</v>
      </c>
      <c r="AF11" s="25">
        <v>0</v>
      </c>
      <c r="AG11" s="25">
        <v>0</v>
      </c>
      <c r="AH11" s="25">
        <v>0</v>
      </c>
      <c r="AI11" s="25">
        <v>-4.1211478674085811E-13</v>
      </c>
      <c r="AJ11" s="25">
        <v>-5.6132876125047915E-13</v>
      </c>
      <c r="AK11" s="25">
        <v>0</v>
      </c>
      <c r="AL11" s="25">
        <v>0</v>
      </c>
      <c r="AM11" s="26">
        <v>48931.71</v>
      </c>
      <c r="AN11" s="26">
        <v>48931.71</v>
      </c>
    </row>
    <row r="12" spans="1:40" customFormat="1" ht="24.9" customHeight="1">
      <c r="A12" s="17">
        <v>6</v>
      </c>
      <c r="B12" s="64" t="s">
        <v>33</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0</v>
      </c>
      <c r="AN12" s="26">
        <v>0</v>
      </c>
    </row>
    <row r="13" spans="1:40" customFormat="1" ht="24.9" customHeight="1">
      <c r="A13" s="17">
        <v>7</v>
      </c>
      <c r="B13" s="64" t="s">
        <v>93</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0</v>
      </c>
      <c r="AN13" s="26">
        <v>0</v>
      </c>
    </row>
    <row r="14" spans="1:40" customFormat="1" ht="24.9" customHeight="1">
      <c r="A14" s="17">
        <v>8</v>
      </c>
      <c r="B14" s="64" t="s">
        <v>31</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0</v>
      </c>
      <c r="AN14" s="26">
        <v>0</v>
      </c>
    </row>
    <row r="15" spans="1:40" customFormat="1" ht="24.9" customHeight="1">
      <c r="A15" s="17">
        <v>9</v>
      </c>
      <c r="B15" s="64" t="s">
        <v>92</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customFormat="1" ht="24.9" customHeight="1">
      <c r="A16" s="17">
        <v>10</v>
      </c>
      <c r="B16" s="64" t="s">
        <v>38</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customFormat="1" ht="24.9" customHeight="1">
      <c r="A17" s="17">
        <v>11</v>
      </c>
      <c r="B17" s="64" t="s">
        <v>37</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customFormat="1" ht="24.9" customHeight="1">
      <c r="A18" s="17">
        <v>12</v>
      </c>
      <c r="B18" s="64" t="s">
        <v>36</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customFormat="1" ht="24.9" customHeight="1">
      <c r="A19" s="17">
        <v>13</v>
      </c>
      <c r="B19" s="64" t="s">
        <v>87</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customFormat="1" ht="24.9" customHeight="1">
      <c r="A20" s="17">
        <v>14</v>
      </c>
      <c r="B20" s="64" t="s">
        <v>28</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customFormat="1" ht="24.9" customHeight="1">
      <c r="A21" s="17">
        <v>15</v>
      </c>
      <c r="B21" s="64" t="s">
        <v>32</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customFormat="1" ht="24.9" customHeight="1">
      <c r="A22" s="17">
        <v>16</v>
      </c>
      <c r="B22" s="64" t="s">
        <v>94</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customFormat="1" ht="24.9" customHeight="1">
      <c r="A23" s="17">
        <v>17</v>
      </c>
      <c r="B23" s="64" t="s">
        <v>89</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customFormat="1" ht="24.9" customHeight="1">
      <c r="A24" s="17">
        <v>18</v>
      </c>
      <c r="B24" s="64" t="s">
        <v>86</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customFormat="1" ht="24.9" customHeight="1">
      <c r="A25" s="17">
        <v>19</v>
      </c>
      <c r="B25" s="64" t="s">
        <v>88</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6">
        <v>0</v>
      </c>
      <c r="AN25" s="26">
        <v>0</v>
      </c>
    </row>
    <row r="26" spans="1:40" ht="13.8">
      <c r="A26" s="11"/>
      <c r="B26" s="66" t="s">
        <v>22</v>
      </c>
      <c r="C26" s="27">
        <v>135694.29</v>
      </c>
      <c r="D26" s="27">
        <v>135694.29</v>
      </c>
      <c r="E26" s="27">
        <v>0</v>
      </c>
      <c r="F26" s="27">
        <v>0</v>
      </c>
      <c r="G26" s="27">
        <v>0</v>
      </c>
      <c r="H26" s="27">
        <v>0</v>
      </c>
      <c r="I26" s="27">
        <v>162274.51</v>
      </c>
      <c r="J26" s="27">
        <v>162274.51</v>
      </c>
      <c r="K26" s="27">
        <v>1177205.9300000002</v>
      </c>
      <c r="L26" s="27">
        <v>1177205.9300000002</v>
      </c>
      <c r="M26" s="27">
        <v>187698.46299999999</v>
      </c>
      <c r="N26" s="27">
        <v>187698.46299999999</v>
      </c>
      <c r="O26" s="27">
        <v>0</v>
      </c>
      <c r="P26" s="27">
        <v>0</v>
      </c>
      <c r="Q26" s="27">
        <v>0</v>
      </c>
      <c r="R26" s="27">
        <v>0</v>
      </c>
      <c r="S26" s="27">
        <v>0</v>
      </c>
      <c r="T26" s="27">
        <v>0</v>
      </c>
      <c r="U26" s="27">
        <v>58012</v>
      </c>
      <c r="V26" s="27">
        <v>29006.154999999999</v>
      </c>
      <c r="W26" s="27">
        <v>0</v>
      </c>
      <c r="X26" s="27">
        <v>0</v>
      </c>
      <c r="Y26" s="27">
        <v>0</v>
      </c>
      <c r="Z26" s="27">
        <v>0</v>
      </c>
      <c r="AA26" s="27">
        <v>4729.6700000000019</v>
      </c>
      <c r="AB26" s="27">
        <v>4729.6700000000019</v>
      </c>
      <c r="AC26" s="27">
        <v>0</v>
      </c>
      <c r="AD26" s="27">
        <v>0</v>
      </c>
      <c r="AE26" s="27">
        <v>0</v>
      </c>
      <c r="AF26" s="27">
        <v>0</v>
      </c>
      <c r="AG26" s="27">
        <v>0</v>
      </c>
      <c r="AH26" s="27">
        <v>0</v>
      </c>
      <c r="AI26" s="27">
        <v>6688.5099999999993</v>
      </c>
      <c r="AJ26" s="27">
        <v>6688.5099999999984</v>
      </c>
      <c r="AK26" s="27">
        <v>0</v>
      </c>
      <c r="AL26" s="27">
        <v>0</v>
      </c>
      <c r="AM26" s="27">
        <v>1732303.3729999999</v>
      </c>
      <c r="AN26" s="27">
        <v>1703297.5279999999</v>
      </c>
    </row>
    <row r="27" spans="1:40" s="36" customFormat="1" ht="14.4">
      <c r="B27" s="36" t="s">
        <v>46</v>
      </c>
    </row>
    <row r="28" spans="1:40" s="36" customFormat="1" ht="14.4">
      <c r="B28" s="36" t="s">
        <v>80</v>
      </c>
    </row>
    <row r="29" spans="1:40" s="36" customFormat="1" ht="14.4"/>
    <row r="30" spans="1:40" s="36" customFormat="1" ht="14.4">
      <c r="B30" s="36" t="s">
        <v>81</v>
      </c>
    </row>
    <row r="31" spans="1:40" s="36" customFormat="1" ht="14.4">
      <c r="B31" s="36" t="s">
        <v>82</v>
      </c>
    </row>
  </sheetData>
  <sortState xmlns:xlrd2="http://schemas.microsoft.com/office/spreadsheetml/2017/richdata2" ref="B7:AN23">
    <sortCondition descending="1" ref="AM7:AM23"/>
  </sortState>
  <mergeCells count="21">
    <mergeCell ref="K5:L5"/>
    <mergeCell ref="M5:N5"/>
    <mergeCell ref="A5:A6"/>
    <mergeCell ref="B5:B6"/>
    <mergeCell ref="C5:D5"/>
    <mergeCell ref="E5:F5"/>
    <mergeCell ref="G5:H5"/>
    <mergeCell ref="I5:J5"/>
    <mergeCell ref="O5:P5"/>
    <mergeCell ref="Q5:R5"/>
    <mergeCell ref="S5:T5"/>
    <mergeCell ref="U5:V5"/>
    <mergeCell ref="W5:X5"/>
    <mergeCell ref="Y5:Z5"/>
    <mergeCell ref="AM5:AN5"/>
    <mergeCell ref="AA5:AB5"/>
    <mergeCell ref="AC5:AD5"/>
    <mergeCell ref="AE5:AF5"/>
    <mergeCell ref="AG5:AH5"/>
    <mergeCell ref="AI5:AJ5"/>
    <mergeCell ref="AK5:AL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C24" activePane="bottomRight" state="frozen"/>
      <selection activeCell="A4" sqref="A4"/>
      <selection pane="topRight" activeCell="A4" sqref="A4"/>
      <selection pane="bottomLeft" activeCell="A4" sqref="A4"/>
      <selection pane="bottomRight" activeCell="AJ30" sqref="AJ30"/>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36" customFormat="1" ht="14.4">
      <c r="A1" s="79" t="s">
        <v>83</v>
      </c>
      <c r="B1" s="79"/>
      <c r="C1" s="79"/>
      <c r="D1" s="79"/>
      <c r="E1" s="79"/>
      <c r="F1" s="79"/>
      <c r="G1" s="79"/>
      <c r="H1" s="79"/>
      <c r="I1" s="79"/>
      <c r="J1" s="79"/>
      <c r="K1" s="79"/>
      <c r="L1" s="79"/>
      <c r="M1" s="40"/>
      <c r="N1" s="40"/>
      <c r="O1" s="40"/>
      <c r="P1" s="40"/>
      <c r="Q1" s="40"/>
      <c r="R1" s="40"/>
      <c r="S1" s="40"/>
    </row>
    <row r="2" spans="1:40" s="36" customFormat="1" ht="14.4">
      <c r="A2" s="54"/>
      <c r="B2" s="54"/>
      <c r="C2" s="54"/>
      <c r="D2" s="54"/>
      <c r="E2" s="54"/>
      <c r="F2" s="54"/>
      <c r="G2" s="54"/>
      <c r="H2" s="54"/>
      <c r="I2" s="54"/>
      <c r="J2" s="54"/>
      <c r="K2" s="54"/>
      <c r="L2" s="54"/>
      <c r="M2" s="40"/>
      <c r="N2" s="40"/>
      <c r="O2" s="40"/>
      <c r="P2" s="40"/>
      <c r="Q2" s="40"/>
      <c r="R2" s="40"/>
      <c r="S2" s="40"/>
    </row>
    <row r="3" spans="1:40" s="36" customFormat="1" ht="14.4">
      <c r="A3" s="54" t="str">
        <f>'Accept. Re. Earned Premiums'!A2</f>
        <v>Reporting period: 1 January 2025 - 31 March 2025</v>
      </c>
      <c r="B3" s="48"/>
      <c r="C3" s="48"/>
      <c r="D3" s="48"/>
      <c r="E3" s="48"/>
      <c r="F3" s="48"/>
      <c r="G3" s="48"/>
      <c r="H3" s="48"/>
      <c r="I3" s="48"/>
      <c r="J3" s="48"/>
      <c r="K3" s="48"/>
      <c r="L3" s="48"/>
    </row>
    <row r="4" spans="1:40" s="36" customFormat="1" ht="15" customHeight="1">
      <c r="A4" s="36" t="s">
        <v>70</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40" s="36" customFormat="1" ht="90" customHeight="1">
      <c r="A5" s="70" t="s">
        <v>0</v>
      </c>
      <c r="B5" s="70" t="s">
        <v>3</v>
      </c>
      <c r="C5" s="80" t="s">
        <v>4</v>
      </c>
      <c r="D5" s="80"/>
      <c r="E5" s="77" t="s">
        <v>5</v>
      </c>
      <c r="F5" s="78"/>
      <c r="G5" s="77" t="s">
        <v>6</v>
      </c>
      <c r="H5" s="78"/>
      <c r="I5" s="77" t="s">
        <v>7</v>
      </c>
      <c r="J5" s="78"/>
      <c r="K5" s="77" t="s">
        <v>8</v>
      </c>
      <c r="L5" s="78"/>
      <c r="M5" s="77" t="s">
        <v>9</v>
      </c>
      <c r="N5" s="78"/>
      <c r="O5" s="77" t="s">
        <v>10</v>
      </c>
      <c r="P5" s="78"/>
      <c r="Q5" s="77" t="s">
        <v>11</v>
      </c>
      <c r="R5" s="78"/>
      <c r="S5" s="77" t="s">
        <v>12</v>
      </c>
      <c r="T5" s="78"/>
      <c r="U5" s="77" t="s">
        <v>13</v>
      </c>
      <c r="V5" s="78"/>
      <c r="W5" s="77" t="s">
        <v>14</v>
      </c>
      <c r="X5" s="78"/>
      <c r="Y5" s="77" t="s">
        <v>15</v>
      </c>
      <c r="Z5" s="78"/>
      <c r="AA5" s="77" t="s">
        <v>16</v>
      </c>
      <c r="AB5" s="78"/>
      <c r="AC5" s="77" t="s">
        <v>17</v>
      </c>
      <c r="AD5" s="78"/>
      <c r="AE5" s="73" t="s">
        <v>18</v>
      </c>
      <c r="AF5" s="75"/>
      <c r="AG5" s="73" t="s">
        <v>19</v>
      </c>
      <c r="AH5" s="75"/>
      <c r="AI5" s="81" t="s">
        <v>20</v>
      </c>
      <c r="AJ5" s="82"/>
      <c r="AK5" s="81" t="s">
        <v>21</v>
      </c>
      <c r="AL5" s="82"/>
      <c r="AM5" s="81" t="s">
        <v>22</v>
      </c>
      <c r="AN5" s="82"/>
    </row>
    <row r="6" spans="1:40" s="36" customFormat="1" ht="93" customHeight="1">
      <c r="A6" s="72"/>
      <c r="B6" s="72"/>
      <c r="C6" s="43" t="s">
        <v>62</v>
      </c>
      <c r="D6" s="43" t="s">
        <v>63</v>
      </c>
      <c r="E6" s="43" t="s">
        <v>62</v>
      </c>
      <c r="F6" s="43" t="s">
        <v>63</v>
      </c>
      <c r="G6" s="43" t="s">
        <v>62</v>
      </c>
      <c r="H6" s="43" t="s">
        <v>63</v>
      </c>
      <c r="I6" s="43" t="s">
        <v>62</v>
      </c>
      <c r="J6" s="43" t="s">
        <v>63</v>
      </c>
      <c r="K6" s="43" t="s">
        <v>62</v>
      </c>
      <c r="L6" s="43" t="s">
        <v>63</v>
      </c>
      <c r="M6" s="43" t="s">
        <v>62</v>
      </c>
      <c r="N6" s="43" t="s">
        <v>63</v>
      </c>
      <c r="O6" s="43" t="s">
        <v>62</v>
      </c>
      <c r="P6" s="43" t="s">
        <v>63</v>
      </c>
      <c r="Q6" s="43" t="s">
        <v>62</v>
      </c>
      <c r="R6" s="43" t="s">
        <v>63</v>
      </c>
      <c r="S6" s="43" t="s">
        <v>62</v>
      </c>
      <c r="T6" s="43" t="s">
        <v>63</v>
      </c>
      <c r="U6" s="43" t="s">
        <v>62</v>
      </c>
      <c r="V6" s="43" t="s">
        <v>63</v>
      </c>
      <c r="W6" s="43" t="s">
        <v>62</v>
      </c>
      <c r="X6" s="43" t="s">
        <v>63</v>
      </c>
      <c r="Y6" s="43" t="s">
        <v>62</v>
      </c>
      <c r="Z6" s="43" t="s">
        <v>63</v>
      </c>
      <c r="AA6" s="43" t="s">
        <v>62</v>
      </c>
      <c r="AB6" s="43" t="s">
        <v>63</v>
      </c>
      <c r="AC6" s="43" t="s">
        <v>62</v>
      </c>
      <c r="AD6" s="43" t="s">
        <v>63</v>
      </c>
      <c r="AE6" s="43" t="s">
        <v>62</v>
      </c>
      <c r="AF6" s="43" t="s">
        <v>63</v>
      </c>
      <c r="AG6" s="43" t="s">
        <v>62</v>
      </c>
      <c r="AH6" s="43" t="s">
        <v>63</v>
      </c>
      <c r="AI6" s="43" t="s">
        <v>62</v>
      </c>
      <c r="AJ6" s="43" t="s">
        <v>63</v>
      </c>
      <c r="AK6" s="43" t="s">
        <v>62</v>
      </c>
      <c r="AL6" s="43" t="s">
        <v>63</v>
      </c>
      <c r="AM6" s="43" t="s">
        <v>62</v>
      </c>
      <c r="AN6" s="43" t="s">
        <v>63</v>
      </c>
    </row>
    <row r="7" spans="1:40" ht="24.9" customHeight="1">
      <c r="A7" s="17">
        <v>1</v>
      </c>
      <c r="B7" s="64" t="s">
        <v>29</v>
      </c>
      <c r="C7" s="25">
        <v>404420.2658510005</v>
      </c>
      <c r="D7" s="25">
        <v>404420.2658510005</v>
      </c>
      <c r="E7" s="25">
        <v>0</v>
      </c>
      <c r="F7" s="25">
        <v>0</v>
      </c>
      <c r="G7" s="25">
        <v>0</v>
      </c>
      <c r="H7" s="25">
        <v>0</v>
      </c>
      <c r="I7" s="25">
        <v>0</v>
      </c>
      <c r="J7" s="25">
        <v>0</v>
      </c>
      <c r="K7" s="25">
        <v>1249719.0459999999</v>
      </c>
      <c r="L7" s="25">
        <v>1249719.0459999999</v>
      </c>
      <c r="M7" s="25">
        <v>167307.54300000001</v>
      </c>
      <c r="N7" s="25">
        <v>167307.54300000001</v>
      </c>
      <c r="O7" s="25">
        <v>0</v>
      </c>
      <c r="P7" s="25">
        <v>0</v>
      </c>
      <c r="Q7" s="25">
        <v>0</v>
      </c>
      <c r="R7" s="25">
        <v>0</v>
      </c>
      <c r="S7" s="25">
        <v>0</v>
      </c>
      <c r="T7" s="25">
        <v>0</v>
      </c>
      <c r="U7" s="25">
        <v>0</v>
      </c>
      <c r="V7" s="25">
        <v>0</v>
      </c>
      <c r="W7" s="25">
        <v>0</v>
      </c>
      <c r="X7" s="25">
        <v>0</v>
      </c>
      <c r="Y7" s="25">
        <v>-13.825000000000045</v>
      </c>
      <c r="Z7" s="25">
        <v>-13.825000000000045</v>
      </c>
      <c r="AA7" s="25">
        <v>5913.1689959999921</v>
      </c>
      <c r="AB7" s="25">
        <v>5913.1689959999921</v>
      </c>
      <c r="AC7" s="25">
        <v>0</v>
      </c>
      <c r="AD7" s="25">
        <v>0</v>
      </c>
      <c r="AE7" s="25">
        <v>0</v>
      </c>
      <c r="AF7" s="25">
        <v>0</v>
      </c>
      <c r="AG7" s="25">
        <v>0</v>
      </c>
      <c r="AH7" s="25">
        <v>0</v>
      </c>
      <c r="AI7" s="25">
        <v>6688.5099999999993</v>
      </c>
      <c r="AJ7" s="25">
        <v>6688.5099999999993</v>
      </c>
      <c r="AK7" s="25">
        <v>0</v>
      </c>
      <c r="AL7" s="25">
        <v>0</v>
      </c>
      <c r="AM7" s="26">
        <v>1834034.7088470005</v>
      </c>
      <c r="AN7" s="26">
        <v>1834034.7088470005</v>
      </c>
    </row>
    <row r="8" spans="1:40" ht="24.9" customHeight="1">
      <c r="A8" s="17">
        <v>2</v>
      </c>
      <c r="B8" s="64" t="s">
        <v>30</v>
      </c>
      <c r="C8" s="25">
        <v>54168.42</v>
      </c>
      <c r="D8" s="25">
        <v>54168.42</v>
      </c>
      <c r="E8" s="25">
        <v>0</v>
      </c>
      <c r="F8" s="25">
        <v>0</v>
      </c>
      <c r="G8" s="25">
        <v>0</v>
      </c>
      <c r="H8" s="25">
        <v>0</v>
      </c>
      <c r="I8" s="25">
        <v>0</v>
      </c>
      <c r="J8" s="25">
        <v>0</v>
      </c>
      <c r="K8" s="25">
        <v>0</v>
      </c>
      <c r="L8" s="25">
        <v>0</v>
      </c>
      <c r="M8" s="25">
        <v>0</v>
      </c>
      <c r="N8" s="25">
        <v>0</v>
      </c>
      <c r="O8" s="25">
        <v>0</v>
      </c>
      <c r="P8" s="25">
        <v>0</v>
      </c>
      <c r="Q8" s="25">
        <v>0</v>
      </c>
      <c r="R8" s="25">
        <v>0</v>
      </c>
      <c r="S8" s="25">
        <v>0</v>
      </c>
      <c r="T8" s="25">
        <v>0</v>
      </c>
      <c r="U8" s="25">
        <v>0</v>
      </c>
      <c r="V8" s="25">
        <v>0</v>
      </c>
      <c r="W8" s="25">
        <v>0</v>
      </c>
      <c r="X8" s="25">
        <v>0</v>
      </c>
      <c r="Y8" s="25">
        <v>0</v>
      </c>
      <c r="Z8" s="25">
        <v>0</v>
      </c>
      <c r="AA8" s="25">
        <v>320211.36</v>
      </c>
      <c r="AB8" s="25">
        <v>12661.300000000047</v>
      </c>
      <c r="AC8" s="25">
        <v>0</v>
      </c>
      <c r="AD8" s="25">
        <v>0</v>
      </c>
      <c r="AE8" s="25">
        <v>0</v>
      </c>
      <c r="AF8" s="25">
        <v>0</v>
      </c>
      <c r="AG8" s="25">
        <v>0</v>
      </c>
      <c r="AH8" s="25">
        <v>0</v>
      </c>
      <c r="AI8" s="25">
        <v>-70.690000000000012</v>
      </c>
      <c r="AJ8" s="25">
        <v>-35.350000000000016</v>
      </c>
      <c r="AK8" s="25">
        <v>0</v>
      </c>
      <c r="AL8" s="25">
        <v>0</v>
      </c>
      <c r="AM8" s="26">
        <v>374309.08999999997</v>
      </c>
      <c r="AN8" s="26">
        <v>66794.370000000039</v>
      </c>
    </row>
    <row r="9" spans="1:40" ht="24.9" customHeight="1">
      <c r="A9" s="17">
        <v>3</v>
      </c>
      <c r="B9" s="64" t="s">
        <v>34</v>
      </c>
      <c r="C9" s="25">
        <v>0</v>
      </c>
      <c r="D9" s="25">
        <v>0</v>
      </c>
      <c r="E9" s="25">
        <v>0</v>
      </c>
      <c r="F9" s="25">
        <v>0</v>
      </c>
      <c r="G9" s="25">
        <v>0</v>
      </c>
      <c r="H9" s="25">
        <v>0</v>
      </c>
      <c r="I9" s="25">
        <v>0</v>
      </c>
      <c r="J9" s="25">
        <v>0</v>
      </c>
      <c r="K9" s="25">
        <v>166350.76199999987</v>
      </c>
      <c r="L9" s="25">
        <v>166350.76199999987</v>
      </c>
      <c r="M9" s="25">
        <v>42303.146000000008</v>
      </c>
      <c r="N9" s="25">
        <v>42303.146000000008</v>
      </c>
      <c r="O9" s="25">
        <v>0</v>
      </c>
      <c r="P9" s="25">
        <v>0</v>
      </c>
      <c r="Q9" s="25">
        <v>0</v>
      </c>
      <c r="R9" s="25">
        <v>0</v>
      </c>
      <c r="S9" s="25">
        <v>0</v>
      </c>
      <c r="T9" s="25">
        <v>0</v>
      </c>
      <c r="U9" s="25">
        <v>-592.5</v>
      </c>
      <c r="V9" s="25">
        <v>-296.25</v>
      </c>
      <c r="W9" s="25">
        <v>0</v>
      </c>
      <c r="X9" s="25">
        <v>0</v>
      </c>
      <c r="Y9" s="25">
        <v>0</v>
      </c>
      <c r="Z9" s="25">
        <v>0</v>
      </c>
      <c r="AA9" s="25">
        <v>5305.5</v>
      </c>
      <c r="AB9" s="25">
        <v>513.36999999999989</v>
      </c>
      <c r="AC9" s="25">
        <v>0</v>
      </c>
      <c r="AD9" s="25">
        <v>0</v>
      </c>
      <c r="AE9" s="25">
        <v>0</v>
      </c>
      <c r="AF9" s="25">
        <v>0</v>
      </c>
      <c r="AG9" s="25">
        <v>0</v>
      </c>
      <c r="AH9" s="25">
        <v>0</v>
      </c>
      <c r="AI9" s="25">
        <v>0</v>
      </c>
      <c r="AJ9" s="25">
        <v>0</v>
      </c>
      <c r="AK9" s="25">
        <v>0</v>
      </c>
      <c r="AL9" s="25">
        <v>0</v>
      </c>
      <c r="AM9" s="26">
        <v>213366.90799999988</v>
      </c>
      <c r="AN9" s="26">
        <v>208871.02799999987</v>
      </c>
    </row>
    <row r="10" spans="1:40" ht="24.9" customHeight="1">
      <c r="A10" s="17">
        <v>4</v>
      </c>
      <c r="B10" s="64" t="s">
        <v>85</v>
      </c>
      <c r="C10" s="25">
        <v>0</v>
      </c>
      <c r="D10" s="25">
        <v>0</v>
      </c>
      <c r="E10" s="25">
        <v>0</v>
      </c>
      <c r="F10" s="25">
        <v>0</v>
      </c>
      <c r="G10" s="25">
        <v>0</v>
      </c>
      <c r="H10" s="25">
        <v>0</v>
      </c>
      <c r="I10" s="25">
        <v>26740.439794871112</v>
      </c>
      <c r="J10" s="25">
        <v>26740.439794871112</v>
      </c>
      <c r="K10" s="25">
        <v>50444.800000000003</v>
      </c>
      <c r="L10" s="25">
        <v>50444.800000000003</v>
      </c>
      <c r="M10" s="25">
        <v>3430</v>
      </c>
      <c r="N10" s="25">
        <v>3430</v>
      </c>
      <c r="O10" s="25">
        <v>0</v>
      </c>
      <c r="P10" s="25">
        <v>0</v>
      </c>
      <c r="Q10" s="25">
        <v>0</v>
      </c>
      <c r="R10" s="25">
        <v>0</v>
      </c>
      <c r="S10" s="25">
        <v>0</v>
      </c>
      <c r="T10" s="25">
        <v>0</v>
      </c>
      <c r="U10" s="25">
        <v>0</v>
      </c>
      <c r="V10" s="25">
        <v>0</v>
      </c>
      <c r="W10" s="25">
        <v>0</v>
      </c>
      <c r="X10" s="25">
        <v>0</v>
      </c>
      <c r="Y10" s="25">
        <v>0</v>
      </c>
      <c r="Z10" s="25">
        <v>0</v>
      </c>
      <c r="AA10" s="25">
        <v>0</v>
      </c>
      <c r="AB10" s="25">
        <v>0</v>
      </c>
      <c r="AC10" s="25">
        <v>0</v>
      </c>
      <c r="AD10" s="25">
        <v>0</v>
      </c>
      <c r="AE10" s="25">
        <v>0</v>
      </c>
      <c r="AF10" s="25">
        <v>0</v>
      </c>
      <c r="AG10" s="25">
        <v>0</v>
      </c>
      <c r="AH10" s="25">
        <v>0</v>
      </c>
      <c r="AI10" s="25">
        <v>0</v>
      </c>
      <c r="AJ10" s="25">
        <v>0</v>
      </c>
      <c r="AK10" s="25">
        <v>0</v>
      </c>
      <c r="AL10" s="25">
        <v>0</v>
      </c>
      <c r="AM10" s="26">
        <v>80615.239794871115</v>
      </c>
      <c r="AN10" s="26">
        <v>80615.239794871115</v>
      </c>
    </row>
    <row r="11" spans="1:40" ht="24.9" customHeight="1">
      <c r="A11" s="17">
        <v>5</v>
      </c>
      <c r="B11" s="64" t="s">
        <v>33</v>
      </c>
      <c r="C11" s="25">
        <v>0</v>
      </c>
      <c r="D11" s="25">
        <v>0</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0</v>
      </c>
      <c r="AB11" s="25">
        <v>0</v>
      </c>
      <c r="AC11" s="25">
        <v>0</v>
      </c>
      <c r="AD11" s="25">
        <v>0</v>
      </c>
      <c r="AE11" s="25">
        <v>0</v>
      </c>
      <c r="AF11" s="25">
        <v>0</v>
      </c>
      <c r="AG11" s="25">
        <v>0</v>
      </c>
      <c r="AH11" s="25">
        <v>0</v>
      </c>
      <c r="AI11" s="25">
        <v>0</v>
      </c>
      <c r="AJ11" s="25">
        <v>0</v>
      </c>
      <c r="AK11" s="25">
        <v>0</v>
      </c>
      <c r="AL11" s="25">
        <v>0</v>
      </c>
      <c r="AM11" s="26">
        <v>0</v>
      </c>
      <c r="AN11" s="26">
        <v>0</v>
      </c>
    </row>
    <row r="12" spans="1:40" ht="24.9" customHeight="1">
      <c r="A12" s="17">
        <v>6</v>
      </c>
      <c r="B12" s="64" t="s">
        <v>93</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0</v>
      </c>
      <c r="AN12" s="26">
        <v>0</v>
      </c>
    </row>
    <row r="13" spans="1:40" ht="24.9" customHeight="1">
      <c r="A13" s="17">
        <v>7</v>
      </c>
      <c r="B13" s="64" t="s">
        <v>31</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0</v>
      </c>
      <c r="AN13" s="26">
        <v>0</v>
      </c>
    </row>
    <row r="14" spans="1:40" ht="24.9" customHeight="1">
      <c r="A14" s="17">
        <v>8</v>
      </c>
      <c r="B14" s="64" t="s">
        <v>92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0</v>
      </c>
      <c r="AN14" s="26">
        <v>0</v>
      </c>
    </row>
    <row r="15" spans="1:40" ht="24.9" customHeight="1">
      <c r="A15" s="17">
        <v>9</v>
      </c>
      <c r="B15" s="64" t="s">
        <v>38</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ht="24.9" customHeight="1">
      <c r="A16" s="17">
        <v>10</v>
      </c>
      <c r="B16" s="64" t="s">
        <v>37</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ht="24.9" customHeight="1">
      <c r="A17" s="17">
        <v>11</v>
      </c>
      <c r="B17" s="64" t="s">
        <v>36</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ht="24.9" customHeight="1">
      <c r="A18" s="17">
        <v>12</v>
      </c>
      <c r="B18" s="64" t="s">
        <v>87</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ht="24.9" customHeight="1">
      <c r="A19" s="17">
        <v>13</v>
      </c>
      <c r="B19" s="64" t="s">
        <v>32</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ht="24.9" customHeight="1">
      <c r="A20" s="17">
        <v>14</v>
      </c>
      <c r="B20" s="64" t="s">
        <v>94</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ht="24.9" customHeight="1">
      <c r="A21" s="17">
        <v>15</v>
      </c>
      <c r="B21" s="64" t="s">
        <v>89</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ht="24.9" customHeight="1">
      <c r="A22" s="17">
        <v>16</v>
      </c>
      <c r="B22" s="64" t="s">
        <v>86</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ht="24.9" customHeight="1">
      <c r="A23" s="17">
        <v>17</v>
      </c>
      <c r="B23" s="64" t="s">
        <v>88</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ht="24.9" customHeight="1">
      <c r="A24" s="17">
        <v>18</v>
      </c>
      <c r="B24" s="64" t="s">
        <v>35</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-3566</v>
      </c>
      <c r="V24" s="25">
        <v>-1782.7350000000006</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-3566</v>
      </c>
      <c r="AN24" s="26">
        <v>-1782.7350000000006</v>
      </c>
    </row>
    <row r="25" spans="1:40" ht="24.9" customHeight="1">
      <c r="A25" s="17">
        <v>19</v>
      </c>
      <c r="B25" s="64" t="s">
        <v>28</v>
      </c>
      <c r="C25" s="25">
        <v>-14862.181999999098</v>
      </c>
      <c r="D25" s="25">
        <v>-14862.181999999098</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6">
        <v>-14862.181999999098</v>
      </c>
      <c r="AN25" s="26">
        <v>-14862.181999999098</v>
      </c>
    </row>
    <row r="26" spans="1:40" ht="13.8">
      <c r="A26" s="11"/>
      <c r="B26" s="66" t="s">
        <v>22</v>
      </c>
      <c r="C26" s="27">
        <v>443726.50385100138</v>
      </c>
      <c r="D26" s="27">
        <v>443726.50385100138</v>
      </c>
      <c r="E26" s="27">
        <v>0</v>
      </c>
      <c r="F26" s="27">
        <v>0</v>
      </c>
      <c r="G26" s="27">
        <v>0</v>
      </c>
      <c r="H26" s="27">
        <v>0</v>
      </c>
      <c r="I26" s="27">
        <v>26740.439794871112</v>
      </c>
      <c r="J26" s="27">
        <v>26740.439794871112</v>
      </c>
      <c r="K26" s="27">
        <v>1466514.6079999998</v>
      </c>
      <c r="L26" s="27">
        <v>1466514.6079999998</v>
      </c>
      <c r="M26" s="27">
        <v>213040.68900000001</v>
      </c>
      <c r="N26" s="27">
        <v>213040.68900000001</v>
      </c>
      <c r="O26" s="27">
        <v>0</v>
      </c>
      <c r="P26" s="27">
        <v>0</v>
      </c>
      <c r="Q26" s="27">
        <v>0</v>
      </c>
      <c r="R26" s="27">
        <v>0</v>
      </c>
      <c r="S26" s="27">
        <v>0</v>
      </c>
      <c r="T26" s="27">
        <v>0</v>
      </c>
      <c r="U26" s="27">
        <v>-4158.5</v>
      </c>
      <c r="V26" s="27">
        <v>-2078.9850000000006</v>
      </c>
      <c r="W26" s="27">
        <v>0</v>
      </c>
      <c r="X26" s="27">
        <v>0</v>
      </c>
      <c r="Y26" s="27">
        <v>-13.825000000000045</v>
      </c>
      <c r="Z26" s="27">
        <v>-13.825000000000045</v>
      </c>
      <c r="AA26" s="27">
        <v>331430.02899599995</v>
      </c>
      <c r="AB26" s="27">
        <v>19087.838996000039</v>
      </c>
      <c r="AC26" s="27">
        <v>0</v>
      </c>
      <c r="AD26" s="27">
        <v>0</v>
      </c>
      <c r="AE26" s="27">
        <v>0</v>
      </c>
      <c r="AF26" s="27">
        <v>0</v>
      </c>
      <c r="AG26" s="27">
        <v>0</v>
      </c>
      <c r="AH26" s="27">
        <v>0</v>
      </c>
      <c r="AI26" s="27">
        <v>6617.82</v>
      </c>
      <c r="AJ26" s="27">
        <v>6653.1599999999989</v>
      </c>
      <c r="AK26" s="27">
        <v>0</v>
      </c>
      <c r="AL26" s="27">
        <v>0</v>
      </c>
      <c r="AM26" s="27">
        <v>2483897.7646418726</v>
      </c>
      <c r="AN26" s="27">
        <v>2173670.4296418726</v>
      </c>
    </row>
    <row r="27" spans="1:40" s="36" customFormat="1" ht="14.4">
      <c r="B27" s="76" t="s">
        <v>91</v>
      </c>
      <c r="C27" s="76"/>
      <c r="D27" s="76"/>
      <c r="E27" s="76"/>
      <c r="F27" s="76"/>
      <c r="G27" s="76"/>
      <c r="H27" s="76"/>
      <c r="I27" s="76"/>
      <c r="J27" s="76"/>
      <c r="K27" s="76"/>
      <c r="L27" s="76"/>
      <c r="M27" s="76"/>
      <c r="N27" s="76"/>
    </row>
    <row r="28" spans="1:40" s="36" customFormat="1" ht="14.4">
      <c r="B28" s="76"/>
      <c r="C28" s="76"/>
      <c r="D28" s="76"/>
      <c r="E28" s="76"/>
      <c r="F28" s="76"/>
      <c r="G28" s="76"/>
      <c r="H28" s="76"/>
      <c r="I28" s="76"/>
      <c r="J28" s="76"/>
      <c r="K28" s="76"/>
      <c r="L28" s="76"/>
      <c r="M28" s="76"/>
      <c r="N28" s="76"/>
    </row>
    <row r="29" spans="1:40" s="36" customFormat="1" ht="9" customHeight="1">
      <c r="B29" s="55"/>
      <c r="C29" s="55"/>
      <c r="D29" s="55"/>
      <c r="E29" s="55"/>
      <c r="F29" s="55"/>
      <c r="G29" s="55"/>
      <c r="H29" s="55"/>
      <c r="I29" s="55"/>
      <c r="J29" s="55"/>
      <c r="K29" s="55"/>
      <c r="L29" s="55"/>
      <c r="M29" s="55"/>
      <c r="N29" s="55"/>
    </row>
    <row r="30" spans="1:40" s="36" customFormat="1" ht="14.4">
      <c r="B30" s="47" t="s">
        <v>84</v>
      </c>
    </row>
    <row r="31" spans="1:40" s="36" customFormat="1" ht="14.4">
      <c r="B31" s="47" t="s">
        <v>65</v>
      </c>
    </row>
    <row r="32" spans="1:40">
      <c r="AM32" s="14"/>
      <c r="AN32" s="14"/>
    </row>
  </sheetData>
  <sortState xmlns:xlrd2="http://schemas.microsoft.com/office/spreadsheetml/2017/richdata2" ref="B8:AN23">
    <sortCondition descending="1" ref="AM7:AM23"/>
  </sortState>
  <mergeCells count="23">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 ref="K5:L5"/>
    <mergeCell ref="A5:A6"/>
    <mergeCell ref="B5:B6"/>
    <mergeCell ref="C5:D5"/>
    <mergeCell ref="E5:F5"/>
    <mergeCell ref="G5:H5"/>
    <mergeCell ref="I5:J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17" activePane="bottomRight" state="frozen"/>
      <selection activeCell="A4" sqref="A4"/>
      <selection pane="topRight" activeCell="A4" sqref="A4"/>
      <selection pane="bottomLeft" activeCell="A4" sqref="A4"/>
      <selection pane="bottomRight" activeCell="A2" sqref="A2:D4"/>
    </sheetView>
  </sheetViews>
  <sheetFormatPr defaultRowHeight="13.2"/>
  <cols>
    <col min="1" max="1" width="4.44140625" customWidth="1"/>
    <col min="2" max="2" width="56.33203125" customWidth="1"/>
    <col min="3" max="3" width="13" customWidth="1"/>
    <col min="4" max="4" width="10.6640625" customWidth="1"/>
  </cols>
  <sheetData>
    <row r="1" spans="1:5" ht="14.4">
      <c r="A1" s="60"/>
      <c r="B1" s="60"/>
      <c r="C1" s="60"/>
      <c r="D1" s="60"/>
    </row>
    <row r="2" spans="1:5" ht="12.75" customHeight="1">
      <c r="A2" s="83" t="s">
        <v>97</v>
      </c>
      <c r="B2" s="83"/>
      <c r="C2" s="83"/>
      <c r="D2" s="83"/>
    </row>
    <row r="3" spans="1:5" ht="12.75" customHeight="1">
      <c r="A3" s="83"/>
      <c r="B3" s="83"/>
      <c r="C3" s="83"/>
      <c r="D3" s="83"/>
      <c r="E3" s="2"/>
    </row>
    <row r="4" spans="1:5">
      <c r="A4" s="83"/>
      <c r="B4" s="83"/>
      <c r="C4" s="83"/>
      <c r="D4" s="83"/>
      <c r="E4" s="2"/>
    </row>
    <row r="5" spans="1:5" ht="14.4">
      <c r="A5" s="60"/>
      <c r="B5" s="60"/>
      <c r="C5" s="60"/>
      <c r="D5" s="60"/>
    </row>
    <row r="6" spans="1:5" ht="43.5" customHeight="1">
      <c r="A6" s="57" t="s">
        <v>0</v>
      </c>
      <c r="B6" s="57" t="s">
        <v>66</v>
      </c>
      <c r="C6" s="57" t="s">
        <v>67</v>
      </c>
      <c r="D6" s="57" t="s">
        <v>68</v>
      </c>
    </row>
    <row r="7" spans="1:5" ht="27" customHeight="1">
      <c r="A7" s="6">
        <v>1</v>
      </c>
      <c r="B7" s="58" t="s">
        <v>4</v>
      </c>
      <c r="C7" s="29">
        <f>HLOOKUP(B7,'Accept. Re Prem. &amp; Retrocession'!$4:$25,22,FALSE)</f>
        <v>7627258.7620703988</v>
      </c>
      <c r="D7" s="23">
        <f>C7/$C$25</f>
        <v>0.56500061772057641</v>
      </c>
    </row>
    <row r="8" spans="1:5" ht="27" customHeight="1">
      <c r="A8" s="6">
        <v>2</v>
      </c>
      <c r="B8" s="58" t="s">
        <v>5</v>
      </c>
      <c r="C8" s="29">
        <f>HLOOKUP(B8,'Accept. Re Prem. &amp; Retrocession'!$4:$25,22,FALSE)</f>
        <v>53566</v>
      </c>
      <c r="D8" s="23">
        <f t="shared" ref="D8:D21" si="0">C8/$C$25</f>
        <v>3.9679816868577154E-3</v>
      </c>
    </row>
    <row r="9" spans="1:5" ht="27" customHeight="1">
      <c r="A9" s="6">
        <v>3</v>
      </c>
      <c r="B9" s="58" t="s">
        <v>6</v>
      </c>
      <c r="C9" s="29">
        <f>HLOOKUP(B9,'Accept. Re Prem. &amp; Retrocession'!$4:$25,22,FALSE)</f>
        <v>7031.0520000000106</v>
      </c>
      <c r="D9" s="23">
        <f t="shared" si="0"/>
        <v>5.2083570875824891E-4</v>
      </c>
    </row>
    <row r="10" spans="1:5" ht="27" customHeight="1">
      <c r="A10" s="6">
        <v>4</v>
      </c>
      <c r="B10" s="58" t="s">
        <v>7</v>
      </c>
      <c r="C10" s="29">
        <f>HLOOKUP(B10,'Accept. Re Prem. &amp; Retrocession'!$4:$25,22,FALSE)</f>
        <v>21148.691994000001</v>
      </c>
      <c r="D10" s="23">
        <f t="shared" si="0"/>
        <v>1.5666210382180186E-3</v>
      </c>
    </row>
    <row r="11" spans="1:5" ht="27" customHeight="1">
      <c r="A11" s="6">
        <v>5</v>
      </c>
      <c r="B11" s="58" t="s">
        <v>8</v>
      </c>
      <c r="C11" s="29">
        <f>HLOOKUP(B11,'Accept. Re Prem. &amp; Retrocession'!$4:$25,22,FALSE)</f>
        <v>2627746.6726449979</v>
      </c>
      <c r="D11" s="23">
        <f t="shared" si="0"/>
        <v>0.19465427089490814</v>
      </c>
    </row>
    <row r="12" spans="1:5" ht="27" customHeight="1">
      <c r="A12" s="6">
        <v>6</v>
      </c>
      <c r="B12" s="58" t="s">
        <v>9</v>
      </c>
      <c r="C12" s="29">
        <f>HLOOKUP(B12,'Accept. Re Prem. &amp; Retrocession'!$4:$25,22,FALSE)</f>
        <v>207842.00397999969</v>
      </c>
      <c r="D12" s="23">
        <f t="shared" si="0"/>
        <v>1.5396207772699982E-2</v>
      </c>
    </row>
    <row r="13" spans="1:5" ht="27" customHeight="1">
      <c r="A13" s="6">
        <v>7</v>
      </c>
      <c r="B13" s="58" t="s">
        <v>10</v>
      </c>
      <c r="C13" s="29">
        <f>HLOOKUP(B13,'Accept. Re Prem. &amp; Retrocession'!$4:$25,22,FALSE)</f>
        <v>0</v>
      </c>
      <c r="D13" s="23">
        <f t="shared" si="0"/>
        <v>0</v>
      </c>
    </row>
    <row r="14" spans="1:5" ht="27" customHeight="1">
      <c r="A14" s="6">
        <v>8</v>
      </c>
      <c r="B14" s="58" t="s">
        <v>11</v>
      </c>
      <c r="C14" s="29">
        <f>HLOOKUP(B14,'Accept. Re Prem. &amp; Retrocession'!$4:$25,22,FALSE)</f>
        <v>0</v>
      </c>
      <c r="D14" s="23">
        <f t="shared" si="0"/>
        <v>0</v>
      </c>
    </row>
    <row r="15" spans="1:5" ht="27" customHeight="1">
      <c r="A15" s="6">
        <v>9</v>
      </c>
      <c r="B15" s="58" t="s">
        <v>12</v>
      </c>
      <c r="C15" s="29">
        <f>HLOOKUP(B15,'Accept. Re Prem. &amp; Retrocession'!$4:$25,22,FALSE)</f>
        <v>0</v>
      </c>
      <c r="D15" s="23">
        <f t="shared" si="0"/>
        <v>0</v>
      </c>
    </row>
    <row r="16" spans="1:5" ht="27" customHeight="1">
      <c r="A16" s="6">
        <v>10</v>
      </c>
      <c r="B16" s="58" t="s">
        <v>13</v>
      </c>
      <c r="C16" s="29">
        <f>HLOOKUP(B16,'Accept. Re Prem. &amp; Retrocession'!$4:$25,22,FALSE)</f>
        <v>7523.5729789999996</v>
      </c>
      <c r="D16" s="23">
        <f t="shared" si="0"/>
        <v>5.5731993802803168E-4</v>
      </c>
    </row>
    <row r="17" spans="1:4" ht="27" customHeight="1">
      <c r="A17" s="6">
        <v>11</v>
      </c>
      <c r="B17" s="58" t="s">
        <v>14</v>
      </c>
      <c r="C17" s="29">
        <f>HLOOKUP(B17,'Accept. Re Prem. &amp; Retrocession'!$4:$25,22,FALSE)</f>
        <v>0</v>
      </c>
      <c r="D17" s="23">
        <f t="shared" si="0"/>
        <v>0</v>
      </c>
    </row>
    <row r="18" spans="1:4" ht="27" customHeight="1">
      <c r="A18" s="6">
        <v>12</v>
      </c>
      <c r="B18" s="58" t="s">
        <v>15</v>
      </c>
      <c r="C18" s="29">
        <f>HLOOKUP(B18,'Accept. Re Prem. &amp; Retrocession'!$4:$25,22,FALSE)</f>
        <v>60291.431504999993</v>
      </c>
      <c r="D18" s="23">
        <f t="shared" si="0"/>
        <v>4.4661780996579229E-3</v>
      </c>
    </row>
    <row r="19" spans="1:4" ht="27" customHeight="1">
      <c r="A19" s="6">
        <v>13</v>
      </c>
      <c r="B19" s="58" t="s">
        <v>16</v>
      </c>
      <c r="C19" s="29">
        <f>HLOOKUP(B19,'Accept. Re Prem. &amp; Retrocession'!$4:$25,22,FALSE)</f>
        <v>2362315.3866364593</v>
      </c>
      <c r="D19" s="23">
        <f t="shared" si="0"/>
        <v>0.17499205079258623</v>
      </c>
    </row>
    <row r="20" spans="1:4" ht="27" customHeight="1">
      <c r="A20" s="6">
        <v>14</v>
      </c>
      <c r="B20" s="58" t="s">
        <v>17</v>
      </c>
      <c r="C20" s="29">
        <f>HLOOKUP(B20,'Accept. Re Prem. &amp; Retrocession'!$4:$25,22,FALSE)</f>
        <v>82.901099999999985</v>
      </c>
      <c r="D20" s="23">
        <f t="shared" si="0"/>
        <v>6.1410231605936628E-6</v>
      </c>
    </row>
    <row r="21" spans="1:4" ht="27" customHeight="1">
      <c r="A21" s="6">
        <v>15</v>
      </c>
      <c r="B21" s="58" t="s">
        <v>18</v>
      </c>
      <c r="C21" s="29">
        <f>HLOOKUP(B21,'Accept. Re Prem. &amp; Retrocession'!$4:$25,22,FALSE)</f>
        <v>0</v>
      </c>
      <c r="D21" s="23">
        <f t="shared" si="0"/>
        <v>0</v>
      </c>
    </row>
    <row r="22" spans="1:4" ht="27" customHeight="1">
      <c r="A22" s="6">
        <v>16</v>
      </c>
      <c r="B22" s="58" t="s">
        <v>19</v>
      </c>
      <c r="C22" s="29">
        <f>HLOOKUP(B22,'Accept. Re Prem. &amp; Retrocession'!$4:$25,22,FALSE)</f>
        <v>0</v>
      </c>
      <c r="D22" s="23">
        <f>C22/$C$25</f>
        <v>0</v>
      </c>
    </row>
    <row r="23" spans="1:4" ht="27" customHeight="1">
      <c r="A23" s="6">
        <v>17</v>
      </c>
      <c r="B23" s="58" t="s">
        <v>20</v>
      </c>
      <c r="C23" s="29">
        <f>HLOOKUP(B23,'Accept. Re Prem. &amp; Retrocession'!$4:$25,22,FALSE)</f>
        <v>524751.79609099997</v>
      </c>
      <c r="D23" s="23">
        <f>C23/$C$25</f>
        <v>3.8871775324548823E-2</v>
      </c>
    </row>
    <row r="24" spans="1:4" ht="27" customHeight="1">
      <c r="A24" s="6">
        <v>18</v>
      </c>
      <c r="B24" s="58" t="s">
        <v>21</v>
      </c>
      <c r="C24" s="29">
        <f>HLOOKUP(B24,'Accept. Re Prem. &amp; Retrocession'!$4:$25,22,FALSE)</f>
        <v>0</v>
      </c>
      <c r="D24" s="23">
        <f>C24/$C$25</f>
        <v>0</v>
      </c>
    </row>
    <row r="25" spans="1:4" ht="27" customHeight="1">
      <c r="A25" s="3"/>
      <c r="B25" s="59" t="s">
        <v>22</v>
      </c>
      <c r="C25" s="21">
        <f>SUM(C7:C24)</f>
        <v>13499558.271000855</v>
      </c>
      <c r="D25" s="22">
        <f>SUM(D7:D24)</f>
        <v>1</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21" activePane="bottomRight" state="frozen"/>
      <selection activeCell="B1" sqref="B1"/>
      <selection pane="topRight" activeCell="B1" sqref="B1"/>
      <selection pane="bottomLeft" activeCell="B1" sqref="B1"/>
      <selection pane="bottomRight" activeCell="A5" sqref="A5:XFD24"/>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36" customFormat="1" ht="28.5" customHeight="1">
      <c r="A1" s="40" t="s">
        <v>39</v>
      </c>
      <c r="B1" s="35"/>
    </row>
    <row r="2" spans="1:11" s="36" customFormat="1" ht="28.5" customHeight="1">
      <c r="A2" s="40" t="str">
        <f>'Number of Policies'!A2</f>
        <v>Reporting period: 1 January 2025 - 31 March 2025</v>
      </c>
      <c r="B2" s="35"/>
    </row>
    <row r="3" spans="1:11" s="36" customFormat="1" ht="18" customHeight="1">
      <c r="A3" s="36" t="s">
        <v>2</v>
      </c>
      <c r="B3" s="35"/>
    </row>
    <row r="4" spans="1:11" s="36" customFormat="1" ht="89.25" customHeight="1">
      <c r="A4" s="41" t="s">
        <v>0</v>
      </c>
      <c r="B4" s="41" t="s">
        <v>3</v>
      </c>
      <c r="C4" s="38" t="s">
        <v>8</v>
      </c>
      <c r="D4" s="38" t="s">
        <v>40</v>
      </c>
      <c r="E4" s="38" t="s">
        <v>41</v>
      </c>
      <c r="F4" s="38" t="s">
        <v>42</v>
      </c>
      <c r="G4" s="38" t="s">
        <v>13</v>
      </c>
      <c r="H4" s="38" t="s">
        <v>22</v>
      </c>
    </row>
    <row r="5" spans="1:11" ht="24.9" customHeight="1">
      <c r="A5" s="17">
        <v>1</v>
      </c>
      <c r="B5" s="64" t="s">
        <v>29</v>
      </c>
      <c r="C5" s="25">
        <v>7061</v>
      </c>
      <c r="D5" s="25">
        <v>0</v>
      </c>
      <c r="E5" s="25">
        <v>207980</v>
      </c>
      <c r="F5" s="25">
        <v>3</v>
      </c>
      <c r="G5" s="25">
        <v>6</v>
      </c>
      <c r="H5" s="26">
        <v>215050</v>
      </c>
      <c r="K5" s="32"/>
    </row>
    <row r="6" spans="1:11" s="9" customFormat="1" ht="24.9" customHeight="1">
      <c r="A6" s="17">
        <v>2</v>
      </c>
      <c r="B6" s="64" t="s">
        <v>30</v>
      </c>
      <c r="C6" s="25">
        <v>8340</v>
      </c>
      <c r="D6" s="25">
        <v>0</v>
      </c>
      <c r="E6" s="25">
        <v>201195</v>
      </c>
      <c r="F6" s="25">
        <v>0</v>
      </c>
      <c r="G6" s="25">
        <v>3</v>
      </c>
      <c r="H6" s="26">
        <v>209538</v>
      </c>
      <c r="J6" s="10"/>
      <c r="K6" s="32"/>
    </row>
    <row r="7" spans="1:11" ht="24.9" customHeight="1">
      <c r="A7" s="17">
        <v>3</v>
      </c>
      <c r="B7" s="64" t="s">
        <v>32</v>
      </c>
      <c r="C7" s="25">
        <v>8050</v>
      </c>
      <c r="D7" s="25">
        <v>0</v>
      </c>
      <c r="E7" s="25">
        <v>200751</v>
      </c>
      <c r="F7" s="25">
        <v>0</v>
      </c>
      <c r="G7" s="25">
        <v>0</v>
      </c>
      <c r="H7" s="26">
        <v>208801</v>
      </c>
      <c r="K7" s="32"/>
    </row>
    <row r="8" spans="1:11" ht="24.9" customHeight="1">
      <c r="A8" s="17">
        <v>4</v>
      </c>
      <c r="B8" s="64" t="s">
        <v>86</v>
      </c>
      <c r="C8" s="25">
        <v>7210</v>
      </c>
      <c r="D8" s="25">
        <v>0</v>
      </c>
      <c r="E8" s="25">
        <v>200917</v>
      </c>
      <c r="F8" s="25">
        <v>1</v>
      </c>
      <c r="G8" s="25">
        <v>0</v>
      </c>
      <c r="H8" s="26">
        <v>208128</v>
      </c>
      <c r="K8" s="32"/>
    </row>
    <row r="9" spans="1:11" ht="24.9" customHeight="1">
      <c r="A9" s="17">
        <v>5</v>
      </c>
      <c r="B9" s="64" t="s">
        <v>88</v>
      </c>
      <c r="C9" s="25">
        <v>7749</v>
      </c>
      <c r="D9" s="25">
        <v>0</v>
      </c>
      <c r="E9" s="25">
        <v>199174</v>
      </c>
      <c r="F9" s="25">
        <v>0</v>
      </c>
      <c r="G9" s="25">
        <v>0</v>
      </c>
      <c r="H9" s="26">
        <v>206923</v>
      </c>
      <c r="K9" s="32"/>
    </row>
    <row r="10" spans="1:11" ht="24.9" customHeight="1">
      <c r="A10" s="17">
        <v>6</v>
      </c>
      <c r="B10" s="64" t="s">
        <v>31</v>
      </c>
      <c r="C10" s="25">
        <v>3672</v>
      </c>
      <c r="D10" s="25">
        <v>0</v>
      </c>
      <c r="E10" s="25">
        <v>195416</v>
      </c>
      <c r="F10" s="25">
        <v>0</v>
      </c>
      <c r="G10" s="25">
        <v>0</v>
      </c>
      <c r="H10" s="26">
        <v>199088</v>
      </c>
      <c r="K10" s="32"/>
    </row>
    <row r="11" spans="1:11" ht="24.9" customHeight="1">
      <c r="A11" s="17">
        <v>7</v>
      </c>
      <c r="B11" s="64" t="s">
        <v>36</v>
      </c>
      <c r="C11" s="25">
        <v>3557</v>
      </c>
      <c r="D11" s="25">
        <v>0</v>
      </c>
      <c r="E11" s="25">
        <v>195404</v>
      </c>
      <c r="F11" s="25">
        <v>0</v>
      </c>
      <c r="G11" s="25">
        <v>0</v>
      </c>
      <c r="H11" s="26">
        <v>198961</v>
      </c>
      <c r="K11" s="32"/>
    </row>
    <row r="12" spans="1:11" ht="24.9" customHeight="1">
      <c r="A12" s="17">
        <v>8</v>
      </c>
      <c r="B12" s="64" t="s">
        <v>34</v>
      </c>
      <c r="C12" s="25">
        <v>2210</v>
      </c>
      <c r="D12" s="25">
        <v>0</v>
      </c>
      <c r="E12" s="25">
        <v>194343</v>
      </c>
      <c r="F12" s="25">
        <v>0</v>
      </c>
      <c r="G12" s="25">
        <v>0</v>
      </c>
      <c r="H12" s="26">
        <v>196553</v>
      </c>
      <c r="K12" s="32"/>
    </row>
    <row r="13" spans="1:11" ht="24.9" customHeight="1">
      <c r="A13" s="17">
        <v>9</v>
      </c>
      <c r="B13" s="64" t="s">
        <v>89</v>
      </c>
      <c r="C13" s="25">
        <v>2053</v>
      </c>
      <c r="D13" s="25">
        <v>0</v>
      </c>
      <c r="E13" s="25">
        <v>194115</v>
      </c>
      <c r="F13" s="25">
        <v>8</v>
      </c>
      <c r="G13" s="25">
        <v>0</v>
      </c>
      <c r="H13" s="26">
        <v>196176</v>
      </c>
      <c r="K13" s="32"/>
    </row>
    <row r="14" spans="1:11" ht="24.9" customHeight="1">
      <c r="A14" s="17">
        <v>10</v>
      </c>
      <c r="B14" s="64" t="s">
        <v>92</v>
      </c>
      <c r="C14" s="25">
        <v>2065</v>
      </c>
      <c r="D14" s="25">
        <v>0</v>
      </c>
      <c r="E14" s="25">
        <v>193871</v>
      </c>
      <c r="F14" s="25">
        <v>0</v>
      </c>
      <c r="G14" s="25">
        <v>0</v>
      </c>
      <c r="H14" s="26">
        <v>195936</v>
      </c>
      <c r="K14" s="32"/>
    </row>
    <row r="15" spans="1:11" ht="24.9" customHeight="1">
      <c r="A15" s="17">
        <v>11</v>
      </c>
      <c r="B15" s="64" t="s">
        <v>85</v>
      </c>
      <c r="C15" s="25">
        <v>788</v>
      </c>
      <c r="D15" s="25">
        <v>0</v>
      </c>
      <c r="E15" s="25">
        <v>192590</v>
      </c>
      <c r="F15" s="25">
        <v>0</v>
      </c>
      <c r="G15" s="25">
        <v>0</v>
      </c>
      <c r="H15" s="26">
        <v>193378</v>
      </c>
      <c r="K15" s="32"/>
    </row>
    <row r="16" spans="1:11" ht="24.9" customHeight="1">
      <c r="A16" s="17">
        <v>12</v>
      </c>
      <c r="B16" s="64" t="s">
        <v>35</v>
      </c>
      <c r="C16" s="25">
        <v>675</v>
      </c>
      <c r="D16" s="25">
        <v>0</v>
      </c>
      <c r="E16" s="25">
        <v>192430</v>
      </c>
      <c r="F16" s="25">
        <v>1</v>
      </c>
      <c r="G16" s="25">
        <v>0</v>
      </c>
      <c r="H16" s="26">
        <v>193106</v>
      </c>
      <c r="K16" s="32"/>
    </row>
    <row r="17" spans="1:11" ht="24.9" customHeight="1">
      <c r="A17" s="17">
        <v>13</v>
      </c>
      <c r="B17" s="64" t="s">
        <v>37</v>
      </c>
      <c r="C17" s="25">
        <v>570</v>
      </c>
      <c r="D17" s="25">
        <v>0</v>
      </c>
      <c r="E17" s="25">
        <v>192321</v>
      </c>
      <c r="F17" s="25">
        <v>0</v>
      </c>
      <c r="G17" s="25">
        <v>0</v>
      </c>
      <c r="H17" s="26">
        <v>192891</v>
      </c>
      <c r="K17" s="32"/>
    </row>
    <row r="18" spans="1:11" ht="24.9" customHeight="1">
      <c r="A18" s="17">
        <v>14</v>
      </c>
      <c r="B18" s="64" t="s">
        <v>33</v>
      </c>
      <c r="C18" s="25">
        <v>445</v>
      </c>
      <c r="D18" s="25">
        <v>0</v>
      </c>
      <c r="E18" s="25">
        <v>192197</v>
      </c>
      <c r="F18" s="25">
        <v>0</v>
      </c>
      <c r="G18" s="25">
        <v>0</v>
      </c>
      <c r="H18" s="26">
        <v>192642</v>
      </c>
      <c r="K18" s="32"/>
    </row>
    <row r="19" spans="1:11" ht="24.9" customHeight="1">
      <c r="A19" s="17">
        <v>15</v>
      </c>
      <c r="B19" s="64" t="s">
        <v>94</v>
      </c>
      <c r="C19" s="25">
        <v>388</v>
      </c>
      <c r="D19" s="25">
        <v>0</v>
      </c>
      <c r="E19" s="25">
        <v>192139</v>
      </c>
      <c r="F19" s="25">
        <v>0</v>
      </c>
      <c r="G19" s="25">
        <v>0</v>
      </c>
      <c r="H19" s="26">
        <v>192527</v>
      </c>
      <c r="K19" s="32"/>
    </row>
    <row r="20" spans="1:11" ht="24.9" customHeight="1">
      <c r="A20" s="17">
        <v>16</v>
      </c>
      <c r="B20" s="64" t="s">
        <v>38</v>
      </c>
      <c r="C20" s="25">
        <v>87</v>
      </c>
      <c r="D20" s="25">
        <v>0</v>
      </c>
      <c r="E20" s="25">
        <v>191832</v>
      </c>
      <c r="F20" s="25">
        <v>0</v>
      </c>
      <c r="G20" s="25">
        <v>0</v>
      </c>
      <c r="H20" s="26">
        <v>191919</v>
      </c>
      <c r="K20" s="32"/>
    </row>
    <row r="21" spans="1:11" ht="24.9" customHeight="1">
      <c r="A21" s="17">
        <v>17</v>
      </c>
      <c r="B21" s="64" t="s">
        <v>93</v>
      </c>
      <c r="C21" s="25">
        <v>62</v>
      </c>
      <c r="D21" s="25">
        <v>0</v>
      </c>
      <c r="E21" s="25">
        <v>191811</v>
      </c>
      <c r="F21" s="25">
        <v>0</v>
      </c>
      <c r="G21" s="25">
        <v>0</v>
      </c>
      <c r="H21" s="26">
        <v>191873</v>
      </c>
      <c r="K21" s="32"/>
    </row>
    <row r="22" spans="1:11" ht="24.9" customHeight="1">
      <c r="A22" s="17">
        <v>18</v>
      </c>
      <c r="B22" s="64" t="s">
        <v>28</v>
      </c>
      <c r="C22" s="25">
        <v>23</v>
      </c>
      <c r="D22" s="25">
        <v>0</v>
      </c>
      <c r="E22" s="25">
        <v>191848</v>
      </c>
      <c r="F22" s="25">
        <v>0</v>
      </c>
      <c r="G22" s="25">
        <v>0</v>
      </c>
      <c r="H22" s="26">
        <v>191871</v>
      </c>
      <c r="K22" s="32"/>
    </row>
    <row r="23" spans="1:11" ht="24.9" customHeight="1">
      <c r="A23" s="17">
        <v>19</v>
      </c>
      <c r="B23" s="64" t="s">
        <v>87</v>
      </c>
      <c r="C23" s="25">
        <v>27</v>
      </c>
      <c r="D23" s="25">
        <v>32</v>
      </c>
      <c r="E23" s="25">
        <v>191812</v>
      </c>
      <c r="F23" s="25">
        <v>0</v>
      </c>
      <c r="G23" s="25">
        <v>0</v>
      </c>
      <c r="H23" s="26">
        <v>191871</v>
      </c>
      <c r="K23" s="32"/>
    </row>
    <row r="24" spans="1:11" ht="13.8">
      <c r="A24" s="18"/>
      <c r="B24" s="65" t="s">
        <v>22</v>
      </c>
      <c r="C24" s="27">
        <f>SUM(C5:C23)</f>
        <v>55032</v>
      </c>
      <c r="D24" s="27">
        <f>SUM(D5:D23)</f>
        <v>32</v>
      </c>
      <c r="E24" s="27">
        <f>SUM(E5:E23)-191749*18</f>
        <v>260664</v>
      </c>
      <c r="F24" s="27">
        <f>SUM(F5:F23)</f>
        <v>13</v>
      </c>
      <c r="G24" s="27">
        <f>SUM(G5:G23)</f>
        <v>9</v>
      </c>
      <c r="H24" s="27">
        <f>SUM(H5:H23)-191749*18</f>
        <v>315750</v>
      </c>
    </row>
    <row r="26" spans="1:11">
      <c r="C26" s="13"/>
      <c r="D26" s="13"/>
      <c r="E26" s="13"/>
      <c r="F26" s="13"/>
      <c r="G26" s="13"/>
      <c r="H26" s="13"/>
    </row>
  </sheetData>
  <sortState xmlns:xlrd2="http://schemas.microsoft.com/office/spreadsheetml/2017/richdata2"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53"/>
  <sheetViews>
    <sheetView tabSelected="1" zoomScale="85" zoomScaleNormal="85" workbookViewId="0">
      <pane xSplit="2" ySplit="5" topLeftCell="Z6" activePane="bottomRight" state="frozen"/>
      <selection activeCell="A4" sqref="A4"/>
      <selection pane="topRight" activeCell="A4" sqref="A4"/>
      <selection pane="bottomLeft" activeCell="A4" sqref="A4"/>
      <selection pane="bottomRight" activeCell="A2" sqref="A2"/>
    </sheetView>
  </sheetViews>
  <sheetFormatPr defaultColWidth="9.109375" defaultRowHeight="13.2"/>
  <cols>
    <col min="1" max="1" width="5.88671875" style="10" customWidth="1"/>
    <col min="2" max="2" width="43.88671875" style="10" customWidth="1"/>
    <col min="3" max="3" width="12.6640625" style="10" customWidth="1"/>
    <col min="4" max="4" width="20" style="10" customWidth="1"/>
    <col min="5" max="40" width="12.6640625" style="10" customWidth="1"/>
    <col min="41" max="16384" width="9.109375" style="10"/>
  </cols>
  <sheetData>
    <row r="1" spans="1:40" s="36" customFormat="1" ht="28.5" customHeight="1">
      <c r="A1" s="40" t="s">
        <v>43</v>
      </c>
      <c r="B1" s="35"/>
      <c r="C1" s="35"/>
      <c r="D1" s="35"/>
      <c r="E1" s="35"/>
      <c r="F1" s="35"/>
      <c r="G1" s="35"/>
      <c r="H1" s="35"/>
      <c r="I1" s="42"/>
      <c r="J1" s="42"/>
    </row>
    <row r="2" spans="1:40" s="36" customFormat="1" ht="28.5" customHeight="1">
      <c r="A2" s="40" t="str">
        <f>'Number of Policies'!A2</f>
        <v>Reporting period: 1 January 2025 - 31 March 2025</v>
      </c>
      <c r="B2" s="35"/>
      <c r="C2" s="35"/>
      <c r="D2" s="35"/>
      <c r="E2" s="35"/>
      <c r="F2" s="35"/>
      <c r="G2" s="35"/>
      <c r="H2" s="35"/>
      <c r="I2" s="42"/>
      <c r="J2" s="42"/>
    </row>
    <row r="3" spans="1:40" s="36" customFormat="1" ht="18" customHeight="1">
      <c r="A3" s="36" t="s">
        <v>2</v>
      </c>
      <c r="B3" s="35"/>
      <c r="C3" s="35"/>
      <c r="D3" s="35"/>
      <c r="E3" s="35"/>
      <c r="F3" s="35"/>
      <c r="G3" s="35"/>
      <c r="H3" s="35"/>
      <c r="I3" s="42"/>
      <c r="J3" s="42"/>
    </row>
    <row r="4" spans="1:40" s="36" customFormat="1" ht="89.25" customHeight="1">
      <c r="A4" s="70" t="s">
        <v>0</v>
      </c>
      <c r="B4" s="70" t="s">
        <v>3</v>
      </c>
      <c r="C4" s="77" t="s">
        <v>4</v>
      </c>
      <c r="D4" s="78"/>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3" t="s">
        <v>16</v>
      </c>
      <c r="AB4" s="75"/>
      <c r="AC4" s="73" t="s">
        <v>17</v>
      </c>
      <c r="AD4" s="75"/>
      <c r="AE4" s="73" t="s">
        <v>18</v>
      </c>
      <c r="AF4" s="75"/>
      <c r="AG4" s="73" t="s">
        <v>19</v>
      </c>
      <c r="AH4" s="75"/>
      <c r="AI4" s="73" t="s">
        <v>20</v>
      </c>
      <c r="AJ4" s="75"/>
      <c r="AK4" s="73" t="s">
        <v>21</v>
      </c>
      <c r="AL4" s="75"/>
      <c r="AM4" s="73" t="s">
        <v>22</v>
      </c>
      <c r="AN4" s="75"/>
    </row>
    <row r="5" spans="1:40" s="36" customFormat="1" ht="43.2">
      <c r="A5" s="72"/>
      <c r="B5" s="72"/>
      <c r="C5" s="43" t="s">
        <v>44</v>
      </c>
      <c r="D5" s="43" t="s">
        <v>45</v>
      </c>
      <c r="E5" s="43" t="s">
        <v>44</v>
      </c>
      <c r="F5" s="43" t="s">
        <v>45</v>
      </c>
      <c r="G5" s="43" t="s">
        <v>44</v>
      </c>
      <c r="H5" s="43" t="s">
        <v>45</v>
      </c>
      <c r="I5" s="43" t="s">
        <v>44</v>
      </c>
      <c r="J5" s="43" t="s">
        <v>45</v>
      </c>
      <c r="K5" s="43" t="s">
        <v>44</v>
      </c>
      <c r="L5" s="43" t="s">
        <v>45</v>
      </c>
      <c r="M5" s="43" t="s">
        <v>44</v>
      </c>
      <c r="N5" s="43" t="s">
        <v>45</v>
      </c>
      <c r="O5" s="43" t="s">
        <v>44</v>
      </c>
      <c r="P5" s="43" t="s">
        <v>45</v>
      </c>
      <c r="Q5" s="43" t="s">
        <v>44</v>
      </c>
      <c r="R5" s="43" t="s">
        <v>45</v>
      </c>
      <c r="S5" s="43" t="s">
        <v>44</v>
      </c>
      <c r="T5" s="43" t="s">
        <v>45</v>
      </c>
      <c r="U5" s="43" t="s">
        <v>44</v>
      </c>
      <c r="V5" s="43" t="s">
        <v>45</v>
      </c>
      <c r="W5" s="43" t="s">
        <v>44</v>
      </c>
      <c r="X5" s="43" t="s">
        <v>45</v>
      </c>
      <c r="Y5" s="43" t="s">
        <v>44</v>
      </c>
      <c r="Z5" s="43" t="s">
        <v>45</v>
      </c>
      <c r="AA5" s="43" t="s">
        <v>44</v>
      </c>
      <c r="AB5" s="43" t="s">
        <v>45</v>
      </c>
      <c r="AC5" s="43" t="s">
        <v>44</v>
      </c>
      <c r="AD5" s="43" t="s">
        <v>45</v>
      </c>
      <c r="AE5" s="43" t="s">
        <v>44</v>
      </c>
      <c r="AF5" s="43" t="s">
        <v>45</v>
      </c>
      <c r="AG5" s="43" t="s">
        <v>44</v>
      </c>
      <c r="AH5" s="43" t="s">
        <v>45</v>
      </c>
      <c r="AI5" s="43" t="s">
        <v>44</v>
      </c>
      <c r="AJ5" s="43" t="s">
        <v>45</v>
      </c>
      <c r="AK5" s="43" t="s">
        <v>44</v>
      </c>
      <c r="AL5" s="43" t="s">
        <v>45</v>
      </c>
      <c r="AM5" s="43" t="s">
        <v>44</v>
      </c>
      <c r="AN5" s="43" t="s">
        <v>45</v>
      </c>
    </row>
    <row r="6" spans="1:40" ht="24.9" customHeight="1">
      <c r="A6" s="17">
        <v>1</v>
      </c>
      <c r="B6" s="64" t="s">
        <v>30</v>
      </c>
      <c r="C6" s="25">
        <v>2114897.2260429999</v>
      </c>
      <c r="D6" s="25">
        <v>591509.03704700002</v>
      </c>
      <c r="E6" s="25">
        <v>897324.04238799994</v>
      </c>
      <c r="F6" s="25">
        <v>22955.5</v>
      </c>
      <c r="G6" s="25">
        <v>705109.14777000004</v>
      </c>
      <c r="H6" s="25">
        <v>28997.315643941598</v>
      </c>
      <c r="I6" s="25">
        <v>66672756.082451999</v>
      </c>
      <c r="J6" s="25">
        <v>31264049.441448577</v>
      </c>
      <c r="K6" s="25">
        <v>10144003.935653999</v>
      </c>
      <c r="L6" s="25">
        <v>475419.00102940307</v>
      </c>
      <c r="M6" s="25">
        <v>2335205.3033999996</v>
      </c>
      <c r="N6" s="25">
        <v>257629.9811673403</v>
      </c>
      <c r="O6" s="25">
        <v>0</v>
      </c>
      <c r="P6" s="25">
        <v>0</v>
      </c>
      <c r="Q6" s="25">
        <v>0</v>
      </c>
      <c r="R6" s="25">
        <v>0</v>
      </c>
      <c r="S6" s="25">
        <v>0</v>
      </c>
      <c r="T6" s="25">
        <v>0</v>
      </c>
      <c r="U6" s="25">
        <v>52747.594239999999</v>
      </c>
      <c r="V6" s="25">
        <v>45493.864239999995</v>
      </c>
      <c r="W6" s="25">
        <v>0</v>
      </c>
      <c r="X6" s="25">
        <v>0</v>
      </c>
      <c r="Y6" s="25">
        <v>931940.924902</v>
      </c>
      <c r="Z6" s="25">
        <v>1125931.087710313</v>
      </c>
      <c r="AA6" s="25">
        <v>3960566.3243000009</v>
      </c>
      <c r="AB6" s="25">
        <v>1998977.4410028236</v>
      </c>
      <c r="AC6" s="25">
        <v>107415.93021600001</v>
      </c>
      <c r="AD6" s="25">
        <v>0</v>
      </c>
      <c r="AE6" s="25">
        <v>1512152.03</v>
      </c>
      <c r="AF6" s="25">
        <v>1209721.6240000001</v>
      </c>
      <c r="AG6" s="25">
        <v>0</v>
      </c>
      <c r="AH6" s="25">
        <v>0</v>
      </c>
      <c r="AI6" s="25">
        <v>2137292.6840730002</v>
      </c>
      <c r="AJ6" s="25">
        <v>1824617.7094595004</v>
      </c>
      <c r="AK6" s="25">
        <v>0</v>
      </c>
      <c r="AL6" s="25">
        <v>0</v>
      </c>
      <c r="AM6" s="26">
        <v>91571411.225437999</v>
      </c>
      <c r="AN6" s="26">
        <v>38845302.002748892</v>
      </c>
    </row>
    <row r="7" spans="1:40" s="9" customFormat="1" ht="24.9" customHeight="1">
      <c r="A7" s="17">
        <v>2</v>
      </c>
      <c r="B7" s="64" t="s">
        <v>32</v>
      </c>
      <c r="C7" s="25">
        <v>14315173.387839029</v>
      </c>
      <c r="D7" s="25">
        <v>4532326.9999999497</v>
      </c>
      <c r="E7" s="25">
        <v>515320.39700002031</v>
      </c>
      <c r="F7" s="25">
        <v>0</v>
      </c>
      <c r="G7" s="25">
        <v>1062931.2133966179</v>
      </c>
      <c r="H7" s="25">
        <v>46747.859999999993</v>
      </c>
      <c r="I7" s="25">
        <v>25662604.704523969</v>
      </c>
      <c r="J7" s="25">
        <v>0</v>
      </c>
      <c r="K7" s="25">
        <v>20744431.692056764</v>
      </c>
      <c r="L7" s="25">
        <v>2370615.6899999916</v>
      </c>
      <c r="M7" s="25">
        <v>2416384.8138540164</v>
      </c>
      <c r="N7" s="25">
        <v>159190.85</v>
      </c>
      <c r="O7" s="25">
        <v>0</v>
      </c>
      <c r="P7" s="25">
        <v>0</v>
      </c>
      <c r="Q7" s="25">
        <v>0</v>
      </c>
      <c r="R7" s="25">
        <v>0</v>
      </c>
      <c r="S7" s="25">
        <v>0</v>
      </c>
      <c r="T7" s="25">
        <v>0</v>
      </c>
      <c r="U7" s="25">
        <v>0</v>
      </c>
      <c r="V7" s="25">
        <v>0</v>
      </c>
      <c r="W7" s="25">
        <v>0</v>
      </c>
      <c r="X7" s="25">
        <v>0</v>
      </c>
      <c r="Y7" s="25">
        <v>463553.71367900027</v>
      </c>
      <c r="Z7" s="25">
        <v>28788.040000000012</v>
      </c>
      <c r="AA7" s="25">
        <v>10528034.753280271</v>
      </c>
      <c r="AB7" s="25">
        <v>6050090.7599999998</v>
      </c>
      <c r="AC7" s="25">
        <v>901688.96307199995</v>
      </c>
      <c r="AD7" s="25">
        <v>901688.96</v>
      </c>
      <c r="AE7" s="25">
        <v>113583.15</v>
      </c>
      <c r="AF7" s="25">
        <v>90866.521999999997</v>
      </c>
      <c r="AG7" s="25">
        <v>2567.2980600000001</v>
      </c>
      <c r="AH7" s="25">
        <v>0</v>
      </c>
      <c r="AI7" s="25">
        <v>909160.01912199997</v>
      </c>
      <c r="AJ7" s="25">
        <v>753056.07999999973</v>
      </c>
      <c r="AK7" s="25">
        <v>0</v>
      </c>
      <c r="AL7" s="25">
        <v>0</v>
      </c>
      <c r="AM7" s="26">
        <v>77635434.105883703</v>
      </c>
      <c r="AN7" s="26">
        <v>14933371.76199994</v>
      </c>
    </row>
    <row r="8" spans="1:40" ht="24.9" customHeight="1">
      <c r="A8" s="17">
        <v>3</v>
      </c>
      <c r="B8" s="64" t="s">
        <v>28</v>
      </c>
      <c r="C8" s="25">
        <v>4252594.2270923657</v>
      </c>
      <c r="D8" s="25">
        <v>46821.3</v>
      </c>
      <c r="E8" s="25">
        <v>414272.44579701172</v>
      </c>
      <c r="F8" s="25">
        <v>0</v>
      </c>
      <c r="G8" s="25">
        <v>1128929.5633975498</v>
      </c>
      <c r="H8" s="25">
        <v>689.31798150000009</v>
      </c>
      <c r="I8" s="25">
        <v>53394706.534434363</v>
      </c>
      <c r="J8" s="25">
        <v>0</v>
      </c>
      <c r="K8" s="25">
        <v>42841.835652000002</v>
      </c>
      <c r="L8" s="25">
        <v>26582.017756000001</v>
      </c>
      <c r="M8" s="25">
        <v>499124.59670699999</v>
      </c>
      <c r="N8" s="25">
        <v>5977.5633535000006</v>
      </c>
      <c r="O8" s="25">
        <v>0</v>
      </c>
      <c r="P8" s="25">
        <v>0</v>
      </c>
      <c r="Q8" s="25">
        <v>0</v>
      </c>
      <c r="R8" s="25">
        <v>0</v>
      </c>
      <c r="S8" s="25">
        <v>0</v>
      </c>
      <c r="T8" s="25">
        <v>0</v>
      </c>
      <c r="U8" s="25">
        <v>0</v>
      </c>
      <c r="V8" s="25">
        <v>0</v>
      </c>
      <c r="W8" s="25">
        <v>0</v>
      </c>
      <c r="X8" s="25">
        <v>0</v>
      </c>
      <c r="Y8" s="25">
        <v>0</v>
      </c>
      <c r="Z8" s="25">
        <v>0</v>
      </c>
      <c r="AA8" s="25">
        <v>45267.679552999893</v>
      </c>
      <c r="AB8" s="25">
        <v>45267.679552999893</v>
      </c>
      <c r="AC8" s="25">
        <v>0</v>
      </c>
      <c r="AD8" s="25">
        <v>0</v>
      </c>
      <c r="AE8" s="25">
        <v>0</v>
      </c>
      <c r="AF8" s="25">
        <v>0</v>
      </c>
      <c r="AG8" s="25">
        <v>0</v>
      </c>
      <c r="AH8" s="25">
        <v>0</v>
      </c>
      <c r="AI8" s="25">
        <v>197692.52828699918</v>
      </c>
      <c r="AJ8" s="25">
        <v>197692.52828699918</v>
      </c>
      <c r="AK8" s="25">
        <v>0</v>
      </c>
      <c r="AL8" s="25">
        <v>0</v>
      </c>
      <c r="AM8" s="26">
        <v>59975429.4109203</v>
      </c>
      <c r="AN8" s="26">
        <v>323030.40693099907</v>
      </c>
    </row>
    <row r="9" spans="1:40" ht="24.9" customHeight="1">
      <c r="A9" s="17">
        <v>4</v>
      </c>
      <c r="B9" s="64" t="s">
        <v>29</v>
      </c>
      <c r="C9" s="25">
        <v>8862301.2712189965</v>
      </c>
      <c r="D9" s="25">
        <v>423002.07427561167</v>
      </c>
      <c r="E9" s="25">
        <v>230647.73209999382</v>
      </c>
      <c r="F9" s="25">
        <v>0</v>
      </c>
      <c r="G9" s="25">
        <v>733930.81740199565</v>
      </c>
      <c r="H9" s="25">
        <v>172823.79377690516</v>
      </c>
      <c r="I9" s="25">
        <v>260789.40602899622</v>
      </c>
      <c r="J9" s="25">
        <v>12238.780159999995</v>
      </c>
      <c r="K9" s="25">
        <v>15298841.034775937</v>
      </c>
      <c r="L9" s="25">
        <v>258535.28816055186</v>
      </c>
      <c r="M9" s="25">
        <v>3008197.0144652156</v>
      </c>
      <c r="N9" s="25">
        <v>103964.13825100003</v>
      </c>
      <c r="O9" s="25">
        <v>0</v>
      </c>
      <c r="P9" s="25">
        <v>0</v>
      </c>
      <c r="Q9" s="25">
        <v>371422.76</v>
      </c>
      <c r="R9" s="25">
        <v>332122.679</v>
      </c>
      <c r="S9" s="25">
        <v>0</v>
      </c>
      <c r="T9" s="25">
        <v>0</v>
      </c>
      <c r="U9" s="25">
        <v>30272.629101999999</v>
      </c>
      <c r="V9" s="25">
        <v>465.8476166666668</v>
      </c>
      <c r="W9" s="25">
        <v>0</v>
      </c>
      <c r="X9" s="25">
        <v>0</v>
      </c>
      <c r="Y9" s="25">
        <v>1102436.2299990009</v>
      </c>
      <c r="Z9" s="25">
        <v>298057.16329222225</v>
      </c>
      <c r="AA9" s="25">
        <v>13297003.288362913</v>
      </c>
      <c r="AB9" s="25">
        <v>7057540.6407350013</v>
      </c>
      <c r="AC9" s="25">
        <v>105517.5</v>
      </c>
      <c r="AD9" s="25">
        <v>105517.5</v>
      </c>
      <c r="AE9" s="25">
        <v>949159.00879999995</v>
      </c>
      <c r="AF9" s="25">
        <v>557721.04678799969</v>
      </c>
      <c r="AG9" s="25">
        <v>0</v>
      </c>
      <c r="AH9" s="25">
        <v>0</v>
      </c>
      <c r="AI9" s="25">
        <v>1702053.2146730004</v>
      </c>
      <c r="AJ9" s="25">
        <v>750592.29722911119</v>
      </c>
      <c r="AK9" s="25">
        <v>0</v>
      </c>
      <c r="AL9" s="25">
        <v>0</v>
      </c>
      <c r="AM9" s="26">
        <v>45952571.906928048</v>
      </c>
      <c r="AN9" s="26">
        <v>10072581.24928507</v>
      </c>
    </row>
    <row r="10" spans="1:40" ht="24.9" customHeight="1">
      <c r="A10" s="17">
        <v>5</v>
      </c>
      <c r="B10" s="64" t="s">
        <v>86</v>
      </c>
      <c r="C10" s="25">
        <v>295663.58100673638</v>
      </c>
      <c r="D10" s="25">
        <v>24155.525338999967</v>
      </c>
      <c r="E10" s="25">
        <v>80897</v>
      </c>
      <c r="F10" s="25">
        <v>0</v>
      </c>
      <c r="G10" s="25">
        <v>181917.97525328805</v>
      </c>
      <c r="H10" s="25">
        <v>2593.2588854946571</v>
      </c>
      <c r="I10" s="25">
        <v>23223931.821483761</v>
      </c>
      <c r="J10" s="25">
        <v>129497.35933691998</v>
      </c>
      <c r="K10" s="25">
        <v>11930530.91807358</v>
      </c>
      <c r="L10" s="25">
        <v>3147815.1518472913</v>
      </c>
      <c r="M10" s="25">
        <v>2093230.7421221402</v>
      </c>
      <c r="N10" s="25">
        <v>6726.4807467852506</v>
      </c>
      <c r="O10" s="25">
        <v>0</v>
      </c>
      <c r="P10" s="25">
        <v>0</v>
      </c>
      <c r="Q10" s="25">
        <v>55952.426082191778</v>
      </c>
      <c r="R10" s="25">
        <v>55952.426082191778</v>
      </c>
      <c r="S10" s="25">
        <v>66443.505972602739</v>
      </c>
      <c r="T10" s="25">
        <v>66443.505972602739</v>
      </c>
      <c r="U10" s="25">
        <v>0</v>
      </c>
      <c r="V10" s="25">
        <v>0</v>
      </c>
      <c r="W10" s="25">
        <v>0</v>
      </c>
      <c r="X10" s="25">
        <v>0</v>
      </c>
      <c r="Y10" s="25">
        <v>1250.124</v>
      </c>
      <c r="Z10" s="25">
        <v>309.99530434782605</v>
      </c>
      <c r="AA10" s="25">
        <v>1008537.6500820002</v>
      </c>
      <c r="AB10" s="25">
        <v>600712.48959418677</v>
      </c>
      <c r="AC10" s="25">
        <v>0</v>
      </c>
      <c r="AD10" s="25">
        <v>0</v>
      </c>
      <c r="AE10" s="25">
        <v>6517.8082191780813</v>
      </c>
      <c r="AF10" s="25">
        <v>0</v>
      </c>
      <c r="AG10" s="25">
        <v>0</v>
      </c>
      <c r="AH10" s="25">
        <v>0</v>
      </c>
      <c r="AI10" s="25">
        <v>41461.553999999996</v>
      </c>
      <c r="AJ10" s="25">
        <v>10759.989004199475</v>
      </c>
      <c r="AK10" s="25">
        <v>0</v>
      </c>
      <c r="AL10" s="25">
        <v>0</v>
      </c>
      <c r="AM10" s="26">
        <v>38986335.106295474</v>
      </c>
      <c r="AN10" s="26">
        <v>4044966.1821130197</v>
      </c>
    </row>
    <row r="11" spans="1:40" ht="24.9" customHeight="1">
      <c r="A11" s="17">
        <v>6</v>
      </c>
      <c r="B11" s="64" t="s">
        <v>85</v>
      </c>
      <c r="C11" s="25">
        <v>44538.22287999995</v>
      </c>
      <c r="D11" s="25">
        <v>0</v>
      </c>
      <c r="E11" s="25">
        <v>245800.6925799998</v>
      </c>
      <c r="F11" s="25">
        <v>0</v>
      </c>
      <c r="G11" s="25">
        <v>331748.85098100716</v>
      </c>
      <c r="H11" s="25">
        <v>8199.0308034511527</v>
      </c>
      <c r="I11" s="25">
        <v>29171447.816379234</v>
      </c>
      <c r="J11" s="25">
        <v>0</v>
      </c>
      <c r="K11" s="25">
        <v>1768252.6411059995</v>
      </c>
      <c r="L11" s="25">
        <v>685411.77353252145</v>
      </c>
      <c r="M11" s="25">
        <v>660639.64154421049</v>
      </c>
      <c r="N11" s="25">
        <v>63185.936789393862</v>
      </c>
      <c r="O11" s="25">
        <v>0</v>
      </c>
      <c r="P11" s="25">
        <v>0</v>
      </c>
      <c r="Q11" s="25">
        <v>0</v>
      </c>
      <c r="R11" s="25">
        <v>0</v>
      </c>
      <c r="S11" s="25">
        <v>0</v>
      </c>
      <c r="T11" s="25">
        <v>0</v>
      </c>
      <c r="U11" s="25">
        <v>0</v>
      </c>
      <c r="V11" s="25">
        <v>0</v>
      </c>
      <c r="W11" s="25">
        <v>0</v>
      </c>
      <c r="X11" s="25">
        <v>0</v>
      </c>
      <c r="Y11" s="25">
        <v>137969.58766000002</v>
      </c>
      <c r="Z11" s="25">
        <v>54266.518300999996</v>
      </c>
      <c r="AA11" s="25">
        <v>322871.41653699963</v>
      </c>
      <c r="AB11" s="25">
        <v>260625.03899799997</v>
      </c>
      <c r="AC11" s="25">
        <v>26024.178034999895</v>
      </c>
      <c r="AD11" s="25">
        <v>0</v>
      </c>
      <c r="AE11" s="25">
        <v>0</v>
      </c>
      <c r="AF11" s="25">
        <v>0</v>
      </c>
      <c r="AG11" s="25">
        <v>0</v>
      </c>
      <c r="AH11" s="25">
        <v>0</v>
      </c>
      <c r="AI11" s="25">
        <v>153656.857227</v>
      </c>
      <c r="AJ11" s="25">
        <v>36090.189030000001</v>
      </c>
      <c r="AK11" s="25">
        <v>0</v>
      </c>
      <c r="AL11" s="25">
        <v>0</v>
      </c>
      <c r="AM11" s="26">
        <v>32862949.904929448</v>
      </c>
      <c r="AN11" s="26">
        <v>1107778.4874543664</v>
      </c>
    </row>
    <row r="12" spans="1:40" ht="24.9" customHeight="1">
      <c r="A12" s="17">
        <v>7</v>
      </c>
      <c r="B12" s="64" t="s">
        <v>34</v>
      </c>
      <c r="C12" s="25">
        <v>1443365.2362029999</v>
      </c>
      <c r="D12" s="25">
        <v>723473.53785999992</v>
      </c>
      <c r="E12" s="25">
        <v>156874.56999999998</v>
      </c>
      <c r="F12" s="25">
        <v>15104.401707000001</v>
      </c>
      <c r="G12" s="25">
        <v>349530.83549600001</v>
      </c>
      <c r="H12" s="25">
        <v>88383.168270511</v>
      </c>
      <c r="I12" s="25">
        <v>9226568.8274720013</v>
      </c>
      <c r="J12" s="25">
        <v>0</v>
      </c>
      <c r="K12" s="25">
        <v>3876813.1463140002</v>
      </c>
      <c r="L12" s="25">
        <v>220992.20083136557</v>
      </c>
      <c r="M12" s="25">
        <v>1064452.816289</v>
      </c>
      <c r="N12" s="25">
        <v>19282.3449817496</v>
      </c>
      <c r="O12" s="25">
        <v>0</v>
      </c>
      <c r="P12" s="25">
        <v>2183.7280924032002</v>
      </c>
      <c r="Q12" s="25">
        <v>0</v>
      </c>
      <c r="R12" s="25">
        <v>0</v>
      </c>
      <c r="S12" s="25">
        <v>0</v>
      </c>
      <c r="T12" s="25">
        <v>0</v>
      </c>
      <c r="U12" s="25">
        <v>0</v>
      </c>
      <c r="V12" s="25">
        <v>0</v>
      </c>
      <c r="W12" s="25">
        <v>0</v>
      </c>
      <c r="X12" s="25">
        <v>0</v>
      </c>
      <c r="Y12" s="25">
        <v>1244979.9041860001</v>
      </c>
      <c r="Z12" s="25">
        <v>581618.52245274372</v>
      </c>
      <c r="AA12" s="25">
        <v>4899145.8618159993</v>
      </c>
      <c r="AB12" s="25">
        <v>3205790.7902240655</v>
      </c>
      <c r="AC12" s="25">
        <v>7004.5669680000001</v>
      </c>
      <c r="AD12" s="25">
        <v>5742.5656751378001</v>
      </c>
      <c r="AE12" s="25">
        <v>315963.86</v>
      </c>
      <c r="AF12" s="25">
        <v>284367.47399999999</v>
      </c>
      <c r="AG12" s="25">
        <v>0</v>
      </c>
      <c r="AH12" s="25">
        <v>0</v>
      </c>
      <c r="AI12" s="25">
        <v>519218.85721200006</v>
      </c>
      <c r="AJ12" s="25">
        <v>441321.12610039581</v>
      </c>
      <c r="AK12" s="25">
        <v>0</v>
      </c>
      <c r="AL12" s="25">
        <v>0</v>
      </c>
      <c r="AM12" s="26">
        <v>23103918.481956001</v>
      </c>
      <c r="AN12" s="26">
        <v>5588259.8601953723</v>
      </c>
    </row>
    <row r="13" spans="1:40" ht="24.9" customHeight="1">
      <c r="A13" s="17">
        <v>8</v>
      </c>
      <c r="B13" s="64" t="s">
        <v>92</v>
      </c>
      <c r="C13" s="25">
        <v>43833.095399999431</v>
      </c>
      <c r="D13" s="25">
        <v>0</v>
      </c>
      <c r="E13" s="25">
        <v>45844.001699999833</v>
      </c>
      <c r="F13" s="25">
        <v>0</v>
      </c>
      <c r="G13" s="25">
        <v>284381.43940136547</v>
      </c>
      <c r="H13" s="25">
        <v>0</v>
      </c>
      <c r="I13" s="25">
        <v>10440999.078399388</v>
      </c>
      <c r="J13" s="25">
        <v>0</v>
      </c>
      <c r="K13" s="25">
        <v>3404417.325271931</v>
      </c>
      <c r="L13" s="25">
        <v>1702208.6626359655</v>
      </c>
      <c r="M13" s="25">
        <v>777940.50816438324</v>
      </c>
      <c r="N13" s="25">
        <v>145385.5190821916</v>
      </c>
      <c r="O13" s="25">
        <v>0</v>
      </c>
      <c r="P13" s="25">
        <v>0</v>
      </c>
      <c r="Q13" s="25">
        <v>0</v>
      </c>
      <c r="R13" s="25">
        <v>0</v>
      </c>
      <c r="S13" s="25">
        <v>0</v>
      </c>
      <c r="T13" s="25">
        <v>0</v>
      </c>
      <c r="U13" s="25">
        <v>0</v>
      </c>
      <c r="V13" s="25">
        <v>0</v>
      </c>
      <c r="W13" s="25">
        <v>0</v>
      </c>
      <c r="X13" s="25">
        <v>0</v>
      </c>
      <c r="Y13" s="25">
        <v>2311.2046499999997</v>
      </c>
      <c r="Z13" s="25">
        <v>1848.9637199999997</v>
      </c>
      <c r="AA13" s="25">
        <v>4453.9799999999996</v>
      </c>
      <c r="AB13" s="25">
        <v>3563.1839999999997</v>
      </c>
      <c r="AC13" s="25">
        <v>0</v>
      </c>
      <c r="AD13" s="25">
        <v>0</v>
      </c>
      <c r="AE13" s="25">
        <v>0</v>
      </c>
      <c r="AF13" s="25">
        <v>0</v>
      </c>
      <c r="AG13" s="25">
        <v>0</v>
      </c>
      <c r="AH13" s="25">
        <v>0</v>
      </c>
      <c r="AI13" s="25">
        <v>0</v>
      </c>
      <c r="AJ13" s="25">
        <v>0</v>
      </c>
      <c r="AK13" s="25">
        <v>0</v>
      </c>
      <c r="AL13" s="25">
        <v>0</v>
      </c>
      <c r="AM13" s="26">
        <v>15004180.632987067</v>
      </c>
      <c r="AN13" s="26">
        <v>1853006.3294381569</v>
      </c>
    </row>
    <row r="14" spans="1:40" ht="24.9" customHeight="1">
      <c r="A14" s="17">
        <v>9</v>
      </c>
      <c r="B14" s="64" t="s">
        <v>94</v>
      </c>
      <c r="C14" s="25">
        <v>0</v>
      </c>
      <c r="D14" s="25">
        <v>0</v>
      </c>
      <c r="E14" s="25">
        <v>1960.9</v>
      </c>
      <c r="F14" s="25">
        <v>0</v>
      </c>
      <c r="G14" s="25">
        <v>6116.0300000000007</v>
      </c>
      <c r="H14" s="25">
        <v>3471.6</v>
      </c>
      <c r="I14" s="25">
        <v>12880479.51</v>
      </c>
      <c r="J14" s="25">
        <v>0</v>
      </c>
      <c r="K14" s="25">
        <v>427065.24</v>
      </c>
      <c r="L14" s="25">
        <v>298945.67</v>
      </c>
      <c r="M14" s="25">
        <v>593364.89</v>
      </c>
      <c r="N14" s="25">
        <v>74336.790000000008</v>
      </c>
      <c r="O14" s="25">
        <v>0</v>
      </c>
      <c r="P14" s="25">
        <v>0</v>
      </c>
      <c r="Q14" s="25">
        <v>0</v>
      </c>
      <c r="R14" s="25">
        <v>0</v>
      </c>
      <c r="S14" s="25">
        <v>0</v>
      </c>
      <c r="T14" s="25">
        <v>0</v>
      </c>
      <c r="U14" s="25">
        <v>0</v>
      </c>
      <c r="V14" s="25">
        <v>0</v>
      </c>
      <c r="W14" s="25">
        <v>0</v>
      </c>
      <c r="X14" s="25">
        <v>0</v>
      </c>
      <c r="Y14" s="25">
        <v>0</v>
      </c>
      <c r="Z14" s="25">
        <v>0</v>
      </c>
      <c r="AA14" s="25">
        <v>8220.5499999999993</v>
      </c>
      <c r="AB14" s="25">
        <v>6987.47</v>
      </c>
      <c r="AC14" s="25">
        <v>0</v>
      </c>
      <c r="AD14" s="25">
        <v>0</v>
      </c>
      <c r="AE14" s="25">
        <v>11144.37</v>
      </c>
      <c r="AF14" s="25">
        <v>0</v>
      </c>
      <c r="AG14" s="25">
        <v>0</v>
      </c>
      <c r="AH14" s="25">
        <v>0</v>
      </c>
      <c r="AI14" s="25">
        <v>0</v>
      </c>
      <c r="AJ14" s="25">
        <v>0</v>
      </c>
      <c r="AK14" s="25">
        <v>0</v>
      </c>
      <c r="AL14" s="25">
        <v>0</v>
      </c>
      <c r="AM14" s="26">
        <v>13928351.49</v>
      </c>
      <c r="AN14" s="26">
        <v>383741.52999999991</v>
      </c>
    </row>
    <row r="15" spans="1:40" ht="24.9" customHeight="1">
      <c r="A15" s="17">
        <v>10</v>
      </c>
      <c r="B15" s="64" t="s">
        <v>35</v>
      </c>
      <c r="C15" s="25">
        <v>108218</v>
      </c>
      <c r="D15" s="25">
        <v>0</v>
      </c>
      <c r="E15" s="25">
        <v>125536</v>
      </c>
      <c r="F15" s="25">
        <v>13584.810031199999</v>
      </c>
      <c r="G15" s="25">
        <v>156494</v>
      </c>
      <c r="H15" s="25">
        <v>0</v>
      </c>
      <c r="I15" s="25">
        <v>6575312</v>
      </c>
      <c r="J15" s="25">
        <v>0</v>
      </c>
      <c r="K15" s="25">
        <v>1123142</v>
      </c>
      <c r="L15" s="25">
        <v>38163.748206781231</v>
      </c>
      <c r="M15" s="25">
        <v>619062.47</v>
      </c>
      <c r="N15" s="25">
        <v>13067.302686787447</v>
      </c>
      <c r="O15" s="25">
        <v>0</v>
      </c>
      <c r="P15" s="25">
        <v>0</v>
      </c>
      <c r="Q15" s="25">
        <v>535400</v>
      </c>
      <c r="R15" s="25">
        <v>509697.45374999999</v>
      </c>
      <c r="S15" s="25">
        <v>1072269</v>
      </c>
      <c r="T15" s="25">
        <v>863349.61625000008</v>
      </c>
      <c r="U15" s="25">
        <v>10009</v>
      </c>
      <c r="V15" s="25">
        <v>7207.8827832965035</v>
      </c>
      <c r="W15" s="25">
        <v>2047</v>
      </c>
      <c r="X15" s="25">
        <v>1023.595</v>
      </c>
      <c r="Y15" s="25">
        <v>42615</v>
      </c>
      <c r="Z15" s="25">
        <v>28516.911585782123</v>
      </c>
      <c r="AA15" s="25">
        <v>1690075</v>
      </c>
      <c r="AB15" s="25">
        <v>1375349.0165926791</v>
      </c>
      <c r="AC15" s="25">
        <v>119714</v>
      </c>
      <c r="AD15" s="25">
        <v>109700.41613682928</v>
      </c>
      <c r="AE15" s="25">
        <v>263927</v>
      </c>
      <c r="AF15" s="25">
        <v>336840.85775342467</v>
      </c>
      <c r="AG15" s="25">
        <v>0</v>
      </c>
      <c r="AH15" s="25">
        <v>0</v>
      </c>
      <c r="AI15" s="25">
        <v>208490</v>
      </c>
      <c r="AJ15" s="25">
        <v>124155.85715815978</v>
      </c>
      <c r="AK15" s="25">
        <v>0</v>
      </c>
      <c r="AL15" s="25">
        <v>0</v>
      </c>
      <c r="AM15" s="26">
        <v>12652310.470000001</v>
      </c>
      <c r="AN15" s="26">
        <v>3420657.46793494</v>
      </c>
    </row>
    <row r="16" spans="1:40" ht="24.9" customHeight="1">
      <c r="A16" s="17">
        <v>11</v>
      </c>
      <c r="B16" s="64" t="s">
        <v>88</v>
      </c>
      <c r="C16" s="25">
        <v>3810.96</v>
      </c>
      <c r="D16" s="25">
        <v>0</v>
      </c>
      <c r="E16" s="25">
        <v>8325.8492000000369</v>
      </c>
      <c r="F16" s="25">
        <v>0</v>
      </c>
      <c r="G16" s="25">
        <v>128074.59494099994</v>
      </c>
      <c r="H16" s="25">
        <v>0</v>
      </c>
      <c r="I16" s="25">
        <v>2148631.3700000299</v>
      </c>
      <c r="J16" s="25">
        <v>0</v>
      </c>
      <c r="K16" s="25">
        <v>7734698.9039388923</v>
      </c>
      <c r="L16" s="25">
        <v>36354.191126999998</v>
      </c>
      <c r="M16" s="25">
        <v>933010.83689421078</v>
      </c>
      <c r="N16" s="25">
        <v>10540.05328000002</v>
      </c>
      <c r="O16" s="25">
        <v>0</v>
      </c>
      <c r="P16" s="25">
        <v>0</v>
      </c>
      <c r="Q16" s="25">
        <v>0</v>
      </c>
      <c r="R16" s="25">
        <v>0</v>
      </c>
      <c r="S16" s="25">
        <v>0</v>
      </c>
      <c r="T16" s="25">
        <v>0</v>
      </c>
      <c r="U16" s="25">
        <v>0</v>
      </c>
      <c r="V16" s="25">
        <v>0</v>
      </c>
      <c r="W16" s="25">
        <v>0</v>
      </c>
      <c r="X16" s="25">
        <v>0</v>
      </c>
      <c r="Y16" s="25">
        <v>529.60362599999996</v>
      </c>
      <c r="Z16" s="25">
        <v>423.67155600000001</v>
      </c>
      <c r="AA16" s="25">
        <v>7777.5</v>
      </c>
      <c r="AB16" s="25">
        <v>6222</v>
      </c>
      <c r="AC16" s="25">
        <v>0</v>
      </c>
      <c r="AD16" s="25">
        <v>0</v>
      </c>
      <c r="AE16" s="25">
        <v>89531.05</v>
      </c>
      <c r="AF16" s="25">
        <v>0</v>
      </c>
      <c r="AG16" s="25">
        <v>0</v>
      </c>
      <c r="AH16" s="25">
        <v>0</v>
      </c>
      <c r="AI16" s="25">
        <v>4840.1279999999997</v>
      </c>
      <c r="AJ16" s="25">
        <v>2368.1023999999998</v>
      </c>
      <c r="AK16" s="25">
        <v>0</v>
      </c>
      <c r="AL16" s="25">
        <v>0</v>
      </c>
      <c r="AM16" s="26">
        <v>11059230.796600133</v>
      </c>
      <c r="AN16" s="26">
        <v>55908.018363000025</v>
      </c>
    </row>
    <row r="17" spans="1:40" ht="24.9" customHeight="1">
      <c r="A17" s="17">
        <v>12</v>
      </c>
      <c r="B17" s="64" t="s">
        <v>31</v>
      </c>
      <c r="C17" s="25">
        <v>20211.71</v>
      </c>
      <c r="D17" s="25">
        <v>7586.0469999999987</v>
      </c>
      <c r="E17" s="25">
        <v>65993.749999996318</v>
      </c>
      <c r="F17" s="25">
        <v>0</v>
      </c>
      <c r="G17" s="25">
        <v>348607.63999998517</v>
      </c>
      <c r="H17" s="25">
        <v>0</v>
      </c>
      <c r="I17" s="25">
        <v>2745554.5299999765</v>
      </c>
      <c r="J17" s="25">
        <v>0</v>
      </c>
      <c r="K17" s="25">
        <v>3745229.7599999798</v>
      </c>
      <c r="L17" s="25">
        <v>1834565.1569999994</v>
      </c>
      <c r="M17" s="25">
        <v>1028359.3736842123</v>
      </c>
      <c r="N17" s="25">
        <v>1008.5</v>
      </c>
      <c r="O17" s="25">
        <v>0</v>
      </c>
      <c r="P17" s="25">
        <v>0</v>
      </c>
      <c r="Q17" s="25">
        <v>0</v>
      </c>
      <c r="R17" s="25">
        <v>0</v>
      </c>
      <c r="S17" s="25">
        <v>0</v>
      </c>
      <c r="T17" s="25">
        <v>0</v>
      </c>
      <c r="U17" s="25">
        <v>0</v>
      </c>
      <c r="V17" s="25">
        <v>0</v>
      </c>
      <c r="W17" s="25">
        <v>0</v>
      </c>
      <c r="X17" s="25">
        <v>0</v>
      </c>
      <c r="Y17" s="25">
        <v>60708.710000000006</v>
      </c>
      <c r="Z17" s="25">
        <v>53119.914999999994</v>
      </c>
      <c r="AA17" s="25">
        <v>247618.02</v>
      </c>
      <c r="AB17" s="25">
        <v>200585.38542200014</v>
      </c>
      <c r="AC17" s="25">
        <v>5500</v>
      </c>
      <c r="AD17" s="25">
        <v>3850</v>
      </c>
      <c r="AE17" s="25">
        <v>0</v>
      </c>
      <c r="AF17" s="25">
        <v>0</v>
      </c>
      <c r="AG17" s="25">
        <v>0</v>
      </c>
      <c r="AH17" s="25">
        <v>0</v>
      </c>
      <c r="AI17" s="25">
        <v>282224.28999999998</v>
      </c>
      <c r="AJ17" s="25">
        <v>77703.001999999993</v>
      </c>
      <c r="AK17" s="25">
        <v>0</v>
      </c>
      <c r="AL17" s="25">
        <v>0</v>
      </c>
      <c r="AM17" s="26">
        <v>8550007.7836841494</v>
      </c>
      <c r="AN17" s="26">
        <v>2178418.0064219995</v>
      </c>
    </row>
    <row r="18" spans="1:40" ht="24.9" customHeight="1">
      <c r="A18" s="17">
        <v>13</v>
      </c>
      <c r="B18" s="64" t="s">
        <v>89</v>
      </c>
      <c r="C18" s="25">
        <v>743027.03927942645</v>
      </c>
      <c r="D18" s="25">
        <v>217880.37785618147</v>
      </c>
      <c r="E18" s="25">
        <v>0</v>
      </c>
      <c r="F18" s="25">
        <v>0</v>
      </c>
      <c r="G18" s="25">
        <v>226768.29537000007</v>
      </c>
      <c r="H18" s="25">
        <v>8284.7538179999992</v>
      </c>
      <c r="I18" s="25">
        <v>0</v>
      </c>
      <c r="J18" s="25">
        <v>0</v>
      </c>
      <c r="K18" s="25">
        <v>2365552.4171219636</v>
      </c>
      <c r="L18" s="25">
        <v>1464592.2658008544</v>
      </c>
      <c r="M18" s="25">
        <v>1231566.5032782131</v>
      </c>
      <c r="N18" s="25">
        <v>6077.5919999999978</v>
      </c>
      <c r="O18" s="25">
        <v>0</v>
      </c>
      <c r="P18" s="25">
        <v>0</v>
      </c>
      <c r="Q18" s="25">
        <v>778184.3494303599</v>
      </c>
      <c r="R18" s="25">
        <v>778184.3494303599</v>
      </c>
      <c r="S18" s="25">
        <v>332405.25056964025</v>
      </c>
      <c r="T18" s="25">
        <v>332405.25056964025</v>
      </c>
      <c r="U18" s="25">
        <v>0</v>
      </c>
      <c r="V18" s="25">
        <v>0</v>
      </c>
      <c r="W18" s="25">
        <v>0</v>
      </c>
      <c r="X18" s="25">
        <v>0</v>
      </c>
      <c r="Y18" s="25">
        <v>0</v>
      </c>
      <c r="Z18" s="25">
        <v>0</v>
      </c>
      <c r="AA18" s="25">
        <v>953606.77738399978</v>
      </c>
      <c r="AB18" s="25">
        <v>769544.75396900298</v>
      </c>
      <c r="AC18" s="25">
        <v>36950.017745411118</v>
      </c>
      <c r="AD18" s="25">
        <v>9766.400000000509</v>
      </c>
      <c r="AE18" s="25">
        <v>0</v>
      </c>
      <c r="AF18" s="25">
        <v>0</v>
      </c>
      <c r="AG18" s="25">
        <v>0</v>
      </c>
      <c r="AH18" s="25">
        <v>0</v>
      </c>
      <c r="AI18" s="25">
        <v>144145.27867500013</v>
      </c>
      <c r="AJ18" s="25">
        <v>133357.57820000037</v>
      </c>
      <c r="AK18" s="25">
        <v>0</v>
      </c>
      <c r="AL18" s="25">
        <v>0</v>
      </c>
      <c r="AM18" s="26">
        <v>6812205.9288540147</v>
      </c>
      <c r="AN18" s="26">
        <v>3720093.3216440398</v>
      </c>
    </row>
    <row r="19" spans="1:40" ht="24.9" customHeight="1">
      <c r="A19" s="17">
        <v>14</v>
      </c>
      <c r="B19" s="64" t="s">
        <v>33</v>
      </c>
      <c r="C19" s="25">
        <v>113468.77855200003</v>
      </c>
      <c r="D19" s="25">
        <v>0</v>
      </c>
      <c r="E19" s="25">
        <v>278814.38</v>
      </c>
      <c r="F19" s="25">
        <v>0</v>
      </c>
      <c r="G19" s="25">
        <v>62167.413101999824</v>
      </c>
      <c r="H19" s="25">
        <v>0</v>
      </c>
      <c r="I19" s="25">
        <v>4001869.4500000845</v>
      </c>
      <c r="J19" s="25">
        <v>853548.30833173776</v>
      </c>
      <c r="K19" s="25">
        <v>578328.46454496973</v>
      </c>
      <c r="L19" s="25">
        <v>100949.40872497823</v>
      </c>
      <c r="M19" s="25">
        <v>554139.39249200001</v>
      </c>
      <c r="N19" s="25">
        <v>0</v>
      </c>
      <c r="O19" s="25">
        <v>0</v>
      </c>
      <c r="P19" s="25">
        <v>0</v>
      </c>
      <c r="Q19" s="25">
        <v>0</v>
      </c>
      <c r="R19" s="25">
        <v>0</v>
      </c>
      <c r="S19" s="25">
        <v>0</v>
      </c>
      <c r="T19" s="25">
        <v>0</v>
      </c>
      <c r="U19" s="25">
        <v>0</v>
      </c>
      <c r="V19" s="25">
        <v>0</v>
      </c>
      <c r="W19" s="25">
        <v>0</v>
      </c>
      <c r="X19" s="25">
        <v>0</v>
      </c>
      <c r="Y19" s="25">
        <v>313340.60395399993</v>
      </c>
      <c r="Z19" s="25">
        <v>232827.24682963552</v>
      </c>
      <c r="AA19" s="25">
        <v>149125.020884</v>
      </c>
      <c r="AB19" s="25">
        <v>134063.78936248581</v>
      </c>
      <c r="AC19" s="25">
        <v>0</v>
      </c>
      <c r="AD19" s="25">
        <v>0</v>
      </c>
      <c r="AE19" s="25">
        <v>51114.565472000002</v>
      </c>
      <c r="AF19" s="25">
        <v>29452.103999999999</v>
      </c>
      <c r="AG19" s="25">
        <v>0</v>
      </c>
      <c r="AH19" s="25">
        <v>0</v>
      </c>
      <c r="AI19" s="25">
        <v>51273.68</v>
      </c>
      <c r="AJ19" s="25">
        <v>18611.141611999999</v>
      </c>
      <c r="AK19" s="25">
        <v>0</v>
      </c>
      <c r="AL19" s="25">
        <v>0</v>
      </c>
      <c r="AM19" s="26">
        <v>6153641.7490010532</v>
      </c>
      <c r="AN19" s="26">
        <v>1369451.9988608374</v>
      </c>
    </row>
    <row r="20" spans="1:40" ht="24.9" customHeight="1">
      <c r="A20" s="17">
        <v>15</v>
      </c>
      <c r="B20" s="64" t="s">
        <v>36</v>
      </c>
      <c r="C20" s="25">
        <v>1201.5</v>
      </c>
      <c r="D20" s="25">
        <v>0</v>
      </c>
      <c r="E20" s="25">
        <v>29634.910539999935</v>
      </c>
      <c r="F20" s="25">
        <v>0</v>
      </c>
      <c r="G20" s="25">
        <v>15304.00297214967</v>
      </c>
      <c r="H20" s="25">
        <v>7330</v>
      </c>
      <c r="I20" s="25">
        <v>1222020.4166121201</v>
      </c>
      <c r="J20" s="25">
        <v>0</v>
      </c>
      <c r="K20" s="25">
        <v>987754.89301395498</v>
      </c>
      <c r="L20" s="25">
        <v>673504</v>
      </c>
      <c r="M20" s="25">
        <v>665875.20540402597</v>
      </c>
      <c r="N20" s="25">
        <v>122611</v>
      </c>
      <c r="O20" s="25">
        <v>0</v>
      </c>
      <c r="P20" s="25">
        <v>0</v>
      </c>
      <c r="Q20" s="25">
        <v>0</v>
      </c>
      <c r="R20" s="25">
        <v>0</v>
      </c>
      <c r="S20" s="25">
        <v>0</v>
      </c>
      <c r="T20" s="25">
        <v>0</v>
      </c>
      <c r="U20" s="25">
        <v>0</v>
      </c>
      <c r="V20" s="25">
        <v>0</v>
      </c>
      <c r="W20" s="25">
        <v>0</v>
      </c>
      <c r="X20" s="25">
        <v>0</v>
      </c>
      <c r="Y20" s="25">
        <v>74674.378837999975</v>
      </c>
      <c r="Z20" s="25">
        <v>49462</v>
      </c>
      <c r="AA20" s="25">
        <v>76144.970742710095</v>
      </c>
      <c r="AB20" s="25">
        <v>29973</v>
      </c>
      <c r="AC20" s="25">
        <v>0</v>
      </c>
      <c r="AD20" s="25">
        <v>0</v>
      </c>
      <c r="AE20" s="25">
        <v>81247.767999999996</v>
      </c>
      <c r="AF20" s="25">
        <v>0</v>
      </c>
      <c r="AG20" s="25">
        <v>0</v>
      </c>
      <c r="AH20" s="25">
        <v>0</v>
      </c>
      <c r="AI20" s="25">
        <v>114800.36461001667</v>
      </c>
      <c r="AJ20" s="25">
        <v>41162</v>
      </c>
      <c r="AK20" s="25">
        <v>0</v>
      </c>
      <c r="AL20" s="25">
        <v>0</v>
      </c>
      <c r="AM20" s="26">
        <v>3268658.4107329776</v>
      </c>
      <c r="AN20" s="26">
        <v>924042</v>
      </c>
    </row>
    <row r="21" spans="1:40" ht="24.9" customHeight="1">
      <c r="A21" s="17">
        <v>16</v>
      </c>
      <c r="B21" s="64" t="s">
        <v>38</v>
      </c>
      <c r="C21" s="25">
        <v>0</v>
      </c>
      <c r="D21" s="25">
        <v>0</v>
      </c>
      <c r="E21" s="25">
        <v>12.5</v>
      </c>
      <c r="F21" s="25">
        <v>0</v>
      </c>
      <c r="G21" s="25">
        <v>11750.786849315071</v>
      </c>
      <c r="H21" s="25">
        <v>0</v>
      </c>
      <c r="I21" s="25">
        <v>1670410.9899786727</v>
      </c>
      <c r="J21" s="25">
        <v>0</v>
      </c>
      <c r="K21" s="25">
        <v>827992.4866899997</v>
      </c>
      <c r="L21" s="25">
        <v>12381.077999999998</v>
      </c>
      <c r="M21" s="25">
        <v>529363.21168421058</v>
      </c>
      <c r="N21" s="25">
        <v>547.60300000000007</v>
      </c>
      <c r="O21" s="25">
        <v>0</v>
      </c>
      <c r="P21" s="25">
        <v>0</v>
      </c>
      <c r="Q21" s="25">
        <v>0</v>
      </c>
      <c r="R21" s="25">
        <v>0</v>
      </c>
      <c r="S21" s="25">
        <v>0</v>
      </c>
      <c r="T21" s="25">
        <v>0</v>
      </c>
      <c r="U21" s="25">
        <v>0</v>
      </c>
      <c r="V21" s="25">
        <v>0</v>
      </c>
      <c r="W21" s="25">
        <v>0</v>
      </c>
      <c r="X21" s="25">
        <v>0</v>
      </c>
      <c r="Y21" s="25">
        <v>55565.971488100004</v>
      </c>
      <c r="Z21" s="25">
        <v>44452.777190480039</v>
      </c>
      <c r="AA21" s="25">
        <v>143563.3316</v>
      </c>
      <c r="AB21" s="25">
        <v>121591.14328134022</v>
      </c>
      <c r="AC21" s="25">
        <v>0</v>
      </c>
      <c r="AD21" s="25">
        <v>0</v>
      </c>
      <c r="AE21" s="25">
        <v>0</v>
      </c>
      <c r="AF21" s="25">
        <v>0</v>
      </c>
      <c r="AG21" s="25">
        <v>0</v>
      </c>
      <c r="AH21" s="25">
        <v>0</v>
      </c>
      <c r="AI21" s="25">
        <v>0</v>
      </c>
      <c r="AJ21" s="25">
        <v>0</v>
      </c>
      <c r="AK21" s="25">
        <v>0</v>
      </c>
      <c r="AL21" s="25">
        <v>0</v>
      </c>
      <c r="AM21" s="26">
        <v>3238659.2782902983</v>
      </c>
      <c r="AN21" s="26">
        <v>178972.60147182026</v>
      </c>
    </row>
    <row r="22" spans="1:40" ht="24.9" customHeight="1">
      <c r="A22" s="17">
        <v>17</v>
      </c>
      <c r="B22" s="64" t="s">
        <v>37</v>
      </c>
      <c r="C22" s="25">
        <v>75</v>
      </c>
      <c r="D22" s="25">
        <v>0</v>
      </c>
      <c r="E22" s="25">
        <v>0</v>
      </c>
      <c r="F22" s="25">
        <v>0</v>
      </c>
      <c r="G22" s="25">
        <v>1910.3748000000003</v>
      </c>
      <c r="H22" s="25">
        <v>0</v>
      </c>
      <c r="I22" s="25">
        <v>0</v>
      </c>
      <c r="J22" s="25">
        <v>0</v>
      </c>
      <c r="K22" s="25">
        <v>252873.69961700001</v>
      </c>
      <c r="L22" s="25">
        <v>0</v>
      </c>
      <c r="M22" s="25">
        <v>533280.832375</v>
      </c>
      <c r="N22" s="25">
        <v>0</v>
      </c>
      <c r="O22" s="25">
        <v>0</v>
      </c>
      <c r="P22" s="25">
        <v>0</v>
      </c>
      <c r="Q22" s="25">
        <v>0</v>
      </c>
      <c r="R22" s="25">
        <v>0</v>
      </c>
      <c r="S22" s="25">
        <v>0</v>
      </c>
      <c r="T22" s="25">
        <v>0</v>
      </c>
      <c r="U22" s="25">
        <v>0</v>
      </c>
      <c r="V22" s="25">
        <v>0</v>
      </c>
      <c r="W22" s="25">
        <v>0</v>
      </c>
      <c r="X22" s="25">
        <v>0</v>
      </c>
      <c r="Y22" s="25">
        <v>0</v>
      </c>
      <c r="Z22" s="25">
        <v>0</v>
      </c>
      <c r="AA22" s="25">
        <v>3</v>
      </c>
      <c r="AB22" s="25">
        <v>0</v>
      </c>
      <c r="AC22" s="25">
        <v>0</v>
      </c>
      <c r="AD22" s="25">
        <v>0</v>
      </c>
      <c r="AE22" s="25">
        <v>15000</v>
      </c>
      <c r="AF22" s="25">
        <v>0</v>
      </c>
      <c r="AG22" s="25">
        <v>13</v>
      </c>
      <c r="AH22" s="25">
        <v>0</v>
      </c>
      <c r="AI22" s="25">
        <v>0</v>
      </c>
      <c r="AJ22" s="25">
        <v>0</v>
      </c>
      <c r="AK22" s="25">
        <v>0</v>
      </c>
      <c r="AL22" s="25">
        <v>0</v>
      </c>
      <c r="AM22" s="26">
        <v>803155.90679199994</v>
      </c>
      <c r="AN22" s="26">
        <v>0</v>
      </c>
    </row>
    <row r="23" spans="1:40" ht="24.9" customHeight="1">
      <c r="A23" s="17">
        <v>18</v>
      </c>
      <c r="B23" s="64" t="s">
        <v>87</v>
      </c>
      <c r="C23" s="25">
        <v>9850</v>
      </c>
      <c r="D23" s="25">
        <v>0</v>
      </c>
      <c r="E23" s="25">
        <v>0</v>
      </c>
      <c r="F23" s="25">
        <v>0</v>
      </c>
      <c r="G23" s="25">
        <v>56092.497499999998</v>
      </c>
      <c r="H23" s="25">
        <v>2128.1799342622508</v>
      </c>
      <c r="I23" s="25">
        <v>0</v>
      </c>
      <c r="J23" s="25">
        <v>0</v>
      </c>
      <c r="K23" s="25">
        <v>82067.693100000019</v>
      </c>
      <c r="L23" s="25">
        <v>29341.792925192734</v>
      </c>
      <c r="M23" s="25">
        <v>502409.09999999992</v>
      </c>
      <c r="N23" s="25">
        <v>7150.3647950888171</v>
      </c>
      <c r="O23" s="25">
        <v>0</v>
      </c>
      <c r="P23" s="25">
        <v>0</v>
      </c>
      <c r="Q23" s="25">
        <v>0</v>
      </c>
      <c r="R23" s="25">
        <v>0</v>
      </c>
      <c r="S23" s="25">
        <v>0</v>
      </c>
      <c r="T23" s="25">
        <v>0</v>
      </c>
      <c r="U23" s="25">
        <v>0</v>
      </c>
      <c r="V23" s="25">
        <v>0</v>
      </c>
      <c r="W23" s="25">
        <v>0</v>
      </c>
      <c r="X23" s="25">
        <v>0</v>
      </c>
      <c r="Y23" s="25">
        <v>0</v>
      </c>
      <c r="Z23" s="25">
        <v>0</v>
      </c>
      <c r="AA23" s="25">
        <v>14691.868500000002</v>
      </c>
      <c r="AB23" s="25">
        <v>12179.255776177502</v>
      </c>
      <c r="AC23" s="25">
        <v>3329.16</v>
      </c>
      <c r="AD23" s="25">
        <v>2608.3727235900005</v>
      </c>
      <c r="AE23" s="25">
        <v>38833.012195975993</v>
      </c>
      <c r="AF23" s="25">
        <v>0</v>
      </c>
      <c r="AG23" s="25">
        <v>0</v>
      </c>
      <c r="AH23" s="25">
        <v>0</v>
      </c>
      <c r="AI23" s="25">
        <v>75030</v>
      </c>
      <c r="AJ23" s="25">
        <v>67442.881764375212</v>
      </c>
      <c r="AK23" s="25">
        <v>0</v>
      </c>
      <c r="AL23" s="25">
        <v>0</v>
      </c>
      <c r="AM23" s="26">
        <v>782303.33129597595</v>
      </c>
      <c r="AN23" s="26">
        <v>120850.84791868652</v>
      </c>
    </row>
    <row r="24" spans="1:40" ht="24.9" customHeight="1">
      <c r="A24" s="17">
        <v>19</v>
      </c>
      <c r="B24" s="64" t="s">
        <v>93</v>
      </c>
      <c r="C24" s="25">
        <v>0</v>
      </c>
      <c r="D24" s="25">
        <v>0</v>
      </c>
      <c r="E24" s="25">
        <v>0</v>
      </c>
      <c r="F24" s="25">
        <v>0</v>
      </c>
      <c r="G24" s="25">
        <v>14.002000000000001</v>
      </c>
      <c r="H24" s="25">
        <v>14.002000000000001</v>
      </c>
      <c r="I24" s="25">
        <v>0</v>
      </c>
      <c r="J24" s="25">
        <v>0</v>
      </c>
      <c r="K24" s="25">
        <v>50539.112724999999</v>
      </c>
      <c r="L24" s="25">
        <v>50539.112725000006</v>
      </c>
      <c r="M24" s="25">
        <v>494233.4597842106</v>
      </c>
      <c r="N24" s="25">
        <v>7063.9860999999983</v>
      </c>
      <c r="O24" s="25">
        <v>0</v>
      </c>
      <c r="P24" s="25">
        <v>0</v>
      </c>
      <c r="Q24" s="25">
        <v>0</v>
      </c>
      <c r="R24" s="25">
        <v>0</v>
      </c>
      <c r="S24" s="25">
        <v>0</v>
      </c>
      <c r="T24" s="25">
        <v>0</v>
      </c>
      <c r="U24" s="25">
        <v>0</v>
      </c>
      <c r="V24" s="25">
        <v>0</v>
      </c>
      <c r="W24" s="25">
        <v>0</v>
      </c>
      <c r="X24" s="25">
        <v>0</v>
      </c>
      <c r="Y24" s="25">
        <v>0</v>
      </c>
      <c r="Z24" s="25">
        <v>0</v>
      </c>
      <c r="AA24" s="25">
        <v>0</v>
      </c>
      <c r="AB24" s="25">
        <v>0</v>
      </c>
      <c r="AC24" s="25">
        <v>82.901099999999985</v>
      </c>
      <c r="AD24" s="25">
        <v>82.901099999999985</v>
      </c>
      <c r="AE24" s="25">
        <v>37525</v>
      </c>
      <c r="AF24" s="25">
        <v>18762.5</v>
      </c>
      <c r="AG24" s="25">
        <v>0</v>
      </c>
      <c r="AH24" s="25">
        <v>0</v>
      </c>
      <c r="AI24" s="25">
        <v>0</v>
      </c>
      <c r="AJ24" s="25">
        <v>0</v>
      </c>
      <c r="AK24" s="25">
        <v>0</v>
      </c>
      <c r="AL24" s="25">
        <v>0</v>
      </c>
      <c r="AM24" s="26">
        <v>582394.47560921067</v>
      </c>
      <c r="AN24" s="26">
        <v>76462.501925000004</v>
      </c>
    </row>
    <row r="25" spans="1:40" ht="13.8">
      <c r="A25" s="18"/>
      <c r="B25" s="65" t="s">
        <v>22</v>
      </c>
      <c r="C25" s="27">
        <v>32372229.235514551</v>
      </c>
      <c r="D25" s="27">
        <v>6566754.8993777428</v>
      </c>
      <c r="E25" s="27">
        <v>3097259.1713050217</v>
      </c>
      <c r="F25" s="27">
        <v>51644.7117382</v>
      </c>
      <c r="G25" s="27">
        <v>5791779.4806322744</v>
      </c>
      <c r="H25" s="27">
        <v>369662.28111406579</v>
      </c>
      <c r="I25" s="27">
        <v>249298082.53776458</v>
      </c>
      <c r="J25" s="27">
        <v>32259333.889277235</v>
      </c>
      <c r="K25" s="27">
        <v>85385377.199655965</v>
      </c>
      <c r="L25" s="27">
        <v>13426916.210302897</v>
      </c>
      <c r="M25" s="27">
        <v>20539840.712142054</v>
      </c>
      <c r="N25" s="27">
        <v>1003746.0062338369</v>
      </c>
      <c r="O25" s="27">
        <v>0</v>
      </c>
      <c r="P25" s="27">
        <v>2183.7280924032002</v>
      </c>
      <c r="Q25" s="27">
        <v>1740959.5355125517</v>
      </c>
      <c r="R25" s="27">
        <v>1675956.9082625518</v>
      </c>
      <c r="S25" s="27">
        <v>1471117.7565422428</v>
      </c>
      <c r="T25" s="27">
        <v>1262198.372792243</v>
      </c>
      <c r="U25" s="27">
        <v>93029.223341999998</v>
      </c>
      <c r="V25" s="27">
        <v>53167.594639963165</v>
      </c>
      <c r="W25" s="27">
        <v>2047</v>
      </c>
      <c r="X25" s="27">
        <v>1023.595</v>
      </c>
      <c r="Y25" s="27">
        <v>4431875.9569821013</v>
      </c>
      <c r="Z25" s="27">
        <v>2499622.8129425244</v>
      </c>
      <c r="AA25" s="27">
        <v>37356706.993041888</v>
      </c>
      <c r="AB25" s="27">
        <v>21879063.838510759</v>
      </c>
      <c r="AC25" s="27">
        <v>1313227.2171364108</v>
      </c>
      <c r="AD25" s="27">
        <v>1138957.1156355576</v>
      </c>
      <c r="AE25" s="27">
        <v>3485698.6226871535</v>
      </c>
      <c r="AF25" s="27">
        <v>2527732.1285414244</v>
      </c>
      <c r="AG25" s="27">
        <v>2580.2980600000001</v>
      </c>
      <c r="AH25" s="27">
        <v>0</v>
      </c>
      <c r="AI25" s="27">
        <v>6541339.4558790149</v>
      </c>
      <c r="AJ25" s="27">
        <v>4478930.4822447412</v>
      </c>
      <c r="AK25" s="27">
        <v>0</v>
      </c>
      <c r="AL25" s="27">
        <v>0</v>
      </c>
      <c r="AM25" s="27">
        <v>452923150.39619774</v>
      </c>
      <c r="AN25" s="27">
        <v>89196894.574706137</v>
      </c>
    </row>
    <row r="26" spans="1:40" s="36" customFormat="1" ht="14.4">
      <c r="B26" s="40" t="s">
        <v>46</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row>
    <row r="27" spans="1:40" s="36" customFormat="1" ht="12.75" customHeight="1">
      <c r="B27" s="76" t="s">
        <v>90</v>
      </c>
      <c r="C27" s="76"/>
      <c r="D27" s="76"/>
      <c r="E27" s="76"/>
      <c r="F27" s="76"/>
      <c r="G27" s="76"/>
      <c r="H27" s="76"/>
      <c r="I27" s="76"/>
      <c r="J27" s="76"/>
      <c r="K27" s="76"/>
      <c r="L27" s="76"/>
      <c r="M27" s="76"/>
      <c r="N27" s="76"/>
      <c r="AM27" s="44"/>
      <c r="AN27" s="44"/>
    </row>
    <row r="28" spans="1:40" s="36" customFormat="1" ht="17.25" customHeight="1">
      <c r="B28" s="76"/>
      <c r="C28" s="76"/>
      <c r="D28" s="76"/>
      <c r="E28" s="76"/>
      <c r="F28" s="76"/>
      <c r="G28" s="76"/>
      <c r="H28" s="76"/>
      <c r="I28" s="76"/>
      <c r="J28" s="76"/>
      <c r="K28" s="76"/>
      <c r="L28" s="76"/>
      <c r="M28" s="76"/>
      <c r="N28" s="76"/>
      <c r="O28" s="45"/>
      <c r="P28" s="45"/>
      <c r="Q28" s="44"/>
      <c r="R28" s="44"/>
      <c r="AN28" s="44"/>
    </row>
    <row r="29" spans="1:40" ht="12.75" customHeight="1">
      <c r="O29" s="5"/>
      <c r="P29" s="5"/>
    </row>
    <row r="30" spans="1:40">
      <c r="I30"/>
      <c r="N30"/>
    </row>
    <row r="31" spans="1:40">
      <c r="C31" s="12"/>
      <c r="D31"/>
      <c r="E31"/>
      <c r="F31" s="12"/>
      <c r="G31" s="12"/>
      <c r="H31" s="12"/>
      <c r="I31"/>
      <c r="K31" s="12"/>
      <c r="L31" s="12"/>
      <c r="M31" s="12"/>
      <c r="N31"/>
      <c r="O31" s="12"/>
      <c r="P31" s="12"/>
      <c r="Q31" s="12"/>
      <c r="S31" s="12"/>
      <c r="T31" s="12"/>
      <c r="U31" s="12"/>
      <c r="V31" s="12"/>
      <c r="W31" s="12"/>
      <c r="X31" s="12"/>
      <c r="Y31" s="12"/>
      <c r="Z31" s="12"/>
      <c r="AA31" s="12"/>
      <c r="AB31" s="12"/>
      <c r="AC31" s="12"/>
      <c r="AD31" s="12"/>
      <c r="AE31" s="12"/>
      <c r="AF31" s="12"/>
      <c r="AG31" s="12"/>
      <c r="AH31" s="12"/>
      <c r="AI31" s="12"/>
      <c r="AJ31" s="12"/>
      <c r="AK31" s="12"/>
      <c r="AL31" s="12"/>
    </row>
    <row r="32" spans="1:40">
      <c r="D32"/>
      <c r="E32"/>
      <c r="H32" s="12"/>
      <c r="I32"/>
      <c r="N32"/>
    </row>
    <row r="33" spans="2:14">
      <c r="D33"/>
      <c r="E33"/>
      <c r="H33" s="12"/>
      <c r="I33"/>
      <c r="N33"/>
    </row>
    <row r="34" spans="2:14">
      <c r="C34"/>
      <c r="D34"/>
      <c r="E34"/>
      <c r="H34" s="12"/>
      <c r="I34"/>
      <c r="N34"/>
    </row>
    <row r="35" spans="2:14">
      <c r="C35"/>
      <c r="D35"/>
      <c r="E35"/>
      <c r="H35" s="12"/>
      <c r="I35"/>
      <c r="N35"/>
    </row>
    <row r="36" spans="2:14" ht="13.8">
      <c r="B36" s="69"/>
      <c r="C36"/>
      <c r="D36"/>
      <c r="E36"/>
      <c r="H36" s="12"/>
      <c r="I36"/>
      <c r="N36"/>
    </row>
    <row r="37" spans="2:14" ht="13.8">
      <c r="B37" s="69"/>
      <c r="C37"/>
      <c r="D37"/>
      <c r="E37"/>
      <c r="H37" s="12"/>
      <c r="I37"/>
      <c r="N37"/>
    </row>
    <row r="38" spans="2:14" ht="13.8">
      <c r="B38" s="69"/>
      <c r="C38"/>
      <c r="D38"/>
      <c r="E38"/>
      <c r="H38" s="12"/>
      <c r="I38"/>
      <c r="N38"/>
    </row>
    <row r="39" spans="2:14" ht="13.8">
      <c r="B39" s="69"/>
      <c r="C39"/>
      <c r="D39"/>
      <c r="E39"/>
      <c r="H39" s="12"/>
      <c r="I39"/>
      <c r="N39"/>
    </row>
    <row r="40" spans="2:14" ht="13.8">
      <c r="B40" s="69"/>
      <c r="C40"/>
      <c r="D40"/>
      <c r="E40"/>
      <c r="H40" s="12"/>
      <c r="I40"/>
      <c r="N40"/>
    </row>
    <row r="41" spans="2:14" ht="13.8">
      <c r="B41" s="69"/>
      <c r="C41"/>
      <c r="D41"/>
      <c r="E41"/>
      <c r="H41" s="12"/>
      <c r="I41"/>
      <c r="N41"/>
    </row>
    <row r="42" spans="2:14" ht="13.8">
      <c r="B42" s="69"/>
      <c r="C42"/>
      <c r="D42"/>
      <c r="E42"/>
      <c r="H42" s="12"/>
      <c r="I42"/>
      <c r="N42"/>
    </row>
    <row r="43" spans="2:14" ht="13.8">
      <c r="B43" s="69"/>
      <c r="C43"/>
      <c r="D43"/>
      <c r="E43"/>
      <c r="H43" s="12"/>
      <c r="I43"/>
      <c r="N43"/>
    </row>
    <row r="44" spans="2:14" ht="13.8">
      <c r="B44" s="69"/>
      <c r="C44"/>
      <c r="D44"/>
      <c r="E44"/>
      <c r="H44" s="12"/>
      <c r="I44"/>
      <c r="N44"/>
    </row>
    <row r="45" spans="2:14" ht="13.8">
      <c r="B45" s="69"/>
      <c r="C45"/>
      <c r="D45"/>
      <c r="E45"/>
      <c r="H45" s="12"/>
      <c r="I45"/>
      <c r="N45"/>
    </row>
    <row r="46" spans="2:14" ht="13.8">
      <c r="B46" s="69"/>
      <c r="C46"/>
      <c r="D46"/>
      <c r="E46"/>
      <c r="H46" s="12"/>
      <c r="I46"/>
      <c r="N46"/>
    </row>
    <row r="47" spans="2:14" ht="13.8">
      <c r="B47" s="69"/>
      <c r="C47"/>
      <c r="D47"/>
      <c r="E47"/>
      <c r="H47" s="12"/>
      <c r="I47"/>
      <c r="N47"/>
    </row>
    <row r="48" spans="2:14" ht="13.8">
      <c r="B48" s="69"/>
      <c r="C48"/>
      <c r="D48"/>
      <c r="E48"/>
      <c r="H48" s="12"/>
      <c r="I48"/>
      <c r="N48"/>
    </row>
    <row r="49" spans="2:5" ht="13.8">
      <c r="B49" s="69"/>
      <c r="C49"/>
      <c r="D49"/>
      <c r="E49"/>
    </row>
    <row r="50" spans="2:5" ht="13.8">
      <c r="B50" s="69"/>
      <c r="C50"/>
      <c r="D50"/>
      <c r="E50"/>
    </row>
    <row r="51" spans="2:5" ht="13.8">
      <c r="B51" s="69"/>
      <c r="C51"/>
      <c r="D51"/>
    </row>
    <row r="52" spans="2:5" ht="13.8">
      <c r="B52" s="69"/>
      <c r="C52"/>
    </row>
    <row r="53" spans="2:5" ht="13.8">
      <c r="B53" s="69"/>
      <c r="C53"/>
    </row>
  </sheetData>
  <sortState xmlns:xlrd2="http://schemas.microsoft.com/office/spreadsheetml/2017/richdata2" ref="B7:AN22">
    <sortCondition descending="1" ref="AM6:AM22"/>
  </sortState>
  <mergeCells count="22">
    <mergeCell ref="A4:A5"/>
    <mergeCell ref="B4:B5"/>
    <mergeCell ref="C4:D4"/>
    <mergeCell ref="E4:F4"/>
    <mergeCell ref="G4:H4"/>
    <mergeCell ref="AM4:AN4"/>
    <mergeCell ref="Y4:Z4"/>
    <mergeCell ref="AA4:AB4"/>
    <mergeCell ref="AC4:AD4"/>
    <mergeCell ref="AE4:AF4"/>
    <mergeCell ref="Q4:R4"/>
    <mergeCell ref="U4:V4"/>
    <mergeCell ref="W4:X4"/>
    <mergeCell ref="AG4:AH4"/>
    <mergeCell ref="AK4:AL4"/>
    <mergeCell ref="AI4:AJ4"/>
    <mergeCell ref="S4:T4"/>
    <mergeCell ref="B27:N28"/>
    <mergeCell ref="I4:J4"/>
    <mergeCell ref="K4:L4"/>
    <mergeCell ref="M4:N4"/>
    <mergeCell ref="O4:P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N26" activePane="bottomRight" state="frozen"/>
      <selection activeCell="A4" sqref="A4"/>
      <selection pane="topRight" activeCell="A4" sqref="A4"/>
      <selection pane="bottomLeft" activeCell="A4" sqref="A4"/>
      <selection pane="bottomRight" activeCell="B28" sqref="B28:N29"/>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36" customFormat="1" ht="28.5" customHeight="1">
      <c r="A1" s="40" t="s">
        <v>47</v>
      </c>
      <c r="B1" s="35"/>
      <c r="C1" s="35"/>
      <c r="D1" s="35"/>
      <c r="E1" s="35"/>
      <c r="F1" s="35"/>
      <c r="G1" s="42"/>
    </row>
    <row r="2" spans="1:97" s="36" customFormat="1" ht="28.5" customHeight="1">
      <c r="A2" s="40" t="str">
        <f>'Number of Policies'!A2</f>
        <v>Reporting period: 1 January 2025 - 31 March 2025</v>
      </c>
      <c r="B2" s="35"/>
      <c r="C2" s="35"/>
      <c r="D2" s="35"/>
      <c r="E2" s="35"/>
      <c r="F2" s="35"/>
      <c r="G2" s="42"/>
    </row>
    <row r="3" spans="1:97" s="36" customFormat="1" ht="18" customHeight="1">
      <c r="A3" s="36" t="s">
        <v>2</v>
      </c>
      <c r="B3" s="35"/>
      <c r="C3" s="35"/>
      <c r="D3" s="35"/>
      <c r="E3" s="35"/>
      <c r="F3" s="35"/>
      <c r="G3" s="42"/>
    </row>
    <row r="4" spans="1:97" s="36" customFormat="1" ht="57.75" customHeight="1">
      <c r="A4" s="70" t="s">
        <v>0</v>
      </c>
      <c r="B4" s="70" t="s">
        <v>3</v>
      </c>
      <c r="C4" s="73" t="s">
        <v>4</v>
      </c>
      <c r="D4" s="74"/>
      <c r="E4" s="74"/>
      <c r="F4" s="74"/>
      <c r="G4" s="75"/>
      <c r="H4" s="73" t="s">
        <v>5</v>
      </c>
      <c r="I4" s="74"/>
      <c r="J4" s="74"/>
      <c r="K4" s="74"/>
      <c r="L4" s="75"/>
      <c r="M4" s="73" t="s">
        <v>6</v>
      </c>
      <c r="N4" s="74"/>
      <c r="O4" s="74"/>
      <c r="P4" s="74"/>
      <c r="Q4" s="75"/>
      <c r="R4" s="73" t="s">
        <v>7</v>
      </c>
      <c r="S4" s="74"/>
      <c r="T4" s="74"/>
      <c r="U4" s="74"/>
      <c r="V4" s="75"/>
      <c r="W4" s="73" t="s">
        <v>8</v>
      </c>
      <c r="X4" s="74"/>
      <c r="Y4" s="74"/>
      <c r="Z4" s="74"/>
      <c r="AA4" s="75"/>
      <c r="AB4" s="73" t="s">
        <v>9</v>
      </c>
      <c r="AC4" s="74"/>
      <c r="AD4" s="74"/>
      <c r="AE4" s="74"/>
      <c r="AF4" s="75"/>
      <c r="AG4" s="73" t="s">
        <v>10</v>
      </c>
      <c r="AH4" s="74"/>
      <c r="AI4" s="74"/>
      <c r="AJ4" s="74"/>
      <c r="AK4" s="75"/>
      <c r="AL4" s="73" t="s">
        <v>11</v>
      </c>
      <c r="AM4" s="74"/>
      <c r="AN4" s="74"/>
      <c r="AO4" s="74"/>
      <c r="AP4" s="75"/>
      <c r="AQ4" s="73" t="s">
        <v>12</v>
      </c>
      <c r="AR4" s="74"/>
      <c r="AS4" s="74"/>
      <c r="AT4" s="74"/>
      <c r="AU4" s="75"/>
      <c r="AV4" s="73" t="s">
        <v>13</v>
      </c>
      <c r="AW4" s="74"/>
      <c r="AX4" s="74"/>
      <c r="AY4" s="74"/>
      <c r="AZ4" s="75"/>
      <c r="BA4" s="73" t="s">
        <v>14</v>
      </c>
      <c r="BB4" s="74"/>
      <c r="BC4" s="74"/>
      <c r="BD4" s="74"/>
      <c r="BE4" s="75"/>
      <c r="BF4" s="73" t="s">
        <v>15</v>
      </c>
      <c r="BG4" s="74"/>
      <c r="BH4" s="74"/>
      <c r="BI4" s="74"/>
      <c r="BJ4" s="75"/>
      <c r="BK4" s="73" t="s">
        <v>16</v>
      </c>
      <c r="BL4" s="74"/>
      <c r="BM4" s="74"/>
      <c r="BN4" s="74"/>
      <c r="BO4" s="75"/>
      <c r="BP4" s="73" t="s">
        <v>17</v>
      </c>
      <c r="BQ4" s="74"/>
      <c r="BR4" s="74"/>
      <c r="BS4" s="74"/>
      <c r="BT4" s="75"/>
      <c r="BU4" s="73" t="s">
        <v>18</v>
      </c>
      <c r="BV4" s="74"/>
      <c r="BW4" s="74"/>
      <c r="BX4" s="74"/>
      <c r="BY4" s="75"/>
      <c r="BZ4" s="73" t="s">
        <v>19</v>
      </c>
      <c r="CA4" s="74"/>
      <c r="CB4" s="74"/>
      <c r="CC4" s="74"/>
      <c r="CD4" s="75"/>
      <c r="CE4" s="73" t="s">
        <v>20</v>
      </c>
      <c r="CF4" s="74"/>
      <c r="CG4" s="74"/>
      <c r="CH4" s="74"/>
      <c r="CI4" s="75"/>
      <c r="CJ4" s="73" t="s">
        <v>21</v>
      </c>
      <c r="CK4" s="74"/>
      <c r="CL4" s="74"/>
      <c r="CM4" s="74"/>
      <c r="CN4" s="75"/>
      <c r="CO4" s="73" t="s">
        <v>22</v>
      </c>
      <c r="CP4" s="74"/>
      <c r="CQ4" s="74"/>
      <c r="CR4" s="74"/>
      <c r="CS4" s="75"/>
    </row>
    <row r="5" spans="1:97" s="36" customFormat="1" ht="42" customHeight="1">
      <c r="A5" s="71"/>
      <c r="B5" s="71"/>
      <c r="C5" s="73" t="s">
        <v>44</v>
      </c>
      <c r="D5" s="74"/>
      <c r="E5" s="74"/>
      <c r="F5" s="75"/>
      <c r="G5" s="38" t="s">
        <v>45</v>
      </c>
      <c r="H5" s="73" t="s">
        <v>44</v>
      </c>
      <c r="I5" s="74"/>
      <c r="J5" s="74"/>
      <c r="K5" s="75"/>
      <c r="L5" s="38" t="s">
        <v>45</v>
      </c>
      <c r="M5" s="73" t="s">
        <v>44</v>
      </c>
      <c r="N5" s="74"/>
      <c r="O5" s="74"/>
      <c r="P5" s="75"/>
      <c r="Q5" s="38" t="s">
        <v>45</v>
      </c>
      <c r="R5" s="73" t="s">
        <v>44</v>
      </c>
      <c r="S5" s="74"/>
      <c r="T5" s="74"/>
      <c r="U5" s="75"/>
      <c r="V5" s="38" t="s">
        <v>45</v>
      </c>
      <c r="W5" s="73" t="s">
        <v>44</v>
      </c>
      <c r="X5" s="74"/>
      <c r="Y5" s="74"/>
      <c r="Z5" s="75"/>
      <c r="AA5" s="38" t="s">
        <v>45</v>
      </c>
      <c r="AB5" s="73" t="s">
        <v>44</v>
      </c>
      <c r="AC5" s="74"/>
      <c r="AD5" s="74"/>
      <c r="AE5" s="75"/>
      <c r="AF5" s="38" t="s">
        <v>45</v>
      </c>
      <c r="AG5" s="73" t="s">
        <v>44</v>
      </c>
      <c r="AH5" s="74"/>
      <c r="AI5" s="74"/>
      <c r="AJ5" s="75"/>
      <c r="AK5" s="38" t="s">
        <v>45</v>
      </c>
      <c r="AL5" s="73" t="s">
        <v>44</v>
      </c>
      <c r="AM5" s="74"/>
      <c r="AN5" s="74"/>
      <c r="AO5" s="75"/>
      <c r="AP5" s="38" t="s">
        <v>45</v>
      </c>
      <c r="AQ5" s="73" t="s">
        <v>44</v>
      </c>
      <c r="AR5" s="74"/>
      <c r="AS5" s="74"/>
      <c r="AT5" s="75"/>
      <c r="AU5" s="38" t="s">
        <v>45</v>
      </c>
      <c r="AV5" s="73" t="s">
        <v>44</v>
      </c>
      <c r="AW5" s="74"/>
      <c r="AX5" s="74"/>
      <c r="AY5" s="75"/>
      <c r="AZ5" s="38" t="s">
        <v>45</v>
      </c>
      <c r="BA5" s="73" t="s">
        <v>44</v>
      </c>
      <c r="BB5" s="74"/>
      <c r="BC5" s="74"/>
      <c r="BD5" s="75"/>
      <c r="BE5" s="38" t="s">
        <v>45</v>
      </c>
      <c r="BF5" s="73" t="s">
        <v>44</v>
      </c>
      <c r="BG5" s="74"/>
      <c r="BH5" s="74"/>
      <c r="BI5" s="75"/>
      <c r="BJ5" s="38" t="s">
        <v>45</v>
      </c>
      <c r="BK5" s="73" t="s">
        <v>44</v>
      </c>
      <c r="BL5" s="74"/>
      <c r="BM5" s="74"/>
      <c r="BN5" s="75"/>
      <c r="BO5" s="38" t="s">
        <v>45</v>
      </c>
      <c r="BP5" s="73" t="s">
        <v>44</v>
      </c>
      <c r="BQ5" s="74"/>
      <c r="BR5" s="74"/>
      <c r="BS5" s="75"/>
      <c r="BT5" s="38" t="s">
        <v>45</v>
      </c>
      <c r="BU5" s="73" t="s">
        <v>44</v>
      </c>
      <c r="BV5" s="74"/>
      <c r="BW5" s="74"/>
      <c r="BX5" s="75"/>
      <c r="BY5" s="38" t="s">
        <v>45</v>
      </c>
      <c r="BZ5" s="73" t="s">
        <v>44</v>
      </c>
      <c r="CA5" s="74"/>
      <c r="CB5" s="74"/>
      <c r="CC5" s="75"/>
      <c r="CD5" s="38" t="s">
        <v>45</v>
      </c>
      <c r="CE5" s="73" t="s">
        <v>44</v>
      </c>
      <c r="CF5" s="74"/>
      <c r="CG5" s="74"/>
      <c r="CH5" s="75"/>
      <c r="CI5" s="38" t="s">
        <v>45</v>
      </c>
      <c r="CJ5" s="73" t="s">
        <v>44</v>
      </c>
      <c r="CK5" s="74"/>
      <c r="CL5" s="74"/>
      <c r="CM5" s="75"/>
      <c r="CN5" s="38" t="s">
        <v>45</v>
      </c>
      <c r="CO5" s="73" t="s">
        <v>44</v>
      </c>
      <c r="CP5" s="74"/>
      <c r="CQ5" s="74"/>
      <c r="CR5" s="75"/>
      <c r="CS5" s="38" t="s">
        <v>45</v>
      </c>
    </row>
    <row r="6" spans="1:97" s="36" customFormat="1" ht="60.75" customHeight="1">
      <c r="A6" s="72"/>
      <c r="B6" s="72"/>
      <c r="C6" s="39" t="s">
        <v>25</v>
      </c>
      <c r="D6" s="39" t="s">
        <v>26</v>
      </c>
      <c r="E6" s="39" t="s">
        <v>27</v>
      </c>
      <c r="F6" s="39" t="s">
        <v>22</v>
      </c>
      <c r="G6" s="39" t="s">
        <v>22</v>
      </c>
      <c r="H6" s="39" t="s">
        <v>25</v>
      </c>
      <c r="I6" s="39" t="s">
        <v>26</v>
      </c>
      <c r="J6" s="39" t="s">
        <v>27</v>
      </c>
      <c r="K6" s="39" t="s">
        <v>22</v>
      </c>
      <c r="L6" s="39" t="s">
        <v>22</v>
      </c>
      <c r="M6" s="39" t="s">
        <v>25</v>
      </c>
      <c r="N6" s="39" t="s">
        <v>26</v>
      </c>
      <c r="O6" s="39" t="s">
        <v>27</v>
      </c>
      <c r="P6" s="39" t="s">
        <v>22</v>
      </c>
      <c r="Q6" s="39" t="s">
        <v>22</v>
      </c>
      <c r="R6" s="39" t="s">
        <v>25</v>
      </c>
      <c r="S6" s="39" t="s">
        <v>26</v>
      </c>
      <c r="T6" s="39" t="s">
        <v>27</v>
      </c>
      <c r="U6" s="39" t="s">
        <v>22</v>
      </c>
      <c r="V6" s="39" t="s">
        <v>22</v>
      </c>
      <c r="W6" s="39" t="s">
        <v>25</v>
      </c>
      <c r="X6" s="39" t="s">
        <v>26</v>
      </c>
      <c r="Y6" s="39" t="s">
        <v>27</v>
      </c>
      <c r="Z6" s="39" t="s">
        <v>22</v>
      </c>
      <c r="AA6" s="39" t="s">
        <v>22</v>
      </c>
      <c r="AB6" s="39" t="s">
        <v>25</v>
      </c>
      <c r="AC6" s="39" t="s">
        <v>26</v>
      </c>
      <c r="AD6" s="39" t="s">
        <v>27</v>
      </c>
      <c r="AE6" s="39" t="s">
        <v>22</v>
      </c>
      <c r="AF6" s="39" t="s">
        <v>22</v>
      </c>
      <c r="AG6" s="39" t="s">
        <v>25</v>
      </c>
      <c r="AH6" s="39" t="s">
        <v>26</v>
      </c>
      <c r="AI6" s="39" t="s">
        <v>27</v>
      </c>
      <c r="AJ6" s="39" t="s">
        <v>22</v>
      </c>
      <c r="AK6" s="39" t="s">
        <v>22</v>
      </c>
      <c r="AL6" s="39" t="s">
        <v>25</v>
      </c>
      <c r="AM6" s="39" t="s">
        <v>26</v>
      </c>
      <c r="AN6" s="39" t="s">
        <v>27</v>
      </c>
      <c r="AO6" s="39" t="s">
        <v>22</v>
      </c>
      <c r="AP6" s="39" t="s">
        <v>22</v>
      </c>
      <c r="AQ6" s="39" t="s">
        <v>25</v>
      </c>
      <c r="AR6" s="39" t="s">
        <v>26</v>
      </c>
      <c r="AS6" s="39" t="s">
        <v>27</v>
      </c>
      <c r="AT6" s="39" t="s">
        <v>22</v>
      </c>
      <c r="AU6" s="39" t="s">
        <v>22</v>
      </c>
      <c r="AV6" s="39" t="s">
        <v>25</v>
      </c>
      <c r="AW6" s="39" t="s">
        <v>26</v>
      </c>
      <c r="AX6" s="39" t="s">
        <v>27</v>
      </c>
      <c r="AY6" s="39" t="s">
        <v>22</v>
      </c>
      <c r="AZ6" s="39" t="s">
        <v>22</v>
      </c>
      <c r="BA6" s="39" t="s">
        <v>25</v>
      </c>
      <c r="BB6" s="39" t="s">
        <v>26</v>
      </c>
      <c r="BC6" s="39" t="s">
        <v>27</v>
      </c>
      <c r="BD6" s="39" t="s">
        <v>22</v>
      </c>
      <c r="BE6" s="39" t="s">
        <v>22</v>
      </c>
      <c r="BF6" s="39" t="s">
        <v>25</v>
      </c>
      <c r="BG6" s="39" t="s">
        <v>26</v>
      </c>
      <c r="BH6" s="39" t="s">
        <v>27</v>
      </c>
      <c r="BI6" s="39" t="s">
        <v>22</v>
      </c>
      <c r="BJ6" s="39" t="s">
        <v>22</v>
      </c>
      <c r="BK6" s="39" t="s">
        <v>25</v>
      </c>
      <c r="BL6" s="39" t="s">
        <v>26</v>
      </c>
      <c r="BM6" s="39" t="s">
        <v>27</v>
      </c>
      <c r="BN6" s="39" t="s">
        <v>22</v>
      </c>
      <c r="BO6" s="39" t="s">
        <v>22</v>
      </c>
      <c r="BP6" s="39" t="s">
        <v>25</v>
      </c>
      <c r="BQ6" s="39" t="s">
        <v>26</v>
      </c>
      <c r="BR6" s="39" t="s">
        <v>27</v>
      </c>
      <c r="BS6" s="39" t="s">
        <v>22</v>
      </c>
      <c r="BT6" s="39" t="s">
        <v>22</v>
      </c>
      <c r="BU6" s="39" t="s">
        <v>25</v>
      </c>
      <c r="BV6" s="39" t="s">
        <v>26</v>
      </c>
      <c r="BW6" s="39" t="s">
        <v>27</v>
      </c>
      <c r="BX6" s="39" t="s">
        <v>22</v>
      </c>
      <c r="BY6" s="39" t="s">
        <v>22</v>
      </c>
      <c r="BZ6" s="39" t="s">
        <v>25</v>
      </c>
      <c r="CA6" s="39" t="s">
        <v>26</v>
      </c>
      <c r="CB6" s="39" t="s">
        <v>27</v>
      </c>
      <c r="CC6" s="39" t="s">
        <v>22</v>
      </c>
      <c r="CD6" s="39" t="s">
        <v>22</v>
      </c>
      <c r="CE6" s="39" t="s">
        <v>25</v>
      </c>
      <c r="CF6" s="39" t="s">
        <v>26</v>
      </c>
      <c r="CG6" s="39" t="s">
        <v>27</v>
      </c>
      <c r="CH6" s="39" t="s">
        <v>22</v>
      </c>
      <c r="CI6" s="39" t="s">
        <v>22</v>
      </c>
      <c r="CJ6" s="39" t="s">
        <v>25</v>
      </c>
      <c r="CK6" s="39" t="s">
        <v>26</v>
      </c>
      <c r="CL6" s="39" t="s">
        <v>27</v>
      </c>
      <c r="CM6" s="39" t="s">
        <v>22</v>
      </c>
      <c r="CN6" s="39" t="s">
        <v>22</v>
      </c>
      <c r="CO6" s="39" t="s">
        <v>25</v>
      </c>
      <c r="CP6" s="39" t="s">
        <v>26</v>
      </c>
      <c r="CQ6" s="39" t="s">
        <v>27</v>
      </c>
      <c r="CR6" s="39" t="s">
        <v>22</v>
      </c>
      <c r="CS6" s="39" t="s">
        <v>22</v>
      </c>
    </row>
    <row r="7" spans="1:97" ht="24.9" customHeight="1">
      <c r="A7" s="17">
        <v>1</v>
      </c>
      <c r="B7" s="67" t="s">
        <v>30</v>
      </c>
      <c r="C7" s="25">
        <v>1766870.7501760002</v>
      </c>
      <c r="D7" s="25">
        <v>213572.81253100003</v>
      </c>
      <c r="E7" s="25">
        <v>103976.1</v>
      </c>
      <c r="F7" s="25">
        <v>2084419.6627070003</v>
      </c>
      <c r="G7" s="25">
        <v>579709.30523719999</v>
      </c>
      <c r="H7" s="25">
        <v>514339.38238800003</v>
      </c>
      <c r="I7" s="25">
        <v>370448.66</v>
      </c>
      <c r="J7" s="25">
        <v>0</v>
      </c>
      <c r="K7" s="25">
        <v>884788.04238800006</v>
      </c>
      <c r="L7" s="25">
        <v>22038</v>
      </c>
      <c r="M7" s="25">
        <v>567150.81484199991</v>
      </c>
      <c r="N7" s="25">
        <v>114988.80095400001</v>
      </c>
      <c r="O7" s="25">
        <v>0</v>
      </c>
      <c r="P7" s="25">
        <v>682139.61579599988</v>
      </c>
      <c r="Q7" s="25">
        <v>28997.315643941598</v>
      </c>
      <c r="R7" s="25">
        <v>19435317.510752004</v>
      </c>
      <c r="S7" s="25">
        <v>9058632.9992999993</v>
      </c>
      <c r="T7" s="25">
        <v>36031975.210000001</v>
      </c>
      <c r="U7" s="25">
        <v>64525925.720052004</v>
      </c>
      <c r="V7" s="25">
        <v>31264049.441448577</v>
      </c>
      <c r="W7" s="25">
        <v>4429852.395513</v>
      </c>
      <c r="X7" s="25">
        <v>4730041.3574419999</v>
      </c>
      <c r="Y7" s="25">
        <v>0</v>
      </c>
      <c r="Z7" s="25">
        <v>9159893.7529550008</v>
      </c>
      <c r="AA7" s="25">
        <v>475419.00102940307</v>
      </c>
      <c r="AB7" s="25">
        <v>935681.89903573669</v>
      </c>
      <c r="AC7" s="25">
        <v>1203063.5597682633</v>
      </c>
      <c r="AD7" s="25">
        <v>0</v>
      </c>
      <c r="AE7" s="25">
        <v>2138745.4588040002</v>
      </c>
      <c r="AF7" s="25">
        <v>245824.482267563</v>
      </c>
      <c r="AG7" s="25">
        <v>0</v>
      </c>
      <c r="AH7" s="25">
        <v>0</v>
      </c>
      <c r="AI7" s="25">
        <v>0</v>
      </c>
      <c r="AJ7" s="25">
        <v>0</v>
      </c>
      <c r="AK7" s="25">
        <v>0</v>
      </c>
      <c r="AL7" s="25">
        <v>0</v>
      </c>
      <c r="AM7" s="25">
        <v>0</v>
      </c>
      <c r="AN7" s="25">
        <v>0</v>
      </c>
      <c r="AO7" s="25">
        <v>0</v>
      </c>
      <c r="AP7" s="25">
        <v>0</v>
      </c>
      <c r="AQ7" s="25">
        <v>0</v>
      </c>
      <c r="AR7" s="25">
        <v>0</v>
      </c>
      <c r="AS7" s="25">
        <v>0</v>
      </c>
      <c r="AT7" s="25">
        <v>0</v>
      </c>
      <c r="AU7" s="25">
        <v>0</v>
      </c>
      <c r="AV7" s="25">
        <v>52747.594239999999</v>
      </c>
      <c r="AW7" s="25">
        <v>0</v>
      </c>
      <c r="AX7" s="25">
        <v>0</v>
      </c>
      <c r="AY7" s="25">
        <v>52747.594239999999</v>
      </c>
      <c r="AZ7" s="25">
        <v>45493.864239999995</v>
      </c>
      <c r="BA7" s="25">
        <v>0</v>
      </c>
      <c r="BB7" s="25">
        <v>0</v>
      </c>
      <c r="BC7" s="25">
        <v>0</v>
      </c>
      <c r="BD7" s="25">
        <v>0</v>
      </c>
      <c r="BE7" s="25">
        <v>0</v>
      </c>
      <c r="BF7" s="25">
        <v>923852.00271899998</v>
      </c>
      <c r="BG7" s="25">
        <v>8088.9221829999997</v>
      </c>
      <c r="BH7" s="25">
        <v>0</v>
      </c>
      <c r="BI7" s="25">
        <v>931940.924902</v>
      </c>
      <c r="BJ7" s="25">
        <v>1125931.087710313</v>
      </c>
      <c r="BK7" s="25">
        <v>3194730.6189740002</v>
      </c>
      <c r="BL7" s="25">
        <v>611885.18963600008</v>
      </c>
      <c r="BM7" s="25">
        <v>204</v>
      </c>
      <c r="BN7" s="25">
        <v>3806819.8086100002</v>
      </c>
      <c r="BO7" s="25">
        <v>1894300.9126697935</v>
      </c>
      <c r="BP7" s="25">
        <v>107415.93021599999</v>
      </c>
      <c r="BQ7" s="25">
        <v>0</v>
      </c>
      <c r="BR7" s="25">
        <v>0</v>
      </c>
      <c r="BS7" s="25">
        <v>107415.93021599999</v>
      </c>
      <c r="BT7" s="25">
        <v>0</v>
      </c>
      <c r="BU7" s="25">
        <v>1504803</v>
      </c>
      <c r="BV7" s="25">
        <v>2154</v>
      </c>
      <c r="BW7" s="25">
        <v>0</v>
      </c>
      <c r="BX7" s="25">
        <v>1506957</v>
      </c>
      <c r="BY7" s="25">
        <v>1205565.6000000001</v>
      </c>
      <c r="BZ7" s="25">
        <v>0</v>
      </c>
      <c r="CA7" s="25">
        <v>0</v>
      </c>
      <c r="CB7" s="25">
        <v>0</v>
      </c>
      <c r="CC7" s="25">
        <v>0</v>
      </c>
      <c r="CD7" s="25">
        <v>0</v>
      </c>
      <c r="CE7" s="25">
        <v>2076341.8830130002</v>
      </c>
      <c r="CF7" s="25">
        <v>19505.542250999999</v>
      </c>
      <c r="CG7" s="25">
        <v>0</v>
      </c>
      <c r="CH7" s="25">
        <v>2095847.4252640002</v>
      </c>
      <c r="CI7" s="25">
        <v>1795088.781516924</v>
      </c>
      <c r="CJ7" s="25">
        <v>0</v>
      </c>
      <c r="CK7" s="25">
        <v>0</v>
      </c>
      <c r="CL7" s="25">
        <v>0</v>
      </c>
      <c r="CM7" s="25">
        <v>0</v>
      </c>
      <c r="CN7" s="25">
        <v>0</v>
      </c>
      <c r="CO7" s="25">
        <v>35509103.781868741</v>
      </c>
      <c r="CP7" s="25">
        <v>16332381.844065262</v>
      </c>
      <c r="CQ7" s="25">
        <v>36136155.310000002</v>
      </c>
      <c r="CR7" s="25">
        <v>87977640.935934007</v>
      </c>
      <c r="CS7" s="25">
        <v>38682417.791763708</v>
      </c>
    </row>
    <row r="8" spans="1:97" s="9" customFormat="1" ht="24.9" customHeight="1">
      <c r="A8" s="17">
        <v>2</v>
      </c>
      <c r="B8" s="67" t="s">
        <v>32</v>
      </c>
      <c r="C8" s="25">
        <v>2626221.5569334263</v>
      </c>
      <c r="D8" s="25">
        <v>11581853.7823389</v>
      </c>
      <c r="E8" s="25">
        <v>0</v>
      </c>
      <c r="F8" s="25">
        <v>14208075.339272328</v>
      </c>
      <c r="G8" s="25">
        <v>4526888.8199999966</v>
      </c>
      <c r="H8" s="25">
        <v>0</v>
      </c>
      <c r="I8" s="25">
        <v>515319.39699963969</v>
      </c>
      <c r="J8" s="25">
        <v>0</v>
      </c>
      <c r="K8" s="25">
        <v>515319.39699963969</v>
      </c>
      <c r="L8" s="25">
        <v>0</v>
      </c>
      <c r="M8" s="25">
        <v>453307.13774579088</v>
      </c>
      <c r="N8" s="25">
        <v>563270.1151707432</v>
      </c>
      <c r="O8" s="25">
        <v>3960</v>
      </c>
      <c r="P8" s="25">
        <v>1020537.2529165341</v>
      </c>
      <c r="Q8" s="25">
        <v>46747.860000000095</v>
      </c>
      <c r="R8" s="25">
        <v>24579211.61000821</v>
      </c>
      <c r="S8" s="25">
        <v>32730</v>
      </c>
      <c r="T8" s="25">
        <v>0</v>
      </c>
      <c r="U8" s="25">
        <v>24611941.61000821</v>
      </c>
      <c r="V8" s="25">
        <v>0</v>
      </c>
      <c r="W8" s="25">
        <v>3559190.8386169914</v>
      </c>
      <c r="X8" s="25">
        <v>9935813.2795346938</v>
      </c>
      <c r="Y8" s="25">
        <v>5597978.3500000145</v>
      </c>
      <c r="Z8" s="25">
        <v>19092982.4681517</v>
      </c>
      <c r="AA8" s="25">
        <v>2370615.5299999765</v>
      </c>
      <c r="AB8" s="25">
        <v>372588.55603795144</v>
      </c>
      <c r="AC8" s="25">
        <v>1527653.2217451748</v>
      </c>
      <c r="AD8" s="25">
        <v>356647.98</v>
      </c>
      <c r="AE8" s="25">
        <v>2256889.7577831261</v>
      </c>
      <c r="AF8" s="25">
        <v>159190.85000000024</v>
      </c>
      <c r="AG8" s="25">
        <v>0</v>
      </c>
      <c r="AH8" s="25">
        <v>0</v>
      </c>
      <c r="AI8" s="25">
        <v>0</v>
      </c>
      <c r="AJ8" s="25">
        <v>0</v>
      </c>
      <c r="AK8" s="25">
        <v>0</v>
      </c>
      <c r="AL8" s="25">
        <v>0</v>
      </c>
      <c r="AM8" s="25">
        <v>0</v>
      </c>
      <c r="AN8" s="25">
        <v>0</v>
      </c>
      <c r="AO8" s="25">
        <v>0</v>
      </c>
      <c r="AP8" s="25">
        <v>0</v>
      </c>
      <c r="AQ8" s="25">
        <v>0</v>
      </c>
      <c r="AR8" s="25">
        <v>0</v>
      </c>
      <c r="AS8" s="25">
        <v>0</v>
      </c>
      <c r="AT8" s="25">
        <v>0</v>
      </c>
      <c r="AU8" s="25">
        <v>0</v>
      </c>
      <c r="AV8" s="25">
        <v>0</v>
      </c>
      <c r="AW8" s="25">
        <v>0</v>
      </c>
      <c r="AX8" s="25">
        <v>0</v>
      </c>
      <c r="AY8" s="25">
        <v>0</v>
      </c>
      <c r="AZ8" s="25">
        <v>0</v>
      </c>
      <c r="BA8" s="25">
        <v>0</v>
      </c>
      <c r="BB8" s="25">
        <v>0</v>
      </c>
      <c r="BC8" s="25">
        <v>0</v>
      </c>
      <c r="BD8" s="25">
        <v>0</v>
      </c>
      <c r="BE8" s="25">
        <v>0</v>
      </c>
      <c r="BF8" s="25">
        <v>456884.1677429963</v>
      </c>
      <c r="BG8" s="25">
        <v>0</v>
      </c>
      <c r="BH8" s="25">
        <v>0</v>
      </c>
      <c r="BI8" s="25">
        <v>456884.1677429963</v>
      </c>
      <c r="BJ8" s="25">
        <v>28229.210000000719</v>
      </c>
      <c r="BK8" s="25">
        <v>8650190.1253882498</v>
      </c>
      <c r="BL8" s="25">
        <v>1862908.9756769971</v>
      </c>
      <c r="BM8" s="25">
        <v>0</v>
      </c>
      <c r="BN8" s="25">
        <v>10513099.101065246</v>
      </c>
      <c r="BO8" s="25">
        <v>5781128.0499979928</v>
      </c>
      <c r="BP8" s="25">
        <v>901688.96307200007</v>
      </c>
      <c r="BQ8" s="25">
        <v>0</v>
      </c>
      <c r="BR8" s="25">
        <v>0</v>
      </c>
      <c r="BS8" s="25">
        <v>901688.96307200007</v>
      </c>
      <c r="BT8" s="25">
        <v>901688.96307200007</v>
      </c>
      <c r="BU8" s="25">
        <v>97058.00999999998</v>
      </c>
      <c r="BV8" s="25">
        <v>0</v>
      </c>
      <c r="BW8" s="25">
        <v>0</v>
      </c>
      <c r="BX8" s="25">
        <v>97058.00999999998</v>
      </c>
      <c r="BY8" s="25">
        <v>77646.422000000006</v>
      </c>
      <c r="BZ8" s="25">
        <v>0</v>
      </c>
      <c r="CA8" s="25">
        <v>2567.2980599999973</v>
      </c>
      <c r="CB8" s="25">
        <v>0</v>
      </c>
      <c r="CC8" s="25">
        <v>2567.2980599999973</v>
      </c>
      <c r="CD8" s="25">
        <v>0</v>
      </c>
      <c r="CE8" s="25">
        <v>909159.04912200803</v>
      </c>
      <c r="CF8" s="25">
        <v>0</v>
      </c>
      <c r="CG8" s="25">
        <v>0</v>
      </c>
      <c r="CH8" s="25">
        <v>909159.04912200803</v>
      </c>
      <c r="CI8" s="25">
        <v>753051.63692799746</v>
      </c>
      <c r="CJ8" s="25">
        <v>0</v>
      </c>
      <c r="CK8" s="25">
        <v>0</v>
      </c>
      <c r="CL8" s="25">
        <v>0</v>
      </c>
      <c r="CM8" s="25">
        <v>0</v>
      </c>
      <c r="CN8" s="25">
        <v>0</v>
      </c>
      <c r="CO8" s="25">
        <v>42605500.014667623</v>
      </c>
      <c r="CP8" s="25">
        <v>26022116.069526151</v>
      </c>
      <c r="CQ8" s="25">
        <v>5958586.330000015</v>
      </c>
      <c r="CR8" s="25">
        <v>74586202.414193794</v>
      </c>
      <c r="CS8" s="25">
        <v>14645187.341997964</v>
      </c>
    </row>
    <row r="9" spans="1:97" ht="24.9" customHeight="1">
      <c r="A9" s="17">
        <v>3</v>
      </c>
      <c r="B9" s="67" t="s">
        <v>28</v>
      </c>
      <c r="C9" s="25">
        <v>1302171.4683530026</v>
      </c>
      <c r="D9" s="25">
        <v>107833.5</v>
      </c>
      <c r="E9" s="25">
        <v>2834744.0318703372</v>
      </c>
      <c r="F9" s="25">
        <v>4244749.0002233395</v>
      </c>
      <c r="G9" s="25">
        <v>46821.3</v>
      </c>
      <c r="H9" s="25">
        <v>0</v>
      </c>
      <c r="I9" s="25">
        <v>412624.8585880117</v>
      </c>
      <c r="J9" s="25">
        <v>0</v>
      </c>
      <c r="K9" s="25">
        <v>412624.8585880117</v>
      </c>
      <c r="L9" s="25">
        <v>0</v>
      </c>
      <c r="M9" s="25">
        <v>237339.43266599716</v>
      </c>
      <c r="N9" s="25">
        <v>777241.37381398969</v>
      </c>
      <c r="O9" s="25">
        <v>49263.790028515963</v>
      </c>
      <c r="P9" s="25">
        <v>1063844.5965085027</v>
      </c>
      <c r="Q9" s="25">
        <v>689.31798150000009</v>
      </c>
      <c r="R9" s="25">
        <v>17854093.161900789</v>
      </c>
      <c r="S9" s="25">
        <v>662771.56209600321</v>
      </c>
      <c r="T9" s="25">
        <v>33042960.670163471</v>
      </c>
      <c r="U9" s="25">
        <v>51559825.394160263</v>
      </c>
      <c r="V9" s="25">
        <v>0</v>
      </c>
      <c r="W9" s="25">
        <v>7946.5160000000005</v>
      </c>
      <c r="X9" s="25">
        <v>34895.319651999998</v>
      </c>
      <c r="Y9" s="25">
        <v>0</v>
      </c>
      <c r="Z9" s="25">
        <v>42841.835652000002</v>
      </c>
      <c r="AA9" s="25">
        <v>26582.017756000001</v>
      </c>
      <c r="AB9" s="25">
        <v>17584.81907894737</v>
      </c>
      <c r="AC9" s="25">
        <v>481539.78131226328</v>
      </c>
      <c r="AD9" s="25">
        <v>0</v>
      </c>
      <c r="AE9" s="25">
        <v>499124.60039121064</v>
      </c>
      <c r="AF9" s="25">
        <v>5977.5633535000006</v>
      </c>
      <c r="AG9" s="25">
        <v>0</v>
      </c>
      <c r="AH9" s="25">
        <v>0</v>
      </c>
      <c r="AI9" s="25">
        <v>0</v>
      </c>
      <c r="AJ9" s="25">
        <v>0</v>
      </c>
      <c r="AK9" s="25">
        <v>0</v>
      </c>
      <c r="AL9" s="25">
        <v>0</v>
      </c>
      <c r="AM9" s="25">
        <v>0</v>
      </c>
      <c r="AN9" s="25">
        <v>0</v>
      </c>
      <c r="AO9" s="25">
        <v>0</v>
      </c>
      <c r="AP9" s="25">
        <v>0</v>
      </c>
      <c r="AQ9" s="25">
        <v>0</v>
      </c>
      <c r="AR9" s="25">
        <v>0</v>
      </c>
      <c r="AS9" s="25">
        <v>0</v>
      </c>
      <c r="AT9" s="25">
        <v>0</v>
      </c>
      <c r="AU9" s="25">
        <v>0</v>
      </c>
      <c r="AV9" s="25">
        <v>0</v>
      </c>
      <c r="AW9" s="25">
        <v>0</v>
      </c>
      <c r="AX9" s="25">
        <v>0</v>
      </c>
      <c r="AY9" s="25">
        <v>0</v>
      </c>
      <c r="AZ9" s="25">
        <v>0</v>
      </c>
      <c r="BA9" s="25">
        <v>0</v>
      </c>
      <c r="BB9" s="25">
        <v>0</v>
      </c>
      <c r="BC9" s="25">
        <v>0</v>
      </c>
      <c r="BD9" s="25">
        <v>0</v>
      </c>
      <c r="BE9" s="25">
        <v>0</v>
      </c>
      <c r="BF9" s="25">
        <v>0</v>
      </c>
      <c r="BG9" s="25">
        <v>0</v>
      </c>
      <c r="BH9" s="25">
        <v>0</v>
      </c>
      <c r="BI9" s="25">
        <v>0</v>
      </c>
      <c r="BJ9" s="25">
        <v>0</v>
      </c>
      <c r="BK9" s="25">
        <v>45267.679552999893</v>
      </c>
      <c r="BL9" s="25">
        <v>0</v>
      </c>
      <c r="BM9" s="25">
        <v>0</v>
      </c>
      <c r="BN9" s="25">
        <v>45267.679552999893</v>
      </c>
      <c r="BO9" s="25">
        <v>45267.679552999893</v>
      </c>
      <c r="BP9" s="25">
        <v>0</v>
      </c>
      <c r="BQ9" s="25">
        <v>0</v>
      </c>
      <c r="BR9" s="25">
        <v>0</v>
      </c>
      <c r="BS9" s="25">
        <v>0</v>
      </c>
      <c r="BT9" s="25">
        <v>0</v>
      </c>
      <c r="BU9" s="25">
        <v>0</v>
      </c>
      <c r="BV9" s="25">
        <v>0</v>
      </c>
      <c r="BW9" s="25">
        <v>0</v>
      </c>
      <c r="BX9" s="25">
        <v>0</v>
      </c>
      <c r="BY9" s="25">
        <v>0</v>
      </c>
      <c r="BZ9" s="25">
        <v>0</v>
      </c>
      <c r="CA9" s="25">
        <v>0</v>
      </c>
      <c r="CB9" s="25">
        <v>0</v>
      </c>
      <c r="CC9" s="25">
        <v>0</v>
      </c>
      <c r="CD9" s="25">
        <v>0</v>
      </c>
      <c r="CE9" s="25">
        <v>197692.52828699918</v>
      </c>
      <c r="CF9" s="25">
        <v>0</v>
      </c>
      <c r="CG9" s="25">
        <v>0</v>
      </c>
      <c r="CH9" s="25">
        <v>197692.52828699918</v>
      </c>
      <c r="CI9" s="25">
        <v>197692.52828699918</v>
      </c>
      <c r="CJ9" s="25">
        <v>0</v>
      </c>
      <c r="CK9" s="25">
        <v>0</v>
      </c>
      <c r="CL9" s="25">
        <v>0</v>
      </c>
      <c r="CM9" s="25">
        <v>0</v>
      </c>
      <c r="CN9" s="25">
        <v>0</v>
      </c>
      <c r="CO9" s="25">
        <v>19662095.605838735</v>
      </c>
      <c r="CP9" s="25">
        <v>2476906.395462268</v>
      </c>
      <c r="CQ9" s="25">
        <v>35926968.492062323</v>
      </c>
      <c r="CR9" s="25">
        <v>58065970.493363328</v>
      </c>
      <c r="CS9" s="25">
        <v>323030.40693099907</v>
      </c>
    </row>
    <row r="10" spans="1:97" ht="24.9" customHeight="1">
      <c r="A10" s="17">
        <v>4</v>
      </c>
      <c r="B10" s="67" t="s">
        <v>29</v>
      </c>
      <c r="C10" s="25">
        <v>179450.00481199991</v>
      </c>
      <c r="D10" s="25">
        <v>8673631.8759399988</v>
      </c>
      <c r="E10" s="25">
        <v>0</v>
      </c>
      <c r="F10" s="25">
        <v>8853081.8807519991</v>
      </c>
      <c r="G10" s="25">
        <v>422966.75257861079</v>
      </c>
      <c r="H10" s="25">
        <v>0</v>
      </c>
      <c r="I10" s="25">
        <v>230647.73209999382</v>
      </c>
      <c r="J10" s="25">
        <v>0</v>
      </c>
      <c r="K10" s="25">
        <v>230647.73209999382</v>
      </c>
      <c r="L10" s="25">
        <v>0</v>
      </c>
      <c r="M10" s="25">
        <v>540295.68727999402</v>
      </c>
      <c r="N10" s="25">
        <v>152467.93292099959</v>
      </c>
      <c r="O10" s="25">
        <v>2702.7460000000001</v>
      </c>
      <c r="P10" s="25">
        <v>695466.36620099365</v>
      </c>
      <c r="Q10" s="25">
        <v>172785.27596590525</v>
      </c>
      <c r="R10" s="25">
        <v>198961.79386699639</v>
      </c>
      <c r="S10" s="25">
        <v>28874.071008999999</v>
      </c>
      <c r="T10" s="25">
        <v>0</v>
      </c>
      <c r="U10" s="25">
        <v>227835.8648759964</v>
      </c>
      <c r="V10" s="25">
        <v>12238.780159999995</v>
      </c>
      <c r="W10" s="25">
        <v>5177901.499568996</v>
      </c>
      <c r="X10" s="25">
        <v>8614465.1030910201</v>
      </c>
      <c r="Y10" s="25">
        <v>2466</v>
      </c>
      <c r="Z10" s="25">
        <v>13794832.602660015</v>
      </c>
      <c r="AA10" s="25">
        <v>223818.86569355187</v>
      </c>
      <c r="AB10" s="25">
        <v>846881.95542194275</v>
      </c>
      <c r="AC10" s="25">
        <v>1933050.1202152623</v>
      </c>
      <c r="AD10" s="25">
        <v>27052.796000000002</v>
      </c>
      <c r="AE10" s="25">
        <v>2806984.8716372051</v>
      </c>
      <c r="AF10" s="25">
        <v>103740.45939700001</v>
      </c>
      <c r="AG10" s="25">
        <v>0</v>
      </c>
      <c r="AH10" s="25">
        <v>0</v>
      </c>
      <c r="AI10" s="25">
        <v>0</v>
      </c>
      <c r="AJ10" s="25">
        <v>0</v>
      </c>
      <c r="AK10" s="25">
        <v>0</v>
      </c>
      <c r="AL10" s="25">
        <v>80475.839999999997</v>
      </c>
      <c r="AM10" s="25">
        <v>0</v>
      </c>
      <c r="AN10" s="25">
        <v>290946.92</v>
      </c>
      <c r="AO10" s="25">
        <v>371422.76</v>
      </c>
      <c r="AP10" s="25">
        <v>332122.679</v>
      </c>
      <c r="AQ10" s="25">
        <v>0</v>
      </c>
      <c r="AR10" s="25">
        <v>0</v>
      </c>
      <c r="AS10" s="25">
        <v>0</v>
      </c>
      <c r="AT10" s="25">
        <v>0</v>
      </c>
      <c r="AU10" s="25">
        <v>0</v>
      </c>
      <c r="AV10" s="25">
        <v>30272.629101999999</v>
      </c>
      <c r="AW10" s="25">
        <v>0</v>
      </c>
      <c r="AX10" s="25">
        <v>0</v>
      </c>
      <c r="AY10" s="25">
        <v>30272.629101999999</v>
      </c>
      <c r="AZ10" s="25">
        <v>465.8476166666668</v>
      </c>
      <c r="BA10" s="25">
        <v>0</v>
      </c>
      <c r="BB10" s="25">
        <v>0</v>
      </c>
      <c r="BC10" s="25">
        <v>0</v>
      </c>
      <c r="BD10" s="25">
        <v>0</v>
      </c>
      <c r="BE10" s="25">
        <v>0</v>
      </c>
      <c r="BF10" s="25">
        <v>1059326.3164460012</v>
      </c>
      <c r="BG10" s="25">
        <v>41456.897723000016</v>
      </c>
      <c r="BH10" s="25">
        <v>0</v>
      </c>
      <c r="BI10" s="25">
        <v>1100783.2141690012</v>
      </c>
      <c r="BJ10" s="25">
        <v>298057.16329222225</v>
      </c>
      <c r="BK10" s="25">
        <v>9757908.5763798505</v>
      </c>
      <c r="BL10" s="25">
        <v>3292827.863698049</v>
      </c>
      <c r="BM10" s="25">
        <v>42740.950000000012</v>
      </c>
      <c r="BN10" s="25">
        <v>13093477.390077898</v>
      </c>
      <c r="BO10" s="25">
        <v>7037576.8409780003</v>
      </c>
      <c r="BP10" s="25">
        <v>105517.5</v>
      </c>
      <c r="BQ10" s="25">
        <v>0</v>
      </c>
      <c r="BR10" s="25">
        <v>0</v>
      </c>
      <c r="BS10" s="25">
        <v>105517.5</v>
      </c>
      <c r="BT10" s="25">
        <v>105517.5</v>
      </c>
      <c r="BU10" s="25">
        <v>940691.13288799999</v>
      </c>
      <c r="BV10" s="25">
        <v>0</v>
      </c>
      <c r="BW10" s="25">
        <v>2827</v>
      </c>
      <c r="BX10" s="25">
        <v>943518.13288799999</v>
      </c>
      <c r="BY10" s="25">
        <v>522408.22871899966</v>
      </c>
      <c r="BZ10" s="25">
        <v>0</v>
      </c>
      <c r="CA10" s="25">
        <v>0</v>
      </c>
      <c r="CB10" s="25">
        <v>0</v>
      </c>
      <c r="CC10" s="25">
        <v>0</v>
      </c>
      <c r="CD10" s="25">
        <v>0</v>
      </c>
      <c r="CE10" s="25">
        <v>1336633.2743220003</v>
      </c>
      <c r="CF10" s="25">
        <v>352503.11870800005</v>
      </c>
      <c r="CG10" s="25">
        <v>9871.4040000000005</v>
      </c>
      <c r="CH10" s="25">
        <v>1699007.7970300005</v>
      </c>
      <c r="CI10" s="25">
        <v>750592.29722911119</v>
      </c>
      <c r="CJ10" s="25">
        <v>0</v>
      </c>
      <c r="CK10" s="25">
        <v>0</v>
      </c>
      <c r="CL10" s="25">
        <v>0</v>
      </c>
      <c r="CM10" s="25">
        <v>0</v>
      </c>
      <c r="CN10" s="25">
        <v>0</v>
      </c>
      <c r="CO10" s="25">
        <v>20254316.210087784</v>
      </c>
      <c r="CP10" s="25">
        <v>23319924.715405326</v>
      </c>
      <c r="CQ10" s="25">
        <v>378607.81599999999</v>
      </c>
      <c r="CR10" s="25">
        <v>43952848.741493098</v>
      </c>
      <c r="CS10" s="25">
        <v>9982290.6906300671</v>
      </c>
    </row>
    <row r="11" spans="1:97" ht="24.9" customHeight="1">
      <c r="A11" s="17">
        <v>5</v>
      </c>
      <c r="B11" s="67" t="s">
        <v>86</v>
      </c>
      <c r="C11" s="25">
        <v>81192.541644236451</v>
      </c>
      <c r="D11" s="25">
        <v>0</v>
      </c>
      <c r="E11" s="25">
        <v>212311.62428490253</v>
      </c>
      <c r="F11" s="25">
        <v>293504.16592913901</v>
      </c>
      <c r="G11" s="25">
        <v>24155.525338999967</v>
      </c>
      <c r="H11" s="25">
        <v>665</v>
      </c>
      <c r="I11" s="25">
        <v>80232</v>
      </c>
      <c r="J11" s="25">
        <v>0</v>
      </c>
      <c r="K11" s="25">
        <v>80897</v>
      </c>
      <c r="L11" s="25">
        <v>0</v>
      </c>
      <c r="M11" s="25">
        <v>64026.635426820336</v>
      </c>
      <c r="N11" s="25">
        <v>10182.117883424662</v>
      </c>
      <c r="O11" s="25">
        <v>101840.04522241165</v>
      </c>
      <c r="P11" s="25">
        <v>176048.79853265663</v>
      </c>
      <c r="Q11" s="25">
        <v>-172.77611450534323</v>
      </c>
      <c r="R11" s="25">
        <v>4616292.79799888</v>
      </c>
      <c r="S11" s="25">
        <v>348908.59609800001</v>
      </c>
      <c r="T11" s="25">
        <v>18083923.289190631</v>
      </c>
      <c r="U11" s="25">
        <v>23049124.683287513</v>
      </c>
      <c r="V11" s="25">
        <v>129497.35933691998</v>
      </c>
      <c r="W11" s="25">
        <v>449784.98208772897</v>
      </c>
      <c r="X11" s="25">
        <v>399062.59623257251</v>
      </c>
      <c r="Y11" s="25">
        <v>11023206.526534118</v>
      </c>
      <c r="Z11" s="25">
        <v>11872054.10485442</v>
      </c>
      <c r="AA11" s="25">
        <v>3123078.2154896236</v>
      </c>
      <c r="AB11" s="25">
        <v>69702.207725604909</v>
      </c>
      <c r="AC11" s="25">
        <v>620459.09334726341</v>
      </c>
      <c r="AD11" s="25">
        <v>1391485.4042785349</v>
      </c>
      <c r="AE11" s="25">
        <v>2081646.7053514032</v>
      </c>
      <c r="AF11" s="25">
        <v>6341.32826678525</v>
      </c>
      <c r="AG11" s="25">
        <v>0</v>
      </c>
      <c r="AH11" s="25">
        <v>0</v>
      </c>
      <c r="AI11" s="25">
        <v>0</v>
      </c>
      <c r="AJ11" s="25">
        <v>0</v>
      </c>
      <c r="AK11" s="25">
        <v>0</v>
      </c>
      <c r="AL11" s="25">
        <v>127123.93025509786</v>
      </c>
      <c r="AM11" s="25">
        <v>0</v>
      </c>
      <c r="AN11" s="25">
        <v>0</v>
      </c>
      <c r="AO11" s="25">
        <v>127123.93025509786</v>
      </c>
      <c r="AP11" s="25">
        <v>129907.19493819179</v>
      </c>
      <c r="AQ11" s="25">
        <v>74618.339958193901</v>
      </c>
      <c r="AR11" s="25">
        <v>0</v>
      </c>
      <c r="AS11" s="25">
        <v>0</v>
      </c>
      <c r="AT11" s="25">
        <v>74618.339958193901</v>
      </c>
      <c r="AU11" s="25">
        <v>75046.521539602734</v>
      </c>
      <c r="AV11" s="25">
        <v>0</v>
      </c>
      <c r="AW11" s="25">
        <v>0</v>
      </c>
      <c r="AX11" s="25">
        <v>0</v>
      </c>
      <c r="AY11" s="25">
        <v>0</v>
      </c>
      <c r="AZ11" s="25">
        <v>0</v>
      </c>
      <c r="BA11" s="25">
        <v>0</v>
      </c>
      <c r="BB11" s="25">
        <v>0</v>
      </c>
      <c r="BC11" s="25">
        <v>0</v>
      </c>
      <c r="BD11" s="25">
        <v>0</v>
      </c>
      <c r="BE11" s="25">
        <v>0</v>
      </c>
      <c r="BF11" s="25">
        <v>1250.124</v>
      </c>
      <c r="BG11" s="25">
        <v>0</v>
      </c>
      <c r="BH11" s="25">
        <v>0</v>
      </c>
      <c r="BI11" s="25">
        <v>1250.124</v>
      </c>
      <c r="BJ11" s="25">
        <v>309.99530434782605</v>
      </c>
      <c r="BK11" s="25">
        <v>954363.22533577052</v>
      </c>
      <c r="BL11" s="25">
        <v>6523.3559999999998</v>
      </c>
      <c r="BM11" s="25">
        <v>47635.399999999965</v>
      </c>
      <c r="BN11" s="25">
        <v>1008521.9813357706</v>
      </c>
      <c r="BO11" s="25">
        <v>600708.44007618679</v>
      </c>
      <c r="BP11" s="25">
        <v>0</v>
      </c>
      <c r="BQ11" s="25">
        <v>0</v>
      </c>
      <c r="BR11" s="25">
        <v>0</v>
      </c>
      <c r="BS11" s="25">
        <v>0</v>
      </c>
      <c r="BT11" s="25">
        <v>0</v>
      </c>
      <c r="BU11" s="25">
        <v>6517.8082191780813</v>
      </c>
      <c r="BV11" s="25">
        <v>0</v>
      </c>
      <c r="BW11" s="25">
        <v>0</v>
      </c>
      <c r="BX11" s="25">
        <v>6517.8082191780813</v>
      </c>
      <c r="BY11" s="25">
        <v>0</v>
      </c>
      <c r="BZ11" s="25">
        <v>0</v>
      </c>
      <c r="CA11" s="25">
        <v>0</v>
      </c>
      <c r="CB11" s="25">
        <v>0</v>
      </c>
      <c r="CC11" s="25">
        <v>0</v>
      </c>
      <c r="CD11" s="25">
        <v>0</v>
      </c>
      <c r="CE11" s="25">
        <v>22462.353999999999</v>
      </c>
      <c r="CF11" s="25">
        <v>0</v>
      </c>
      <c r="CG11" s="25">
        <v>18999.2</v>
      </c>
      <c r="CH11" s="25">
        <v>41461.554000000004</v>
      </c>
      <c r="CI11" s="25">
        <v>10759.989004199475</v>
      </c>
      <c r="CJ11" s="25">
        <v>0</v>
      </c>
      <c r="CK11" s="25">
        <v>0</v>
      </c>
      <c r="CL11" s="25">
        <v>0</v>
      </c>
      <c r="CM11" s="25">
        <v>0</v>
      </c>
      <c r="CN11" s="25">
        <v>0</v>
      </c>
      <c r="CO11" s="25">
        <v>6467999.94665151</v>
      </c>
      <c r="CP11" s="25">
        <v>1465367.7595612605</v>
      </c>
      <c r="CQ11" s="25">
        <v>30879401.489510596</v>
      </c>
      <c r="CR11" s="25">
        <v>38812769.19572337</v>
      </c>
      <c r="CS11" s="25">
        <v>4099631.7931803525</v>
      </c>
    </row>
    <row r="12" spans="1:97" ht="24.9" customHeight="1">
      <c r="A12" s="17">
        <v>6</v>
      </c>
      <c r="B12" s="67" t="s">
        <v>85</v>
      </c>
      <c r="C12" s="25">
        <v>56714.224592999788</v>
      </c>
      <c r="D12" s="25">
        <v>1769.52</v>
      </c>
      <c r="E12" s="25">
        <v>0</v>
      </c>
      <c r="F12" s="25">
        <v>58483.744592999785</v>
      </c>
      <c r="G12" s="25">
        <v>0</v>
      </c>
      <c r="H12" s="25">
        <v>123363.09257999968</v>
      </c>
      <c r="I12" s="25">
        <v>121829.6</v>
      </c>
      <c r="J12" s="25">
        <v>44</v>
      </c>
      <c r="K12" s="25">
        <v>245236.69257999968</v>
      </c>
      <c r="L12" s="25">
        <v>0</v>
      </c>
      <c r="M12" s="25">
        <v>302483.61842500319</v>
      </c>
      <c r="N12" s="25">
        <v>6920.261238</v>
      </c>
      <c r="O12" s="25">
        <v>12027.755215000001</v>
      </c>
      <c r="P12" s="25">
        <v>321431.63487800321</v>
      </c>
      <c r="Q12" s="25">
        <v>7713.524428191924</v>
      </c>
      <c r="R12" s="25">
        <v>23014861.823913343</v>
      </c>
      <c r="S12" s="25">
        <v>3300086.3025390012</v>
      </c>
      <c r="T12" s="25">
        <v>1656740.523699</v>
      </c>
      <c r="U12" s="25">
        <v>27971688.650151346</v>
      </c>
      <c r="V12" s="25">
        <v>0</v>
      </c>
      <c r="W12" s="25">
        <v>751774.27444099961</v>
      </c>
      <c r="X12" s="25">
        <v>827307.66752800019</v>
      </c>
      <c r="Y12" s="25">
        <v>4869.2792799999997</v>
      </c>
      <c r="Z12" s="25">
        <v>1583951.2212489997</v>
      </c>
      <c r="AA12" s="25">
        <v>584423.16183202318</v>
      </c>
      <c r="AB12" s="25">
        <v>91311.465334947294</v>
      </c>
      <c r="AC12" s="25">
        <v>550399.13396026322</v>
      </c>
      <c r="AD12" s="25">
        <v>773.99922000000015</v>
      </c>
      <c r="AE12" s="25">
        <v>642484.59851521056</v>
      </c>
      <c r="AF12" s="25">
        <v>56194.818578240782</v>
      </c>
      <c r="AG12" s="25">
        <v>0</v>
      </c>
      <c r="AH12" s="25">
        <v>0</v>
      </c>
      <c r="AI12" s="25">
        <v>0</v>
      </c>
      <c r="AJ12" s="25">
        <v>0</v>
      </c>
      <c r="AK12" s="25">
        <v>0</v>
      </c>
      <c r="AL12" s="25">
        <v>0</v>
      </c>
      <c r="AM12" s="25">
        <v>0</v>
      </c>
      <c r="AN12" s="25">
        <v>0</v>
      </c>
      <c r="AO12" s="25">
        <v>0</v>
      </c>
      <c r="AP12" s="25">
        <v>0</v>
      </c>
      <c r="AQ12" s="25">
        <v>0</v>
      </c>
      <c r="AR12" s="25">
        <v>0</v>
      </c>
      <c r="AS12" s="25">
        <v>0</v>
      </c>
      <c r="AT12" s="25">
        <v>0</v>
      </c>
      <c r="AU12" s="25">
        <v>-2673.11</v>
      </c>
      <c r="AV12" s="25">
        <v>0</v>
      </c>
      <c r="AW12" s="25">
        <v>0</v>
      </c>
      <c r="AX12" s="25">
        <v>0</v>
      </c>
      <c r="AY12" s="25">
        <v>0</v>
      </c>
      <c r="AZ12" s="25">
        <v>0</v>
      </c>
      <c r="BA12" s="25">
        <v>0</v>
      </c>
      <c r="BB12" s="25">
        <v>0</v>
      </c>
      <c r="BC12" s="25">
        <v>0</v>
      </c>
      <c r="BD12" s="25">
        <v>0</v>
      </c>
      <c r="BE12" s="25">
        <v>0</v>
      </c>
      <c r="BF12" s="25">
        <v>142354.38766000001</v>
      </c>
      <c r="BG12" s="25">
        <v>0</v>
      </c>
      <c r="BH12" s="25">
        <v>0</v>
      </c>
      <c r="BI12" s="25">
        <v>142354.38766000001</v>
      </c>
      <c r="BJ12" s="25">
        <v>54266.518300999996</v>
      </c>
      <c r="BK12" s="25">
        <v>283118.44636499992</v>
      </c>
      <c r="BL12" s="25">
        <v>25809.172783999995</v>
      </c>
      <c r="BM12" s="25">
        <v>1302.58</v>
      </c>
      <c r="BN12" s="25">
        <v>310230.19914899993</v>
      </c>
      <c r="BO12" s="25">
        <v>260625.03899799997</v>
      </c>
      <c r="BP12" s="25">
        <v>5213.9643929999793</v>
      </c>
      <c r="BQ12" s="25">
        <v>17913.444699999996</v>
      </c>
      <c r="BR12" s="25">
        <v>7.26654</v>
      </c>
      <c r="BS12" s="25">
        <v>23134.675632999977</v>
      </c>
      <c r="BT12" s="25">
        <v>0</v>
      </c>
      <c r="BU12" s="25">
        <v>0</v>
      </c>
      <c r="BV12" s="25">
        <v>0</v>
      </c>
      <c r="BW12" s="25">
        <v>0</v>
      </c>
      <c r="BX12" s="25">
        <v>0</v>
      </c>
      <c r="BY12" s="25">
        <v>0</v>
      </c>
      <c r="BZ12" s="25">
        <v>0</v>
      </c>
      <c r="CA12" s="25">
        <v>0</v>
      </c>
      <c r="CB12" s="25">
        <v>0</v>
      </c>
      <c r="CC12" s="25">
        <v>0</v>
      </c>
      <c r="CD12" s="25">
        <v>0</v>
      </c>
      <c r="CE12" s="25">
        <v>146795.911773</v>
      </c>
      <c r="CF12" s="25">
        <v>3550.1919509999998</v>
      </c>
      <c r="CG12" s="25">
        <v>2452.1425939999999</v>
      </c>
      <c r="CH12" s="25">
        <v>152798.24631799999</v>
      </c>
      <c r="CI12" s="25">
        <v>36090.189030000001</v>
      </c>
      <c r="CJ12" s="25">
        <v>0</v>
      </c>
      <c r="CK12" s="25">
        <v>0</v>
      </c>
      <c r="CL12" s="25">
        <v>0</v>
      </c>
      <c r="CM12" s="25">
        <v>0</v>
      </c>
      <c r="CN12" s="25">
        <v>0</v>
      </c>
      <c r="CO12" s="25">
        <v>24917991.209478293</v>
      </c>
      <c r="CP12" s="25">
        <v>4855585.294700264</v>
      </c>
      <c r="CQ12" s="25">
        <v>1678217.5465480001</v>
      </c>
      <c r="CR12" s="25">
        <v>31451794.050726559</v>
      </c>
      <c r="CS12" s="25">
        <v>996640.14116745593</v>
      </c>
    </row>
    <row r="13" spans="1:97" ht="24.9" customHeight="1">
      <c r="A13" s="17">
        <v>7</v>
      </c>
      <c r="B13" s="67" t="s">
        <v>34</v>
      </c>
      <c r="C13" s="25">
        <v>1441323.7662030002</v>
      </c>
      <c r="D13" s="25">
        <v>-6.61</v>
      </c>
      <c r="E13" s="25">
        <v>231.24</v>
      </c>
      <c r="F13" s="25">
        <v>1441548.3962030001</v>
      </c>
      <c r="G13" s="25">
        <v>723473.53785999992</v>
      </c>
      <c r="H13" s="25">
        <v>4797.2299999999814</v>
      </c>
      <c r="I13" s="25">
        <v>145943.13</v>
      </c>
      <c r="J13" s="25">
        <v>0</v>
      </c>
      <c r="K13" s="25">
        <v>150740.35999999999</v>
      </c>
      <c r="L13" s="25">
        <v>15104.401707000001</v>
      </c>
      <c r="M13" s="25">
        <v>313396.34872199997</v>
      </c>
      <c r="N13" s="25">
        <v>16382.15538</v>
      </c>
      <c r="O13" s="25">
        <v>11839.433999999999</v>
      </c>
      <c r="P13" s="25">
        <v>341617.93810199999</v>
      </c>
      <c r="Q13" s="25">
        <v>88383.168270511</v>
      </c>
      <c r="R13" s="25">
        <v>6766757.0474719992</v>
      </c>
      <c r="S13" s="25">
        <v>1419607.6800000002</v>
      </c>
      <c r="T13" s="25">
        <v>528573.71</v>
      </c>
      <c r="U13" s="25">
        <v>8714938.4374720007</v>
      </c>
      <c r="V13" s="25">
        <v>0</v>
      </c>
      <c r="W13" s="25">
        <v>1291221.324762</v>
      </c>
      <c r="X13" s="25">
        <v>2164545.7489600005</v>
      </c>
      <c r="Y13" s="25">
        <v>27935.4656</v>
      </c>
      <c r="Z13" s="25">
        <v>3483702.5393220005</v>
      </c>
      <c r="AA13" s="25">
        <v>220992.20083136557</v>
      </c>
      <c r="AB13" s="25">
        <v>190430.7858447367</v>
      </c>
      <c r="AC13" s="25">
        <v>805009.14230526332</v>
      </c>
      <c r="AD13" s="25">
        <v>3483.7750000000001</v>
      </c>
      <c r="AE13" s="25">
        <v>998923.70315000007</v>
      </c>
      <c r="AF13" s="25">
        <v>19282.3449817496</v>
      </c>
      <c r="AG13" s="25">
        <v>0</v>
      </c>
      <c r="AH13" s="25">
        <v>0</v>
      </c>
      <c r="AI13" s="25">
        <v>0</v>
      </c>
      <c r="AJ13" s="25">
        <v>0</v>
      </c>
      <c r="AK13" s="25">
        <v>2183.7280924032002</v>
      </c>
      <c r="AL13" s="25">
        <v>0</v>
      </c>
      <c r="AM13" s="25">
        <v>0</v>
      </c>
      <c r="AN13" s="25">
        <v>0</v>
      </c>
      <c r="AO13" s="25">
        <v>0</v>
      </c>
      <c r="AP13" s="25">
        <v>0</v>
      </c>
      <c r="AQ13" s="25">
        <v>0</v>
      </c>
      <c r="AR13" s="25">
        <v>0</v>
      </c>
      <c r="AS13" s="25">
        <v>0</v>
      </c>
      <c r="AT13" s="25">
        <v>0</v>
      </c>
      <c r="AU13" s="25">
        <v>0</v>
      </c>
      <c r="AV13" s="25">
        <v>0</v>
      </c>
      <c r="AW13" s="25">
        <v>0</v>
      </c>
      <c r="AX13" s="25">
        <v>0</v>
      </c>
      <c r="AY13" s="25">
        <v>0</v>
      </c>
      <c r="AZ13" s="25">
        <v>0</v>
      </c>
      <c r="BA13" s="25">
        <v>0</v>
      </c>
      <c r="BB13" s="25">
        <v>0</v>
      </c>
      <c r="BC13" s="25">
        <v>0</v>
      </c>
      <c r="BD13" s="25">
        <v>0</v>
      </c>
      <c r="BE13" s="25">
        <v>0</v>
      </c>
      <c r="BF13" s="25">
        <v>1237603.621245</v>
      </c>
      <c r="BG13" s="25">
        <v>7291.7935660000003</v>
      </c>
      <c r="BH13" s="25">
        <v>0</v>
      </c>
      <c r="BI13" s="25">
        <v>1244895.414811</v>
      </c>
      <c r="BJ13" s="25">
        <v>581618.52245274372</v>
      </c>
      <c r="BK13" s="25">
        <v>4663512.0883690007</v>
      </c>
      <c r="BL13" s="25">
        <v>166152.467584</v>
      </c>
      <c r="BM13" s="25">
        <v>4496.7740000000003</v>
      </c>
      <c r="BN13" s="25">
        <v>4834161.3299530009</v>
      </c>
      <c r="BO13" s="25">
        <v>3205790.7902240655</v>
      </c>
      <c r="BP13" s="25">
        <v>6953.2069680000004</v>
      </c>
      <c r="BQ13" s="25">
        <v>0</v>
      </c>
      <c r="BR13" s="25">
        <v>0</v>
      </c>
      <c r="BS13" s="25">
        <v>6953.2069680000004</v>
      </c>
      <c r="BT13" s="25">
        <v>5742.5656751378001</v>
      </c>
      <c r="BU13" s="25">
        <v>303983.86</v>
      </c>
      <c r="BV13" s="25">
        <v>1350</v>
      </c>
      <c r="BW13" s="25">
        <v>0</v>
      </c>
      <c r="BX13" s="25">
        <v>305333.86</v>
      </c>
      <c r="BY13" s="25">
        <v>274800.47399999999</v>
      </c>
      <c r="BZ13" s="25">
        <v>0</v>
      </c>
      <c r="CA13" s="25">
        <v>0</v>
      </c>
      <c r="CB13" s="25">
        <v>0</v>
      </c>
      <c r="CC13" s="25">
        <v>0</v>
      </c>
      <c r="CD13" s="25">
        <v>0</v>
      </c>
      <c r="CE13" s="25">
        <v>510659.48921199999</v>
      </c>
      <c r="CF13" s="25">
        <v>5291.5380000000005</v>
      </c>
      <c r="CG13" s="25">
        <v>1920</v>
      </c>
      <c r="CH13" s="25">
        <v>517871.02721199999</v>
      </c>
      <c r="CI13" s="25">
        <v>441321.12610039581</v>
      </c>
      <c r="CJ13" s="25">
        <v>0</v>
      </c>
      <c r="CK13" s="25">
        <v>0</v>
      </c>
      <c r="CL13" s="25">
        <v>0</v>
      </c>
      <c r="CM13" s="25">
        <v>0</v>
      </c>
      <c r="CN13" s="25">
        <v>0</v>
      </c>
      <c r="CO13" s="25">
        <v>16730638.768797737</v>
      </c>
      <c r="CP13" s="25">
        <v>4731567.0457952637</v>
      </c>
      <c r="CQ13" s="25">
        <v>578480.39859999996</v>
      </c>
      <c r="CR13" s="25">
        <v>22040686.213192999</v>
      </c>
      <c r="CS13" s="25">
        <v>5578692.8601953723</v>
      </c>
    </row>
    <row r="14" spans="1:97" ht="24.9" customHeight="1">
      <c r="A14" s="17">
        <v>8</v>
      </c>
      <c r="B14" s="67" t="s">
        <v>92</v>
      </c>
      <c r="C14" s="25">
        <v>21354.703299999899</v>
      </c>
      <c r="D14" s="25">
        <v>0</v>
      </c>
      <c r="E14" s="25">
        <v>18298.699999999535</v>
      </c>
      <c r="F14" s="25">
        <v>39653.403299999438</v>
      </c>
      <c r="G14" s="25">
        <v>0</v>
      </c>
      <c r="H14" s="25">
        <v>19031.157699999756</v>
      </c>
      <c r="I14" s="25">
        <v>16872.004199999999</v>
      </c>
      <c r="J14" s="25">
        <v>7695.879800000077</v>
      </c>
      <c r="K14" s="25">
        <v>43599.041699999834</v>
      </c>
      <c r="L14" s="25">
        <v>0</v>
      </c>
      <c r="M14" s="25">
        <v>132732.91866985889</v>
      </c>
      <c r="N14" s="25">
        <v>125178.15020508466</v>
      </c>
      <c r="O14" s="25">
        <v>4725.1640342465835</v>
      </c>
      <c r="P14" s="25">
        <v>262636.23290919012</v>
      </c>
      <c r="Q14" s="25">
        <v>0</v>
      </c>
      <c r="R14" s="25">
        <v>7781891.1702994211</v>
      </c>
      <c r="S14" s="25">
        <v>687.74110000000007</v>
      </c>
      <c r="T14" s="25">
        <v>2109981.6622999674</v>
      </c>
      <c r="U14" s="25">
        <v>9892560.5736993887</v>
      </c>
      <c r="V14" s="25">
        <v>0</v>
      </c>
      <c r="W14" s="25">
        <v>437935.28824332613</v>
      </c>
      <c r="X14" s="25">
        <v>2576988.9540678198</v>
      </c>
      <c r="Y14" s="25">
        <v>-78.815917808219183</v>
      </c>
      <c r="Z14" s="25">
        <v>3014845.426393338</v>
      </c>
      <c r="AA14" s="25">
        <v>1503340.9301928065</v>
      </c>
      <c r="AB14" s="25">
        <v>61888.616641961082</v>
      </c>
      <c r="AC14" s="25">
        <v>686340.24239431939</v>
      </c>
      <c r="AD14" s="25">
        <v>-15.763506849315078</v>
      </c>
      <c r="AE14" s="25">
        <v>748213.09552943113</v>
      </c>
      <c r="AF14" s="25">
        <v>130204.37773151899</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2311.2046499999997</v>
      </c>
      <c r="BG14" s="25">
        <v>0</v>
      </c>
      <c r="BH14" s="25">
        <v>0</v>
      </c>
      <c r="BI14" s="25">
        <v>2311.2046499999997</v>
      </c>
      <c r="BJ14" s="25">
        <v>1848.9637199999997</v>
      </c>
      <c r="BK14" s="25">
        <v>4453.9799999999996</v>
      </c>
      <c r="BL14" s="25">
        <v>0</v>
      </c>
      <c r="BM14" s="25">
        <v>0</v>
      </c>
      <c r="BN14" s="25">
        <v>4453.9799999999996</v>
      </c>
      <c r="BO14" s="25">
        <v>3563.1839999999997</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8461599.0395045672</v>
      </c>
      <c r="CP14" s="25">
        <v>3406067.0919672237</v>
      </c>
      <c r="CQ14" s="25">
        <v>2140606.8267095564</v>
      </c>
      <c r="CR14" s="25">
        <v>14008272.958181348</v>
      </c>
      <c r="CS14" s="25">
        <v>1638957.4556443254</v>
      </c>
    </row>
    <row r="15" spans="1:97" ht="24.9" customHeight="1">
      <c r="A15" s="17">
        <v>9</v>
      </c>
      <c r="B15" s="67" t="s">
        <v>94</v>
      </c>
      <c r="C15" s="25">
        <v>0</v>
      </c>
      <c r="D15" s="25">
        <v>0</v>
      </c>
      <c r="E15" s="25">
        <v>0</v>
      </c>
      <c r="F15" s="25">
        <v>0</v>
      </c>
      <c r="G15" s="25">
        <v>0</v>
      </c>
      <c r="H15" s="25">
        <v>3</v>
      </c>
      <c r="I15" s="25">
        <v>1563.4</v>
      </c>
      <c r="J15" s="25">
        <v>412</v>
      </c>
      <c r="K15" s="25">
        <v>1978.4</v>
      </c>
      <c r="L15" s="25">
        <v>0</v>
      </c>
      <c r="M15" s="25">
        <v>1940.8860000000027</v>
      </c>
      <c r="N15" s="25">
        <v>3764.1140400467884</v>
      </c>
      <c r="O15" s="25">
        <v>0.60000000000000009</v>
      </c>
      <c r="P15" s="25">
        <v>5705.600040046791</v>
      </c>
      <c r="Q15" s="25">
        <v>3184.3</v>
      </c>
      <c r="R15" s="25">
        <v>-2405.1</v>
      </c>
      <c r="S15" s="25">
        <v>13380</v>
      </c>
      <c r="T15" s="25">
        <v>12841286.65</v>
      </c>
      <c r="U15" s="25">
        <v>12852261.550000001</v>
      </c>
      <c r="V15" s="25">
        <v>0</v>
      </c>
      <c r="W15" s="25">
        <v>46884.639999999999</v>
      </c>
      <c r="X15" s="25">
        <v>349204.97</v>
      </c>
      <c r="Y15" s="25">
        <v>333.53</v>
      </c>
      <c r="Z15" s="25">
        <v>396423.14</v>
      </c>
      <c r="AA15" s="25">
        <v>277496.2</v>
      </c>
      <c r="AB15" s="25">
        <v>67305.850000000006</v>
      </c>
      <c r="AC15" s="25">
        <v>520925.68000000005</v>
      </c>
      <c r="AD15" s="25">
        <v>138.97</v>
      </c>
      <c r="AE15" s="25">
        <v>588370.5</v>
      </c>
      <c r="AF15" s="25">
        <v>70840.72</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8220.5499999999993</v>
      </c>
      <c r="BL15" s="25">
        <v>0</v>
      </c>
      <c r="BM15" s="25">
        <v>0</v>
      </c>
      <c r="BN15" s="25">
        <v>8220.5499999999993</v>
      </c>
      <c r="BO15" s="25">
        <v>6987.47</v>
      </c>
      <c r="BP15" s="25">
        <v>0</v>
      </c>
      <c r="BQ15" s="25">
        <v>0</v>
      </c>
      <c r="BR15" s="25">
        <v>0</v>
      </c>
      <c r="BS15" s="25">
        <v>0</v>
      </c>
      <c r="BT15" s="25">
        <v>0</v>
      </c>
      <c r="BU15" s="25">
        <v>0</v>
      </c>
      <c r="BV15" s="25">
        <v>0</v>
      </c>
      <c r="BW15" s="25">
        <v>11144.37</v>
      </c>
      <c r="BX15" s="25">
        <v>11144.37</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121949.82600000002</v>
      </c>
      <c r="CP15" s="25">
        <v>888838.16404004674</v>
      </c>
      <c r="CQ15" s="25">
        <v>12853316.119999999</v>
      </c>
      <c r="CR15" s="25">
        <v>13864104.110040048</v>
      </c>
      <c r="CS15" s="25">
        <v>358508.68999999994</v>
      </c>
    </row>
    <row r="16" spans="1:97" ht="24.9" customHeight="1">
      <c r="A16" s="17">
        <v>10</v>
      </c>
      <c r="B16" s="67" t="s">
        <v>35</v>
      </c>
      <c r="C16" s="25">
        <v>49584</v>
      </c>
      <c r="D16" s="25">
        <v>-2189</v>
      </c>
      <c r="E16" s="25">
        <v>58305</v>
      </c>
      <c r="F16" s="25">
        <v>105700</v>
      </c>
      <c r="G16" s="25">
        <v>0</v>
      </c>
      <c r="H16" s="25">
        <v>1</v>
      </c>
      <c r="I16" s="25">
        <v>125170</v>
      </c>
      <c r="J16" s="25">
        <v>0</v>
      </c>
      <c r="K16" s="25">
        <v>125171</v>
      </c>
      <c r="L16" s="25">
        <v>13584.810031199999</v>
      </c>
      <c r="M16" s="25">
        <v>118346</v>
      </c>
      <c r="N16" s="25">
        <v>1988</v>
      </c>
      <c r="O16" s="25">
        <v>24307</v>
      </c>
      <c r="P16" s="25">
        <v>144641</v>
      </c>
      <c r="Q16" s="25">
        <v>0</v>
      </c>
      <c r="R16" s="25">
        <v>2396181</v>
      </c>
      <c r="S16" s="25">
        <v>1161857</v>
      </c>
      <c r="T16" s="25">
        <v>2786946</v>
      </c>
      <c r="U16" s="25">
        <v>6344984</v>
      </c>
      <c r="V16" s="25">
        <v>0</v>
      </c>
      <c r="W16" s="25">
        <v>154917</v>
      </c>
      <c r="X16" s="25">
        <v>679380</v>
      </c>
      <c r="Y16" s="25">
        <v>115953</v>
      </c>
      <c r="Z16" s="25">
        <v>950250</v>
      </c>
      <c r="AA16" s="25">
        <v>38163.748206781231</v>
      </c>
      <c r="AB16" s="25">
        <v>62936.631578947374</v>
      </c>
      <c r="AC16" s="25">
        <v>533347.84210526326</v>
      </c>
      <c r="AD16" s="25">
        <v>20</v>
      </c>
      <c r="AE16" s="25">
        <v>596304.47368421068</v>
      </c>
      <c r="AF16" s="25">
        <v>8504.2376867874482</v>
      </c>
      <c r="AG16" s="25">
        <v>0</v>
      </c>
      <c r="AH16" s="25">
        <v>0</v>
      </c>
      <c r="AI16" s="25">
        <v>0</v>
      </c>
      <c r="AJ16" s="25">
        <v>0</v>
      </c>
      <c r="AK16" s="25">
        <v>0</v>
      </c>
      <c r="AL16" s="25">
        <v>511893</v>
      </c>
      <c r="AM16" s="25">
        <v>0</v>
      </c>
      <c r="AN16" s="25">
        <v>0</v>
      </c>
      <c r="AO16" s="25">
        <v>511893</v>
      </c>
      <c r="AP16" s="25">
        <v>489637.93743504438</v>
      </c>
      <c r="AQ16" s="25">
        <v>468473</v>
      </c>
      <c r="AR16" s="25">
        <v>0</v>
      </c>
      <c r="AS16" s="25">
        <v>368600</v>
      </c>
      <c r="AT16" s="25">
        <v>837073</v>
      </c>
      <c r="AU16" s="25">
        <v>625408.6649650149</v>
      </c>
      <c r="AV16" s="25">
        <v>0</v>
      </c>
      <c r="AW16" s="25">
        <v>0</v>
      </c>
      <c r="AX16" s="25">
        <v>10009</v>
      </c>
      <c r="AY16" s="25">
        <v>10009</v>
      </c>
      <c r="AZ16" s="25">
        <v>7207.8827832965035</v>
      </c>
      <c r="BA16" s="25">
        <v>1145</v>
      </c>
      <c r="BB16" s="25">
        <v>0</v>
      </c>
      <c r="BC16" s="25">
        <v>902</v>
      </c>
      <c r="BD16" s="25">
        <v>2047</v>
      </c>
      <c r="BE16" s="25">
        <v>1023.595</v>
      </c>
      <c r="BF16" s="25">
        <v>23613</v>
      </c>
      <c r="BG16" s="25">
        <v>1596</v>
      </c>
      <c r="BH16" s="25">
        <v>0</v>
      </c>
      <c r="BI16" s="25">
        <v>25209</v>
      </c>
      <c r="BJ16" s="25">
        <v>19813.946585782127</v>
      </c>
      <c r="BK16" s="25">
        <v>1493574</v>
      </c>
      <c r="BL16" s="25">
        <v>15540</v>
      </c>
      <c r="BM16" s="25">
        <v>133682</v>
      </c>
      <c r="BN16" s="25">
        <v>1642796</v>
      </c>
      <c r="BO16" s="25">
        <v>1353230.416592679</v>
      </c>
      <c r="BP16" s="25">
        <v>119714</v>
      </c>
      <c r="BQ16" s="25">
        <v>-158</v>
      </c>
      <c r="BR16" s="25">
        <v>0</v>
      </c>
      <c r="BS16" s="25">
        <v>119556</v>
      </c>
      <c r="BT16" s="25">
        <v>109700.41613682928</v>
      </c>
      <c r="BU16" s="25">
        <v>232963</v>
      </c>
      <c r="BV16" s="25">
        <v>0</v>
      </c>
      <c r="BW16" s="25">
        <v>0</v>
      </c>
      <c r="BX16" s="25">
        <v>232963</v>
      </c>
      <c r="BY16" s="25">
        <v>318262.18775342475</v>
      </c>
      <c r="BZ16" s="25">
        <v>0</v>
      </c>
      <c r="CA16" s="25">
        <v>0</v>
      </c>
      <c r="CB16" s="25">
        <v>0</v>
      </c>
      <c r="CC16" s="25">
        <v>0</v>
      </c>
      <c r="CD16" s="25">
        <v>0</v>
      </c>
      <c r="CE16" s="25">
        <v>192011</v>
      </c>
      <c r="CF16" s="25">
        <v>3598</v>
      </c>
      <c r="CG16" s="25">
        <v>8204</v>
      </c>
      <c r="CH16" s="25">
        <v>203813</v>
      </c>
      <c r="CI16" s="25">
        <v>121817.08215815977</v>
      </c>
      <c r="CJ16" s="25">
        <v>0</v>
      </c>
      <c r="CK16" s="25">
        <v>0</v>
      </c>
      <c r="CL16" s="25">
        <v>0</v>
      </c>
      <c r="CM16" s="25">
        <v>0</v>
      </c>
      <c r="CN16" s="25">
        <v>0</v>
      </c>
      <c r="CO16" s="25">
        <v>5825351.6315789474</v>
      </c>
      <c r="CP16" s="25">
        <v>2520129.8421052634</v>
      </c>
      <c r="CQ16" s="25">
        <v>3506928</v>
      </c>
      <c r="CR16" s="25">
        <v>11852409.47368421</v>
      </c>
      <c r="CS16" s="25">
        <v>3106354.9253349998</v>
      </c>
    </row>
    <row r="17" spans="1:97" ht="24.9" customHeight="1">
      <c r="A17" s="17">
        <v>11</v>
      </c>
      <c r="B17" s="67" t="s">
        <v>88</v>
      </c>
      <c r="C17" s="25">
        <v>2026.2200000000005</v>
      </c>
      <c r="D17" s="25">
        <v>0</v>
      </c>
      <c r="E17" s="25">
        <v>1782.52</v>
      </c>
      <c r="F17" s="25">
        <v>3808.7400000000007</v>
      </c>
      <c r="G17" s="25">
        <v>0</v>
      </c>
      <c r="H17" s="25">
        <v>890.4600000000097</v>
      </c>
      <c r="I17" s="25">
        <v>6654.6691999999994</v>
      </c>
      <c r="J17" s="25">
        <v>716.45000000000425</v>
      </c>
      <c r="K17" s="25">
        <v>8261.5792000000129</v>
      </c>
      <c r="L17" s="25">
        <v>0</v>
      </c>
      <c r="M17" s="25">
        <v>23074.055379999998</v>
      </c>
      <c r="N17" s="25">
        <v>33430.520913000029</v>
      </c>
      <c r="O17" s="25">
        <v>65092.85000000002</v>
      </c>
      <c r="P17" s="25">
        <v>121597.42629300006</v>
      </c>
      <c r="Q17" s="25">
        <v>0</v>
      </c>
      <c r="R17" s="25">
        <v>523700.89999999641</v>
      </c>
      <c r="S17" s="25">
        <v>299914.61000000278</v>
      </c>
      <c r="T17" s="25">
        <v>1275147.2000000144</v>
      </c>
      <c r="U17" s="25">
        <v>2098762.7100000135</v>
      </c>
      <c r="V17" s="25">
        <v>0</v>
      </c>
      <c r="W17" s="25">
        <v>51766.428639999984</v>
      </c>
      <c r="X17" s="25">
        <v>644357.03467099986</v>
      </c>
      <c r="Y17" s="25">
        <v>6904656.2699998897</v>
      </c>
      <c r="Z17" s="25">
        <v>7600779.7333108895</v>
      </c>
      <c r="AA17" s="25">
        <v>36354.191126999998</v>
      </c>
      <c r="AB17" s="25">
        <v>36174.421502947444</v>
      </c>
      <c r="AC17" s="25">
        <v>555622.33797326323</v>
      </c>
      <c r="AD17" s="25">
        <v>318557.47000000009</v>
      </c>
      <c r="AE17" s="25">
        <v>910354.22947621078</v>
      </c>
      <c r="AF17" s="25">
        <v>10540.05328000002</v>
      </c>
      <c r="AG17" s="25">
        <v>0</v>
      </c>
      <c r="AH17" s="25">
        <v>0</v>
      </c>
      <c r="AI17" s="25">
        <v>0</v>
      </c>
      <c r="AJ17" s="25">
        <v>0</v>
      </c>
      <c r="AK17" s="25">
        <v>0</v>
      </c>
      <c r="AL17" s="25">
        <v>0</v>
      </c>
      <c r="AM17" s="25">
        <v>0</v>
      </c>
      <c r="AN17" s="25">
        <v>0</v>
      </c>
      <c r="AO17" s="25">
        <v>0</v>
      </c>
      <c r="AP17" s="25">
        <v>0</v>
      </c>
      <c r="AQ17" s="25">
        <v>0</v>
      </c>
      <c r="AR17" s="25">
        <v>0</v>
      </c>
      <c r="AS17" s="25">
        <v>0</v>
      </c>
      <c r="AT17" s="25">
        <v>0</v>
      </c>
      <c r="AU17" s="25">
        <v>0</v>
      </c>
      <c r="AV17" s="25">
        <v>0</v>
      </c>
      <c r="AW17" s="25">
        <v>0</v>
      </c>
      <c r="AX17" s="25">
        <v>0</v>
      </c>
      <c r="AY17" s="25">
        <v>0</v>
      </c>
      <c r="AZ17" s="25">
        <v>0</v>
      </c>
      <c r="BA17" s="25">
        <v>0</v>
      </c>
      <c r="BB17" s="25">
        <v>0</v>
      </c>
      <c r="BC17" s="25">
        <v>0</v>
      </c>
      <c r="BD17" s="25">
        <v>0</v>
      </c>
      <c r="BE17" s="25">
        <v>0</v>
      </c>
      <c r="BF17" s="25">
        <v>529.60362599999996</v>
      </c>
      <c r="BG17" s="25">
        <v>0</v>
      </c>
      <c r="BH17" s="25">
        <v>0</v>
      </c>
      <c r="BI17" s="25">
        <v>529.60362599999996</v>
      </c>
      <c r="BJ17" s="25">
        <v>423.67155600000001</v>
      </c>
      <c r="BK17" s="25">
        <v>240</v>
      </c>
      <c r="BL17" s="25">
        <v>420</v>
      </c>
      <c r="BM17" s="25">
        <v>7117.5</v>
      </c>
      <c r="BN17" s="25">
        <v>7777.5</v>
      </c>
      <c r="BO17" s="25">
        <v>6222</v>
      </c>
      <c r="BP17" s="25">
        <v>0</v>
      </c>
      <c r="BQ17" s="25">
        <v>0</v>
      </c>
      <c r="BR17" s="25">
        <v>0</v>
      </c>
      <c r="BS17" s="25">
        <v>0</v>
      </c>
      <c r="BT17" s="25">
        <v>0</v>
      </c>
      <c r="BU17" s="25">
        <v>64842.05000000001</v>
      </c>
      <c r="BV17" s="25">
        <v>24689</v>
      </c>
      <c r="BW17" s="25">
        <v>0</v>
      </c>
      <c r="BX17" s="25">
        <v>89531.050000000017</v>
      </c>
      <c r="BY17" s="25">
        <v>0</v>
      </c>
      <c r="BZ17" s="25">
        <v>0</v>
      </c>
      <c r="CA17" s="25">
        <v>0</v>
      </c>
      <c r="CB17" s="25">
        <v>0</v>
      </c>
      <c r="CC17" s="25">
        <v>0</v>
      </c>
      <c r="CD17" s="25">
        <v>0</v>
      </c>
      <c r="CE17" s="25">
        <v>4528.1279999999997</v>
      </c>
      <c r="CF17" s="25">
        <v>312</v>
      </c>
      <c r="CG17" s="25">
        <v>0</v>
      </c>
      <c r="CH17" s="25">
        <v>4840.1279999999997</v>
      </c>
      <c r="CI17" s="25">
        <v>2368.1023999999998</v>
      </c>
      <c r="CJ17" s="25">
        <v>0</v>
      </c>
      <c r="CK17" s="25">
        <v>0</v>
      </c>
      <c r="CL17" s="25">
        <v>0</v>
      </c>
      <c r="CM17" s="25">
        <v>0</v>
      </c>
      <c r="CN17" s="25">
        <v>0</v>
      </c>
      <c r="CO17" s="25">
        <v>707772.26714894385</v>
      </c>
      <c r="CP17" s="25">
        <v>1565400.1727572661</v>
      </c>
      <c r="CQ17" s="25">
        <v>8573070.2599999048</v>
      </c>
      <c r="CR17" s="25">
        <v>10846242.699906116</v>
      </c>
      <c r="CS17" s="25">
        <v>55908.018363000025</v>
      </c>
    </row>
    <row r="18" spans="1:97" ht="24.9" customHeight="1">
      <c r="A18" s="17">
        <v>12</v>
      </c>
      <c r="B18" s="67" t="s">
        <v>31</v>
      </c>
      <c r="C18" s="25">
        <v>7571.329999999999</v>
      </c>
      <c r="D18" s="25">
        <v>3211.31</v>
      </c>
      <c r="E18" s="25">
        <v>8968.31</v>
      </c>
      <c r="F18" s="25">
        <v>19750.949999999997</v>
      </c>
      <c r="G18" s="25">
        <v>7513.9469999999983</v>
      </c>
      <c r="H18" s="25">
        <v>18294.310000000296</v>
      </c>
      <c r="I18" s="25">
        <v>27010.77</v>
      </c>
      <c r="J18" s="25">
        <v>2589.7000000000094</v>
      </c>
      <c r="K18" s="25">
        <v>47894.780000000304</v>
      </c>
      <c r="L18" s="25">
        <v>0</v>
      </c>
      <c r="M18" s="25">
        <v>36927.810000000216</v>
      </c>
      <c r="N18" s="25">
        <v>43731.679999999949</v>
      </c>
      <c r="O18" s="25">
        <v>243296.40999999171</v>
      </c>
      <c r="P18" s="25">
        <v>323955.89999999187</v>
      </c>
      <c r="Q18" s="25">
        <v>0</v>
      </c>
      <c r="R18" s="25">
        <v>746129.01000000595</v>
      </c>
      <c r="S18" s="25">
        <v>0</v>
      </c>
      <c r="T18" s="25">
        <v>1867722.9400000316</v>
      </c>
      <c r="U18" s="25">
        <v>2613851.9500000374</v>
      </c>
      <c r="V18" s="25">
        <v>0</v>
      </c>
      <c r="W18" s="25">
        <v>339608.62000000023</v>
      </c>
      <c r="X18" s="25">
        <v>1528036.6600000041</v>
      </c>
      <c r="Y18" s="25">
        <v>1487067.6799999997</v>
      </c>
      <c r="Z18" s="25">
        <v>3354712.9600000042</v>
      </c>
      <c r="AA18" s="25">
        <v>1645800.426999999</v>
      </c>
      <c r="AB18" s="25">
        <v>52674.411578947431</v>
      </c>
      <c r="AC18" s="25">
        <v>729287.7221052628</v>
      </c>
      <c r="AD18" s="25">
        <v>187883.00000000026</v>
      </c>
      <c r="AE18" s="25">
        <v>969845.13368421048</v>
      </c>
      <c r="AF18" s="25">
        <v>1008.5</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60708.710000000006</v>
      </c>
      <c r="BG18" s="25">
        <v>0</v>
      </c>
      <c r="BH18" s="25">
        <v>0</v>
      </c>
      <c r="BI18" s="25">
        <v>60708.710000000006</v>
      </c>
      <c r="BJ18" s="25">
        <v>53119.914999999994</v>
      </c>
      <c r="BK18" s="25">
        <v>154093.29999999996</v>
      </c>
      <c r="BL18" s="25">
        <v>25545.289999999994</v>
      </c>
      <c r="BM18" s="25">
        <v>56003.79</v>
      </c>
      <c r="BN18" s="25">
        <v>235642.37999999998</v>
      </c>
      <c r="BO18" s="25">
        <v>192189.88602200017</v>
      </c>
      <c r="BP18" s="25">
        <v>500</v>
      </c>
      <c r="BQ18" s="25">
        <v>0</v>
      </c>
      <c r="BR18" s="25">
        <v>5000</v>
      </c>
      <c r="BS18" s="25">
        <v>5500</v>
      </c>
      <c r="BT18" s="25">
        <v>3850</v>
      </c>
      <c r="BU18" s="25">
        <v>0</v>
      </c>
      <c r="BV18" s="25">
        <v>0</v>
      </c>
      <c r="BW18" s="25">
        <v>0</v>
      </c>
      <c r="BX18" s="25">
        <v>0</v>
      </c>
      <c r="BY18" s="25">
        <v>0</v>
      </c>
      <c r="BZ18" s="25">
        <v>0</v>
      </c>
      <c r="CA18" s="25">
        <v>0</v>
      </c>
      <c r="CB18" s="25">
        <v>0</v>
      </c>
      <c r="CC18" s="25">
        <v>0</v>
      </c>
      <c r="CD18" s="25">
        <v>0</v>
      </c>
      <c r="CE18" s="25">
        <v>124724.09999999999</v>
      </c>
      <c r="CF18" s="25">
        <v>129550.6</v>
      </c>
      <c r="CG18" s="25">
        <v>22709.940000000002</v>
      </c>
      <c r="CH18" s="25">
        <v>276984.64</v>
      </c>
      <c r="CI18" s="25">
        <v>77702.381999999998</v>
      </c>
      <c r="CJ18" s="25">
        <v>0</v>
      </c>
      <c r="CK18" s="25">
        <v>0</v>
      </c>
      <c r="CL18" s="25">
        <v>0</v>
      </c>
      <c r="CM18" s="25">
        <v>0</v>
      </c>
      <c r="CN18" s="25">
        <v>0</v>
      </c>
      <c r="CO18" s="25">
        <v>1541231.6015789541</v>
      </c>
      <c r="CP18" s="25">
        <v>2486374.032105267</v>
      </c>
      <c r="CQ18" s="25">
        <v>3881241.7700000233</v>
      </c>
      <c r="CR18" s="25">
        <v>7908847.4036842445</v>
      </c>
      <c r="CS18" s="25">
        <v>1981185.057021999</v>
      </c>
    </row>
    <row r="19" spans="1:97" ht="24.9" customHeight="1">
      <c r="A19" s="17">
        <v>13</v>
      </c>
      <c r="B19" s="67" t="s">
        <v>89</v>
      </c>
      <c r="C19" s="25">
        <v>743027.03927942645</v>
      </c>
      <c r="D19" s="25">
        <v>0</v>
      </c>
      <c r="E19" s="25">
        <v>0</v>
      </c>
      <c r="F19" s="25">
        <v>743027.03927942645</v>
      </c>
      <c r="G19" s="25">
        <v>217880.37785618147</v>
      </c>
      <c r="H19" s="25">
        <v>0</v>
      </c>
      <c r="I19" s="25">
        <v>0</v>
      </c>
      <c r="J19" s="25">
        <v>0</v>
      </c>
      <c r="K19" s="25">
        <v>0</v>
      </c>
      <c r="L19" s="25">
        <v>0</v>
      </c>
      <c r="M19" s="25">
        <v>15734.900651999982</v>
      </c>
      <c r="N19" s="25">
        <v>4668.0839039999119</v>
      </c>
      <c r="O19" s="25">
        <v>205221.68360000016</v>
      </c>
      <c r="P19" s="25">
        <v>225624.66815600006</v>
      </c>
      <c r="Q19" s="25">
        <v>8284.7538179999683</v>
      </c>
      <c r="R19" s="25">
        <v>0</v>
      </c>
      <c r="S19" s="25">
        <v>0</v>
      </c>
      <c r="T19" s="25">
        <v>0</v>
      </c>
      <c r="U19" s="25">
        <v>0</v>
      </c>
      <c r="V19" s="25">
        <v>0</v>
      </c>
      <c r="W19" s="25">
        <v>607533.62381097861</v>
      </c>
      <c r="X19" s="25">
        <v>390764.92505698837</v>
      </c>
      <c r="Y19" s="25">
        <v>1198304.4899999965</v>
      </c>
      <c r="Z19" s="25">
        <v>2196603.0388679635</v>
      </c>
      <c r="AA19" s="25">
        <v>1385310.7422320545</v>
      </c>
      <c r="AB19" s="25">
        <v>49187.301933947441</v>
      </c>
      <c r="AC19" s="25">
        <v>514939.34524126293</v>
      </c>
      <c r="AD19" s="25">
        <v>658166.05000000272</v>
      </c>
      <c r="AE19" s="25">
        <v>1222292.6971752131</v>
      </c>
      <c r="AF19" s="25">
        <v>6024.369801599998</v>
      </c>
      <c r="AG19" s="25">
        <v>0</v>
      </c>
      <c r="AH19" s="25">
        <v>0</v>
      </c>
      <c r="AI19" s="25">
        <v>0</v>
      </c>
      <c r="AJ19" s="25">
        <v>0</v>
      </c>
      <c r="AK19" s="25">
        <v>0</v>
      </c>
      <c r="AL19" s="25">
        <v>778184.3494303599</v>
      </c>
      <c r="AM19" s="25">
        <v>0</v>
      </c>
      <c r="AN19" s="25">
        <v>0</v>
      </c>
      <c r="AO19" s="25">
        <v>778184.3494303599</v>
      </c>
      <c r="AP19" s="25">
        <v>778184.3494303599</v>
      </c>
      <c r="AQ19" s="25">
        <v>332405.25056963786</v>
      </c>
      <c r="AR19" s="25">
        <v>0</v>
      </c>
      <c r="AS19" s="25">
        <v>0</v>
      </c>
      <c r="AT19" s="25">
        <v>332405.25056963786</v>
      </c>
      <c r="AU19" s="25">
        <v>332405.25056963786</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147782.89165200107</v>
      </c>
      <c r="BL19" s="25">
        <v>6729.8885200000368</v>
      </c>
      <c r="BM19" s="25">
        <v>767178.83999999869</v>
      </c>
      <c r="BN19" s="25">
        <v>921691.62017199979</v>
      </c>
      <c r="BO19" s="25">
        <v>745166.23458100297</v>
      </c>
      <c r="BP19" s="25">
        <v>15195.541700411122</v>
      </c>
      <c r="BQ19" s="25">
        <v>18862</v>
      </c>
      <c r="BR19" s="25">
        <v>0</v>
      </c>
      <c r="BS19" s="25">
        <v>34057.541700411122</v>
      </c>
      <c r="BT19" s="25">
        <v>7163.171559500508</v>
      </c>
      <c r="BU19" s="25">
        <v>0</v>
      </c>
      <c r="BV19" s="25">
        <v>0</v>
      </c>
      <c r="BW19" s="25">
        <v>0</v>
      </c>
      <c r="BX19" s="25">
        <v>0</v>
      </c>
      <c r="BY19" s="25">
        <v>0</v>
      </c>
      <c r="BZ19" s="25">
        <v>0</v>
      </c>
      <c r="CA19" s="25">
        <v>0</v>
      </c>
      <c r="CB19" s="25">
        <v>0</v>
      </c>
      <c r="CC19" s="25">
        <v>0</v>
      </c>
      <c r="CD19" s="25">
        <v>0</v>
      </c>
      <c r="CE19" s="25">
        <v>142818.21950825013</v>
      </c>
      <c r="CF19" s="25">
        <v>1275.0553999999865</v>
      </c>
      <c r="CG19" s="25">
        <v>0</v>
      </c>
      <c r="CH19" s="25">
        <v>144093.27490825011</v>
      </c>
      <c r="CI19" s="25">
        <v>133315.97820000036</v>
      </c>
      <c r="CJ19" s="25">
        <v>0</v>
      </c>
      <c r="CK19" s="25">
        <v>0</v>
      </c>
      <c r="CL19" s="25">
        <v>0</v>
      </c>
      <c r="CM19" s="25">
        <v>0</v>
      </c>
      <c r="CN19" s="25">
        <v>0</v>
      </c>
      <c r="CO19" s="25">
        <v>2831869.118537013</v>
      </c>
      <c r="CP19" s="25">
        <v>937239.29812225117</v>
      </c>
      <c r="CQ19" s="25">
        <v>2828871.0635999981</v>
      </c>
      <c r="CR19" s="25">
        <v>6597979.480259262</v>
      </c>
      <c r="CS19" s="25">
        <v>3613735.2280483372</v>
      </c>
    </row>
    <row r="20" spans="1:97" ht="24.9" customHeight="1">
      <c r="A20" s="17">
        <v>14</v>
      </c>
      <c r="B20" s="67" t="s">
        <v>33</v>
      </c>
      <c r="C20" s="25">
        <v>113865.58229745115</v>
      </c>
      <c r="D20" s="25">
        <v>-27494.688512102057</v>
      </c>
      <c r="E20" s="25">
        <v>325.16859243697479</v>
      </c>
      <c r="F20" s="25">
        <v>86696.062377786075</v>
      </c>
      <c r="G20" s="25">
        <v>0</v>
      </c>
      <c r="H20" s="25">
        <v>12322.073927246645</v>
      </c>
      <c r="I20" s="25">
        <v>264470.40000000002</v>
      </c>
      <c r="J20" s="25">
        <v>1380.7557095711529</v>
      </c>
      <c r="K20" s="25">
        <v>278173.22963681782</v>
      </c>
      <c r="L20" s="25">
        <v>0</v>
      </c>
      <c r="M20" s="25">
        <v>51376.083295025128</v>
      </c>
      <c r="N20" s="25">
        <v>6310.0928910523799</v>
      </c>
      <c r="O20" s="25">
        <v>1148.984193909504</v>
      </c>
      <c r="P20" s="25">
        <v>58835.160379987014</v>
      </c>
      <c r="Q20" s="25">
        <v>0</v>
      </c>
      <c r="R20" s="25">
        <v>3664773.1949429139</v>
      </c>
      <c r="S20" s="25">
        <v>11929</v>
      </c>
      <c r="T20" s="25">
        <v>116845.84208703149</v>
      </c>
      <c r="U20" s="25">
        <v>3793548.0370299453</v>
      </c>
      <c r="V20" s="25">
        <v>853548.30833173776</v>
      </c>
      <c r="W20" s="25">
        <v>300479.63484458887</v>
      </c>
      <c r="X20" s="25">
        <v>250096.54278202757</v>
      </c>
      <c r="Y20" s="25">
        <v>0</v>
      </c>
      <c r="Z20" s="25">
        <v>550576.17762661644</v>
      </c>
      <c r="AA20" s="25">
        <v>100949.40872497823</v>
      </c>
      <c r="AB20" s="25">
        <v>52150.247963703165</v>
      </c>
      <c r="AC20" s="25">
        <v>498529.03000353801</v>
      </c>
      <c r="AD20" s="25">
        <v>0</v>
      </c>
      <c r="AE20" s="25">
        <v>550679.27796724113</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-100144.64179622263</v>
      </c>
      <c r="AW20" s="25">
        <v>0</v>
      </c>
      <c r="AX20" s="25">
        <v>0</v>
      </c>
      <c r="AY20" s="25">
        <v>-100144.64179622263</v>
      </c>
      <c r="AZ20" s="25">
        <v>-70101.249257355841</v>
      </c>
      <c r="BA20" s="25">
        <v>0</v>
      </c>
      <c r="BB20" s="25">
        <v>0</v>
      </c>
      <c r="BC20" s="25">
        <v>0</v>
      </c>
      <c r="BD20" s="25">
        <v>0</v>
      </c>
      <c r="BE20" s="25">
        <v>0</v>
      </c>
      <c r="BF20" s="25">
        <v>313340.60395399993</v>
      </c>
      <c r="BG20" s="25">
        <v>0</v>
      </c>
      <c r="BH20" s="25">
        <v>0</v>
      </c>
      <c r="BI20" s="25">
        <v>313340.60395399993</v>
      </c>
      <c r="BJ20" s="25">
        <v>232827.24682963552</v>
      </c>
      <c r="BK20" s="25">
        <v>148629.16991852748</v>
      </c>
      <c r="BL20" s="25">
        <v>-11123.529108976651</v>
      </c>
      <c r="BM20" s="25">
        <v>0</v>
      </c>
      <c r="BN20" s="25">
        <v>137505.64080955082</v>
      </c>
      <c r="BO20" s="25">
        <v>134063.78936248581</v>
      </c>
      <c r="BP20" s="25">
        <v>45</v>
      </c>
      <c r="BQ20" s="25">
        <v>-177.75846895999169</v>
      </c>
      <c r="BR20" s="25">
        <v>0</v>
      </c>
      <c r="BS20" s="25">
        <v>-132.75846895999169</v>
      </c>
      <c r="BT20" s="25">
        <v>0</v>
      </c>
      <c r="BU20" s="25">
        <v>50484.565472000002</v>
      </c>
      <c r="BV20" s="25">
        <v>630</v>
      </c>
      <c r="BW20" s="25">
        <v>0</v>
      </c>
      <c r="BX20" s="25">
        <v>51114.565472000002</v>
      </c>
      <c r="BY20" s="25">
        <v>29452.103999999999</v>
      </c>
      <c r="BZ20" s="25">
        <v>0</v>
      </c>
      <c r="CA20" s="25">
        <v>0</v>
      </c>
      <c r="CB20" s="25">
        <v>0</v>
      </c>
      <c r="CC20" s="25">
        <v>0</v>
      </c>
      <c r="CD20" s="25">
        <v>0</v>
      </c>
      <c r="CE20" s="25">
        <v>48473.68</v>
      </c>
      <c r="CF20" s="25">
        <v>2800</v>
      </c>
      <c r="CG20" s="25">
        <v>0</v>
      </c>
      <c r="CH20" s="25">
        <v>51273.68</v>
      </c>
      <c r="CI20" s="25">
        <v>18611.141611999999</v>
      </c>
      <c r="CJ20" s="25">
        <v>0</v>
      </c>
      <c r="CK20" s="25">
        <v>0</v>
      </c>
      <c r="CL20" s="25">
        <v>0</v>
      </c>
      <c r="CM20" s="25">
        <v>0</v>
      </c>
      <c r="CN20" s="25">
        <v>0</v>
      </c>
      <c r="CO20" s="25">
        <v>4655795.1948192343</v>
      </c>
      <c r="CP20" s="25">
        <v>995969.08958657936</v>
      </c>
      <c r="CQ20" s="25">
        <v>119700.75058294911</v>
      </c>
      <c r="CR20" s="25">
        <v>5771465.0349887609</v>
      </c>
      <c r="CS20" s="25">
        <v>1299350.7496034815</v>
      </c>
    </row>
    <row r="21" spans="1:97" ht="24.9" customHeight="1">
      <c r="A21" s="17">
        <v>15</v>
      </c>
      <c r="B21" s="67" t="s">
        <v>38</v>
      </c>
      <c r="C21" s="25">
        <v>0</v>
      </c>
      <c r="D21" s="25">
        <v>0</v>
      </c>
      <c r="E21" s="25">
        <v>0</v>
      </c>
      <c r="F21" s="25">
        <v>0</v>
      </c>
      <c r="G21" s="25">
        <v>0</v>
      </c>
      <c r="H21" s="25">
        <v>6.5</v>
      </c>
      <c r="I21" s="25">
        <v>6</v>
      </c>
      <c r="J21" s="25">
        <v>0</v>
      </c>
      <c r="K21" s="25">
        <v>12.5</v>
      </c>
      <c r="L21" s="25">
        <v>0</v>
      </c>
      <c r="M21" s="25">
        <v>11731.59164383562</v>
      </c>
      <c r="N21" s="25">
        <v>0</v>
      </c>
      <c r="O21" s="25">
        <v>0</v>
      </c>
      <c r="P21" s="25">
        <v>11731.59164383562</v>
      </c>
      <c r="Q21" s="25">
        <v>0</v>
      </c>
      <c r="R21" s="25">
        <v>1306966.9784709339</v>
      </c>
      <c r="S21" s="25">
        <v>352334.98534246575</v>
      </c>
      <c r="T21" s="25">
        <v>0</v>
      </c>
      <c r="U21" s="25">
        <v>1659301.9638133997</v>
      </c>
      <c r="V21" s="25">
        <v>0</v>
      </c>
      <c r="W21" s="25">
        <v>827992.4866899997</v>
      </c>
      <c r="X21" s="25">
        <v>0</v>
      </c>
      <c r="Y21" s="25">
        <v>0</v>
      </c>
      <c r="Z21" s="25">
        <v>827992.4866899997</v>
      </c>
      <c r="AA21" s="25">
        <v>12381.077999999998</v>
      </c>
      <c r="AB21" s="25">
        <v>59058.369578947386</v>
      </c>
      <c r="AC21" s="25">
        <v>470304.84210526326</v>
      </c>
      <c r="AD21" s="25">
        <v>0</v>
      </c>
      <c r="AE21" s="25">
        <v>529363.21168421069</v>
      </c>
      <c r="AF21" s="25">
        <v>547.60300000000007</v>
      </c>
      <c r="AG21" s="25">
        <v>0</v>
      </c>
      <c r="AH21" s="25">
        <v>0</v>
      </c>
      <c r="AI21" s="25">
        <v>0</v>
      </c>
      <c r="AJ21" s="25">
        <v>0</v>
      </c>
      <c r="AK21" s="25">
        <v>0</v>
      </c>
      <c r="AL21" s="25">
        <v>0</v>
      </c>
      <c r="AM21" s="25">
        <v>0</v>
      </c>
      <c r="AN21" s="25">
        <v>0</v>
      </c>
      <c r="AO21" s="25">
        <v>0</v>
      </c>
      <c r="AP21" s="25">
        <v>0</v>
      </c>
      <c r="AQ21" s="25">
        <v>0</v>
      </c>
      <c r="AR21" s="25">
        <v>0</v>
      </c>
      <c r="AS21" s="25">
        <v>0</v>
      </c>
      <c r="AT21" s="25">
        <v>0</v>
      </c>
      <c r="AU21" s="25">
        <v>0</v>
      </c>
      <c r="AV21" s="25">
        <v>0</v>
      </c>
      <c r="AW21" s="25">
        <v>0</v>
      </c>
      <c r="AX21" s="25">
        <v>0</v>
      </c>
      <c r="AY21" s="25">
        <v>0</v>
      </c>
      <c r="AZ21" s="25">
        <v>0</v>
      </c>
      <c r="BA21" s="25">
        <v>0</v>
      </c>
      <c r="BB21" s="25">
        <v>0</v>
      </c>
      <c r="BC21" s="25">
        <v>0</v>
      </c>
      <c r="BD21" s="25">
        <v>0</v>
      </c>
      <c r="BE21" s="25">
        <v>0</v>
      </c>
      <c r="BF21" s="25">
        <v>55565.971488100004</v>
      </c>
      <c r="BG21" s="25">
        <v>0</v>
      </c>
      <c r="BH21" s="25">
        <v>0</v>
      </c>
      <c r="BI21" s="25">
        <v>55565.971488100004</v>
      </c>
      <c r="BJ21" s="25">
        <v>44452.777190480039</v>
      </c>
      <c r="BK21" s="25">
        <v>143287.43220000001</v>
      </c>
      <c r="BL21" s="25">
        <v>275.89940000000001</v>
      </c>
      <c r="BM21" s="25">
        <v>0</v>
      </c>
      <c r="BN21" s="25">
        <v>143563.3316</v>
      </c>
      <c r="BO21" s="25">
        <v>121591.14328134022</v>
      </c>
      <c r="BP21" s="25">
        <v>0</v>
      </c>
      <c r="BQ21" s="25">
        <v>0</v>
      </c>
      <c r="BR21" s="25">
        <v>0</v>
      </c>
      <c r="BS21" s="25">
        <v>0</v>
      </c>
      <c r="BT21" s="25">
        <v>0</v>
      </c>
      <c r="BU21" s="25">
        <v>0</v>
      </c>
      <c r="BV21" s="25">
        <v>0</v>
      </c>
      <c r="BW21" s="25">
        <v>0</v>
      </c>
      <c r="BX21" s="25">
        <v>0</v>
      </c>
      <c r="BY21" s="25">
        <v>0</v>
      </c>
      <c r="BZ21" s="25">
        <v>0</v>
      </c>
      <c r="CA21" s="25">
        <v>0</v>
      </c>
      <c r="CB21" s="25">
        <v>0</v>
      </c>
      <c r="CC21" s="25">
        <v>0</v>
      </c>
      <c r="CD21" s="25">
        <v>0</v>
      </c>
      <c r="CE21" s="25">
        <v>0</v>
      </c>
      <c r="CF21" s="25">
        <v>0</v>
      </c>
      <c r="CG21" s="25">
        <v>0</v>
      </c>
      <c r="CH21" s="25">
        <v>0</v>
      </c>
      <c r="CI21" s="25">
        <v>0</v>
      </c>
      <c r="CJ21" s="25">
        <v>0</v>
      </c>
      <c r="CK21" s="25">
        <v>0</v>
      </c>
      <c r="CL21" s="25">
        <v>0</v>
      </c>
      <c r="CM21" s="25">
        <v>0</v>
      </c>
      <c r="CN21" s="25">
        <v>0</v>
      </c>
      <c r="CO21" s="25">
        <v>2404609.3300718167</v>
      </c>
      <c r="CP21" s="25">
        <v>822921.72684772895</v>
      </c>
      <c r="CQ21" s="25">
        <v>0</v>
      </c>
      <c r="CR21" s="25">
        <v>3227531.0569195459</v>
      </c>
      <c r="CS21" s="25">
        <v>178972.60147182026</v>
      </c>
    </row>
    <row r="22" spans="1:97" ht="24.9" customHeight="1">
      <c r="A22" s="17">
        <v>16</v>
      </c>
      <c r="B22" s="67" t="s">
        <v>36</v>
      </c>
      <c r="C22" s="25">
        <v>1201.5</v>
      </c>
      <c r="D22" s="25">
        <v>0</v>
      </c>
      <c r="E22" s="25">
        <v>0</v>
      </c>
      <c r="F22" s="25">
        <v>1201.5</v>
      </c>
      <c r="G22" s="25">
        <v>0</v>
      </c>
      <c r="H22" s="25">
        <v>4254</v>
      </c>
      <c r="I22" s="25">
        <v>25368.910539999935</v>
      </c>
      <c r="J22" s="25">
        <v>12</v>
      </c>
      <c r="K22" s="25">
        <v>29634.910539999935</v>
      </c>
      <c r="L22" s="25">
        <v>0</v>
      </c>
      <c r="M22" s="25">
        <v>6913.9981912671701</v>
      </c>
      <c r="N22" s="25">
        <v>7814.0047808825275</v>
      </c>
      <c r="O22" s="25">
        <v>0</v>
      </c>
      <c r="P22" s="25">
        <v>14728.002972149698</v>
      </c>
      <c r="Q22" s="25">
        <v>7040</v>
      </c>
      <c r="R22" s="25">
        <v>894463.57044776413</v>
      </c>
      <c r="S22" s="25">
        <v>0</v>
      </c>
      <c r="T22" s="25">
        <v>285024.84616436</v>
      </c>
      <c r="U22" s="25">
        <v>1179488.4166121241</v>
      </c>
      <c r="V22" s="25">
        <v>0</v>
      </c>
      <c r="W22" s="25">
        <v>276775.30244303984</v>
      </c>
      <c r="X22" s="25">
        <v>487973.59057091514</v>
      </c>
      <c r="Y22" s="25">
        <v>0</v>
      </c>
      <c r="Z22" s="25">
        <v>764748.89301395498</v>
      </c>
      <c r="AA22" s="25">
        <v>622381</v>
      </c>
      <c r="AB22" s="25">
        <v>86535.516174899996</v>
      </c>
      <c r="AC22" s="25">
        <v>526417.219229126</v>
      </c>
      <c r="AD22" s="25">
        <v>0</v>
      </c>
      <c r="AE22" s="25">
        <v>612952.735404026</v>
      </c>
      <c r="AF22" s="25">
        <v>109690</v>
      </c>
      <c r="AG22" s="25">
        <v>0</v>
      </c>
      <c r="AH22" s="25">
        <v>0</v>
      </c>
      <c r="AI22" s="25">
        <v>0</v>
      </c>
      <c r="AJ22" s="25">
        <v>0</v>
      </c>
      <c r="AK22" s="25">
        <v>0</v>
      </c>
      <c r="AL22" s="25">
        <v>0</v>
      </c>
      <c r="AM22" s="25">
        <v>0</v>
      </c>
      <c r="AN22" s="25">
        <v>0</v>
      </c>
      <c r="AO22" s="25">
        <v>0</v>
      </c>
      <c r="AP22" s="25">
        <v>0</v>
      </c>
      <c r="AQ22" s="25">
        <v>0</v>
      </c>
      <c r="AR22" s="25">
        <v>0</v>
      </c>
      <c r="AS22" s="25">
        <v>0</v>
      </c>
      <c r="AT22" s="25">
        <v>0</v>
      </c>
      <c r="AU22" s="25">
        <v>0</v>
      </c>
      <c r="AV22" s="25">
        <v>0</v>
      </c>
      <c r="AW22" s="25">
        <v>0</v>
      </c>
      <c r="AX22" s="25">
        <v>0</v>
      </c>
      <c r="AY22" s="25">
        <v>0</v>
      </c>
      <c r="AZ22" s="25">
        <v>0</v>
      </c>
      <c r="BA22" s="25">
        <v>0</v>
      </c>
      <c r="BB22" s="25">
        <v>0</v>
      </c>
      <c r="BC22" s="25">
        <v>0</v>
      </c>
      <c r="BD22" s="25">
        <v>0</v>
      </c>
      <c r="BE22" s="25">
        <v>0</v>
      </c>
      <c r="BF22" s="25">
        <v>74174.428837999978</v>
      </c>
      <c r="BG22" s="25">
        <v>499.95</v>
      </c>
      <c r="BH22" s="25">
        <v>0</v>
      </c>
      <c r="BI22" s="25">
        <v>74674.378837999975</v>
      </c>
      <c r="BJ22" s="25">
        <v>49462</v>
      </c>
      <c r="BK22" s="25">
        <v>69529.671442710125</v>
      </c>
      <c r="BL22" s="25">
        <v>5777.2992999999997</v>
      </c>
      <c r="BM22" s="25">
        <v>0</v>
      </c>
      <c r="BN22" s="25">
        <v>75306.970742710124</v>
      </c>
      <c r="BO22" s="25">
        <v>29176</v>
      </c>
      <c r="BP22" s="25">
        <v>0</v>
      </c>
      <c r="BQ22" s="25">
        <v>0</v>
      </c>
      <c r="BR22" s="25">
        <v>0</v>
      </c>
      <c r="BS22" s="25">
        <v>0</v>
      </c>
      <c r="BT22" s="25">
        <v>0</v>
      </c>
      <c r="BU22" s="25">
        <v>80557.767999999996</v>
      </c>
      <c r="BV22" s="25">
        <v>0</v>
      </c>
      <c r="BW22" s="25">
        <v>690</v>
      </c>
      <c r="BX22" s="25">
        <v>81247.767999999996</v>
      </c>
      <c r="BY22" s="25">
        <v>0</v>
      </c>
      <c r="BZ22" s="25">
        <v>0</v>
      </c>
      <c r="CA22" s="25">
        <v>0</v>
      </c>
      <c r="CB22" s="25">
        <v>0</v>
      </c>
      <c r="CC22" s="25">
        <v>0</v>
      </c>
      <c r="CD22" s="25">
        <v>0</v>
      </c>
      <c r="CE22" s="25">
        <v>109551.36781001667</v>
      </c>
      <c r="CF22" s="25">
        <v>4748.9967999999999</v>
      </c>
      <c r="CG22" s="25">
        <v>500</v>
      </c>
      <c r="CH22" s="25">
        <v>114800.36461001667</v>
      </c>
      <c r="CI22" s="25">
        <v>41162</v>
      </c>
      <c r="CJ22" s="25">
        <v>0</v>
      </c>
      <c r="CK22" s="25">
        <v>0</v>
      </c>
      <c r="CL22" s="25">
        <v>0</v>
      </c>
      <c r="CM22" s="25">
        <v>0</v>
      </c>
      <c r="CN22" s="25">
        <v>0</v>
      </c>
      <c r="CO22" s="25">
        <v>1603957.1233476978</v>
      </c>
      <c r="CP22" s="25">
        <v>1058599.9712209236</v>
      </c>
      <c r="CQ22" s="25">
        <v>286226.84616436</v>
      </c>
      <c r="CR22" s="25">
        <v>2948783.9407329815</v>
      </c>
      <c r="CS22" s="25">
        <v>858911</v>
      </c>
    </row>
    <row r="23" spans="1:97" ht="24.9" customHeight="1">
      <c r="A23" s="17">
        <v>17</v>
      </c>
      <c r="B23" s="67" t="s">
        <v>37</v>
      </c>
      <c r="C23" s="25">
        <v>0</v>
      </c>
      <c r="D23" s="25">
        <v>75</v>
      </c>
      <c r="E23" s="25">
        <v>0</v>
      </c>
      <c r="F23" s="25">
        <v>75</v>
      </c>
      <c r="G23" s="25">
        <v>0</v>
      </c>
      <c r="H23" s="25">
        <v>0</v>
      </c>
      <c r="I23" s="25">
        <v>0</v>
      </c>
      <c r="J23" s="25">
        <v>0</v>
      </c>
      <c r="K23" s="25">
        <v>0</v>
      </c>
      <c r="L23" s="25">
        <v>0</v>
      </c>
      <c r="M23" s="25">
        <v>1651.3139070000002</v>
      </c>
      <c r="N23" s="25">
        <v>0</v>
      </c>
      <c r="O23" s="25">
        <v>0</v>
      </c>
      <c r="P23" s="25">
        <v>1651.3139070000002</v>
      </c>
      <c r="Q23" s="25">
        <v>0</v>
      </c>
      <c r="R23" s="25">
        <v>0</v>
      </c>
      <c r="S23" s="25">
        <v>0</v>
      </c>
      <c r="T23" s="25">
        <v>0</v>
      </c>
      <c r="U23" s="25">
        <v>0</v>
      </c>
      <c r="V23" s="25">
        <v>0</v>
      </c>
      <c r="W23" s="25">
        <v>222884.30858700004</v>
      </c>
      <c r="X23" s="25">
        <v>0</v>
      </c>
      <c r="Y23" s="25">
        <v>15700</v>
      </c>
      <c r="Z23" s="25">
        <v>238584.30858700004</v>
      </c>
      <c r="AA23" s="25">
        <v>0</v>
      </c>
      <c r="AB23" s="25">
        <v>61426.365480947352</v>
      </c>
      <c r="AC23" s="25">
        <v>470304.84210526326</v>
      </c>
      <c r="AD23" s="25">
        <v>0</v>
      </c>
      <c r="AE23" s="25">
        <v>531731.20758621057</v>
      </c>
      <c r="AF23" s="25">
        <v>0</v>
      </c>
      <c r="AG23" s="25">
        <v>0</v>
      </c>
      <c r="AH23" s="25">
        <v>0</v>
      </c>
      <c r="AI23" s="25">
        <v>0</v>
      </c>
      <c r="AJ23" s="25">
        <v>0</v>
      </c>
      <c r="AK23" s="25">
        <v>0</v>
      </c>
      <c r="AL23" s="25">
        <v>0</v>
      </c>
      <c r="AM23" s="25">
        <v>0</v>
      </c>
      <c r="AN23" s="25">
        <v>0</v>
      </c>
      <c r="AO23" s="25">
        <v>0</v>
      </c>
      <c r="AP23" s="25">
        <v>0</v>
      </c>
      <c r="AQ23" s="25">
        <v>0</v>
      </c>
      <c r="AR23" s="25">
        <v>0</v>
      </c>
      <c r="AS23" s="25">
        <v>0</v>
      </c>
      <c r="AT23" s="25">
        <v>0</v>
      </c>
      <c r="AU23" s="25">
        <v>0</v>
      </c>
      <c r="AV23" s="25">
        <v>0</v>
      </c>
      <c r="AW23" s="25">
        <v>0</v>
      </c>
      <c r="AX23" s="25">
        <v>0</v>
      </c>
      <c r="AY23" s="25">
        <v>0</v>
      </c>
      <c r="AZ23" s="25">
        <v>0</v>
      </c>
      <c r="BA23" s="25">
        <v>0</v>
      </c>
      <c r="BB23" s="25">
        <v>0</v>
      </c>
      <c r="BC23" s="25">
        <v>0</v>
      </c>
      <c r="BD23" s="25">
        <v>0</v>
      </c>
      <c r="BE23" s="25">
        <v>0</v>
      </c>
      <c r="BF23" s="25">
        <v>0</v>
      </c>
      <c r="BG23" s="25">
        <v>0</v>
      </c>
      <c r="BH23" s="25">
        <v>0</v>
      </c>
      <c r="BI23" s="25">
        <v>0</v>
      </c>
      <c r="BJ23" s="25">
        <v>0</v>
      </c>
      <c r="BK23" s="25">
        <v>0</v>
      </c>
      <c r="BL23" s="25">
        <v>3</v>
      </c>
      <c r="BM23" s="25">
        <v>0</v>
      </c>
      <c r="BN23" s="25">
        <v>3</v>
      </c>
      <c r="BO23" s="25">
        <v>0</v>
      </c>
      <c r="BP23" s="25">
        <v>0</v>
      </c>
      <c r="BQ23" s="25">
        <v>0</v>
      </c>
      <c r="BR23" s="25">
        <v>0</v>
      </c>
      <c r="BS23" s="25">
        <v>0</v>
      </c>
      <c r="BT23" s="25">
        <v>0</v>
      </c>
      <c r="BU23" s="25">
        <v>15000</v>
      </c>
      <c r="BV23" s="25">
        <v>0</v>
      </c>
      <c r="BW23" s="25">
        <v>0</v>
      </c>
      <c r="BX23" s="25">
        <v>15000</v>
      </c>
      <c r="BY23" s="25">
        <v>0</v>
      </c>
      <c r="BZ23" s="25">
        <v>0</v>
      </c>
      <c r="CA23" s="25">
        <v>13</v>
      </c>
      <c r="CB23" s="25">
        <v>0</v>
      </c>
      <c r="CC23" s="25">
        <v>13</v>
      </c>
      <c r="CD23" s="25">
        <v>0</v>
      </c>
      <c r="CE23" s="25">
        <v>0</v>
      </c>
      <c r="CF23" s="25">
        <v>0</v>
      </c>
      <c r="CG23" s="25">
        <v>0</v>
      </c>
      <c r="CH23" s="25">
        <v>0</v>
      </c>
      <c r="CI23" s="25">
        <v>0</v>
      </c>
      <c r="CJ23" s="25">
        <v>0</v>
      </c>
      <c r="CK23" s="25">
        <v>0</v>
      </c>
      <c r="CL23" s="25">
        <v>0</v>
      </c>
      <c r="CM23" s="25">
        <v>0</v>
      </c>
      <c r="CN23" s="25">
        <v>0</v>
      </c>
      <c r="CO23" s="25">
        <v>300961.98797494738</v>
      </c>
      <c r="CP23" s="25">
        <v>470395.84210526326</v>
      </c>
      <c r="CQ23" s="25">
        <v>15700</v>
      </c>
      <c r="CR23" s="25">
        <v>787057.83008021058</v>
      </c>
      <c r="CS23" s="25">
        <v>0</v>
      </c>
    </row>
    <row r="24" spans="1:97" ht="24.9" customHeight="1">
      <c r="A24" s="17">
        <v>18</v>
      </c>
      <c r="B24" s="67" t="s">
        <v>87</v>
      </c>
      <c r="C24" s="25">
        <v>9850.0000228310491</v>
      </c>
      <c r="D24" s="25">
        <v>0</v>
      </c>
      <c r="E24" s="25">
        <v>0</v>
      </c>
      <c r="F24" s="25">
        <v>9850.0000228310491</v>
      </c>
      <c r="G24" s="25">
        <v>0</v>
      </c>
      <c r="H24" s="25">
        <v>0</v>
      </c>
      <c r="I24" s="25">
        <v>0</v>
      </c>
      <c r="J24" s="25">
        <v>0</v>
      </c>
      <c r="K24" s="25">
        <v>0</v>
      </c>
      <c r="L24" s="25">
        <v>0</v>
      </c>
      <c r="M24" s="25">
        <v>55289.426543724723</v>
      </c>
      <c r="N24" s="25">
        <v>565.94876178314371</v>
      </c>
      <c r="O24" s="25">
        <v>0</v>
      </c>
      <c r="P24" s="25">
        <v>55855.375305507871</v>
      </c>
      <c r="Q24" s="25">
        <v>2114.0277772056138</v>
      </c>
      <c r="R24" s="25">
        <v>0</v>
      </c>
      <c r="S24" s="25">
        <v>0</v>
      </c>
      <c r="T24" s="25">
        <v>0</v>
      </c>
      <c r="U24" s="25">
        <v>0</v>
      </c>
      <c r="V24" s="25">
        <v>0</v>
      </c>
      <c r="W24" s="25">
        <v>40936.408102359477</v>
      </c>
      <c r="X24" s="25">
        <v>38189.162720159111</v>
      </c>
      <c r="Y24" s="25">
        <v>0</v>
      </c>
      <c r="Z24" s="25">
        <v>79125.570822518581</v>
      </c>
      <c r="AA24" s="25">
        <v>27982.660199773753</v>
      </c>
      <c r="AB24" s="25">
        <v>26804.770511538973</v>
      </c>
      <c r="AC24" s="25">
        <v>475248.8729892936</v>
      </c>
      <c r="AD24" s="25">
        <v>0</v>
      </c>
      <c r="AE24" s="25">
        <v>502053.64350083255</v>
      </c>
      <c r="AF24" s="25">
        <v>6972.0787903213823</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0</v>
      </c>
      <c r="AX24" s="25">
        <v>0</v>
      </c>
      <c r="AY24" s="25">
        <v>0</v>
      </c>
      <c r="AZ24" s="25">
        <v>0</v>
      </c>
      <c r="BA24" s="25">
        <v>0</v>
      </c>
      <c r="BB24" s="25">
        <v>0</v>
      </c>
      <c r="BC24" s="25">
        <v>0</v>
      </c>
      <c r="BD24" s="25">
        <v>0</v>
      </c>
      <c r="BE24" s="25">
        <v>0</v>
      </c>
      <c r="BF24" s="25">
        <v>0</v>
      </c>
      <c r="BG24" s="25">
        <v>0</v>
      </c>
      <c r="BH24" s="25">
        <v>0</v>
      </c>
      <c r="BI24" s="25">
        <v>0</v>
      </c>
      <c r="BJ24" s="25">
        <v>0</v>
      </c>
      <c r="BK24" s="25">
        <v>14236.972918023956</v>
      </c>
      <c r="BL24" s="25">
        <v>0</v>
      </c>
      <c r="BM24" s="25">
        <v>0</v>
      </c>
      <c r="BN24" s="25">
        <v>14236.972918023956</v>
      </c>
      <c r="BO24" s="25">
        <v>11769.848406943187</v>
      </c>
      <c r="BP24" s="25">
        <v>3329.16</v>
      </c>
      <c r="BQ24" s="25">
        <v>0</v>
      </c>
      <c r="BR24" s="25">
        <v>0</v>
      </c>
      <c r="BS24" s="25">
        <v>3329.16</v>
      </c>
      <c r="BT24" s="25">
        <v>2608.3727235900005</v>
      </c>
      <c r="BU24" s="25">
        <v>38833.01198246915</v>
      </c>
      <c r="BV24" s="25">
        <v>0</v>
      </c>
      <c r="BW24" s="25">
        <v>0</v>
      </c>
      <c r="BX24" s="25">
        <v>38833.01198246915</v>
      </c>
      <c r="BY24" s="25">
        <v>0</v>
      </c>
      <c r="BZ24" s="25">
        <v>0</v>
      </c>
      <c r="CA24" s="25">
        <v>0</v>
      </c>
      <c r="CB24" s="25">
        <v>0</v>
      </c>
      <c r="CC24" s="25">
        <v>0</v>
      </c>
      <c r="CD24" s="25">
        <v>0</v>
      </c>
      <c r="CE24" s="25">
        <v>73658.983561643836</v>
      </c>
      <c r="CF24" s="25">
        <v>1200</v>
      </c>
      <c r="CG24" s="25">
        <v>0</v>
      </c>
      <c r="CH24" s="25">
        <v>74858.983561643836</v>
      </c>
      <c r="CI24" s="25">
        <v>67290.238850998372</v>
      </c>
      <c r="CJ24" s="25">
        <v>0</v>
      </c>
      <c r="CK24" s="25">
        <v>0</v>
      </c>
      <c r="CL24" s="25">
        <v>0</v>
      </c>
      <c r="CM24" s="25">
        <v>0</v>
      </c>
      <c r="CN24" s="25">
        <v>0</v>
      </c>
      <c r="CO24" s="25">
        <v>262938.73364259116</v>
      </c>
      <c r="CP24" s="25">
        <v>515203.98447123583</v>
      </c>
      <c r="CQ24" s="25">
        <v>0</v>
      </c>
      <c r="CR24" s="25">
        <v>778142.71811382705</v>
      </c>
      <c r="CS24" s="25">
        <v>118737.22674883231</v>
      </c>
    </row>
    <row r="25" spans="1:97" ht="24.9" customHeight="1">
      <c r="A25" s="17">
        <v>19</v>
      </c>
      <c r="B25" s="67" t="s">
        <v>93</v>
      </c>
      <c r="C25" s="25">
        <v>0</v>
      </c>
      <c r="D25" s="25">
        <v>0</v>
      </c>
      <c r="E25" s="25">
        <v>0</v>
      </c>
      <c r="F25" s="25">
        <v>0</v>
      </c>
      <c r="G25" s="25">
        <v>0</v>
      </c>
      <c r="H25" s="25">
        <v>0</v>
      </c>
      <c r="I25" s="25">
        <v>0</v>
      </c>
      <c r="J25" s="25">
        <v>0</v>
      </c>
      <c r="K25" s="25">
        <v>0</v>
      </c>
      <c r="L25" s="25">
        <v>0</v>
      </c>
      <c r="M25" s="25">
        <v>14.002000000000001</v>
      </c>
      <c r="N25" s="25">
        <v>0</v>
      </c>
      <c r="O25" s="25">
        <v>0</v>
      </c>
      <c r="P25" s="25">
        <v>14.002000000000001</v>
      </c>
      <c r="Q25" s="25">
        <v>14.002000000000001</v>
      </c>
      <c r="R25" s="25">
        <v>-12923.755179999984</v>
      </c>
      <c r="S25" s="25">
        <v>0</v>
      </c>
      <c r="T25" s="25">
        <v>0</v>
      </c>
      <c r="U25" s="25">
        <v>-12923.755179999984</v>
      </c>
      <c r="V25" s="25">
        <v>-12923.755179999984</v>
      </c>
      <c r="W25" s="25">
        <v>50539.112724999999</v>
      </c>
      <c r="X25" s="25">
        <v>0</v>
      </c>
      <c r="Y25" s="25">
        <v>0</v>
      </c>
      <c r="Z25" s="25">
        <v>50539.112724999999</v>
      </c>
      <c r="AA25" s="25">
        <v>50539.112725000006</v>
      </c>
      <c r="AB25" s="25">
        <v>23928.617678947368</v>
      </c>
      <c r="AC25" s="25">
        <v>470304.84210526326</v>
      </c>
      <c r="AD25" s="25">
        <v>0</v>
      </c>
      <c r="AE25" s="25">
        <v>494233.45978421066</v>
      </c>
      <c r="AF25" s="25">
        <v>7063.9860999999983</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82.901099999999985</v>
      </c>
      <c r="BQ25" s="25">
        <v>0</v>
      </c>
      <c r="BR25" s="25">
        <v>0</v>
      </c>
      <c r="BS25" s="25">
        <v>82.901099999999985</v>
      </c>
      <c r="BT25" s="25">
        <v>82.901099999999985</v>
      </c>
      <c r="BU25" s="25">
        <v>37525</v>
      </c>
      <c r="BV25" s="25">
        <v>0</v>
      </c>
      <c r="BW25" s="25">
        <v>0</v>
      </c>
      <c r="BX25" s="25">
        <v>37525</v>
      </c>
      <c r="BY25" s="25">
        <v>18762.5</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99165.878323947385</v>
      </c>
      <c r="CP25" s="25">
        <v>470304.84210526326</v>
      </c>
      <c r="CQ25" s="25">
        <v>0</v>
      </c>
      <c r="CR25" s="25">
        <v>569470.72042921069</v>
      </c>
      <c r="CS25" s="25">
        <v>63538.746745000026</v>
      </c>
    </row>
    <row r="26" spans="1:97" ht="13.8">
      <c r="A26" s="18"/>
      <c r="B26" s="65" t="s">
        <v>22</v>
      </c>
      <c r="C26" s="19">
        <v>8402424.6876143739</v>
      </c>
      <c r="D26" s="19">
        <v>20552257.502297796</v>
      </c>
      <c r="E26" s="19">
        <v>3238942.6947476771</v>
      </c>
      <c r="F26" s="19">
        <v>32193624.884659842</v>
      </c>
      <c r="G26" s="19">
        <v>6549409.5658709873</v>
      </c>
      <c r="H26" s="19">
        <v>697967.20659524633</v>
      </c>
      <c r="I26" s="19">
        <v>2344161.5316276453</v>
      </c>
      <c r="J26" s="19">
        <v>12850.785509571244</v>
      </c>
      <c r="K26" s="19">
        <v>3054979.5237324624</v>
      </c>
      <c r="L26" s="19">
        <v>50727.2117382</v>
      </c>
      <c r="M26" s="19">
        <v>2933732.6613903167</v>
      </c>
      <c r="N26" s="19">
        <v>1868903.3528570062</v>
      </c>
      <c r="O26" s="19">
        <v>725426.46229407564</v>
      </c>
      <c r="P26" s="19">
        <v>5528062.4765414</v>
      </c>
      <c r="Q26" s="19">
        <v>365780.76977075008</v>
      </c>
      <c r="R26" s="19">
        <v>113764272.71489325</v>
      </c>
      <c r="S26" s="19">
        <v>16691714.547484474</v>
      </c>
      <c r="T26" s="19">
        <v>110627128.54360451</v>
      </c>
      <c r="U26" s="19">
        <v>241083115.80598226</v>
      </c>
      <c r="V26" s="19">
        <v>32246410.134097233</v>
      </c>
      <c r="W26" s="19">
        <v>19025924.685076013</v>
      </c>
      <c r="X26" s="19">
        <v>33651122.912309192</v>
      </c>
      <c r="Y26" s="19">
        <v>26378391.775496207</v>
      </c>
      <c r="Z26" s="19">
        <v>79055439.372881427</v>
      </c>
      <c r="AA26" s="19">
        <v>12725628.49104034</v>
      </c>
      <c r="AB26" s="19">
        <v>3164252.8091056021</v>
      </c>
      <c r="AC26" s="19">
        <v>13572746.871010875</v>
      </c>
      <c r="AD26" s="19">
        <v>2944193.6809916887</v>
      </c>
      <c r="AE26" s="19">
        <v>19681193.361108162</v>
      </c>
      <c r="AF26" s="19">
        <v>947947.77323506679</v>
      </c>
      <c r="AG26" s="19">
        <v>0</v>
      </c>
      <c r="AH26" s="19">
        <v>0</v>
      </c>
      <c r="AI26" s="19">
        <v>0</v>
      </c>
      <c r="AJ26" s="19">
        <v>0</v>
      </c>
      <c r="AK26" s="19">
        <v>2183.7280924032002</v>
      </c>
      <c r="AL26" s="19">
        <v>1497677.1196854578</v>
      </c>
      <c r="AM26" s="19">
        <v>0</v>
      </c>
      <c r="AN26" s="19">
        <v>290946.92</v>
      </c>
      <c r="AO26" s="19">
        <v>1788624.0396854577</v>
      </c>
      <c r="AP26" s="19">
        <v>1729852.160803596</v>
      </c>
      <c r="AQ26" s="19">
        <v>875496.59052783181</v>
      </c>
      <c r="AR26" s="19">
        <v>0</v>
      </c>
      <c r="AS26" s="19">
        <v>368600</v>
      </c>
      <c r="AT26" s="19">
        <v>1244096.5905278318</v>
      </c>
      <c r="AU26" s="19">
        <v>1030187.3270742556</v>
      </c>
      <c r="AV26" s="19">
        <v>-17124.418454222628</v>
      </c>
      <c r="AW26" s="19">
        <v>0</v>
      </c>
      <c r="AX26" s="19">
        <v>10009</v>
      </c>
      <c r="AY26" s="19">
        <v>-7115.4184542226285</v>
      </c>
      <c r="AZ26" s="19">
        <v>-16933.654617392676</v>
      </c>
      <c r="BA26" s="19">
        <v>1145</v>
      </c>
      <c r="BB26" s="19">
        <v>0</v>
      </c>
      <c r="BC26" s="19">
        <v>902</v>
      </c>
      <c r="BD26" s="19">
        <v>2047</v>
      </c>
      <c r="BE26" s="19">
        <v>1023.595</v>
      </c>
      <c r="BF26" s="19">
        <v>4351514.1423690971</v>
      </c>
      <c r="BG26" s="19">
        <v>58933.563472000016</v>
      </c>
      <c r="BH26" s="19">
        <v>0</v>
      </c>
      <c r="BI26" s="19">
        <v>4410447.705841097</v>
      </c>
      <c r="BJ26" s="19">
        <v>2490361.017942525</v>
      </c>
      <c r="BK26" s="19">
        <v>29733138.728496134</v>
      </c>
      <c r="BL26" s="19">
        <v>6009274.87349007</v>
      </c>
      <c r="BM26" s="19">
        <v>1060361.8339999986</v>
      </c>
      <c r="BN26" s="19">
        <v>36802775.435986206</v>
      </c>
      <c r="BO26" s="19">
        <v>21429357.724743493</v>
      </c>
      <c r="BP26" s="19">
        <v>1265656.1674494108</v>
      </c>
      <c r="BQ26" s="19">
        <v>36439.686231040003</v>
      </c>
      <c r="BR26" s="19">
        <v>5007.2665399999996</v>
      </c>
      <c r="BS26" s="19">
        <v>1307103.1202204509</v>
      </c>
      <c r="BT26" s="19">
        <v>1136353.8902670573</v>
      </c>
      <c r="BU26" s="19">
        <v>3373259.2065616474</v>
      </c>
      <c r="BV26" s="19">
        <v>28823</v>
      </c>
      <c r="BW26" s="19">
        <v>14661.37</v>
      </c>
      <c r="BX26" s="19">
        <v>3416743.5765616475</v>
      </c>
      <c r="BY26" s="19">
        <v>2446897.5164724239</v>
      </c>
      <c r="BZ26" s="19">
        <v>0</v>
      </c>
      <c r="CA26" s="19">
        <v>2580.2980599999973</v>
      </c>
      <c r="CB26" s="19">
        <v>0</v>
      </c>
      <c r="CC26" s="19">
        <v>2580.2980599999973</v>
      </c>
      <c r="CD26" s="19">
        <v>0</v>
      </c>
      <c r="CE26" s="19">
        <v>5895509.9686089167</v>
      </c>
      <c r="CF26" s="19">
        <v>524335.04311000009</v>
      </c>
      <c r="CG26" s="19">
        <v>64656.686593999999</v>
      </c>
      <c r="CH26" s="19">
        <v>6484501.6983129168</v>
      </c>
      <c r="CI26" s="19">
        <v>4446863.4733167859</v>
      </c>
      <c r="CJ26" s="19">
        <v>0</v>
      </c>
      <c r="CK26" s="19">
        <v>0</v>
      </c>
      <c r="CL26" s="19">
        <v>0</v>
      </c>
      <c r="CM26" s="19">
        <v>0</v>
      </c>
      <c r="CN26" s="19">
        <v>0</v>
      </c>
      <c r="CO26" s="19">
        <v>194964847.26991904</v>
      </c>
      <c r="CP26" s="19">
        <v>95341293.181950122</v>
      </c>
      <c r="CQ26" s="19">
        <v>145742079.01977772</v>
      </c>
      <c r="CR26" s="19">
        <v>436048219.47164685</v>
      </c>
      <c r="CS26" s="19">
        <v>87582050.724847734</v>
      </c>
    </row>
    <row r="27" spans="1:97" s="36" customFormat="1" ht="14.4">
      <c r="B27" s="40" t="s">
        <v>46</v>
      </c>
    </row>
    <row r="28" spans="1:97" s="36" customFormat="1" ht="20.25" customHeight="1">
      <c r="B28" s="76" t="s">
        <v>48</v>
      </c>
      <c r="C28" s="76"/>
      <c r="D28" s="76"/>
      <c r="E28" s="76"/>
      <c r="F28" s="76"/>
      <c r="G28" s="76"/>
      <c r="H28" s="76"/>
      <c r="I28" s="76"/>
      <c r="J28" s="76"/>
      <c r="K28" s="76"/>
      <c r="L28" s="76"/>
      <c r="M28" s="76"/>
      <c r="N28" s="76"/>
    </row>
    <row r="29" spans="1:97" s="36" customFormat="1" ht="15" customHeight="1">
      <c r="B29" s="76"/>
      <c r="C29" s="76"/>
      <c r="D29" s="76"/>
      <c r="E29" s="76"/>
      <c r="F29" s="76"/>
      <c r="G29" s="76"/>
      <c r="H29" s="76"/>
      <c r="I29" s="76"/>
      <c r="J29" s="76"/>
      <c r="K29" s="76"/>
      <c r="L29" s="76"/>
      <c r="M29" s="76"/>
      <c r="N29" s="76"/>
    </row>
    <row r="30" spans="1:97" ht="12.75" customHeight="1"/>
    <row r="33" spans="2:2" ht="13.8">
      <c r="B33" s="24"/>
    </row>
  </sheetData>
  <sortState xmlns:xlrd2="http://schemas.microsoft.com/office/spreadsheetml/2017/richdata2" ref="B9:CS23">
    <sortCondition descending="1" ref="CR7:CR23"/>
  </sortState>
  <mergeCells count="41">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AV5:AY5"/>
    <mergeCell ref="A4:A6"/>
    <mergeCell ref="B4:B6"/>
    <mergeCell ref="C4:G4"/>
    <mergeCell ref="H4:L4"/>
    <mergeCell ref="M4:Q4"/>
    <mergeCell ref="R4:V4"/>
    <mergeCell ref="C5:F5"/>
    <mergeCell ref="H5:K5"/>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85" zoomScaleNormal="85" workbookViewId="0">
      <pane xSplit="2" ySplit="5" topLeftCell="C19" activePane="bottomRight" state="frozen"/>
      <selection activeCell="A4" sqref="A4"/>
      <selection pane="topRight" activeCell="A4" sqref="A4"/>
      <selection pane="bottomLeft" activeCell="A4" sqref="A4"/>
      <selection pane="bottomRight" activeCell="B29" sqref="B29"/>
    </sheetView>
  </sheetViews>
  <sheetFormatPr defaultColWidth="9.109375" defaultRowHeight="13.2"/>
  <cols>
    <col min="1" max="1" width="3.33203125" style="12" customWidth="1"/>
    <col min="2" max="2" width="50.33203125" style="12" customWidth="1"/>
    <col min="3" max="3" width="15.5546875" style="12" customWidth="1"/>
    <col min="4" max="4" width="12.6640625" style="12" customWidth="1"/>
    <col min="5" max="5" width="14.6640625" style="12" customWidth="1"/>
    <col min="6" max="6" width="12.6640625" style="12" customWidth="1"/>
    <col min="7" max="8" width="13.44140625" style="12" customWidth="1"/>
    <col min="9" max="28" width="12.6640625" style="12" customWidth="1"/>
    <col min="29" max="29" width="14.5546875" style="12" customWidth="1"/>
    <col min="30" max="38" width="12.6640625" style="12" customWidth="1"/>
    <col min="39" max="39" width="15.44140625" style="12" customWidth="1"/>
    <col min="40" max="40" width="14.109375" style="12" customWidth="1"/>
    <col min="41" max="16384" width="9.109375" style="12"/>
  </cols>
  <sheetData>
    <row r="1" spans="1:40" s="36" customFormat="1" ht="20.25" customHeight="1">
      <c r="A1" s="40" t="s">
        <v>49</v>
      </c>
    </row>
    <row r="2" spans="1:40" s="36" customFormat="1" ht="20.25" customHeight="1">
      <c r="A2" s="40" t="str">
        <f>'Number of Policies'!A2</f>
        <v>Reporting period: 1 January 2025 - 31 March 2025</v>
      </c>
    </row>
    <row r="3" spans="1:40" s="36" customFormat="1" ht="19.5" customHeight="1">
      <c r="A3" s="36" t="s">
        <v>2</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s="36" customFormat="1" ht="82.5" customHeight="1">
      <c r="A4" s="70" t="s">
        <v>0</v>
      </c>
      <c r="B4" s="70" t="s">
        <v>3</v>
      </c>
      <c r="C4" s="77" t="s">
        <v>4</v>
      </c>
      <c r="D4" s="78"/>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7" t="s">
        <v>16</v>
      </c>
      <c r="AB4" s="78"/>
      <c r="AC4" s="73" t="s">
        <v>17</v>
      </c>
      <c r="AD4" s="75"/>
      <c r="AE4" s="73" t="s">
        <v>18</v>
      </c>
      <c r="AF4" s="75"/>
      <c r="AG4" s="73" t="s">
        <v>19</v>
      </c>
      <c r="AH4" s="75"/>
      <c r="AI4" s="73" t="s">
        <v>20</v>
      </c>
      <c r="AJ4" s="75"/>
      <c r="AK4" s="73" t="s">
        <v>21</v>
      </c>
      <c r="AL4" s="75"/>
      <c r="AM4" s="73" t="s">
        <v>22</v>
      </c>
      <c r="AN4" s="75"/>
    </row>
    <row r="5" spans="1:40" s="36" customFormat="1" ht="43.2">
      <c r="A5" s="72"/>
      <c r="B5" s="72"/>
      <c r="C5" s="46" t="s">
        <v>50</v>
      </c>
      <c r="D5" s="46" t="s">
        <v>51</v>
      </c>
      <c r="E5" s="46" t="s">
        <v>50</v>
      </c>
      <c r="F5" s="46" t="s">
        <v>51</v>
      </c>
      <c r="G5" s="46" t="s">
        <v>50</v>
      </c>
      <c r="H5" s="46" t="s">
        <v>51</v>
      </c>
      <c r="I5" s="46" t="s">
        <v>50</v>
      </c>
      <c r="J5" s="46" t="s">
        <v>51</v>
      </c>
      <c r="K5" s="46" t="s">
        <v>50</v>
      </c>
      <c r="L5" s="46" t="s">
        <v>51</v>
      </c>
      <c r="M5" s="46" t="s">
        <v>50</v>
      </c>
      <c r="N5" s="46" t="s">
        <v>51</v>
      </c>
      <c r="O5" s="46" t="s">
        <v>50</v>
      </c>
      <c r="P5" s="46" t="s">
        <v>51</v>
      </c>
      <c r="Q5" s="46" t="s">
        <v>50</v>
      </c>
      <c r="R5" s="46" t="s">
        <v>51</v>
      </c>
      <c r="S5" s="46" t="s">
        <v>50</v>
      </c>
      <c r="T5" s="46" t="s">
        <v>51</v>
      </c>
      <c r="U5" s="46" t="s">
        <v>50</v>
      </c>
      <c r="V5" s="46" t="s">
        <v>51</v>
      </c>
      <c r="W5" s="46" t="s">
        <v>50</v>
      </c>
      <c r="X5" s="46" t="s">
        <v>51</v>
      </c>
      <c r="Y5" s="46" t="s">
        <v>50</v>
      </c>
      <c r="Z5" s="46" t="s">
        <v>51</v>
      </c>
      <c r="AA5" s="46" t="s">
        <v>50</v>
      </c>
      <c r="AB5" s="46" t="s">
        <v>51</v>
      </c>
      <c r="AC5" s="46" t="s">
        <v>50</v>
      </c>
      <c r="AD5" s="46" t="s">
        <v>51</v>
      </c>
      <c r="AE5" s="46" t="s">
        <v>50</v>
      </c>
      <c r="AF5" s="46" t="s">
        <v>51</v>
      </c>
      <c r="AG5" s="46" t="s">
        <v>50</v>
      </c>
      <c r="AH5" s="46" t="s">
        <v>51</v>
      </c>
      <c r="AI5" s="46" t="s">
        <v>50</v>
      </c>
      <c r="AJ5" s="46" t="s">
        <v>51</v>
      </c>
      <c r="AK5" s="46" t="s">
        <v>50</v>
      </c>
      <c r="AL5" s="46" t="s">
        <v>51</v>
      </c>
      <c r="AM5" s="46" t="s">
        <v>50</v>
      </c>
      <c r="AN5" s="46" t="s">
        <v>51</v>
      </c>
    </row>
    <row r="6" spans="1:40" ht="24.9" customHeight="1">
      <c r="A6" s="17">
        <v>1</v>
      </c>
      <c r="B6" s="64" t="s">
        <v>30</v>
      </c>
      <c r="C6" s="25">
        <v>2068740.1264233622</v>
      </c>
      <c r="D6" s="25">
        <v>1463129.4720754509</v>
      </c>
      <c r="E6" s="25">
        <v>949048.21807674388</v>
      </c>
      <c r="F6" s="25">
        <v>930865.45058316598</v>
      </c>
      <c r="G6" s="25">
        <v>518391.92910846433</v>
      </c>
      <c r="H6" s="25">
        <v>423725.46367588337</v>
      </c>
      <c r="I6" s="25">
        <v>30765807.916247264</v>
      </c>
      <c r="J6" s="25">
        <v>21672551.397365041</v>
      </c>
      <c r="K6" s="25">
        <v>8919435.8907613494</v>
      </c>
      <c r="L6" s="25">
        <v>8788477.9694327023</v>
      </c>
      <c r="M6" s="25">
        <v>1985231.4321628769</v>
      </c>
      <c r="N6" s="25">
        <v>1869192.372728768</v>
      </c>
      <c r="O6" s="25">
        <v>0</v>
      </c>
      <c r="P6" s="25">
        <v>0</v>
      </c>
      <c r="Q6" s="25">
        <v>0</v>
      </c>
      <c r="R6" s="25">
        <v>0</v>
      </c>
      <c r="S6" s="25">
        <v>0</v>
      </c>
      <c r="T6" s="25">
        <v>0</v>
      </c>
      <c r="U6" s="25">
        <v>73736.407791996971</v>
      </c>
      <c r="V6" s="25">
        <v>19817.368975560719</v>
      </c>
      <c r="W6" s="25">
        <v>0</v>
      </c>
      <c r="X6" s="25">
        <v>0</v>
      </c>
      <c r="Y6" s="25">
        <v>835853.22653033596</v>
      </c>
      <c r="Z6" s="25">
        <v>220975.13782151078</v>
      </c>
      <c r="AA6" s="25">
        <v>3918078.7137006037</v>
      </c>
      <c r="AB6" s="25">
        <v>828114.78789123613</v>
      </c>
      <c r="AC6" s="25">
        <v>466099.45387746737</v>
      </c>
      <c r="AD6" s="25">
        <v>44089.088872824388</v>
      </c>
      <c r="AE6" s="25">
        <v>1274554.9067804033</v>
      </c>
      <c r="AF6" s="25">
        <v>254910.9813560801</v>
      </c>
      <c r="AG6" s="25">
        <v>0</v>
      </c>
      <c r="AH6" s="25">
        <v>0</v>
      </c>
      <c r="AI6" s="25">
        <v>1696260.4993484518</v>
      </c>
      <c r="AJ6" s="25">
        <v>230457.23831335653</v>
      </c>
      <c r="AK6" s="25">
        <v>0</v>
      </c>
      <c r="AL6" s="25">
        <v>0</v>
      </c>
      <c r="AM6" s="26">
        <v>53471238.720809318</v>
      </c>
      <c r="AN6" s="26">
        <v>36746306.729091577</v>
      </c>
    </row>
    <row r="7" spans="1:40" ht="24.9" customHeight="1">
      <c r="A7" s="17">
        <v>2</v>
      </c>
      <c r="B7" s="64" t="s">
        <v>32</v>
      </c>
      <c r="C7" s="25">
        <v>12643109.441071847</v>
      </c>
      <c r="D7" s="25">
        <v>9191010.9210718498</v>
      </c>
      <c r="E7" s="25">
        <v>539877.57699963974</v>
      </c>
      <c r="F7" s="25">
        <v>539877.57699963974</v>
      </c>
      <c r="G7" s="25">
        <v>885923.6429165341</v>
      </c>
      <c r="H7" s="25">
        <v>839175.78291653399</v>
      </c>
      <c r="I7" s="25">
        <v>13096121.61000821</v>
      </c>
      <c r="J7" s="25">
        <v>13096121.61000821</v>
      </c>
      <c r="K7" s="25">
        <v>16049421.348151699</v>
      </c>
      <c r="L7" s="25">
        <v>15124953.808151724</v>
      </c>
      <c r="M7" s="25">
        <v>2265236.3577831266</v>
      </c>
      <c r="N7" s="25">
        <v>2136943.0277831256</v>
      </c>
      <c r="O7" s="25">
        <v>0</v>
      </c>
      <c r="P7" s="25">
        <v>0</v>
      </c>
      <c r="Q7" s="25">
        <v>0</v>
      </c>
      <c r="R7" s="25">
        <v>0</v>
      </c>
      <c r="S7" s="25">
        <v>0</v>
      </c>
      <c r="T7" s="25">
        <v>0</v>
      </c>
      <c r="U7" s="25">
        <v>0</v>
      </c>
      <c r="V7" s="25">
        <v>0</v>
      </c>
      <c r="W7" s="25">
        <v>0</v>
      </c>
      <c r="X7" s="25">
        <v>0</v>
      </c>
      <c r="Y7" s="25">
        <v>462699.48774299631</v>
      </c>
      <c r="Z7" s="25">
        <v>431077.20774299558</v>
      </c>
      <c r="AA7" s="25">
        <v>5379991.0610652473</v>
      </c>
      <c r="AB7" s="25">
        <v>4237401.491067254</v>
      </c>
      <c r="AC7" s="25">
        <v>254398.30307200004</v>
      </c>
      <c r="AD7" s="25">
        <v>2542.8300000000745</v>
      </c>
      <c r="AE7" s="25">
        <v>162353.66999999993</v>
      </c>
      <c r="AF7" s="25">
        <v>34407.15599999977</v>
      </c>
      <c r="AG7" s="25">
        <v>1668.888059999997</v>
      </c>
      <c r="AH7" s="25">
        <v>1668.888059999997</v>
      </c>
      <c r="AI7" s="25">
        <v>494882.34912200808</v>
      </c>
      <c r="AJ7" s="25">
        <v>211821.51219401066</v>
      </c>
      <c r="AK7" s="25">
        <v>0</v>
      </c>
      <c r="AL7" s="25">
        <v>0</v>
      </c>
      <c r="AM7" s="26">
        <v>52235683.735993311</v>
      </c>
      <c r="AN7" s="26">
        <v>45847001.811995342</v>
      </c>
    </row>
    <row r="8" spans="1:40" ht="24.9" customHeight="1">
      <c r="A8" s="17">
        <v>3</v>
      </c>
      <c r="B8" s="64" t="s">
        <v>29</v>
      </c>
      <c r="C8" s="25">
        <v>8767462.126679996</v>
      </c>
      <c r="D8" s="25">
        <v>8462077.3364520893</v>
      </c>
      <c r="E8" s="25">
        <v>242890.70225699365</v>
      </c>
      <c r="F8" s="25">
        <v>242890.13058999364</v>
      </c>
      <c r="G8" s="25">
        <v>670674.28662098339</v>
      </c>
      <c r="H8" s="25">
        <v>544136.86889227584</v>
      </c>
      <c r="I8" s="25">
        <v>113567.86559703853</v>
      </c>
      <c r="J8" s="25">
        <v>109983.05653220898</v>
      </c>
      <c r="K8" s="25">
        <v>14428052.339129882</v>
      </c>
      <c r="L8" s="25">
        <v>14067012.87787527</v>
      </c>
      <c r="M8" s="25">
        <v>3191718.9900422026</v>
      </c>
      <c r="N8" s="25">
        <v>3027991.145974115</v>
      </c>
      <c r="O8" s="25">
        <v>0</v>
      </c>
      <c r="P8" s="25">
        <v>0</v>
      </c>
      <c r="Q8" s="25">
        <v>92465.621260999993</v>
      </c>
      <c r="R8" s="25">
        <v>12337.608970643807</v>
      </c>
      <c r="S8" s="25">
        <v>0</v>
      </c>
      <c r="T8" s="25">
        <v>0</v>
      </c>
      <c r="U8" s="25">
        <v>31979.393689</v>
      </c>
      <c r="V8" s="25">
        <v>22251.660739937983</v>
      </c>
      <c r="W8" s="25">
        <v>0</v>
      </c>
      <c r="X8" s="25">
        <v>0</v>
      </c>
      <c r="Y8" s="25">
        <v>1296607.6893950051</v>
      </c>
      <c r="Z8" s="25">
        <v>1028360.6429352774</v>
      </c>
      <c r="AA8" s="25">
        <v>12226349.488887902</v>
      </c>
      <c r="AB8" s="25">
        <v>4072842.6835489152</v>
      </c>
      <c r="AC8" s="25">
        <v>105950.72002200002</v>
      </c>
      <c r="AD8" s="25">
        <v>99.394332931522513</v>
      </c>
      <c r="AE8" s="25">
        <v>974915.55038400204</v>
      </c>
      <c r="AF8" s="25">
        <v>446129.52259454248</v>
      </c>
      <c r="AG8" s="25">
        <v>17188.524590000001</v>
      </c>
      <c r="AH8" s="25">
        <v>6875.4105588032762</v>
      </c>
      <c r="AI8" s="25">
        <v>3147696.2317470005</v>
      </c>
      <c r="AJ8" s="25">
        <v>1033357.1214831884</v>
      </c>
      <c r="AK8" s="25">
        <v>0</v>
      </c>
      <c r="AL8" s="25">
        <v>0</v>
      </c>
      <c r="AM8" s="26">
        <v>45307519.530303009</v>
      </c>
      <c r="AN8" s="26">
        <v>33076345.461480193</v>
      </c>
    </row>
    <row r="9" spans="1:40" ht="24.9" customHeight="1">
      <c r="A9" s="17">
        <v>4</v>
      </c>
      <c r="B9" s="64" t="s">
        <v>28</v>
      </c>
      <c r="C9" s="25">
        <v>2570374.7865602816</v>
      </c>
      <c r="D9" s="25">
        <v>2522461.1307538301</v>
      </c>
      <c r="E9" s="25">
        <v>475784.6426372485</v>
      </c>
      <c r="F9" s="25">
        <v>475784.6426372485</v>
      </c>
      <c r="G9" s="25">
        <v>837688.49547125667</v>
      </c>
      <c r="H9" s="25">
        <v>837287.02617494017</v>
      </c>
      <c r="I9" s="25">
        <v>24758991.217505086</v>
      </c>
      <c r="J9" s="25">
        <v>24758991.217505086</v>
      </c>
      <c r="K9" s="25">
        <v>14767.835333608218</v>
      </c>
      <c r="L9" s="25">
        <v>7068.9588011328706</v>
      </c>
      <c r="M9" s="25">
        <v>497502.99165404064</v>
      </c>
      <c r="N9" s="25">
        <v>496326.1283020968</v>
      </c>
      <c r="O9" s="25">
        <v>0</v>
      </c>
      <c r="P9" s="25">
        <v>0</v>
      </c>
      <c r="Q9" s="25">
        <v>0</v>
      </c>
      <c r="R9" s="25">
        <v>0</v>
      </c>
      <c r="S9" s="25">
        <v>0</v>
      </c>
      <c r="T9" s="25">
        <v>0</v>
      </c>
      <c r="U9" s="25">
        <v>0</v>
      </c>
      <c r="V9" s="25">
        <v>0</v>
      </c>
      <c r="W9" s="25">
        <v>0</v>
      </c>
      <c r="X9" s="25">
        <v>0</v>
      </c>
      <c r="Y9" s="25">
        <v>0</v>
      </c>
      <c r="Z9" s="25">
        <v>0</v>
      </c>
      <c r="AA9" s="25">
        <v>49185.389506842919</v>
      </c>
      <c r="AB9" s="25">
        <v>163.90485282191781</v>
      </c>
      <c r="AC9" s="25">
        <v>0</v>
      </c>
      <c r="AD9" s="25">
        <v>0</v>
      </c>
      <c r="AE9" s="25">
        <v>0</v>
      </c>
      <c r="AF9" s="25">
        <v>0</v>
      </c>
      <c r="AG9" s="25">
        <v>0</v>
      </c>
      <c r="AH9" s="25">
        <v>0</v>
      </c>
      <c r="AI9" s="25">
        <v>225213.08081207034</v>
      </c>
      <c r="AJ9" s="25">
        <v>239.04109589041096</v>
      </c>
      <c r="AK9" s="25">
        <v>0</v>
      </c>
      <c r="AL9" s="25">
        <v>0</v>
      </c>
      <c r="AM9" s="26">
        <v>29429508.439480435</v>
      </c>
      <c r="AN9" s="26">
        <v>29098322.050123047</v>
      </c>
    </row>
    <row r="10" spans="1:40" ht="24.9" customHeight="1">
      <c r="A10" s="17">
        <v>5</v>
      </c>
      <c r="B10" s="64" t="s">
        <v>85</v>
      </c>
      <c r="C10" s="25">
        <v>134660.32643700452</v>
      </c>
      <c r="D10" s="25">
        <v>114378.54114933328</v>
      </c>
      <c r="E10" s="25">
        <v>255710.69875599974</v>
      </c>
      <c r="F10" s="25">
        <v>255710.69875599974</v>
      </c>
      <c r="G10" s="25">
        <v>176385.32025298587</v>
      </c>
      <c r="H10" s="25">
        <v>163141.43568736155</v>
      </c>
      <c r="I10" s="25">
        <v>19872145.382634744</v>
      </c>
      <c r="J10" s="25">
        <v>19872145.382634744</v>
      </c>
      <c r="K10" s="25">
        <v>1907686.5025819789</v>
      </c>
      <c r="L10" s="25">
        <v>861093.31807393557</v>
      </c>
      <c r="M10" s="25">
        <v>662928.13592415955</v>
      </c>
      <c r="N10" s="25">
        <v>582915.01517915272</v>
      </c>
      <c r="O10" s="25">
        <v>0</v>
      </c>
      <c r="P10" s="25">
        <v>0</v>
      </c>
      <c r="Q10" s="25">
        <v>0</v>
      </c>
      <c r="R10" s="25">
        <v>0</v>
      </c>
      <c r="S10" s="25">
        <v>24567.299999999996</v>
      </c>
      <c r="T10" s="25">
        <v>1833.3440639269465</v>
      </c>
      <c r="U10" s="25">
        <v>0</v>
      </c>
      <c r="V10" s="25">
        <v>0</v>
      </c>
      <c r="W10" s="25">
        <v>0</v>
      </c>
      <c r="X10" s="25">
        <v>0</v>
      </c>
      <c r="Y10" s="25">
        <v>101293.06976800003</v>
      </c>
      <c r="Z10" s="25">
        <v>78061.098823253211</v>
      </c>
      <c r="AA10" s="25">
        <v>276009.5610469997</v>
      </c>
      <c r="AB10" s="25">
        <v>122721.04806857166</v>
      </c>
      <c r="AC10" s="25">
        <v>30824.538065999852</v>
      </c>
      <c r="AD10" s="25">
        <v>30824.538065999852</v>
      </c>
      <c r="AE10" s="25">
        <v>0</v>
      </c>
      <c r="AF10" s="25">
        <v>0</v>
      </c>
      <c r="AG10" s="25">
        <v>0</v>
      </c>
      <c r="AH10" s="25">
        <v>0</v>
      </c>
      <c r="AI10" s="25">
        <v>153354.18847200018</v>
      </c>
      <c r="AJ10" s="25">
        <v>92005.98671054095</v>
      </c>
      <c r="AK10" s="25">
        <v>0</v>
      </c>
      <c r="AL10" s="25">
        <v>0</v>
      </c>
      <c r="AM10" s="26">
        <v>23595565.023939874</v>
      </c>
      <c r="AN10" s="26">
        <v>22174830.40721282</v>
      </c>
    </row>
    <row r="11" spans="1:40" ht="24.9" customHeight="1">
      <c r="A11" s="17">
        <v>6</v>
      </c>
      <c r="B11" s="64" t="s">
        <v>34</v>
      </c>
      <c r="C11" s="25">
        <v>1465080.0092813233</v>
      </c>
      <c r="D11" s="25">
        <v>742541.10352697875</v>
      </c>
      <c r="E11" s="25">
        <v>180975.68273444689</v>
      </c>
      <c r="F11" s="25">
        <v>170870.31604136925</v>
      </c>
      <c r="G11" s="25">
        <v>275396.68196117325</v>
      </c>
      <c r="H11" s="25">
        <v>201812.11689571891</v>
      </c>
      <c r="I11" s="25">
        <v>8747674.7281282991</v>
      </c>
      <c r="J11" s="25">
        <v>8747674.7281282991</v>
      </c>
      <c r="K11" s="25">
        <v>3490506.0955201089</v>
      </c>
      <c r="L11" s="25">
        <v>3420171.3660703967</v>
      </c>
      <c r="M11" s="25">
        <v>981880.87846118829</v>
      </c>
      <c r="N11" s="25">
        <v>947090.24076760164</v>
      </c>
      <c r="O11" s="25">
        <v>5633.3274725274714</v>
      </c>
      <c r="P11" s="25">
        <v>3848.0634054706279</v>
      </c>
      <c r="Q11" s="25">
        <v>0</v>
      </c>
      <c r="R11" s="25">
        <v>0</v>
      </c>
      <c r="S11" s="25">
        <v>0</v>
      </c>
      <c r="T11" s="25">
        <v>0</v>
      </c>
      <c r="U11" s="25">
        <v>0</v>
      </c>
      <c r="V11" s="25">
        <v>0</v>
      </c>
      <c r="W11" s="25">
        <v>0</v>
      </c>
      <c r="X11" s="25">
        <v>0</v>
      </c>
      <c r="Y11" s="25">
        <v>827316.05484333821</v>
      </c>
      <c r="Z11" s="25">
        <v>582102.41816201503</v>
      </c>
      <c r="AA11" s="25">
        <v>3607688.5416301778</v>
      </c>
      <c r="AB11" s="25">
        <v>530498.24521429953</v>
      </c>
      <c r="AC11" s="25">
        <v>384933.74935525423</v>
      </c>
      <c r="AD11" s="25">
        <v>2728.2599389586831</v>
      </c>
      <c r="AE11" s="25">
        <v>340897.55885383394</v>
      </c>
      <c r="AF11" s="25">
        <v>34194.81464385349</v>
      </c>
      <c r="AG11" s="25">
        <v>0</v>
      </c>
      <c r="AH11" s="25">
        <v>0</v>
      </c>
      <c r="AI11" s="25">
        <v>624110.84111414314</v>
      </c>
      <c r="AJ11" s="25">
        <v>18721.144767579601</v>
      </c>
      <c r="AK11" s="25">
        <v>0</v>
      </c>
      <c r="AL11" s="25">
        <v>0</v>
      </c>
      <c r="AM11" s="26">
        <v>20932094.149355814</v>
      </c>
      <c r="AN11" s="26">
        <v>15402252.817562543</v>
      </c>
    </row>
    <row r="12" spans="1:40" ht="24.9" customHeight="1">
      <c r="A12" s="17">
        <v>7</v>
      </c>
      <c r="B12" s="64" t="s">
        <v>86</v>
      </c>
      <c r="C12" s="25">
        <v>141426.54828704539</v>
      </c>
      <c r="D12" s="25">
        <v>126995.8865111515</v>
      </c>
      <c r="E12" s="25">
        <v>93615.757053317226</v>
      </c>
      <c r="F12" s="25">
        <v>93615.757053317226</v>
      </c>
      <c r="G12" s="25">
        <v>127442.87893437945</v>
      </c>
      <c r="H12" s="25">
        <v>91396.229672397574</v>
      </c>
      <c r="I12" s="25">
        <v>10288312.351812135</v>
      </c>
      <c r="J12" s="25">
        <v>10239135.270161755</v>
      </c>
      <c r="K12" s="25">
        <v>3581754.4070031638</v>
      </c>
      <c r="L12" s="25">
        <v>2583767.3939198302</v>
      </c>
      <c r="M12" s="25">
        <v>911224.02455196669</v>
      </c>
      <c r="N12" s="25">
        <v>902299.46384951193</v>
      </c>
      <c r="O12" s="25">
        <v>0</v>
      </c>
      <c r="P12" s="25">
        <v>0</v>
      </c>
      <c r="Q12" s="25">
        <v>1211939.3233659319</v>
      </c>
      <c r="R12" s="25">
        <v>67.657001852989197</v>
      </c>
      <c r="S12" s="25">
        <v>774619.07686634583</v>
      </c>
      <c r="T12" s="25">
        <v>176.86676104192156</v>
      </c>
      <c r="U12" s="25">
        <v>0</v>
      </c>
      <c r="V12" s="25">
        <v>0</v>
      </c>
      <c r="W12" s="25">
        <v>5999.868493150685</v>
      </c>
      <c r="X12" s="25">
        <v>386.40920547945461</v>
      </c>
      <c r="Y12" s="25">
        <v>1179.6548111842105</v>
      </c>
      <c r="Z12" s="25">
        <v>741.73304268978245</v>
      </c>
      <c r="AA12" s="25">
        <v>435629.40731156559</v>
      </c>
      <c r="AB12" s="25">
        <v>207086.61247794193</v>
      </c>
      <c r="AC12" s="25">
        <v>33797.088379726018</v>
      </c>
      <c r="AD12" s="25">
        <v>15637.602588008052</v>
      </c>
      <c r="AE12" s="25">
        <v>26728.465779595233</v>
      </c>
      <c r="AF12" s="25">
        <v>13898.965779595233</v>
      </c>
      <c r="AG12" s="25">
        <v>0</v>
      </c>
      <c r="AH12" s="25">
        <v>0</v>
      </c>
      <c r="AI12" s="25">
        <v>105260.03901339311</v>
      </c>
      <c r="AJ12" s="25">
        <v>58165.543748021839</v>
      </c>
      <c r="AK12" s="25">
        <v>0</v>
      </c>
      <c r="AL12" s="25">
        <v>0</v>
      </c>
      <c r="AM12" s="26">
        <v>17738928.891662903</v>
      </c>
      <c r="AN12" s="26">
        <v>14333371.391772592</v>
      </c>
    </row>
    <row r="13" spans="1:40" ht="24.9" customHeight="1">
      <c r="A13" s="17">
        <v>8</v>
      </c>
      <c r="B13" s="64" t="s">
        <v>35</v>
      </c>
      <c r="C13" s="25">
        <v>59847</v>
      </c>
      <c r="D13" s="25">
        <v>59847</v>
      </c>
      <c r="E13" s="25">
        <v>128495</v>
      </c>
      <c r="F13" s="25">
        <v>114153.63792177121</v>
      </c>
      <c r="G13" s="25">
        <v>104993</v>
      </c>
      <c r="H13" s="25">
        <v>100051.32135561644</v>
      </c>
      <c r="I13" s="25">
        <v>4442258</v>
      </c>
      <c r="J13" s="25">
        <v>4442258</v>
      </c>
      <c r="K13" s="25">
        <v>956035</v>
      </c>
      <c r="L13" s="25">
        <v>917871.25179321878</v>
      </c>
      <c r="M13" s="25">
        <v>598336.26492890902</v>
      </c>
      <c r="N13" s="25">
        <v>593493.36265575548</v>
      </c>
      <c r="O13" s="25">
        <v>0</v>
      </c>
      <c r="P13" s="25">
        <v>0</v>
      </c>
      <c r="Q13" s="25">
        <v>601489</v>
      </c>
      <c r="R13" s="25">
        <v>46748.575747114373</v>
      </c>
      <c r="S13" s="25">
        <v>944836</v>
      </c>
      <c r="T13" s="25">
        <v>412643.43465056724</v>
      </c>
      <c r="U13" s="25">
        <v>37331</v>
      </c>
      <c r="V13" s="25">
        <v>16461.951968671408</v>
      </c>
      <c r="W13" s="25">
        <v>35894</v>
      </c>
      <c r="X13" s="25">
        <v>3667.223767123287</v>
      </c>
      <c r="Y13" s="25">
        <v>98372</v>
      </c>
      <c r="Z13" s="25">
        <v>34963.757068597231</v>
      </c>
      <c r="AA13" s="25">
        <v>2607977</v>
      </c>
      <c r="AB13" s="25">
        <v>540058.3579776641</v>
      </c>
      <c r="AC13" s="25">
        <v>148851</v>
      </c>
      <c r="AD13" s="25">
        <v>22687.476541414333</v>
      </c>
      <c r="AE13" s="25">
        <v>371699</v>
      </c>
      <c r="AF13" s="25">
        <v>-30549.479599685888</v>
      </c>
      <c r="AG13" s="25">
        <v>0</v>
      </c>
      <c r="AH13" s="25">
        <v>0</v>
      </c>
      <c r="AI13" s="25">
        <v>585308</v>
      </c>
      <c r="AJ13" s="25">
        <v>194395.11457530607</v>
      </c>
      <c r="AK13" s="25">
        <v>0</v>
      </c>
      <c r="AL13" s="25">
        <v>0</v>
      </c>
      <c r="AM13" s="26">
        <v>11721721.264928909</v>
      </c>
      <c r="AN13" s="26">
        <v>7468750.9864231329</v>
      </c>
    </row>
    <row r="14" spans="1:40" ht="24.9" customHeight="1">
      <c r="A14" s="17">
        <v>9</v>
      </c>
      <c r="B14" s="64" t="s">
        <v>92</v>
      </c>
      <c r="C14" s="25">
        <v>32402.299199940091</v>
      </c>
      <c r="D14" s="25">
        <v>32402.299199940091</v>
      </c>
      <c r="E14" s="25">
        <v>37549.730318648988</v>
      </c>
      <c r="F14" s="25">
        <v>37549.730318648988</v>
      </c>
      <c r="G14" s="25">
        <v>218288.9279609634</v>
      </c>
      <c r="H14" s="25">
        <v>218288.9279609634</v>
      </c>
      <c r="I14" s="25">
        <v>6843077.2902039532</v>
      </c>
      <c r="J14" s="25">
        <v>6843027.3712554323</v>
      </c>
      <c r="K14" s="25">
        <v>3004899.9454635531</v>
      </c>
      <c r="L14" s="25">
        <v>1417637.8109440715</v>
      </c>
      <c r="M14" s="25">
        <v>779977.88387642079</v>
      </c>
      <c r="N14" s="25">
        <v>629354.40155640442</v>
      </c>
      <c r="O14" s="25">
        <v>0</v>
      </c>
      <c r="P14" s="25">
        <v>0</v>
      </c>
      <c r="Q14" s="25">
        <v>0</v>
      </c>
      <c r="R14" s="25">
        <v>0</v>
      </c>
      <c r="S14" s="25">
        <v>0</v>
      </c>
      <c r="T14" s="25">
        <v>0</v>
      </c>
      <c r="U14" s="25">
        <v>0</v>
      </c>
      <c r="V14" s="25">
        <v>0</v>
      </c>
      <c r="W14" s="25">
        <v>0</v>
      </c>
      <c r="X14" s="25">
        <v>0</v>
      </c>
      <c r="Y14" s="25">
        <v>2538.2282148624072</v>
      </c>
      <c r="Z14" s="25">
        <v>507.64564297251468</v>
      </c>
      <c r="AA14" s="25">
        <v>29939.172886593326</v>
      </c>
      <c r="AB14" s="25">
        <v>5652.2836120874126</v>
      </c>
      <c r="AC14" s="25">
        <v>0</v>
      </c>
      <c r="AD14" s="25">
        <v>0</v>
      </c>
      <c r="AE14" s="25">
        <v>0</v>
      </c>
      <c r="AF14" s="25">
        <v>0</v>
      </c>
      <c r="AG14" s="25">
        <v>0</v>
      </c>
      <c r="AH14" s="25">
        <v>0</v>
      </c>
      <c r="AI14" s="25">
        <v>474.65753424657305</v>
      </c>
      <c r="AJ14" s="25">
        <v>474.65753424657305</v>
      </c>
      <c r="AK14" s="25">
        <v>0</v>
      </c>
      <c r="AL14" s="25">
        <v>0</v>
      </c>
      <c r="AM14" s="26">
        <v>10949148.135659182</v>
      </c>
      <c r="AN14" s="26">
        <v>9184895.1280247662</v>
      </c>
    </row>
    <row r="15" spans="1:40" ht="24.9" customHeight="1">
      <c r="A15" s="17">
        <v>10</v>
      </c>
      <c r="B15" s="64" t="s">
        <v>89</v>
      </c>
      <c r="C15" s="25">
        <v>743027.03927942645</v>
      </c>
      <c r="D15" s="25">
        <v>525146.66142324498</v>
      </c>
      <c r="E15" s="25">
        <v>0</v>
      </c>
      <c r="F15" s="25">
        <v>0</v>
      </c>
      <c r="G15" s="25">
        <v>125092.41360000016</v>
      </c>
      <c r="H15" s="25">
        <v>67086.779878097208</v>
      </c>
      <c r="I15" s="25">
        <v>0</v>
      </c>
      <c r="J15" s="25">
        <v>0</v>
      </c>
      <c r="K15" s="25">
        <v>1254589.0999999593</v>
      </c>
      <c r="L15" s="25">
        <v>513652.57830110379</v>
      </c>
      <c r="M15" s="25">
        <v>741315.12495015259</v>
      </c>
      <c r="N15" s="25">
        <v>733899.86477704579</v>
      </c>
      <c r="O15" s="25">
        <v>0</v>
      </c>
      <c r="P15" s="25">
        <v>0</v>
      </c>
      <c r="Q15" s="25">
        <v>2821078.8100000098</v>
      </c>
      <c r="R15" s="25">
        <v>0</v>
      </c>
      <c r="S15" s="25">
        <v>1162649.6699999976</v>
      </c>
      <c r="T15" s="25">
        <v>5.5879354476928711E-9</v>
      </c>
      <c r="U15" s="25">
        <v>0</v>
      </c>
      <c r="V15" s="25">
        <v>0</v>
      </c>
      <c r="W15" s="25">
        <v>0</v>
      </c>
      <c r="X15" s="25">
        <v>0</v>
      </c>
      <c r="Y15" s="25">
        <v>7205.5600000000013</v>
      </c>
      <c r="Z15" s="25">
        <v>1441.1188273972612</v>
      </c>
      <c r="AA15" s="25">
        <v>500792.70999999833</v>
      </c>
      <c r="AB15" s="25">
        <v>100365.41885464627</v>
      </c>
      <c r="AC15" s="25">
        <v>170344.91000001424</v>
      </c>
      <c r="AD15" s="25">
        <v>41673.441597455007</v>
      </c>
      <c r="AE15" s="25">
        <v>0</v>
      </c>
      <c r="AF15" s="25">
        <v>0</v>
      </c>
      <c r="AG15" s="25">
        <v>0</v>
      </c>
      <c r="AH15" s="25">
        <v>0</v>
      </c>
      <c r="AI15" s="25">
        <v>42805.499999999985</v>
      </c>
      <c r="AJ15" s="25">
        <v>11090.192395189486</v>
      </c>
      <c r="AK15" s="25">
        <v>0</v>
      </c>
      <c r="AL15" s="25">
        <v>0</v>
      </c>
      <c r="AM15" s="26">
        <v>7568900.8378295572</v>
      </c>
      <c r="AN15" s="26">
        <v>1994356.0560541851</v>
      </c>
    </row>
    <row r="16" spans="1:40" ht="24.9" customHeight="1">
      <c r="A16" s="17">
        <v>11</v>
      </c>
      <c r="B16" s="64" t="s">
        <v>31</v>
      </c>
      <c r="C16" s="25">
        <v>15859.760000000348</v>
      </c>
      <c r="D16" s="25">
        <v>11672.318000000345</v>
      </c>
      <c r="E16" s="25">
        <v>78404.489999999729</v>
      </c>
      <c r="F16" s="25">
        <v>78404.489999999729</v>
      </c>
      <c r="G16" s="25">
        <v>137643.67999998329</v>
      </c>
      <c r="H16" s="25">
        <v>137643.67999998329</v>
      </c>
      <c r="I16" s="25">
        <v>1949484.3400000525</v>
      </c>
      <c r="J16" s="25">
        <v>1949484.3400000525</v>
      </c>
      <c r="K16" s="25">
        <v>2183703.9999999763</v>
      </c>
      <c r="L16" s="25">
        <v>1119335.9327039695</v>
      </c>
      <c r="M16" s="25">
        <v>822298.88495014538</v>
      </c>
      <c r="N16" s="25">
        <v>822050.22495014546</v>
      </c>
      <c r="O16" s="25">
        <v>0</v>
      </c>
      <c r="P16" s="25">
        <v>0</v>
      </c>
      <c r="Q16" s="25">
        <v>0</v>
      </c>
      <c r="R16" s="25">
        <v>0</v>
      </c>
      <c r="S16" s="25">
        <v>0</v>
      </c>
      <c r="T16" s="25">
        <v>0</v>
      </c>
      <c r="U16" s="25">
        <v>0</v>
      </c>
      <c r="V16" s="25">
        <v>0</v>
      </c>
      <c r="W16" s="25">
        <v>0</v>
      </c>
      <c r="X16" s="25">
        <v>0</v>
      </c>
      <c r="Y16" s="25">
        <v>54081.750000000015</v>
      </c>
      <c r="Z16" s="25">
        <v>6821.0050000000265</v>
      </c>
      <c r="AA16" s="25">
        <v>205018.32999999955</v>
      </c>
      <c r="AB16" s="25">
        <v>36368.753258079989</v>
      </c>
      <c r="AC16" s="25">
        <v>3225.2799999999988</v>
      </c>
      <c r="AD16" s="25">
        <v>858.45172000000002</v>
      </c>
      <c r="AE16" s="25">
        <v>984.94999999999993</v>
      </c>
      <c r="AF16" s="25">
        <v>984.94999999999993</v>
      </c>
      <c r="AG16" s="25">
        <v>0</v>
      </c>
      <c r="AH16" s="25">
        <v>0</v>
      </c>
      <c r="AI16" s="25">
        <v>184766.89999999732</v>
      </c>
      <c r="AJ16" s="25">
        <v>121622.90558199733</v>
      </c>
      <c r="AK16" s="25">
        <v>0</v>
      </c>
      <c r="AL16" s="25">
        <v>0</v>
      </c>
      <c r="AM16" s="26">
        <v>5635472.3649501549</v>
      </c>
      <c r="AN16" s="26">
        <v>4285247.0512142284</v>
      </c>
    </row>
    <row r="17" spans="1:40" ht="24.9" customHeight="1">
      <c r="A17" s="17">
        <v>12</v>
      </c>
      <c r="B17" s="64" t="s">
        <v>94</v>
      </c>
      <c r="C17" s="25">
        <v>0</v>
      </c>
      <c r="D17" s="25">
        <v>0</v>
      </c>
      <c r="E17" s="25">
        <v>2530.09</v>
      </c>
      <c r="F17" s="25">
        <v>2530.09</v>
      </c>
      <c r="G17" s="25">
        <v>7670.6600400467923</v>
      </c>
      <c r="H17" s="25">
        <v>4322.6500400467903</v>
      </c>
      <c r="I17" s="25">
        <v>4255151.8000000007</v>
      </c>
      <c r="J17" s="25">
        <v>4255151.8000000007</v>
      </c>
      <c r="K17" s="25">
        <v>395249.17000000004</v>
      </c>
      <c r="L17" s="25">
        <v>118574.75000000006</v>
      </c>
      <c r="M17" s="25">
        <v>589836.16</v>
      </c>
      <c r="N17" s="25">
        <v>523555.33</v>
      </c>
      <c r="O17" s="25">
        <v>0</v>
      </c>
      <c r="P17" s="25">
        <v>0</v>
      </c>
      <c r="Q17" s="25">
        <v>0</v>
      </c>
      <c r="R17" s="25">
        <v>0</v>
      </c>
      <c r="S17" s="25">
        <v>0</v>
      </c>
      <c r="T17" s="25">
        <v>0</v>
      </c>
      <c r="U17" s="25">
        <v>0</v>
      </c>
      <c r="V17" s="25">
        <v>0</v>
      </c>
      <c r="W17" s="25">
        <v>0</v>
      </c>
      <c r="X17" s="25">
        <v>0</v>
      </c>
      <c r="Y17" s="25">
        <v>956.03</v>
      </c>
      <c r="Z17" s="25">
        <v>143.39999999999998</v>
      </c>
      <c r="AA17" s="25">
        <v>5033.9500000000007</v>
      </c>
      <c r="AB17" s="25">
        <v>755.08999999999742</v>
      </c>
      <c r="AC17" s="25">
        <v>0</v>
      </c>
      <c r="AD17" s="25">
        <v>0</v>
      </c>
      <c r="AE17" s="25">
        <v>4180.43</v>
      </c>
      <c r="AF17" s="25">
        <v>4180.43</v>
      </c>
      <c r="AG17" s="25">
        <v>0</v>
      </c>
      <c r="AH17" s="25">
        <v>0</v>
      </c>
      <c r="AI17" s="25">
        <v>145.82</v>
      </c>
      <c r="AJ17" s="25">
        <v>21.870000000000005</v>
      </c>
      <c r="AK17" s="25">
        <v>0</v>
      </c>
      <c r="AL17" s="25">
        <v>0</v>
      </c>
      <c r="AM17" s="26">
        <v>5260754.1100400481</v>
      </c>
      <c r="AN17" s="26">
        <v>4909235.410040048</v>
      </c>
    </row>
    <row r="18" spans="1:40" ht="24.9" customHeight="1">
      <c r="A18" s="17">
        <v>13</v>
      </c>
      <c r="B18" s="64" t="s">
        <v>88</v>
      </c>
      <c r="C18" s="25">
        <v>976.0239904635655</v>
      </c>
      <c r="D18" s="25">
        <v>976.0239904635655</v>
      </c>
      <c r="E18" s="25">
        <v>8134.820021937915</v>
      </c>
      <c r="F18" s="25">
        <v>8134.820021937915</v>
      </c>
      <c r="G18" s="25">
        <v>48346.592519956939</v>
      </c>
      <c r="H18" s="25">
        <v>48346.592519956939</v>
      </c>
      <c r="I18" s="25">
        <v>1196830.3861227564</v>
      </c>
      <c r="J18" s="25">
        <v>1196830.3861227564</v>
      </c>
      <c r="K18" s="25">
        <v>2230985.1764113689</v>
      </c>
      <c r="L18" s="25">
        <v>2216783.2068733689</v>
      </c>
      <c r="M18" s="25">
        <v>669859.52839419688</v>
      </c>
      <c r="N18" s="25">
        <v>667434.42936399695</v>
      </c>
      <c r="O18" s="25">
        <v>0</v>
      </c>
      <c r="P18" s="25">
        <v>0</v>
      </c>
      <c r="Q18" s="25">
        <v>0</v>
      </c>
      <c r="R18" s="25">
        <v>0</v>
      </c>
      <c r="S18" s="25">
        <v>0</v>
      </c>
      <c r="T18" s="25">
        <v>0</v>
      </c>
      <c r="U18" s="25">
        <v>0</v>
      </c>
      <c r="V18" s="25">
        <v>0</v>
      </c>
      <c r="W18" s="25">
        <v>0</v>
      </c>
      <c r="X18" s="25">
        <v>0</v>
      </c>
      <c r="Y18" s="25">
        <v>316.29105441399997</v>
      </c>
      <c r="Z18" s="25">
        <v>63.264986213999975</v>
      </c>
      <c r="AA18" s="25">
        <v>6421.4720235684017</v>
      </c>
      <c r="AB18" s="25">
        <v>2198.4188727684013</v>
      </c>
      <c r="AC18" s="25">
        <v>0</v>
      </c>
      <c r="AD18" s="25">
        <v>0</v>
      </c>
      <c r="AE18" s="25">
        <v>104811.29423292942</v>
      </c>
      <c r="AF18" s="25">
        <v>104811.29423292942</v>
      </c>
      <c r="AG18" s="25">
        <v>0</v>
      </c>
      <c r="AH18" s="25">
        <v>0</v>
      </c>
      <c r="AI18" s="25">
        <v>4637.3678045398965</v>
      </c>
      <c r="AJ18" s="25">
        <v>1861.5749373398949</v>
      </c>
      <c r="AK18" s="25">
        <v>0</v>
      </c>
      <c r="AL18" s="25">
        <v>0</v>
      </c>
      <c r="AM18" s="26">
        <v>4271318.9525761325</v>
      </c>
      <c r="AN18" s="26">
        <v>4247440.0119217327</v>
      </c>
    </row>
    <row r="19" spans="1:40" ht="24.9" customHeight="1">
      <c r="A19" s="17">
        <v>14</v>
      </c>
      <c r="B19" s="64" t="s">
        <v>33</v>
      </c>
      <c r="C19" s="25">
        <v>72309.081840352199</v>
      </c>
      <c r="D19" s="25">
        <v>72309.081840352199</v>
      </c>
      <c r="E19" s="25">
        <v>309988.5205127392</v>
      </c>
      <c r="F19" s="25">
        <v>309988.5205127392</v>
      </c>
      <c r="G19" s="25">
        <v>41030.603876797089</v>
      </c>
      <c r="H19" s="25">
        <v>41030.603876797089</v>
      </c>
      <c r="I19" s="25">
        <v>1738626.0697994889</v>
      </c>
      <c r="J19" s="25">
        <v>586490.35569167044</v>
      </c>
      <c r="K19" s="25">
        <v>696236.0097392007</v>
      </c>
      <c r="L19" s="25">
        <v>366252.51208789507</v>
      </c>
      <c r="M19" s="25">
        <v>589257.14686701878</v>
      </c>
      <c r="N19" s="25">
        <v>582167.50445198733</v>
      </c>
      <c r="O19" s="25">
        <v>0</v>
      </c>
      <c r="P19" s="25">
        <v>0</v>
      </c>
      <c r="Q19" s="25">
        <v>0</v>
      </c>
      <c r="R19" s="25">
        <v>0</v>
      </c>
      <c r="S19" s="25">
        <v>0</v>
      </c>
      <c r="T19" s="25">
        <v>0</v>
      </c>
      <c r="U19" s="25">
        <v>148135.36606422</v>
      </c>
      <c r="V19" s="25">
        <v>44156.47477926602</v>
      </c>
      <c r="W19" s="25">
        <v>419.904</v>
      </c>
      <c r="X19" s="25">
        <v>4.1990400000000818</v>
      </c>
      <c r="Y19" s="25">
        <v>280118.79584045726</v>
      </c>
      <c r="Z19" s="25">
        <v>50083.556888596038</v>
      </c>
      <c r="AA19" s="25">
        <v>139603.64402876268</v>
      </c>
      <c r="AB19" s="25">
        <v>42418.183036769216</v>
      </c>
      <c r="AC19" s="25">
        <v>93696.47552073207</v>
      </c>
      <c r="AD19" s="25">
        <v>1064.1609602924291</v>
      </c>
      <c r="AE19" s="25">
        <v>24517.342800469356</v>
      </c>
      <c r="AF19" s="25">
        <v>6417.3413893522838</v>
      </c>
      <c r="AG19" s="25">
        <v>0</v>
      </c>
      <c r="AH19" s="25">
        <v>0</v>
      </c>
      <c r="AI19" s="25">
        <v>51310.880903568657</v>
      </c>
      <c r="AJ19" s="25">
        <v>33036.298398350984</v>
      </c>
      <c r="AK19" s="25">
        <v>0</v>
      </c>
      <c r="AL19" s="25">
        <v>0</v>
      </c>
      <c r="AM19" s="26">
        <v>4185249.8417938063</v>
      </c>
      <c r="AN19" s="26">
        <v>2135418.7929540682</v>
      </c>
    </row>
    <row r="20" spans="1:40" ht="24.9" customHeight="1">
      <c r="A20" s="17">
        <v>15</v>
      </c>
      <c r="B20" s="64" t="s">
        <v>36</v>
      </c>
      <c r="C20" s="25">
        <v>13478.890958904109</v>
      </c>
      <c r="D20" s="25">
        <v>703.52852733575128</v>
      </c>
      <c r="E20" s="25">
        <v>34665.617763149967</v>
      </c>
      <c r="F20" s="25">
        <v>34665.617763149967</v>
      </c>
      <c r="G20" s="25">
        <v>26341.60372513139</v>
      </c>
      <c r="H20" s="25">
        <v>8641.4256429396482</v>
      </c>
      <c r="I20" s="25">
        <v>559758.40725053649</v>
      </c>
      <c r="J20" s="25">
        <v>559758.40725053649</v>
      </c>
      <c r="K20" s="25">
        <v>1036022.999786722</v>
      </c>
      <c r="L20" s="25">
        <v>411628.99978672189</v>
      </c>
      <c r="M20" s="25">
        <v>664172.35503485706</v>
      </c>
      <c r="N20" s="25">
        <v>575740.35503485706</v>
      </c>
      <c r="O20" s="25">
        <v>0</v>
      </c>
      <c r="P20" s="25">
        <v>0</v>
      </c>
      <c r="Q20" s="25">
        <v>0</v>
      </c>
      <c r="R20" s="25">
        <v>0</v>
      </c>
      <c r="S20" s="25">
        <v>0</v>
      </c>
      <c r="T20" s="25">
        <v>0</v>
      </c>
      <c r="U20" s="25">
        <v>17760.414560440004</v>
      </c>
      <c r="V20" s="25">
        <v>7885.4145604400037</v>
      </c>
      <c r="W20" s="25">
        <v>0</v>
      </c>
      <c r="X20" s="25">
        <v>0</v>
      </c>
      <c r="Y20" s="25">
        <v>64382.34419652995</v>
      </c>
      <c r="Z20" s="25">
        <v>40028.34419652995</v>
      </c>
      <c r="AA20" s="25">
        <v>96842.948518980134</v>
      </c>
      <c r="AB20" s="25">
        <v>59178.948518980134</v>
      </c>
      <c r="AC20" s="25">
        <v>0</v>
      </c>
      <c r="AD20" s="25">
        <v>0</v>
      </c>
      <c r="AE20" s="25">
        <v>124229.03471791992</v>
      </c>
      <c r="AF20" s="25">
        <v>124229.03471791992</v>
      </c>
      <c r="AG20" s="25">
        <v>0</v>
      </c>
      <c r="AH20" s="25">
        <v>0</v>
      </c>
      <c r="AI20" s="25">
        <v>105625.22879017201</v>
      </c>
      <c r="AJ20" s="25">
        <v>75631.848790172022</v>
      </c>
      <c r="AK20" s="25">
        <v>0</v>
      </c>
      <c r="AL20" s="25">
        <v>0</v>
      </c>
      <c r="AM20" s="26">
        <v>2743279.8453033431</v>
      </c>
      <c r="AN20" s="26">
        <v>1898091.9247895828</v>
      </c>
    </row>
    <row r="21" spans="1:40" ht="24.9" customHeight="1">
      <c r="A21" s="17">
        <v>16</v>
      </c>
      <c r="B21" s="64" t="s">
        <v>38</v>
      </c>
      <c r="C21" s="25">
        <v>0</v>
      </c>
      <c r="D21" s="25">
        <v>0</v>
      </c>
      <c r="E21" s="25">
        <v>12.5</v>
      </c>
      <c r="F21" s="25">
        <v>12.5</v>
      </c>
      <c r="G21" s="25">
        <v>4111.7667820543275</v>
      </c>
      <c r="H21" s="25">
        <v>3432.2790984926833</v>
      </c>
      <c r="I21" s="25">
        <v>635308.63519730151</v>
      </c>
      <c r="J21" s="25">
        <v>635308.63519730151</v>
      </c>
      <c r="K21" s="25">
        <v>226357.9940124072</v>
      </c>
      <c r="L21" s="25">
        <v>209333.67219450756</v>
      </c>
      <c r="M21" s="25">
        <v>507640.15988492302</v>
      </c>
      <c r="N21" s="25">
        <v>505894.40901964164</v>
      </c>
      <c r="O21" s="25">
        <v>0</v>
      </c>
      <c r="P21" s="25">
        <v>0</v>
      </c>
      <c r="Q21" s="25">
        <v>110786.39999999997</v>
      </c>
      <c r="R21" s="25">
        <v>26993.875068493071</v>
      </c>
      <c r="S21" s="25">
        <v>6602.3873938917568</v>
      </c>
      <c r="T21" s="25">
        <v>2356.1142596451809</v>
      </c>
      <c r="U21" s="25">
        <v>0</v>
      </c>
      <c r="V21" s="25">
        <v>0</v>
      </c>
      <c r="W21" s="25">
        <v>0</v>
      </c>
      <c r="X21" s="25">
        <v>0</v>
      </c>
      <c r="Y21" s="25">
        <v>55487.946819646801</v>
      </c>
      <c r="Z21" s="25">
        <v>11097.589363929372</v>
      </c>
      <c r="AA21" s="25">
        <v>189186.00238145643</v>
      </c>
      <c r="AB21" s="25">
        <v>32200.988154669001</v>
      </c>
      <c r="AC21" s="25">
        <v>8601.6772602739729</v>
      </c>
      <c r="AD21" s="25">
        <v>1413.394341893737</v>
      </c>
      <c r="AE21" s="25">
        <v>0</v>
      </c>
      <c r="AF21" s="25">
        <v>0</v>
      </c>
      <c r="AG21" s="25">
        <v>0</v>
      </c>
      <c r="AH21" s="25">
        <v>0</v>
      </c>
      <c r="AI21" s="25">
        <v>41999.438904109593</v>
      </c>
      <c r="AJ21" s="25">
        <v>11466.64276712329</v>
      </c>
      <c r="AK21" s="25">
        <v>0</v>
      </c>
      <c r="AL21" s="25">
        <v>0</v>
      </c>
      <c r="AM21" s="26">
        <v>1786094.908636065</v>
      </c>
      <c r="AN21" s="26">
        <v>1439510.0994656971</v>
      </c>
    </row>
    <row r="22" spans="1:40" ht="24.9" customHeight="1">
      <c r="A22" s="17">
        <v>17</v>
      </c>
      <c r="B22" s="64" t="s">
        <v>37</v>
      </c>
      <c r="C22" s="25">
        <v>74.903226000000004</v>
      </c>
      <c r="D22" s="25">
        <v>74.903226000000004</v>
      </c>
      <c r="E22" s="25">
        <v>0</v>
      </c>
      <c r="F22" s="25">
        <v>0</v>
      </c>
      <c r="G22" s="25">
        <v>2453.267991999995</v>
      </c>
      <c r="H22" s="25">
        <v>2453.267991999995</v>
      </c>
      <c r="I22" s="25">
        <v>0</v>
      </c>
      <c r="J22" s="25">
        <v>0</v>
      </c>
      <c r="K22" s="25">
        <v>259676.30454799964</v>
      </c>
      <c r="L22" s="25">
        <v>259676.30454799964</v>
      </c>
      <c r="M22" s="25">
        <v>540895.20282490889</v>
      </c>
      <c r="N22" s="25">
        <v>540895.20282490889</v>
      </c>
      <c r="O22" s="25">
        <v>0</v>
      </c>
      <c r="P22" s="25">
        <v>0</v>
      </c>
      <c r="Q22" s="25">
        <v>0</v>
      </c>
      <c r="R22" s="25">
        <v>0</v>
      </c>
      <c r="S22" s="25">
        <v>0</v>
      </c>
      <c r="T22" s="25">
        <v>0</v>
      </c>
      <c r="U22" s="25">
        <v>0</v>
      </c>
      <c r="V22" s="25">
        <v>0</v>
      </c>
      <c r="W22" s="25">
        <v>0</v>
      </c>
      <c r="X22" s="25">
        <v>0</v>
      </c>
      <c r="Y22" s="25">
        <v>0</v>
      </c>
      <c r="Z22" s="25">
        <v>0</v>
      </c>
      <c r="AA22" s="25">
        <v>2.0322580000000001</v>
      </c>
      <c r="AB22" s="25">
        <v>2.0322580000000001</v>
      </c>
      <c r="AC22" s="25">
        <v>0</v>
      </c>
      <c r="AD22" s="25">
        <v>0</v>
      </c>
      <c r="AE22" s="25">
        <v>6083.5079379999997</v>
      </c>
      <c r="AF22" s="25">
        <v>6083.5079379999997</v>
      </c>
      <c r="AG22" s="25">
        <v>13.548387</v>
      </c>
      <c r="AH22" s="25">
        <v>13.548387</v>
      </c>
      <c r="AI22" s="25">
        <v>0</v>
      </c>
      <c r="AJ22" s="25">
        <v>0</v>
      </c>
      <c r="AK22" s="25">
        <v>0</v>
      </c>
      <c r="AL22" s="25">
        <v>0</v>
      </c>
      <c r="AM22" s="26">
        <v>809198.76717390853</v>
      </c>
      <c r="AN22" s="26">
        <v>809198.76717390853</v>
      </c>
    </row>
    <row r="23" spans="1:40" ht="24.9" customHeight="1">
      <c r="A23" s="17">
        <v>18</v>
      </c>
      <c r="B23" s="64" t="s">
        <v>87</v>
      </c>
      <c r="C23" s="25">
        <v>1916.0832041198216</v>
      </c>
      <c r="D23" s="25">
        <v>1916.0832041198216</v>
      </c>
      <c r="E23" s="25">
        <v>0</v>
      </c>
      <c r="F23" s="25">
        <v>0</v>
      </c>
      <c r="G23" s="25">
        <v>18113.581128675309</v>
      </c>
      <c r="H23" s="25">
        <v>15793.704304695553</v>
      </c>
      <c r="I23" s="25">
        <v>0</v>
      </c>
      <c r="J23" s="25">
        <v>0</v>
      </c>
      <c r="K23" s="25">
        <v>145175.55629995468</v>
      </c>
      <c r="L23" s="25">
        <v>92988.581894375704</v>
      </c>
      <c r="M23" s="25">
        <v>514678.33426420914</v>
      </c>
      <c r="N23" s="25">
        <v>506556.66776490153</v>
      </c>
      <c r="O23" s="25">
        <v>0</v>
      </c>
      <c r="P23" s="25">
        <v>0</v>
      </c>
      <c r="Q23" s="25">
        <v>0</v>
      </c>
      <c r="R23" s="25">
        <v>0</v>
      </c>
      <c r="S23" s="25">
        <v>0</v>
      </c>
      <c r="T23" s="25">
        <v>0</v>
      </c>
      <c r="U23" s="25">
        <v>0</v>
      </c>
      <c r="V23" s="25">
        <v>0</v>
      </c>
      <c r="W23" s="25">
        <v>0</v>
      </c>
      <c r="X23" s="25">
        <v>0</v>
      </c>
      <c r="Y23" s="25">
        <v>0</v>
      </c>
      <c r="Z23" s="25">
        <v>0</v>
      </c>
      <c r="AA23" s="25">
        <v>18499.476583854419</v>
      </c>
      <c r="AB23" s="25">
        <v>1433.0327583595572</v>
      </c>
      <c r="AC23" s="25">
        <v>167.56701369863015</v>
      </c>
      <c r="AD23" s="25">
        <v>28.445972713726007</v>
      </c>
      <c r="AE23" s="25">
        <v>27900.842980418678</v>
      </c>
      <c r="AF23" s="25">
        <v>27900.842980418678</v>
      </c>
      <c r="AG23" s="25">
        <v>0</v>
      </c>
      <c r="AH23" s="25">
        <v>0</v>
      </c>
      <c r="AI23" s="25">
        <v>42845.443181807292</v>
      </c>
      <c r="AJ23" s="25">
        <v>3865.8665428679333</v>
      </c>
      <c r="AK23" s="25">
        <v>0</v>
      </c>
      <c r="AL23" s="25">
        <v>0</v>
      </c>
      <c r="AM23" s="26">
        <v>769296.88465673802</v>
      </c>
      <c r="AN23" s="26">
        <v>650483.22542245255</v>
      </c>
    </row>
    <row r="24" spans="1:40" ht="24.9" customHeight="1">
      <c r="A24" s="17">
        <v>19</v>
      </c>
      <c r="B24" s="64" t="s">
        <v>93</v>
      </c>
      <c r="C24" s="25">
        <v>0</v>
      </c>
      <c r="D24" s="25">
        <v>0</v>
      </c>
      <c r="E24" s="25">
        <v>0</v>
      </c>
      <c r="F24" s="25">
        <v>0</v>
      </c>
      <c r="G24" s="25">
        <v>1.8413589041095886</v>
      </c>
      <c r="H24" s="25">
        <v>0</v>
      </c>
      <c r="I24" s="25">
        <v>90069.072341989639</v>
      </c>
      <c r="J24" s="25">
        <v>0</v>
      </c>
      <c r="K24" s="25">
        <v>16662.489034452083</v>
      </c>
      <c r="L24" s="25">
        <v>0</v>
      </c>
      <c r="M24" s="25">
        <v>496541.02341672831</v>
      </c>
      <c r="N24" s="25">
        <v>495149.26495015295</v>
      </c>
      <c r="O24" s="25">
        <v>0</v>
      </c>
      <c r="P24" s="25">
        <v>0</v>
      </c>
      <c r="Q24" s="25">
        <v>0</v>
      </c>
      <c r="R24" s="25">
        <v>0</v>
      </c>
      <c r="S24" s="25">
        <v>0</v>
      </c>
      <c r="T24" s="25">
        <v>0</v>
      </c>
      <c r="U24" s="25">
        <v>0</v>
      </c>
      <c r="V24" s="25">
        <v>0</v>
      </c>
      <c r="W24" s="25">
        <v>0</v>
      </c>
      <c r="X24" s="25">
        <v>0</v>
      </c>
      <c r="Y24" s="25">
        <v>0</v>
      </c>
      <c r="Z24" s="25">
        <v>0</v>
      </c>
      <c r="AA24" s="25">
        <v>0</v>
      </c>
      <c r="AB24" s="25">
        <v>0</v>
      </c>
      <c r="AC24" s="25">
        <v>19.050242465753399</v>
      </c>
      <c r="AD24" s="25">
        <v>0</v>
      </c>
      <c r="AE24" s="25">
        <v>69352.21138118743</v>
      </c>
      <c r="AF24" s="25">
        <v>34676.105690593715</v>
      </c>
      <c r="AG24" s="25">
        <v>0</v>
      </c>
      <c r="AH24" s="25">
        <v>0</v>
      </c>
      <c r="AI24" s="25">
        <v>0</v>
      </c>
      <c r="AJ24" s="25">
        <v>0</v>
      </c>
      <c r="AK24" s="25">
        <v>0</v>
      </c>
      <c r="AL24" s="25">
        <v>0</v>
      </c>
      <c r="AM24" s="26">
        <v>672645.68777572736</v>
      </c>
      <c r="AN24" s="26">
        <v>529825.37064074667</v>
      </c>
    </row>
    <row r="25" spans="1:40" ht="13.8">
      <c r="A25" s="11"/>
      <c r="B25" s="66" t="s">
        <v>22</v>
      </c>
      <c r="C25" s="27">
        <v>28730744.446440067</v>
      </c>
      <c r="D25" s="27">
        <v>23327642.290952135</v>
      </c>
      <c r="E25" s="27">
        <v>3337684.0471308655</v>
      </c>
      <c r="F25" s="27">
        <v>3295053.9791989811</v>
      </c>
      <c r="G25" s="27">
        <v>4225991.1742502907</v>
      </c>
      <c r="H25" s="27">
        <v>3747766.156584701</v>
      </c>
      <c r="I25" s="27">
        <v>129353185.07284886</v>
      </c>
      <c r="J25" s="27">
        <v>118964911.95785308</v>
      </c>
      <c r="K25" s="27">
        <v>60797218.163777381</v>
      </c>
      <c r="L25" s="27">
        <v>52496281.293452241</v>
      </c>
      <c r="M25" s="27">
        <v>18010530.879972026</v>
      </c>
      <c r="N25" s="27">
        <v>17138948.411934171</v>
      </c>
      <c r="O25" s="27">
        <v>5633.3274725274714</v>
      </c>
      <c r="P25" s="27">
        <v>3848.0634054706279</v>
      </c>
      <c r="Q25" s="27">
        <v>4837759.1546269422</v>
      </c>
      <c r="R25" s="27">
        <v>86147.716788104241</v>
      </c>
      <c r="S25" s="27">
        <v>2913274.4342602352</v>
      </c>
      <c r="T25" s="27">
        <v>417009.75973518688</v>
      </c>
      <c r="U25" s="27">
        <v>308942.58210565697</v>
      </c>
      <c r="V25" s="27">
        <v>110572.87102387613</v>
      </c>
      <c r="W25" s="27">
        <v>42313.772493150689</v>
      </c>
      <c r="X25" s="27">
        <v>4057.8320126027415</v>
      </c>
      <c r="Y25" s="27">
        <v>4088408.1292167702</v>
      </c>
      <c r="Z25" s="27">
        <v>2486467.9205019791</v>
      </c>
      <c r="AA25" s="27">
        <v>29692248.901830554</v>
      </c>
      <c r="AB25" s="27">
        <v>10819460.280423062</v>
      </c>
      <c r="AC25" s="27">
        <v>1700909.8128096324</v>
      </c>
      <c r="AD25" s="27">
        <v>163647.08493249179</v>
      </c>
      <c r="AE25" s="27">
        <v>3513208.7658487596</v>
      </c>
      <c r="AF25" s="27">
        <v>1062275.4677235992</v>
      </c>
      <c r="AG25" s="27">
        <v>18870.961036999997</v>
      </c>
      <c r="AH25" s="27">
        <v>8557.8470058032744</v>
      </c>
      <c r="AI25" s="27">
        <v>7506696.4667475093</v>
      </c>
      <c r="AJ25" s="27">
        <v>2098234.5598351816</v>
      </c>
      <c r="AK25" s="27">
        <v>0</v>
      </c>
      <c r="AL25" s="27">
        <v>0</v>
      </c>
      <c r="AM25" s="27">
        <v>299083620.09286833</v>
      </c>
      <c r="AN25" s="27">
        <v>236230883.49336264</v>
      </c>
    </row>
    <row r="26" spans="1:40" s="36" customFormat="1" ht="14.4">
      <c r="B26" s="40" t="s">
        <v>46</v>
      </c>
      <c r="AM26" s="44"/>
      <c r="AN26" s="44"/>
    </row>
    <row r="27" spans="1:40" s="36" customFormat="1" ht="12.75" customHeight="1">
      <c r="B27" s="76" t="s">
        <v>52</v>
      </c>
      <c r="C27" s="76"/>
      <c r="D27" s="76"/>
      <c r="E27" s="76"/>
      <c r="F27" s="76"/>
      <c r="G27" s="76"/>
      <c r="H27" s="76"/>
      <c r="I27" s="76"/>
      <c r="J27" s="76"/>
      <c r="K27" s="76"/>
      <c r="L27" s="76"/>
      <c r="M27" s="76"/>
      <c r="N27" s="76"/>
      <c r="AM27" s="44"/>
      <c r="AN27" s="44"/>
    </row>
    <row r="28" spans="1:40" s="36" customFormat="1" ht="14.4">
      <c r="B28" s="76"/>
      <c r="C28" s="76"/>
      <c r="D28" s="76"/>
      <c r="E28" s="76"/>
      <c r="F28" s="76"/>
      <c r="G28" s="76"/>
      <c r="H28" s="76"/>
      <c r="I28" s="76"/>
      <c r="J28" s="76"/>
      <c r="K28" s="76"/>
      <c r="L28" s="76"/>
      <c r="M28" s="76"/>
      <c r="N28" s="76"/>
      <c r="AM28" s="44"/>
      <c r="AN28" s="44"/>
    </row>
    <row r="29" spans="1:40" s="36" customFormat="1" ht="14.4">
      <c r="B29" s="47" t="s">
        <v>53</v>
      </c>
    </row>
    <row r="30" spans="1:40" s="36" customFormat="1" ht="14.4">
      <c r="B30" s="47" t="s">
        <v>54</v>
      </c>
      <c r="AM30" s="44"/>
      <c r="AN30" s="44"/>
    </row>
    <row r="32" spans="1:40">
      <c r="AM32" s="13"/>
      <c r="AN32" s="13"/>
    </row>
  </sheetData>
  <sortState xmlns:xlrd2="http://schemas.microsoft.com/office/spreadsheetml/2017/richdata2" ref="B7:AN22">
    <sortCondition descending="1" ref="AM6:AM22"/>
  </sortState>
  <mergeCells count="22">
    <mergeCell ref="B27:N28"/>
    <mergeCell ref="G4:H4"/>
    <mergeCell ref="I4:J4"/>
    <mergeCell ref="S4:T4"/>
    <mergeCell ref="O4:P4"/>
    <mergeCell ref="Q4:R4"/>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C30" activePane="bottomRight" state="frozen"/>
      <selection activeCell="A4" sqref="A4"/>
      <selection pane="topRight" activeCell="A4" sqref="A4"/>
      <selection pane="bottomLeft" activeCell="A4" sqref="A4"/>
      <selection pane="bottomRight" activeCell="C33" sqref="C33"/>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36" customFormat="1" ht="20.25" customHeight="1">
      <c r="A1" s="40" t="s">
        <v>55</v>
      </c>
      <c r="B1" s="40"/>
      <c r="C1" s="40"/>
      <c r="D1" s="40"/>
      <c r="E1" s="40"/>
      <c r="F1" s="40"/>
      <c r="G1" s="40"/>
      <c r="H1" s="40"/>
      <c r="I1" s="40"/>
      <c r="J1" s="40"/>
      <c r="K1" s="40"/>
      <c r="L1" s="48"/>
    </row>
    <row r="2" spans="1:154" s="36" customFormat="1" ht="20.25" customHeight="1">
      <c r="A2" s="40" t="str">
        <f>'Number of Policies'!A2</f>
        <v>Reporting period: 1 January 2025 - 31 March 2025</v>
      </c>
      <c r="B2" s="40"/>
      <c r="C2" s="40"/>
      <c r="D2" s="40"/>
      <c r="E2" s="40"/>
      <c r="F2" s="40"/>
      <c r="G2" s="40"/>
      <c r="H2" s="40"/>
      <c r="I2" s="40"/>
      <c r="J2" s="40"/>
      <c r="K2" s="40"/>
      <c r="L2" s="48"/>
    </row>
    <row r="3" spans="1:154" s="36" customFormat="1" ht="14.4">
      <c r="A3" s="36" t="s">
        <v>2</v>
      </c>
      <c r="B3" s="40"/>
      <c r="C3" s="40"/>
      <c r="D3" s="40"/>
      <c r="E3" s="40"/>
      <c r="F3" s="40"/>
      <c r="G3" s="40"/>
      <c r="H3" s="40"/>
      <c r="I3" s="40"/>
      <c r="J3" s="40"/>
      <c r="K3" s="40"/>
      <c r="L3" s="48"/>
    </row>
    <row r="4" spans="1:154" s="36" customFormat="1" ht="9" customHeight="1">
      <c r="A4" s="49"/>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154" s="36" customFormat="1" ht="64.5" customHeight="1">
      <c r="A5" s="70" t="s">
        <v>0</v>
      </c>
      <c r="B5" s="70" t="s">
        <v>3</v>
      </c>
      <c r="C5" s="73" t="s">
        <v>4</v>
      </c>
      <c r="D5" s="74"/>
      <c r="E5" s="74"/>
      <c r="F5" s="74"/>
      <c r="G5" s="74"/>
      <c r="H5" s="74"/>
      <c r="I5" s="74"/>
      <c r="J5" s="75"/>
      <c r="K5" s="73" t="s">
        <v>5</v>
      </c>
      <c r="L5" s="74"/>
      <c r="M5" s="74"/>
      <c r="N5" s="74"/>
      <c r="O5" s="74"/>
      <c r="P5" s="74"/>
      <c r="Q5" s="74"/>
      <c r="R5" s="75"/>
      <c r="S5" s="73" t="s">
        <v>6</v>
      </c>
      <c r="T5" s="74"/>
      <c r="U5" s="74"/>
      <c r="V5" s="74"/>
      <c r="W5" s="74"/>
      <c r="X5" s="74"/>
      <c r="Y5" s="74"/>
      <c r="Z5" s="75"/>
      <c r="AA5" s="73" t="s">
        <v>7</v>
      </c>
      <c r="AB5" s="74"/>
      <c r="AC5" s="74"/>
      <c r="AD5" s="74"/>
      <c r="AE5" s="74"/>
      <c r="AF5" s="74"/>
      <c r="AG5" s="74"/>
      <c r="AH5" s="75"/>
      <c r="AI5" s="73" t="s">
        <v>8</v>
      </c>
      <c r="AJ5" s="74"/>
      <c r="AK5" s="74"/>
      <c r="AL5" s="74"/>
      <c r="AM5" s="74"/>
      <c r="AN5" s="74"/>
      <c r="AO5" s="74"/>
      <c r="AP5" s="75"/>
      <c r="AQ5" s="73" t="s">
        <v>9</v>
      </c>
      <c r="AR5" s="74"/>
      <c r="AS5" s="74"/>
      <c r="AT5" s="74"/>
      <c r="AU5" s="74"/>
      <c r="AV5" s="74"/>
      <c r="AW5" s="74"/>
      <c r="AX5" s="75"/>
      <c r="AY5" s="73" t="s">
        <v>10</v>
      </c>
      <c r="AZ5" s="74"/>
      <c r="BA5" s="74"/>
      <c r="BB5" s="74"/>
      <c r="BC5" s="74"/>
      <c r="BD5" s="74"/>
      <c r="BE5" s="74"/>
      <c r="BF5" s="75"/>
      <c r="BG5" s="73" t="s">
        <v>11</v>
      </c>
      <c r="BH5" s="74"/>
      <c r="BI5" s="74"/>
      <c r="BJ5" s="74"/>
      <c r="BK5" s="74"/>
      <c r="BL5" s="74"/>
      <c r="BM5" s="74"/>
      <c r="BN5" s="75"/>
      <c r="BO5" s="73" t="s">
        <v>12</v>
      </c>
      <c r="BP5" s="74"/>
      <c r="BQ5" s="74"/>
      <c r="BR5" s="74"/>
      <c r="BS5" s="74"/>
      <c r="BT5" s="74"/>
      <c r="BU5" s="74"/>
      <c r="BV5" s="75"/>
      <c r="BW5" s="73" t="s">
        <v>13</v>
      </c>
      <c r="BX5" s="74"/>
      <c r="BY5" s="74"/>
      <c r="BZ5" s="74"/>
      <c r="CA5" s="74"/>
      <c r="CB5" s="74"/>
      <c r="CC5" s="74"/>
      <c r="CD5" s="75"/>
      <c r="CE5" s="73" t="s">
        <v>14</v>
      </c>
      <c r="CF5" s="74"/>
      <c r="CG5" s="74"/>
      <c r="CH5" s="74"/>
      <c r="CI5" s="74"/>
      <c r="CJ5" s="74"/>
      <c r="CK5" s="74"/>
      <c r="CL5" s="75"/>
      <c r="CM5" s="73" t="s">
        <v>15</v>
      </c>
      <c r="CN5" s="74"/>
      <c r="CO5" s="74"/>
      <c r="CP5" s="74"/>
      <c r="CQ5" s="74"/>
      <c r="CR5" s="74"/>
      <c r="CS5" s="74"/>
      <c r="CT5" s="75"/>
      <c r="CU5" s="73" t="s">
        <v>16</v>
      </c>
      <c r="CV5" s="74"/>
      <c r="CW5" s="74"/>
      <c r="CX5" s="74"/>
      <c r="CY5" s="74"/>
      <c r="CZ5" s="74"/>
      <c r="DA5" s="74"/>
      <c r="DB5" s="75"/>
      <c r="DC5" s="73" t="s">
        <v>17</v>
      </c>
      <c r="DD5" s="74"/>
      <c r="DE5" s="74"/>
      <c r="DF5" s="74"/>
      <c r="DG5" s="74"/>
      <c r="DH5" s="74"/>
      <c r="DI5" s="74"/>
      <c r="DJ5" s="75"/>
      <c r="DK5" s="73" t="s">
        <v>18</v>
      </c>
      <c r="DL5" s="74"/>
      <c r="DM5" s="74"/>
      <c r="DN5" s="74"/>
      <c r="DO5" s="74"/>
      <c r="DP5" s="74"/>
      <c r="DQ5" s="74"/>
      <c r="DR5" s="75"/>
      <c r="DS5" s="73" t="s">
        <v>19</v>
      </c>
      <c r="DT5" s="74"/>
      <c r="DU5" s="74"/>
      <c r="DV5" s="74"/>
      <c r="DW5" s="74"/>
      <c r="DX5" s="74"/>
      <c r="DY5" s="74"/>
      <c r="DZ5" s="75"/>
      <c r="EA5" s="73" t="s">
        <v>20</v>
      </c>
      <c r="EB5" s="74"/>
      <c r="EC5" s="74"/>
      <c r="ED5" s="74"/>
      <c r="EE5" s="74"/>
      <c r="EF5" s="74"/>
      <c r="EG5" s="74"/>
      <c r="EH5" s="75"/>
      <c r="EI5" s="73" t="s">
        <v>21</v>
      </c>
      <c r="EJ5" s="74"/>
      <c r="EK5" s="74"/>
      <c r="EL5" s="74"/>
      <c r="EM5" s="74"/>
      <c r="EN5" s="74"/>
      <c r="EO5" s="74"/>
      <c r="EP5" s="75"/>
      <c r="EQ5" s="73" t="s">
        <v>22</v>
      </c>
      <c r="ER5" s="74"/>
      <c r="ES5" s="74"/>
      <c r="ET5" s="74"/>
      <c r="EU5" s="74"/>
      <c r="EV5" s="74"/>
      <c r="EW5" s="74"/>
      <c r="EX5" s="75"/>
    </row>
    <row r="6" spans="1:154" s="36" customFormat="1" ht="42" customHeight="1">
      <c r="A6" s="71"/>
      <c r="B6" s="71"/>
      <c r="C6" s="73" t="s">
        <v>56</v>
      </c>
      <c r="D6" s="74"/>
      <c r="E6" s="74"/>
      <c r="F6" s="75"/>
      <c r="G6" s="73" t="s">
        <v>57</v>
      </c>
      <c r="H6" s="74"/>
      <c r="I6" s="74"/>
      <c r="J6" s="75"/>
      <c r="K6" s="73" t="s">
        <v>56</v>
      </c>
      <c r="L6" s="74"/>
      <c r="M6" s="74"/>
      <c r="N6" s="75"/>
      <c r="O6" s="73" t="s">
        <v>57</v>
      </c>
      <c r="P6" s="74"/>
      <c r="Q6" s="74"/>
      <c r="R6" s="75"/>
      <c r="S6" s="73" t="s">
        <v>56</v>
      </c>
      <c r="T6" s="74"/>
      <c r="U6" s="74"/>
      <c r="V6" s="75"/>
      <c r="W6" s="73" t="s">
        <v>57</v>
      </c>
      <c r="X6" s="74"/>
      <c r="Y6" s="74"/>
      <c r="Z6" s="75"/>
      <c r="AA6" s="73" t="s">
        <v>56</v>
      </c>
      <c r="AB6" s="74"/>
      <c r="AC6" s="74"/>
      <c r="AD6" s="75"/>
      <c r="AE6" s="73" t="s">
        <v>57</v>
      </c>
      <c r="AF6" s="74"/>
      <c r="AG6" s="74"/>
      <c r="AH6" s="75"/>
      <c r="AI6" s="73" t="s">
        <v>56</v>
      </c>
      <c r="AJ6" s="74"/>
      <c r="AK6" s="74"/>
      <c r="AL6" s="75"/>
      <c r="AM6" s="73" t="s">
        <v>57</v>
      </c>
      <c r="AN6" s="74"/>
      <c r="AO6" s="74"/>
      <c r="AP6" s="75"/>
      <c r="AQ6" s="73" t="s">
        <v>56</v>
      </c>
      <c r="AR6" s="74"/>
      <c r="AS6" s="74"/>
      <c r="AT6" s="75"/>
      <c r="AU6" s="73" t="s">
        <v>57</v>
      </c>
      <c r="AV6" s="74"/>
      <c r="AW6" s="74"/>
      <c r="AX6" s="75"/>
      <c r="AY6" s="73" t="s">
        <v>56</v>
      </c>
      <c r="AZ6" s="74"/>
      <c r="BA6" s="74"/>
      <c r="BB6" s="75"/>
      <c r="BC6" s="73" t="s">
        <v>57</v>
      </c>
      <c r="BD6" s="74"/>
      <c r="BE6" s="74"/>
      <c r="BF6" s="75"/>
      <c r="BG6" s="73" t="s">
        <v>56</v>
      </c>
      <c r="BH6" s="74"/>
      <c r="BI6" s="74"/>
      <c r="BJ6" s="75"/>
      <c r="BK6" s="73" t="s">
        <v>57</v>
      </c>
      <c r="BL6" s="74"/>
      <c r="BM6" s="74"/>
      <c r="BN6" s="75"/>
      <c r="BO6" s="73" t="s">
        <v>56</v>
      </c>
      <c r="BP6" s="74"/>
      <c r="BQ6" s="74"/>
      <c r="BR6" s="75"/>
      <c r="BS6" s="73" t="s">
        <v>57</v>
      </c>
      <c r="BT6" s="74"/>
      <c r="BU6" s="74"/>
      <c r="BV6" s="75"/>
      <c r="BW6" s="73" t="s">
        <v>56</v>
      </c>
      <c r="BX6" s="74"/>
      <c r="BY6" s="74"/>
      <c r="BZ6" s="75"/>
      <c r="CA6" s="73" t="s">
        <v>57</v>
      </c>
      <c r="CB6" s="74"/>
      <c r="CC6" s="74"/>
      <c r="CD6" s="75"/>
      <c r="CE6" s="73" t="s">
        <v>56</v>
      </c>
      <c r="CF6" s="74"/>
      <c r="CG6" s="74"/>
      <c r="CH6" s="75"/>
      <c r="CI6" s="73" t="s">
        <v>57</v>
      </c>
      <c r="CJ6" s="74"/>
      <c r="CK6" s="74"/>
      <c r="CL6" s="75"/>
      <c r="CM6" s="73" t="s">
        <v>56</v>
      </c>
      <c r="CN6" s="74"/>
      <c r="CO6" s="74"/>
      <c r="CP6" s="75"/>
      <c r="CQ6" s="73" t="s">
        <v>57</v>
      </c>
      <c r="CR6" s="74"/>
      <c r="CS6" s="74"/>
      <c r="CT6" s="75"/>
      <c r="CU6" s="73" t="s">
        <v>56</v>
      </c>
      <c r="CV6" s="74"/>
      <c r="CW6" s="74"/>
      <c r="CX6" s="75"/>
      <c r="CY6" s="73" t="s">
        <v>57</v>
      </c>
      <c r="CZ6" s="74"/>
      <c r="DA6" s="74"/>
      <c r="DB6" s="75"/>
      <c r="DC6" s="73" t="s">
        <v>56</v>
      </c>
      <c r="DD6" s="74"/>
      <c r="DE6" s="74"/>
      <c r="DF6" s="75"/>
      <c r="DG6" s="73" t="s">
        <v>57</v>
      </c>
      <c r="DH6" s="74"/>
      <c r="DI6" s="74"/>
      <c r="DJ6" s="75"/>
      <c r="DK6" s="73" t="s">
        <v>56</v>
      </c>
      <c r="DL6" s="74"/>
      <c r="DM6" s="74"/>
      <c r="DN6" s="75"/>
      <c r="DO6" s="73" t="s">
        <v>57</v>
      </c>
      <c r="DP6" s="74"/>
      <c r="DQ6" s="74"/>
      <c r="DR6" s="75"/>
      <c r="DS6" s="73" t="s">
        <v>56</v>
      </c>
      <c r="DT6" s="74"/>
      <c r="DU6" s="74"/>
      <c r="DV6" s="75"/>
      <c r="DW6" s="73" t="s">
        <v>57</v>
      </c>
      <c r="DX6" s="74"/>
      <c r="DY6" s="74"/>
      <c r="DZ6" s="75"/>
      <c r="EA6" s="73" t="s">
        <v>56</v>
      </c>
      <c r="EB6" s="74"/>
      <c r="EC6" s="74"/>
      <c r="ED6" s="75"/>
      <c r="EE6" s="73" t="s">
        <v>57</v>
      </c>
      <c r="EF6" s="74"/>
      <c r="EG6" s="74"/>
      <c r="EH6" s="75"/>
      <c r="EI6" s="73" t="s">
        <v>56</v>
      </c>
      <c r="EJ6" s="74"/>
      <c r="EK6" s="74"/>
      <c r="EL6" s="75"/>
      <c r="EM6" s="73" t="s">
        <v>57</v>
      </c>
      <c r="EN6" s="74"/>
      <c r="EO6" s="74"/>
      <c r="EP6" s="75"/>
      <c r="EQ6" s="73" t="s">
        <v>56</v>
      </c>
      <c r="ER6" s="74"/>
      <c r="ES6" s="74"/>
      <c r="ET6" s="75"/>
      <c r="EU6" s="73" t="s">
        <v>57</v>
      </c>
      <c r="EV6" s="74"/>
      <c r="EW6" s="74"/>
      <c r="EX6" s="75"/>
    </row>
    <row r="7" spans="1:154" s="36" customFormat="1" ht="60" customHeight="1">
      <c r="A7" s="72"/>
      <c r="B7" s="72"/>
      <c r="C7" s="39" t="s">
        <v>25</v>
      </c>
      <c r="D7" s="39" t="s">
        <v>26</v>
      </c>
      <c r="E7" s="39" t="s">
        <v>27</v>
      </c>
      <c r="F7" s="39" t="s">
        <v>22</v>
      </c>
      <c r="G7" s="39" t="s">
        <v>25</v>
      </c>
      <c r="H7" s="39" t="s">
        <v>26</v>
      </c>
      <c r="I7" s="39" t="s">
        <v>27</v>
      </c>
      <c r="J7" s="39" t="s">
        <v>22</v>
      </c>
      <c r="K7" s="39" t="s">
        <v>25</v>
      </c>
      <c r="L7" s="39" t="s">
        <v>26</v>
      </c>
      <c r="M7" s="39" t="s">
        <v>27</v>
      </c>
      <c r="N7" s="39" t="s">
        <v>22</v>
      </c>
      <c r="O7" s="39" t="s">
        <v>25</v>
      </c>
      <c r="P7" s="39" t="s">
        <v>26</v>
      </c>
      <c r="Q7" s="39" t="s">
        <v>27</v>
      </c>
      <c r="R7" s="39" t="s">
        <v>22</v>
      </c>
      <c r="S7" s="39" t="s">
        <v>25</v>
      </c>
      <c r="T7" s="39" t="s">
        <v>26</v>
      </c>
      <c r="U7" s="39" t="s">
        <v>27</v>
      </c>
      <c r="V7" s="39" t="s">
        <v>22</v>
      </c>
      <c r="W7" s="39" t="s">
        <v>25</v>
      </c>
      <c r="X7" s="39" t="s">
        <v>26</v>
      </c>
      <c r="Y7" s="39" t="s">
        <v>27</v>
      </c>
      <c r="Z7" s="39" t="s">
        <v>22</v>
      </c>
      <c r="AA7" s="39" t="s">
        <v>25</v>
      </c>
      <c r="AB7" s="39" t="s">
        <v>26</v>
      </c>
      <c r="AC7" s="39" t="s">
        <v>27</v>
      </c>
      <c r="AD7" s="39" t="s">
        <v>22</v>
      </c>
      <c r="AE7" s="39" t="s">
        <v>25</v>
      </c>
      <c r="AF7" s="39" t="s">
        <v>26</v>
      </c>
      <c r="AG7" s="39" t="s">
        <v>27</v>
      </c>
      <c r="AH7" s="39" t="s">
        <v>22</v>
      </c>
      <c r="AI7" s="39" t="s">
        <v>25</v>
      </c>
      <c r="AJ7" s="39" t="s">
        <v>26</v>
      </c>
      <c r="AK7" s="39" t="s">
        <v>27</v>
      </c>
      <c r="AL7" s="39" t="s">
        <v>22</v>
      </c>
      <c r="AM7" s="39" t="s">
        <v>25</v>
      </c>
      <c r="AN7" s="39" t="s">
        <v>26</v>
      </c>
      <c r="AO7" s="39" t="s">
        <v>27</v>
      </c>
      <c r="AP7" s="39" t="s">
        <v>22</v>
      </c>
      <c r="AQ7" s="39" t="s">
        <v>25</v>
      </c>
      <c r="AR7" s="39" t="s">
        <v>26</v>
      </c>
      <c r="AS7" s="39" t="s">
        <v>27</v>
      </c>
      <c r="AT7" s="39" t="s">
        <v>22</v>
      </c>
      <c r="AU7" s="39" t="s">
        <v>25</v>
      </c>
      <c r="AV7" s="39" t="s">
        <v>26</v>
      </c>
      <c r="AW7" s="39" t="s">
        <v>27</v>
      </c>
      <c r="AX7" s="39" t="s">
        <v>22</v>
      </c>
      <c r="AY7" s="39" t="s">
        <v>25</v>
      </c>
      <c r="AZ7" s="39" t="s">
        <v>26</v>
      </c>
      <c r="BA7" s="39" t="s">
        <v>27</v>
      </c>
      <c r="BB7" s="39" t="s">
        <v>22</v>
      </c>
      <c r="BC7" s="39" t="s">
        <v>25</v>
      </c>
      <c r="BD7" s="39" t="s">
        <v>26</v>
      </c>
      <c r="BE7" s="39" t="s">
        <v>27</v>
      </c>
      <c r="BF7" s="39" t="s">
        <v>22</v>
      </c>
      <c r="BG7" s="39" t="s">
        <v>25</v>
      </c>
      <c r="BH7" s="39" t="s">
        <v>26</v>
      </c>
      <c r="BI7" s="39" t="s">
        <v>27</v>
      </c>
      <c r="BJ7" s="39" t="s">
        <v>22</v>
      </c>
      <c r="BK7" s="39" t="s">
        <v>25</v>
      </c>
      <c r="BL7" s="39" t="s">
        <v>26</v>
      </c>
      <c r="BM7" s="39" t="s">
        <v>27</v>
      </c>
      <c r="BN7" s="39" t="s">
        <v>22</v>
      </c>
      <c r="BO7" s="39" t="s">
        <v>25</v>
      </c>
      <c r="BP7" s="39" t="s">
        <v>26</v>
      </c>
      <c r="BQ7" s="39" t="s">
        <v>27</v>
      </c>
      <c r="BR7" s="39" t="s">
        <v>22</v>
      </c>
      <c r="BS7" s="39" t="s">
        <v>25</v>
      </c>
      <c r="BT7" s="39" t="s">
        <v>26</v>
      </c>
      <c r="BU7" s="39" t="s">
        <v>27</v>
      </c>
      <c r="BV7" s="39" t="s">
        <v>22</v>
      </c>
      <c r="BW7" s="39" t="s">
        <v>25</v>
      </c>
      <c r="BX7" s="39" t="s">
        <v>26</v>
      </c>
      <c r="BY7" s="39" t="s">
        <v>27</v>
      </c>
      <c r="BZ7" s="39" t="s">
        <v>22</v>
      </c>
      <c r="CA7" s="39" t="s">
        <v>25</v>
      </c>
      <c r="CB7" s="39" t="s">
        <v>26</v>
      </c>
      <c r="CC7" s="39" t="s">
        <v>27</v>
      </c>
      <c r="CD7" s="39" t="s">
        <v>22</v>
      </c>
      <c r="CE7" s="39" t="s">
        <v>25</v>
      </c>
      <c r="CF7" s="39" t="s">
        <v>26</v>
      </c>
      <c r="CG7" s="39" t="s">
        <v>27</v>
      </c>
      <c r="CH7" s="39" t="s">
        <v>22</v>
      </c>
      <c r="CI7" s="39" t="s">
        <v>25</v>
      </c>
      <c r="CJ7" s="39" t="s">
        <v>26</v>
      </c>
      <c r="CK7" s="39" t="s">
        <v>27</v>
      </c>
      <c r="CL7" s="39" t="s">
        <v>22</v>
      </c>
      <c r="CM7" s="39" t="s">
        <v>25</v>
      </c>
      <c r="CN7" s="39" t="s">
        <v>26</v>
      </c>
      <c r="CO7" s="39" t="s">
        <v>27</v>
      </c>
      <c r="CP7" s="39" t="s">
        <v>22</v>
      </c>
      <c r="CQ7" s="39" t="s">
        <v>25</v>
      </c>
      <c r="CR7" s="39" t="s">
        <v>26</v>
      </c>
      <c r="CS7" s="39" t="s">
        <v>27</v>
      </c>
      <c r="CT7" s="39" t="s">
        <v>22</v>
      </c>
      <c r="CU7" s="39" t="s">
        <v>25</v>
      </c>
      <c r="CV7" s="39" t="s">
        <v>26</v>
      </c>
      <c r="CW7" s="39" t="s">
        <v>27</v>
      </c>
      <c r="CX7" s="39" t="s">
        <v>22</v>
      </c>
      <c r="CY7" s="39" t="s">
        <v>25</v>
      </c>
      <c r="CZ7" s="39" t="s">
        <v>26</v>
      </c>
      <c r="DA7" s="39" t="s">
        <v>27</v>
      </c>
      <c r="DB7" s="39" t="s">
        <v>22</v>
      </c>
      <c r="DC7" s="39" t="s">
        <v>25</v>
      </c>
      <c r="DD7" s="39" t="s">
        <v>26</v>
      </c>
      <c r="DE7" s="39" t="s">
        <v>27</v>
      </c>
      <c r="DF7" s="39" t="s">
        <v>22</v>
      </c>
      <c r="DG7" s="39" t="s">
        <v>25</v>
      </c>
      <c r="DH7" s="39" t="s">
        <v>26</v>
      </c>
      <c r="DI7" s="39" t="s">
        <v>27</v>
      </c>
      <c r="DJ7" s="39" t="s">
        <v>22</v>
      </c>
      <c r="DK7" s="39" t="s">
        <v>25</v>
      </c>
      <c r="DL7" s="39" t="s">
        <v>26</v>
      </c>
      <c r="DM7" s="39" t="s">
        <v>27</v>
      </c>
      <c r="DN7" s="39" t="s">
        <v>22</v>
      </c>
      <c r="DO7" s="39" t="s">
        <v>25</v>
      </c>
      <c r="DP7" s="39" t="s">
        <v>26</v>
      </c>
      <c r="DQ7" s="39" t="s">
        <v>27</v>
      </c>
      <c r="DR7" s="39" t="s">
        <v>22</v>
      </c>
      <c r="DS7" s="39" t="s">
        <v>25</v>
      </c>
      <c r="DT7" s="39" t="s">
        <v>26</v>
      </c>
      <c r="DU7" s="39" t="s">
        <v>27</v>
      </c>
      <c r="DV7" s="39" t="s">
        <v>22</v>
      </c>
      <c r="DW7" s="39" t="s">
        <v>25</v>
      </c>
      <c r="DX7" s="39" t="s">
        <v>26</v>
      </c>
      <c r="DY7" s="39" t="s">
        <v>27</v>
      </c>
      <c r="DZ7" s="39" t="s">
        <v>22</v>
      </c>
      <c r="EA7" s="39" t="s">
        <v>25</v>
      </c>
      <c r="EB7" s="39" t="s">
        <v>26</v>
      </c>
      <c r="EC7" s="39" t="s">
        <v>27</v>
      </c>
      <c r="ED7" s="39" t="s">
        <v>22</v>
      </c>
      <c r="EE7" s="39" t="s">
        <v>25</v>
      </c>
      <c r="EF7" s="39" t="s">
        <v>26</v>
      </c>
      <c r="EG7" s="39" t="s">
        <v>27</v>
      </c>
      <c r="EH7" s="39" t="s">
        <v>22</v>
      </c>
      <c r="EI7" s="39" t="s">
        <v>25</v>
      </c>
      <c r="EJ7" s="39" t="s">
        <v>26</v>
      </c>
      <c r="EK7" s="39" t="s">
        <v>27</v>
      </c>
      <c r="EL7" s="39" t="s">
        <v>22</v>
      </c>
      <c r="EM7" s="39" t="s">
        <v>25</v>
      </c>
      <c r="EN7" s="39" t="s">
        <v>26</v>
      </c>
      <c r="EO7" s="39" t="s">
        <v>27</v>
      </c>
      <c r="EP7" s="39" t="s">
        <v>22</v>
      </c>
      <c r="EQ7" s="39" t="s">
        <v>25</v>
      </c>
      <c r="ER7" s="39" t="s">
        <v>26</v>
      </c>
      <c r="ES7" s="39" t="s">
        <v>27</v>
      </c>
      <c r="ET7" s="39" t="s">
        <v>22</v>
      </c>
      <c r="EU7" s="39" t="s">
        <v>25</v>
      </c>
      <c r="EV7" s="39" t="s">
        <v>26</v>
      </c>
      <c r="EW7" s="39" t="s">
        <v>27</v>
      </c>
      <c r="EX7" s="39" t="s">
        <v>22</v>
      </c>
    </row>
    <row r="8" spans="1:154" ht="24.9" customHeight="1">
      <c r="A8" s="17">
        <v>1</v>
      </c>
      <c r="B8" s="64" t="s">
        <v>30</v>
      </c>
      <c r="C8" s="25">
        <v>399367.20999999996</v>
      </c>
      <c r="D8" s="25">
        <v>112544</v>
      </c>
      <c r="E8" s="25">
        <v>42000</v>
      </c>
      <c r="F8" s="25">
        <v>553911.21</v>
      </c>
      <c r="G8" s="25">
        <v>203435.78724217942</v>
      </c>
      <c r="H8" s="25">
        <v>63900.000244177383</v>
      </c>
      <c r="I8" s="25">
        <v>21933.692513643113</v>
      </c>
      <c r="J8" s="25">
        <v>289269.47999999992</v>
      </c>
      <c r="K8" s="25">
        <v>128153.82999999999</v>
      </c>
      <c r="L8" s="25">
        <v>34201.57</v>
      </c>
      <c r="M8" s="25">
        <v>0</v>
      </c>
      <c r="N8" s="25">
        <v>162355.4</v>
      </c>
      <c r="O8" s="25">
        <v>125349.05550110867</v>
      </c>
      <c r="P8" s="25">
        <v>33453.03449889132</v>
      </c>
      <c r="Q8" s="25">
        <v>0</v>
      </c>
      <c r="R8" s="25">
        <v>158802.09</v>
      </c>
      <c r="S8" s="25">
        <v>70712.791629002226</v>
      </c>
      <c r="T8" s="25">
        <v>256.00837100000001</v>
      </c>
      <c r="U8" s="25">
        <v>0</v>
      </c>
      <c r="V8" s="25">
        <v>70968.800000002229</v>
      </c>
      <c r="W8" s="25">
        <v>29313.731629004011</v>
      </c>
      <c r="X8" s="25">
        <v>256.00837100000001</v>
      </c>
      <c r="Y8" s="25">
        <v>0</v>
      </c>
      <c r="Z8" s="25">
        <v>29569.740000004011</v>
      </c>
      <c r="AA8" s="25">
        <v>9083396.1134000011</v>
      </c>
      <c r="AB8" s="25">
        <v>4263123.6807000004</v>
      </c>
      <c r="AC8" s="25">
        <v>6713895.1858999999</v>
      </c>
      <c r="AD8" s="25">
        <v>20060414.98</v>
      </c>
      <c r="AE8" s="25">
        <v>5240768.0094448775</v>
      </c>
      <c r="AF8" s="25">
        <v>2459657.3712292528</v>
      </c>
      <c r="AG8" s="25">
        <v>3873657.6793258712</v>
      </c>
      <c r="AH8" s="25">
        <v>11574083.060000002</v>
      </c>
      <c r="AI8" s="25">
        <v>2442299.3315879977</v>
      </c>
      <c r="AJ8" s="25">
        <v>4030648.9684120002</v>
      </c>
      <c r="AK8" s="25">
        <v>0</v>
      </c>
      <c r="AL8" s="25">
        <v>6472948.299999998</v>
      </c>
      <c r="AM8" s="25">
        <v>2442101.4427589532</v>
      </c>
      <c r="AN8" s="25">
        <v>4030289.6772410446</v>
      </c>
      <c r="AO8" s="25">
        <v>0</v>
      </c>
      <c r="AP8" s="25">
        <v>6472391.1199999973</v>
      </c>
      <c r="AQ8" s="25">
        <v>580454.57108992967</v>
      </c>
      <c r="AR8" s="25">
        <v>729082.09891007026</v>
      </c>
      <c r="AS8" s="25">
        <v>0</v>
      </c>
      <c r="AT8" s="25">
        <v>1309536.67</v>
      </c>
      <c r="AU8" s="25">
        <v>536562.32108992967</v>
      </c>
      <c r="AV8" s="25">
        <v>729082.09891007026</v>
      </c>
      <c r="AW8" s="25">
        <v>0</v>
      </c>
      <c r="AX8" s="25">
        <v>1265644.42</v>
      </c>
      <c r="AY8" s="25">
        <v>0</v>
      </c>
      <c r="AZ8" s="25">
        <v>0</v>
      </c>
      <c r="BA8" s="25">
        <v>0</v>
      </c>
      <c r="BB8" s="25">
        <v>0</v>
      </c>
      <c r="BC8" s="25">
        <v>0</v>
      </c>
      <c r="BD8" s="25">
        <v>0</v>
      </c>
      <c r="BE8" s="25">
        <v>0</v>
      </c>
      <c r="BF8" s="25">
        <v>0</v>
      </c>
      <c r="BG8" s="25">
        <v>0</v>
      </c>
      <c r="BH8" s="25">
        <v>0</v>
      </c>
      <c r="BI8" s="25">
        <v>0</v>
      </c>
      <c r="BJ8" s="25">
        <v>0</v>
      </c>
      <c r="BK8" s="25">
        <v>0</v>
      </c>
      <c r="BL8" s="25">
        <v>0</v>
      </c>
      <c r="BM8" s="25">
        <v>0</v>
      </c>
      <c r="BN8" s="25">
        <v>0</v>
      </c>
      <c r="BO8" s="25">
        <v>0</v>
      </c>
      <c r="BP8" s="25">
        <v>0</v>
      </c>
      <c r="BQ8" s="25">
        <v>0</v>
      </c>
      <c r="BR8" s="25">
        <v>0</v>
      </c>
      <c r="BS8" s="25">
        <v>0</v>
      </c>
      <c r="BT8" s="25">
        <v>0</v>
      </c>
      <c r="BU8" s="25">
        <v>0</v>
      </c>
      <c r="BV8" s="25">
        <v>0</v>
      </c>
      <c r="BW8" s="25">
        <v>0</v>
      </c>
      <c r="BX8" s="25">
        <v>0</v>
      </c>
      <c r="BY8" s="25">
        <v>0</v>
      </c>
      <c r="BZ8" s="25">
        <v>0</v>
      </c>
      <c r="CA8" s="25">
        <v>0</v>
      </c>
      <c r="CB8" s="25">
        <v>0</v>
      </c>
      <c r="CC8" s="25">
        <v>0</v>
      </c>
      <c r="CD8" s="25">
        <v>0</v>
      </c>
      <c r="CE8" s="25">
        <v>0</v>
      </c>
      <c r="CF8" s="25">
        <v>0</v>
      </c>
      <c r="CG8" s="25">
        <v>0</v>
      </c>
      <c r="CH8" s="25">
        <v>0</v>
      </c>
      <c r="CI8" s="25">
        <v>0</v>
      </c>
      <c r="CJ8" s="25">
        <v>0</v>
      </c>
      <c r="CK8" s="25">
        <v>0</v>
      </c>
      <c r="CL8" s="25">
        <v>0</v>
      </c>
      <c r="CM8" s="25">
        <v>136258.17866199996</v>
      </c>
      <c r="CN8" s="25">
        <v>2162.6913380000001</v>
      </c>
      <c r="CO8" s="25">
        <v>0</v>
      </c>
      <c r="CP8" s="25">
        <v>138420.86999999997</v>
      </c>
      <c r="CQ8" s="25">
        <v>35528.820735612913</v>
      </c>
      <c r="CR8" s="25">
        <v>536.73926438707758</v>
      </c>
      <c r="CS8" s="25">
        <v>0</v>
      </c>
      <c r="CT8" s="25">
        <v>36065.55999999999</v>
      </c>
      <c r="CU8" s="25">
        <v>3319998.7041179994</v>
      </c>
      <c r="CV8" s="25">
        <v>367196.22588199994</v>
      </c>
      <c r="CW8" s="25">
        <v>0</v>
      </c>
      <c r="CX8" s="25">
        <v>3687194.9299999992</v>
      </c>
      <c r="CY8" s="25">
        <v>681527.45435056044</v>
      </c>
      <c r="CZ8" s="25">
        <v>69074.165649438219</v>
      </c>
      <c r="DA8" s="25">
        <v>0</v>
      </c>
      <c r="DB8" s="25">
        <v>750601.61999999871</v>
      </c>
      <c r="DC8" s="25">
        <v>0</v>
      </c>
      <c r="DD8" s="25">
        <v>0</v>
      </c>
      <c r="DE8" s="25">
        <v>0</v>
      </c>
      <c r="DF8" s="25">
        <v>0</v>
      </c>
      <c r="DG8" s="25">
        <v>0</v>
      </c>
      <c r="DH8" s="25">
        <v>0</v>
      </c>
      <c r="DI8" s="25">
        <v>0</v>
      </c>
      <c r="DJ8" s="25">
        <v>0</v>
      </c>
      <c r="DK8" s="25">
        <v>1212842.3900000001</v>
      </c>
      <c r="DL8" s="25">
        <v>0</v>
      </c>
      <c r="DM8" s="25">
        <v>0</v>
      </c>
      <c r="DN8" s="25">
        <v>1212842.3900000001</v>
      </c>
      <c r="DO8" s="25">
        <v>242568.45999999996</v>
      </c>
      <c r="DP8" s="25">
        <v>0</v>
      </c>
      <c r="DQ8" s="25">
        <v>0</v>
      </c>
      <c r="DR8" s="25">
        <v>242568.45999999996</v>
      </c>
      <c r="DS8" s="25">
        <v>0</v>
      </c>
      <c r="DT8" s="25">
        <v>0</v>
      </c>
      <c r="DU8" s="25">
        <v>0</v>
      </c>
      <c r="DV8" s="25">
        <v>0</v>
      </c>
      <c r="DW8" s="25">
        <v>0</v>
      </c>
      <c r="DX8" s="25">
        <v>0</v>
      </c>
      <c r="DY8" s="25">
        <v>0</v>
      </c>
      <c r="DZ8" s="25">
        <v>0</v>
      </c>
      <c r="EA8" s="25">
        <v>416511.84912999999</v>
      </c>
      <c r="EB8" s="25">
        <v>506.18087000000003</v>
      </c>
      <c r="EC8" s="25">
        <v>0</v>
      </c>
      <c r="ED8" s="25">
        <v>417018.02999999997</v>
      </c>
      <c r="EE8" s="25">
        <v>93780.338586273894</v>
      </c>
      <c r="EF8" s="25">
        <v>151.85141372601288</v>
      </c>
      <c r="EG8" s="25">
        <v>0</v>
      </c>
      <c r="EH8" s="25">
        <v>93932.1899999999</v>
      </c>
      <c r="EI8" s="25">
        <v>0</v>
      </c>
      <c r="EJ8" s="25">
        <v>0</v>
      </c>
      <c r="EK8" s="25">
        <v>0</v>
      </c>
      <c r="EL8" s="25">
        <v>0</v>
      </c>
      <c r="EM8" s="25">
        <v>0</v>
      </c>
      <c r="EN8" s="25">
        <v>0</v>
      </c>
      <c r="EO8" s="25">
        <v>0</v>
      </c>
      <c r="EP8" s="25">
        <v>0</v>
      </c>
      <c r="EQ8" s="25">
        <v>17789994.969616931</v>
      </c>
      <c r="ER8" s="25">
        <v>9539721.424483072</v>
      </c>
      <c r="ES8" s="25">
        <v>6755895.1858999999</v>
      </c>
      <c r="ET8" s="25">
        <v>34085611.579999998</v>
      </c>
      <c r="EU8" s="25">
        <v>9630935.4213385023</v>
      </c>
      <c r="EV8" s="25">
        <v>7386400.9468219867</v>
      </c>
      <c r="EW8" s="25">
        <v>3895591.3718395145</v>
      </c>
      <c r="EX8" s="25">
        <v>20912927.740000002</v>
      </c>
    </row>
    <row r="9" spans="1:154" s="9" customFormat="1" ht="24.9" customHeight="1">
      <c r="A9" s="17">
        <v>2</v>
      </c>
      <c r="B9" s="64" t="s">
        <v>32</v>
      </c>
      <c r="C9" s="25">
        <v>268488.49</v>
      </c>
      <c r="D9" s="25">
        <v>2811916.7699999996</v>
      </c>
      <c r="E9" s="25">
        <v>0</v>
      </c>
      <c r="F9" s="25">
        <v>3080405.26</v>
      </c>
      <c r="G9" s="25">
        <v>26848.848999999987</v>
      </c>
      <c r="H9" s="25">
        <v>327186.0214999998</v>
      </c>
      <c r="I9" s="25">
        <v>0</v>
      </c>
      <c r="J9" s="25">
        <v>354034.87049999979</v>
      </c>
      <c r="K9" s="25">
        <v>0</v>
      </c>
      <c r="L9" s="25">
        <v>44351.025689999995</v>
      </c>
      <c r="M9" s="25">
        <v>0</v>
      </c>
      <c r="N9" s="25">
        <v>44351.025689999995</v>
      </c>
      <c r="O9" s="25">
        <v>0</v>
      </c>
      <c r="P9" s="25">
        <v>44351.025689999995</v>
      </c>
      <c r="Q9" s="25">
        <v>0</v>
      </c>
      <c r="R9" s="25">
        <v>44351.025689999995</v>
      </c>
      <c r="S9" s="25">
        <v>4664.43</v>
      </c>
      <c r="T9" s="25">
        <v>975</v>
      </c>
      <c r="U9" s="25">
        <v>0</v>
      </c>
      <c r="V9" s="25">
        <v>5639.43</v>
      </c>
      <c r="W9" s="25">
        <v>4664.43</v>
      </c>
      <c r="X9" s="25">
        <v>975</v>
      </c>
      <c r="Y9" s="25">
        <v>0</v>
      </c>
      <c r="Z9" s="25">
        <v>5639.43</v>
      </c>
      <c r="AA9" s="25">
        <v>9700077.7599992752</v>
      </c>
      <c r="AB9" s="25">
        <v>4.6900000000023283</v>
      </c>
      <c r="AC9" s="25">
        <v>0</v>
      </c>
      <c r="AD9" s="25">
        <v>9700082.4499992747</v>
      </c>
      <c r="AE9" s="25">
        <v>9700077.7599992752</v>
      </c>
      <c r="AF9" s="25">
        <v>4.6900000000023283</v>
      </c>
      <c r="AG9" s="25">
        <v>0</v>
      </c>
      <c r="AH9" s="25">
        <v>9700082.4499992747</v>
      </c>
      <c r="AI9" s="25">
        <v>3211575.1899999995</v>
      </c>
      <c r="AJ9" s="25">
        <v>7379128.620000001</v>
      </c>
      <c r="AK9" s="25">
        <v>864299.06</v>
      </c>
      <c r="AL9" s="25">
        <v>11455002.870000001</v>
      </c>
      <c r="AM9" s="25">
        <v>2923651.1899999995</v>
      </c>
      <c r="AN9" s="25">
        <v>7379128.620000001</v>
      </c>
      <c r="AO9" s="25">
        <v>541468.05500000005</v>
      </c>
      <c r="AP9" s="25">
        <v>10844247.865</v>
      </c>
      <c r="AQ9" s="25">
        <v>541117.67631578946</v>
      </c>
      <c r="AR9" s="25">
        <v>974403.20122807019</v>
      </c>
      <c r="AS9" s="25">
        <v>42554.07</v>
      </c>
      <c r="AT9" s="25">
        <v>1558074.9475438597</v>
      </c>
      <c r="AU9" s="25">
        <v>477099.19231578946</v>
      </c>
      <c r="AV9" s="25">
        <v>974403.20122807019</v>
      </c>
      <c r="AW9" s="25">
        <v>25407.035</v>
      </c>
      <c r="AX9" s="25">
        <v>1476909.4285438596</v>
      </c>
      <c r="AY9" s="25">
        <v>0</v>
      </c>
      <c r="AZ9" s="25">
        <v>0</v>
      </c>
      <c r="BA9" s="25">
        <v>0</v>
      </c>
      <c r="BB9" s="25">
        <v>0</v>
      </c>
      <c r="BC9" s="25">
        <v>0</v>
      </c>
      <c r="BD9" s="25">
        <v>0</v>
      </c>
      <c r="BE9" s="25">
        <v>0</v>
      </c>
      <c r="BF9" s="25">
        <v>0</v>
      </c>
      <c r="BG9" s="25">
        <v>0</v>
      </c>
      <c r="BH9" s="25">
        <v>0</v>
      </c>
      <c r="BI9" s="25">
        <v>0</v>
      </c>
      <c r="BJ9" s="25">
        <v>0</v>
      </c>
      <c r="BK9" s="25">
        <v>0</v>
      </c>
      <c r="BL9" s="25">
        <v>0</v>
      </c>
      <c r="BM9" s="25">
        <v>0</v>
      </c>
      <c r="BN9" s="25">
        <v>0</v>
      </c>
      <c r="BO9" s="25">
        <v>0</v>
      </c>
      <c r="BP9" s="25">
        <v>0</v>
      </c>
      <c r="BQ9" s="25">
        <v>0</v>
      </c>
      <c r="BR9" s="25">
        <v>0</v>
      </c>
      <c r="BS9" s="25">
        <v>0</v>
      </c>
      <c r="BT9" s="25">
        <v>0</v>
      </c>
      <c r="BU9" s="25">
        <v>0</v>
      </c>
      <c r="BV9" s="25">
        <v>0</v>
      </c>
      <c r="BW9" s="25">
        <v>0</v>
      </c>
      <c r="BX9" s="25">
        <v>0</v>
      </c>
      <c r="BY9" s="25">
        <v>0</v>
      </c>
      <c r="BZ9" s="25">
        <v>0</v>
      </c>
      <c r="CA9" s="25">
        <v>0</v>
      </c>
      <c r="CB9" s="25">
        <v>0</v>
      </c>
      <c r="CC9" s="25">
        <v>0</v>
      </c>
      <c r="CD9" s="25">
        <v>0</v>
      </c>
      <c r="CE9" s="25">
        <v>0</v>
      </c>
      <c r="CF9" s="25">
        <v>0</v>
      </c>
      <c r="CG9" s="25">
        <v>0</v>
      </c>
      <c r="CH9" s="25">
        <v>0</v>
      </c>
      <c r="CI9" s="25">
        <v>0</v>
      </c>
      <c r="CJ9" s="25">
        <v>0</v>
      </c>
      <c r="CK9" s="25">
        <v>0</v>
      </c>
      <c r="CL9" s="25">
        <v>0</v>
      </c>
      <c r="CM9" s="25">
        <v>60017.02</v>
      </c>
      <c r="CN9" s="25">
        <v>0</v>
      </c>
      <c r="CO9" s="25">
        <v>0</v>
      </c>
      <c r="CP9" s="25">
        <v>60017.02</v>
      </c>
      <c r="CQ9" s="25">
        <v>60017.02</v>
      </c>
      <c r="CR9" s="25">
        <v>0</v>
      </c>
      <c r="CS9" s="25">
        <v>0</v>
      </c>
      <c r="CT9" s="25">
        <v>60017.02</v>
      </c>
      <c r="CU9" s="25">
        <v>518684.99000000005</v>
      </c>
      <c r="CV9" s="25">
        <v>269802.87</v>
      </c>
      <c r="CW9" s="25">
        <v>0</v>
      </c>
      <c r="CX9" s="25">
        <v>788487.8600000001</v>
      </c>
      <c r="CY9" s="25">
        <v>517339.49000000005</v>
      </c>
      <c r="CZ9" s="25">
        <v>248677.62</v>
      </c>
      <c r="DA9" s="25">
        <v>0</v>
      </c>
      <c r="DB9" s="25">
        <v>766017.1100000001</v>
      </c>
      <c r="DC9" s="25">
        <v>0</v>
      </c>
      <c r="DD9" s="25">
        <v>0</v>
      </c>
      <c r="DE9" s="25">
        <v>0</v>
      </c>
      <c r="DF9" s="25">
        <v>0</v>
      </c>
      <c r="DG9" s="25">
        <v>0</v>
      </c>
      <c r="DH9" s="25">
        <v>0</v>
      </c>
      <c r="DI9" s="25">
        <v>0</v>
      </c>
      <c r="DJ9" s="25">
        <v>0</v>
      </c>
      <c r="DK9" s="25">
        <v>618420</v>
      </c>
      <c r="DL9" s="25">
        <v>0</v>
      </c>
      <c r="DM9" s="25">
        <v>0</v>
      </c>
      <c r="DN9" s="25">
        <v>618420</v>
      </c>
      <c r="DO9" s="25">
        <v>123684</v>
      </c>
      <c r="DP9" s="25">
        <v>0</v>
      </c>
      <c r="DQ9" s="25">
        <v>0</v>
      </c>
      <c r="DR9" s="25">
        <v>123684</v>
      </c>
      <c r="DS9" s="25">
        <v>0</v>
      </c>
      <c r="DT9" s="25">
        <v>0</v>
      </c>
      <c r="DU9" s="25">
        <v>0</v>
      </c>
      <c r="DV9" s="25">
        <v>0</v>
      </c>
      <c r="DW9" s="25">
        <v>0</v>
      </c>
      <c r="DX9" s="25">
        <v>0</v>
      </c>
      <c r="DY9" s="25">
        <v>0</v>
      </c>
      <c r="DZ9" s="25">
        <v>0</v>
      </c>
      <c r="EA9" s="25">
        <v>2340.36</v>
      </c>
      <c r="EB9" s="25">
        <v>0</v>
      </c>
      <c r="EC9" s="25">
        <v>0</v>
      </c>
      <c r="ED9" s="25">
        <v>2340.36</v>
      </c>
      <c r="EE9" s="25">
        <v>2340.36</v>
      </c>
      <c r="EF9" s="25">
        <v>0</v>
      </c>
      <c r="EG9" s="25">
        <v>0</v>
      </c>
      <c r="EH9" s="25">
        <v>2340.36</v>
      </c>
      <c r="EI9" s="25">
        <v>0</v>
      </c>
      <c r="EJ9" s="25">
        <v>0</v>
      </c>
      <c r="EK9" s="25">
        <v>0</v>
      </c>
      <c r="EL9" s="25">
        <v>0</v>
      </c>
      <c r="EM9" s="25">
        <v>0</v>
      </c>
      <c r="EN9" s="25">
        <v>0</v>
      </c>
      <c r="EO9" s="25">
        <v>0</v>
      </c>
      <c r="EP9" s="25">
        <v>0</v>
      </c>
      <c r="EQ9" s="25">
        <v>14925385.916315064</v>
      </c>
      <c r="ER9" s="25">
        <v>11480582.176918071</v>
      </c>
      <c r="ES9" s="25">
        <v>906853.13</v>
      </c>
      <c r="ET9" s="25">
        <v>27312821.223233134</v>
      </c>
      <c r="EU9" s="25">
        <v>13835722.291315062</v>
      </c>
      <c r="EV9" s="25">
        <v>8974726.1784180701</v>
      </c>
      <c r="EW9" s="25">
        <v>566875.09000000008</v>
      </c>
      <c r="EX9" s="25">
        <v>23377323.559733134</v>
      </c>
    </row>
    <row r="10" spans="1:154" ht="24.9" customHeight="1">
      <c r="A10" s="17">
        <v>3</v>
      </c>
      <c r="B10" s="64" t="s">
        <v>29</v>
      </c>
      <c r="C10" s="25">
        <v>1349507.9800000004</v>
      </c>
      <c r="D10" s="25">
        <v>4802049.2700000051</v>
      </c>
      <c r="E10" s="25">
        <v>0</v>
      </c>
      <c r="F10" s="25">
        <v>6151557.2500000056</v>
      </c>
      <c r="G10" s="25">
        <v>1256098.8100000005</v>
      </c>
      <c r="H10" s="25">
        <v>4569157.7100000056</v>
      </c>
      <c r="I10" s="25">
        <v>0</v>
      </c>
      <c r="J10" s="25">
        <v>5825256.5200000061</v>
      </c>
      <c r="K10" s="25">
        <v>3361.5600000000004</v>
      </c>
      <c r="L10" s="25">
        <v>9533.26</v>
      </c>
      <c r="M10" s="25">
        <v>0</v>
      </c>
      <c r="N10" s="25">
        <v>12894.82</v>
      </c>
      <c r="O10" s="25">
        <v>3361.5600000000004</v>
      </c>
      <c r="P10" s="25">
        <v>9533.26</v>
      </c>
      <c r="Q10" s="25">
        <v>0</v>
      </c>
      <c r="R10" s="25">
        <v>12894.82</v>
      </c>
      <c r="S10" s="25">
        <v>21134.53</v>
      </c>
      <c r="T10" s="25">
        <v>0</v>
      </c>
      <c r="U10" s="25">
        <v>0</v>
      </c>
      <c r="V10" s="25">
        <v>21134.53</v>
      </c>
      <c r="W10" s="25">
        <v>13.509999999998399</v>
      </c>
      <c r="X10" s="25">
        <v>0</v>
      </c>
      <c r="Y10" s="25">
        <v>0</v>
      </c>
      <c r="Z10" s="25">
        <v>13.509999999998399</v>
      </c>
      <c r="AA10" s="25">
        <v>0</v>
      </c>
      <c r="AB10" s="25">
        <v>0</v>
      </c>
      <c r="AC10" s="25">
        <v>0</v>
      </c>
      <c r="AD10" s="25">
        <v>0</v>
      </c>
      <c r="AE10" s="25">
        <v>0</v>
      </c>
      <c r="AF10" s="25">
        <v>0</v>
      </c>
      <c r="AG10" s="25">
        <v>0</v>
      </c>
      <c r="AH10" s="25">
        <v>0</v>
      </c>
      <c r="AI10" s="25">
        <v>5162091.6499999911</v>
      </c>
      <c r="AJ10" s="25">
        <v>6271255.0699999956</v>
      </c>
      <c r="AK10" s="25">
        <v>32051</v>
      </c>
      <c r="AL10" s="25">
        <v>11465397.719999988</v>
      </c>
      <c r="AM10" s="25">
        <v>5075266.8699999917</v>
      </c>
      <c r="AN10" s="25">
        <v>6239301.0499999961</v>
      </c>
      <c r="AO10" s="25">
        <v>32051</v>
      </c>
      <c r="AP10" s="25">
        <v>11346618.919999987</v>
      </c>
      <c r="AQ10" s="25">
        <v>829142.97631578939</v>
      </c>
      <c r="AR10" s="25">
        <v>903521.19122807018</v>
      </c>
      <c r="AS10" s="25">
        <v>0</v>
      </c>
      <c r="AT10" s="25">
        <v>1732664.1675438597</v>
      </c>
      <c r="AU10" s="25">
        <v>829142.97631578939</v>
      </c>
      <c r="AV10" s="25">
        <v>903521.19122807018</v>
      </c>
      <c r="AW10" s="25">
        <v>0</v>
      </c>
      <c r="AX10" s="25">
        <v>1732664.1675438597</v>
      </c>
      <c r="AY10" s="25">
        <v>0</v>
      </c>
      <c r="AZ10" s="25">
        <v>0</v>
      </c>
      <c r="BA10" s="25">
        <v>0</v>
      </c>
      <c r="BB10" s="25">
        <v>0</v>
      </c>
      <c r="BC10" s="25">
        <v>0</v>
      </c>
      <c r="BD10" s="25">
        <v>0</v>
      </c>
      <c r="BE10" s="25">
        <v>0</v>
      </c>
      <c r="BF10" s="25">
        <v>0</v>
      </c>
      <c r="BG10" s="25">
        <v>0</v>
      </c>
      <c r="BH10" s="25">
        <v>0</v>
      </c>
      <c r="BI10" s="25">
        <v>0</v>
      </c>
      <c r="BJ10" s="25">
        <v>0</v>
      </c>
      <c r="BK10" s="25">
        <v>0</v>
      </c>
      <c r="BL10" s="25">
        <v>0</v>
      </c>
      <c r="BM10" s="25">
        <v>0</v>
      </c>
      <c r="BN10" s="25">
        <v>0</v>
      </c>
      <c r="BO10" s="25">
        <v>0</v>
      </c>
      <c r="BP10" s="25">
        <v>0</v>
      </c>
      <c r="BQ10" s="25">
        <v>0</v>
      </c>
      <c r="BR10" s="25">
        <v>0</v>
      </c>
      <c r="BS10" s="25">
        <v>0</v>
      </c>
      <c r="BT10" s="25">
        <v>0</v>
      </c>
      <c r="BU10" s="25">
        <v>0</v>
      </c>
      <c r="BV10" s="25">
        <v>0</v>
      </c>
      <c r="BW10" s="25">
        <v>0</v>
      </c>
      <c r="BX10" s="25">
        <v>3412.45</v>
      </c>
      <c r="BY10" s="25">
        <v>0</v>
      </c>
      <c r="BZ10" s="25">
        <v>3412.45</v>
      </c>
      <c r="CA10" s="25">
        <v>0</v>
      </c>
      <c r="CB10" s="25">
        <v>3412.45</v>
      </c>
      <c r="CC10" s="25">
        <v>0</v>
      </c>
      <c r="CD10" s="25">
        <v>3412.45</v>
      </c>
      <c r="CE10" s="25">
        <v>0</v>
      </c>
      <c r="CF10" s="25">
        <v>0</v>
      </c>
      <c r="CG10" s="25">
        <v>0</v>
      </c>
      <c r="CH10" s="25">
        <v>0</v>
      </c>
      <c r="CI10" s="25">
        <v>0</v>
      </c>
      <c r="CJ10" s="25">
        <v>0</v>
      </c>
      <c r="CK10" s="25">
        <v>0</v>
      </c>
      <c r="CL10" s="25">
        <v>0</v>
      </c>
      <c r="CM10" s="25">
        <v>143742.03</v>
      </c>
      <c r="CN10" s="25">
        <v>39022.92</v>
      </c>
      <c r="CO10" s="25">
        <v>0</v>
      </c>
      <c r="CP10" s="25">
        <v>182764.95</v>
      </c>
      <c r="CQ10" s="25">
        <v>48146.569999999992</v>
      </c>
      <c r="CR10" s="25">
        <v>39022.92</v>
      </c>
      <c r="CS10" s="25">
        <v>0</v>
      </c>
      <c r="CT10" s="25">
        <v>87169.489999999991</v>
      </c>
      <c r="CU10" s="25">
        <v>974755.7100000002</v>
      </c>
      <c r="CV10" s="25">
        <v>232467.78999999998</v>
      </c>
      <c r="CW10" s="25">
        <v>0</v>
      </c>
      <c r="CX10" s="25">
        <v>1207223.5000000002</v>
      </c>
      <c r="CY10" s="25">
        <v>437070.9800000001</v>
      </c>
      <c r="CZ10" s="25">
        <v>230943.3</v>
      </c>
      <c r="DA10" s="25">
        <v>0</v>
      </c>
      <c r="DB10" s="25">
        <v>668014.28</v>
      </c>
      <c r="DC10" s="25">
        <v>0</v>
      </c>
      <c r="DD10" s="25">
        <v>0</v>
      </c>
      <c r="DE10" s="25">
        <v>0</v>
      </c>
      <c r="DF10" s="25">
        <v>0</v>
      </c>
      <c r="DG10" s="25">
        <v>0</v>
      </c>
      <c r="DH10" s="25">
        <v>0</v>
      </c>
      <c r="DI10" s="25">
        <v>0</v>
      </c>
      <c r="DJ10" s="25">
        <v>0</v>
      </c>
      <c r="DK10" s="25">
        <v>27806</v>
      </c>
      <c r="DL10" s="25">
        <v>0</v>
      </c>
      <c r="DM10" s="25">
        <v>0</v>
      </c>
      <c r="DN10" s="25">
        <v>27806</v>
      </c>
      <c r="DO10" s="25">
        <v>11550.66</v>
      </c>
      <c r="DP10" s="25">
        <v>0</v>
      </c>
      <c r="DQ10" s="25">
        <v>0</v>
      </c>
      <c r="DR10" s="25">
        <v>11550.66</v>
      </c>
      <c r="DS10" s="25">
        <v>0</v>
      </c>
      <c r="DT10" s="25">
        <v>0</v>
      </c>
      <c r="DU10" s="25">
        <v>0</v>
      </c>
      <c r="DV10" s="25">
        <v>0</v>
      </c>
      <c r="DW10" s="25">
        <v>0</v>
      </c>
      <c r="DX10" s="25">
        <v>0</v>
      </c>
      <c r="DY10" s="25">
        <v>0</v>
      </c>
      <c r="DZ10" s="25">
        <v>0</v>
      </c>
      <c r="EA10" s="25">
        <v>2970120.13</v>
      </c>
      <c r="EB10" s="25">
        <v>43531.81</v>
      </c>
      <c r="EC10" s="25">
        <v>0</v>
      </c>
      <c r="ED10" s="25">
        <v>3013651.94</v>
      </c>
      <c r="EE10" s="25">
        <v>1297041.0899999999</v>
      </c>
      <c r="EF10" s="25">
        <v>43531.81</v>
      </c>
      <c r="EG10" s="25">
        <v>0</v>
      </c>
      <c r="EH10" s="25">
        <v>1340572.8999999999</v>
      </c>
      <c r="EI10" s="25">
        <v>0</v>
      </c>
      <c r="EJ10" s="25">
        <v>0</v>
      </c>
      <c r="EK10" s="25">
        <v>0</v>
      </c>
      <c r="EL10" s="25">
        <v>0</v>
      </c>
      <c r="EM10" s="25">
        <v>0</v>
      </c>
      <c r="EN10" s="25">
        <v>0</v>
      </c>
      <c r="EO10" s="25">
        <v>0</v>
      </c>
      <c r="EP10" s="25">
        <v>0</v>
      </c>
      <c r="EQ10" s="25">
        <v>11481662.566315781</v>
      </c>
      <c r="ER10" s="25">
        <v>12304793.76122807</v>
      </c>
      <c r="ES10" s="25">
        <v>32051</v>
      </c>
      <c r="ET10" s="25">
        <v>23818507.327543851</v>
      </c>
      <c r="EU10" s="25">
        <v>8957693.0263157822</v>
      </c>
      <c r="EV10" s="25">
        <v>12038423.691228071</v>
      </c>
      <c r="EW10" s="25">
        <v>32051</v>
      </c>
      <c r="EX10" s="25">
        <v>21028167.717543848</v>
      </c>
    </row>
    <row r="11" spans="1:154" ht="24.9" customHeight="1">
      <c r="A11" s="17">
        <v>4</v>
      </c>
      <c r="B11" s="64" t="s">
        <v>28</v>
      </c>
      <c r="C11" s="25">
        <v>371313.08999999991</v>
      </c>
      <c r="D11" s="25">
        <v>0</v>
      </c>
      <c r="E11" s="25">
        <v>71000</v>
      </c>
      <c r="F11" s="25">
        <v>442313.08999999991</v>
      </c>
      <c r="G11" s="25">
        <v>361635.91999999993</v>
      </c>
      <c r="H11" s="25">
        <v>0</v>
      </c>
      <c r="I11" s="25">
        <v>71000</v>
      </c>
      <c r="J11" s="25">
        <v>432635.91999999993</v>
      </c>
      <c r="K11" s="25">
        <v>1575.94</v>
      </c>
      <c r="L11" s="25">
        <v>10442.700000000001</v>
      </c>
      <c r="M11" s="25">
        <v>0</v>
      </c>
      <c r="N11" s="25">
        <v>12018.640000000001</v>
      </c>
      <c r="O11" s="25">
        <v>1575.94</v>
      </c>
      <c r="P11" s="25">
        <v>10442.700000000001</v>
      </c>
      <c r="Q11" s="25">
        <v>0</v>
      </c>
      <c r="R11" s="25">
        <v>12018.640000000001</v>
      </c>
      <c r="S11" s="25">
        <v>2500</v>
      </c>
      <c r="T11" s="25">
        <v>0</v>
      </c>
      <c r="U11" s="25">
        <v>0</v>
      </c>
      <c r="V11" s="25">
        <v>2500</v>
      </c>
      <c r="W11" s="25">
        <v>2500</v>
      </c>
      <c r="X11" s="25">
        <v>0</v>
      </c>
      <c r="Y11" s="25">
        <v>0</v>
      </c>
      <c r="Z11" s="25">
        <v>2500</v>
      </c>
      <c r="AA11" s="25">
        <v>10631568.988215696</v>
      </c>
      <c r="AB11" s="25">
        <v>250797.36524922785</v>
      </c>
      <c r="AC11" s="25">
        <v>9089432.6548049897</v>
      </c>
      <c r="AD11" s="25">
        <v>19971799.008269913</v>
      </c>
      <c r="AE11" s="25">
        <v>10631568.988215696</v>
      </c>
      <c r="AF11" s="25">
        <v>250797.36524922785</v>
      </c>
      <c r="AG11" s="25">
        <v>9089432.6548049897</v>
      </c>
      <c r="AH11" s="25">
        <v>19971799.008269913</v>
      </c>
      <c r="AI11" s="25">
        <v>250</v>
      </c>
      <c r="AJ11" s="25">
        <v>0</v>
      </c>
      <c r="AK11" s="25">
        <v>0</v>
      </c>
      <c r="AL11" s="25">
        <v>250</v>
      </c>
      <c r="AM11" s="25">
        <v>125</v>
      </c>
      <c r="AN11" s="25">
        <v>0</v>
      </c>
      <c r="AO11" s="25">
        <v>0</v>
      </c>
      <c r="AP11" s="25">
        <v>125</v>
      </c>
      <c r="AQ11" s="25">
        <v>3712.6663157894745</v>
      </c>
      <c r="AR11" s="25">
        <v>73711.101228070183</v>
      </c>
      <c r="AS11" s="25">
        <v>0</v>
      </c>
      <c r="AT11" s="25">
        <v>77423.767543859663</v>
      </c>
      <c r="AU11" s="25">
        <v>3712.6663157894745</v>
      </c>
      <c r="AV11" s="25">
        <v>73711.101228070183</v>
      </c>
      <c r="AW11" s="25">
        <v>0</v>
      </c>
      <c r="AX11" s="25">
        <v>77423.767543859663</v>
      </c>
      <c r="AY11" s="25">
        <v>0</v>
      </c>
      <c r="AZ11" s="25">
        <v>0</v>
      </c>
      <c r="BA11" s="25">
        <v>0</v>
      </c>
      <c r="BB11" s="25">
        <v>0</v>
      </c>
      <c r="BC11" s="25">
        <v>0</v>
      </c>
      <c r="BD11" s="25">
        <v>0</v>
      </c>
      <c r="BE11" s="25">
        <v>0</v>
      </c>
      <c r="BF11" s="25">
        <v>0</v>
      </c>
      <c r="BG11" s="25">
        <v>0</v>
      </c>
      <c r="BH11" s="25">
        <v>0</v>
      </c>
      <c r="BI11" s="25">
        <v>0</v>
      </c>
      <c r="BJ11" s="25">
        <v>0</v>
      </c>
      <c r="BK11" s="25">
        <v>0</v>
      </c>
      <c r="BL11" s="25">
        <v>0</v>
      </c>
      <c r="BM11" s="25">
        <v>0</v>
      </c>
      <c r="BN11" s="25">
        <v>0</v>
      </c>
      <c r="BO11" s="25">
        <v>0</v>
      </c>
      <c r="BP11" s="25">
        <v>0</v>
      </c>
      <c r="BQ11" s="25">
        <v>0</v>
      </c>
      <c r="BR11" s="25">
        <v>0</v>
      </c>
      <c r="BS11" s="25">
        <v>0</v>
      </c>
      <c r="BT11" s="25">
        <v>0</v>
      </c>
      <c r="BU11" s="25">
        <v>0</v>
      </c>
      <c r="BV11" s="25">
        <v>0</v>
      </c>
      <c r="BW11" s="25">
        <v>0</v>
      </c>
      <c r="BX11" s="25">
        <v>0</v>
      </c>
      <c r="BY11" s="25">
        <v>0</v>
      </c>
      <c r="BZ11" s="25">
        <v>0</v>
      </c>
      <c r="CA11" s="25">
        <v>0</v>
      </c>
      <c r="CB11" s="25">
        <v>0</v>
      </c>
      <c r="CC11" s="25">
        <v>0</v>
      </c>
      <c r="CD11" s="25">
        <v>0</v>
      </c>
      <c r="CE11" s="25">
        <v>0</v>
      </c>
      <c r="CF11" s="25">
        <v>0</v>
      </c>
      <c r="CG11" s="25">
        <v>0</v>
      </c>
      <c r="CH11" s="25">
        <v>0</v>
      </c>
      <c r="CI11" s="25">
        <v>0</v>
      </c>
      <c r="CJ11" s="25">
        <v>0</v>
      </c>
      <c r="CK11" s="25">
        <v>0</v>
      </c>
      <c r="CL11" s="25">
        <v>0</v>
      </c>
      <c r="CM11" s="25">
        <v>0</v>
      </c>
      <c r="CN11" s="25">
        <v>0</v>
      </c>
      <c r="CO11" s="25">
        <v>0</v>
      </c>
      <c r="CP11" s="25">
        <v>0</v>
      </c>
      <c r="CQ11" s="25">
        <v>0</v>
      </c>
      <c r="CR11" s="25">
        <v>0</v>
      </c>
      <c r="CS11" s="25">
        <v>0</v>
      </c>
      <c r="CT11" s="25">
        <v>0</v>
      </c>
      <c r="CU11" s="25">
        <v>616.62</v>
      </c>
      <c r="CV11" s="25">
        <v>0</v>
      </c>
      <c r="CW11" s="25">
        <v>0</v>
      </c>
      <c r="CX11" s="25">
        <v>616.62</v>
      </c>
      <c r="CY11" s="25">
        <v>0</v>
      </c>
      <c r="CZ11" s="25">
        <v>0</v>
      </c>
      <c r="DA11" s="25">
        <v>0</v>
      </c>
      <c r="DB11" s="25">
        <v>0</v>
      </c>
      <c r="DC11" s="25">
        <v>0</v>
      </c>
      <c r="DD11" s="25">
        <v>0</v>
      </c>
      <c r="DE11" s="25">
        <v>0</v>
      </c>
      <c r="DF11" s="25">
        <v>0</v>
      </c>
      <c r="DG11" s="25">
        <v>0</v>
      </c>
      <c r="DH11" s="25">
        <v>0</v>
      </c>
      <c r="DI11" s="25">
        <v>0</v>
      </c>
      <c r="DJ11" s="25">
        <v>0</v>
      </c>
      <c r="DK11" s="25">
        <v>0</v>
      </c>
      <c r="DL11" s="25">
        <v>0</v>
      </c>
      <c r="DM11" s="25">
        <v>0</v>
      </c>
      <c r="DN11" s="25">
        <v>0</v>
      </c>
      <c r="DO11" s="25">
        <v>0</v>
      </c>
      <c r="DP11" s="25">
        <v>0</v>
      </c>
      <c r="DQ11" s="25">
        <v>0</v>
      </c>
      <c r="DR11" s="25">
        <v>0</v>
      </c>
      <c r="DS11" s="25">
        <v>0</v>
      </c>
      <c r="DT11" s="25">
        <v>0</v>
      </c>
      <c r="DU11" s="25">
        <v>0</v>
      </c>
      <c r="DV11" s="25">
        <v>0</v>
      </c>
      <c r="DW11" s="25">
        <v>0</v>
      </c>
      <c r="DX11" s="25">
        <v>0</v>
      </c>
      <c r="DY11" s="25">
        <v>0</v>
      </c>
      <c r="DZ11" s="25">
        <v>0</v>
      </c>
      <c r="EA11" s="25">
        <v>10202.58</v>
      </c>
      <c r="EB11" s="25">
        <v>0</v>
      </c>
      <c r="EC11" s="25">
        <v>0</v>
      </c>
      <c r="ED11" s="25">
        <v>10202.58</v>
      </c>
      <c r="EE11" s="25">
        <v>0</v>
      </c>
      <c r="EF11" s="25">
        <v>0</v>
      </c>
      <c r="EG11" s="25">
        <v>0</v>
      </c>
      <c r="EH11" s="25">
        <v>0</v>
      </c>
      <c r="EI11" s="25">
        <v>0</v>
      </c>
      <c r="EJ11" s="25">
        <v>0</v>
      </c>
      <c r="EK11" s="25">
        <v>0</v>
      </c>
      <c r="EL11" s="25">
        <v>0</v>
      </c>
      <c r="EM11" s="25">
        <v>0</v>
      </c>
      <c r="EN11" s="25">
        <v>0</v>
      </c>
      <c r="EO11" s="25">
        <v>0</v>
      </c>
      <c r="EP11" s="25">
        <v>0</v>
      </c>
      <c r="EQ11" s="25">
        <v>11021739.884531485</v>
      </c>
      <c r="ER11" s="25">
        <v>334951.16647729801</v>
      </c>
      <c r="ES11" s="25">
        <v>9160432.6548049897</v>
      </c>
      <c r="ET11" s="25">
        <v>20517123.705813773</v>
      </c>
      <c r="EU11" s="25">
        <v>11001118.514531486</v>
      </c>
      <c r="EV11" s="25">
        <v>334951.16647729801</v>
      </c>
      <c r="EW11" s="25">
        <v>9160432.6548049897</v>
      </c>
      <c r="EX11" s="25">
        <v>20496502.335813772</v>
      </c>
    </row>
    <row r="12" spans="1:154" ht="24.9" customHeight="1">
      <c r="A12" s="17">
        <v>5</v>
      </c>
      <c r="B12" s="64" t="s">
        <v>85</v>
      </c>
      <c r="C12" s="25">
        <v>125123.04</v>
      </c>
      <c r="D12" s="25">
        <v>0</v>
      </c>
      <c r="E12" s="25">
        <v>0</v>
      </c>
      <c r="F12" s="25">
        <v>125123.04</v>
      </c>
      <c r="G12" s="25">
        <v>125123.04</v>
      </c>
      <c r="H12" s="25">
        <v>0</v>
      </c>
      <c r="I12" s="25">
        <v>0</v>
      </c>
      <c r="J12" s="25">
        <v>125123.04</v>
      </c>
      <c r="K12" s="25">
        <v>1020.05</v>
      </c>
      <c r="L12" s="25">
        <v>16147.640000000005</v>
      </c>
      <c r="M12" s="25">
        <v>0</v>
      </c>
      <c r="N12" s="25">
        <v>17167.690000000006</v>
      </c>
      <c r="O12" s="25">
        <v>1020.05</v>
      </c>
      <c r="P12" s="25">
        <v>16147.640000000005</v>
      </c>
      <c r="Q12" s="25">
        <v>0</v>
      </c>
      <c r="R12" s="25">
        <v>17167.690000000006</v>
      </c>
      <c r="S12" s="25">
        <v>7969.68</v>
      </c>
      <c r="T12" s="25">
        <v>0</v>
      </c>
      <c r="U12" s="25">
        <v>0</v>
      </c>
      <c r="V12" s="25">
        <v>7969.68</v>
      </c>
      <c r="W12" s="25">
        <v>7969.68</v>
      </c>
      <c r="X12" s="25">
        <v>0</v>
      </c>
      <c r="Y12" s="25">
        <v>0</v>
      </c>
      <c r="Z12" s="25">
        <v>7969.68</v>
      </c>
      <c r="AA12" s="25">
        <v>10603040.91</v>
      </c>
      <c r="AB12" s="25">
        <v>1768130.5018471899</v>
      </c>
      <c r="AC12" s="25">
        <v>1354404.0355500779</v>
      </c>
      <c r="AD12" s="25">
        <v>13725575.447397267</v>
      </c>
      <c r="AE12" s="25">
        <v>10603040.91</v>
      </c>
      <c r="AF12" s="25">
        <v>1768130.5018471899</v>
      </c>
      <c r="AG12" s="25">
        <v>1354404.0355500779</v>
      </c>
      <c r="AH12" s="25">
        <v>13725575.447397267</v>
      </c>
      <c r="AI12" s="25">
        <v>481293.81</v>
      </c>
      <c r="AJ12" s="25">
        <v>608399.20000000007</v>
      </c>
      <c r="AK12" s="25">
        <v>0</v>
      </c>
      <c r="AL12" s="25">
        <v>1089693.01</v>
      </c>
      <c r="AM12" s="25">
        <v>194765.66300000012</v>
      </c>
      <c r="AN12" s="25">
        <v>300149.40000000002</v>
      </c>
      <c r="AO12" s="25">
        <v>0</v>
      </c>
      <c r="AP12" s="25">
        <v>494915.06300000014</v>
      </c>
      <c r="AQ12" s="25">
        <v>86281.656315789485</v>
      </c>
      <c r="AR12" s="25">
        <v>188266.14789473685</v>
      </c>
      <c r="AS12" s="25">
        <v>0</v>
      </c>
      <c r="AT12" s="25">
        <v>274547.80421052634</v>
      </c>
      <c r="AU12" s="25">
        <v>51080.806315789487</v>
      </c>
      <c r="AV12" s="25">
        <v>133069.61789473685</v>
      </c>
      <c r="AW12" s="25">
        <v>0</v>
      </c>
      <c r="AX12" s="25">
        <v>184150.42421052634</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112208.19</v>
      </c>
      <c r="CV12" s="25">
        <v>4312.97</v>
      </c>
      <c r="CW12" s="25">
        <v>0</v>
      </c>
      <c r="CX12" s="25">
        <v>116521.16</v>
      </c>
      <c r="CY12" s="25">
        <v>112208.19</v>
      </c>
      <c r="CZ12" s="25">
        <v>4312.97</v>
      </c>
      <c r="DA12" s="25">
        <v>0</v>
      </c>
      <c r="DB12" s="25">
        <v>116521.16</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v>0</v>
      </c>
      <c r="ED12" s="25">
        <v>0</v>
      </c>
      <c r="EE12" s="25">
        <v>0</v>
      </c>
      <c r="EF12" s="25">
        <v>0</v>
      </c>
      <c r="EG12" s="25">
        <v>0</v>
      </c>
      <c r="EH12" s="25">
        <v>0</v>
      </c>
      <c r="EI12" s="25">
        <v>0</v>
      </c>
      <c r="EJ12" s="25">
        <v>0</v>
      </c>
      <c r="EK12" s="25">
        <v>0</v>
      </c>
      <c r="EL12" s="25">
        <v>0</v>
      </c>
      <c r="EM12" s="25">
        <v>0</v>
      </c>
      <c r="EN12" s="25">
        <v>0</v>
      </c>
      <c r="EO12" s="25">
        <v>0</v>
      </c>
      <c r="EP12" s="25">
        <v>0</v>
      </c>
      <c r="EQ12" s="25">
        <v>11416937.336315788</v>
      </c>
      <c r="ER12" s="25">
        <v>2585256.4597419268</v>
      </c>
      <c r="ES12" s="25">
        <v>1354404.0355500779</v>
      </c>
      <c r="ET12" s="25">
        <v>15356597.831607794</v>
      </c>
      <c r="EU12" s="25">
        <v>11095208.339315789</v>
      </c>
      <c r="EV12" s="25">
        <v>2221810.1297419271</v>
      </c>
      <c r="EW12" s="25">
        <v>1354404.0355500779</v>
      </c>
      <c r="EX12" s="25">
        <v>14671422.504607795</v>
      </c>
    </row>
    <row r="13" spans="1:154" ht="24.9" customHeight="1">
      <c r="A13" s="17">
        <v>6</v>
      </c>
      <c r="B13" s="64" t="s">
        <v>34</v>
      </c>
      <c r="C13" s="25">
        <v>370280.30000000005</v>
      </c>
      <c r="D13" s="25">
        <v>0</v>
      </c>
      <c r="E13" s="25">
        <v>0</v>
      </c>
      <c r="F13" s="25">
        <v>370280.30000000005</v>
      </c>
      <c r="G13" s="25">
        <v>57000.010000000009</v>
      </c>
      <c r="H13" s="25">
        <v>0</v>
      </c>
      <c r="I13" s="25">
        <v>0</v>
      </c>
      <c r="J13" s="25">
        <v>57000.010000000009</v>
      </c>
      <c r="K13" s="25">
        <v>3.637978807091713E-12</v>
      </c>
      <c r="L13" s="25">
        <v>28262.009999999995</v>
      </c>
      <c r="M13" s="25">
        <v>0</v>
      </c>
      <c r="N13" s="25">
        <v>28262.01</v>
      </c>
      <c r="O13" s="25">
        <v>3.637978807091713E-12</v>
      </c>
      <c r="P13" s="25">
        <v>28262.009999999995</v>
      </c>
      <c r="Q13" s="25">
        <v>0</v>
      </c>
      <c r="R13" s="25">
        <v>28262.01</v>
      </c>
      <c r="S13" s="25">
        <v>5500</v>
      </c>
      <c r="T13" s="25">
        <v>0</v>
      </c>
      <c r="U13" s="25">
        <v>0</v>
      </c>
      <c r="V13" s="25">
        <v>5500</v>
      </c>
      <c r="W13" s="25">
        <v>5500</v>
      </c>
      <c r="X13" s="25">
        <v>0</v>
      </c>
      <c r="Y13" s="25">
        <v>0</v>
      </c>
      <c r="Z13" s="25">
        <v>5500</v>
      </c>
      <c r="AA13" s="25">
        <v>5322061.3649999974</v>
      </c>
      <c r="AB13" s="25">
        <v>894677.13480000198</v>
      </c>
      <c r="AC13" s="25">
        <v>209973.65019999971</v>
      </c>
      <c r="AD13" s="25">
        <v>6426712.1499999994</v>
      </c>
      <c r="AE13" s="25">
        <v>5322061.3649999974</v>
      </c>
      <c r="AF13" s="25">
        <v>894677.13480000198</v>
      </c>
      <c r="AG13" s="25">
        <v>209973.65019999971</v>
      </c>
      <c r="AH13" s="25">
        <v>6426712.1499999994</v>
      </c>
      <c r="AI13" s="25">
        <v>1095500.0470310007</v>
      </c>
      <c r="AJ13" s="25">
        <v>1287227.7700709994</v>
      </c>
      <c r="AK13" s="25">
        <v>11944.492898</v>
      </c>
      <c r="AL13" s="25">
        <v>2394672.31</v>
      </c>
      <c r="AM13" s="25">
        <v>1095500.0470310007</v>
      </c>
      <c r="AN13" s="25">
        <v>1287227.7700709994</v>
      </c>
      <c r="AO13" s="25">
        <v>11944.492898</v>
      </c>
      <c r="AP13" s="25">
        <v>2394672.31</v>
      </c>
      <c r="AQ13" s="25">
        <v>131807.90117692971</v>
      </c>
      <c r="AR13" s="25">
        <v>344844.26282307028</v>
      </c>
      <c r="AS13" s="25">
        <v>1900</v>
      </c>
      <c r="AT13" s="25">
        <v>478552.16399999999</v>
      </c>
      <c r="AU13" s="25">
        <v>131807.9611769297</v>
      </c>
      <c r="AV13" s="25">
        <v>344844.26282307028</v>
      </c>
      <c r="AW13" s="25">
        <v>1900</v>
      </c>
      <c r="AX13" s="25">
        <v>478552.22399999999</v>
      </c>
      <c r="AY13" s="25">
        <v>0</v>
      </c>
      <c r="AZ13" s="25">
        <v>0</v>
      </c>
      <c r="BA13" s="25">
        <v>0</v>
      </c>
      <c r="BB13" s="25">
        <v>0</v>
      </c>
      <c r="BC13" s="25">
        <v>0</v>
      </c>
      <c r="BD13" s="25">
        <v>0</v>
      </c>
      <c r="BE13" s="25">
        <v>0</v>
      </c>
      <c r="BF13" s="25">
        <v>0</v>
      </c>
      <c r="BG13" s="25">
        <v>0</v>
      </c>
      <c r="BH13" s="25">
        <v>0</v>
      </c>
      <c r="BI13" s="25">
        <v>0</v>
      </c>
      <c r="BJ13" s="25">
        <v>0</v>
      </c>
      <c r="BK13" s="25">
        <v>0</v>
      </c>
      <c r="BL13" s="25">
        <v>0</v>
      </c>
      <c r="BM13" s="25">
        <v>0</v>
      </c>
      <c r="BN13" s="25">
        <v>0</v>
      </c>
      <c r="BO13" s="25">
        <v>0</v>
      </c>
      <c r="BP13" s="25">
        <v>0</v>
      </c>
      <c r="BQ13" s="25">
        <v>0</v>
      </c>
      <c r="BR13" s="25">
        <v>0</v>
      </c>
      <c r="BS13" s="25">
        <v>0</v>
      </c>
      <c r="BT13" s="25">
        <v>0</v>
      </c>
      <c r="BU13" s="25">
        <v>0</v>
      </c>
      <c r="BV13" s="25">
        <v>0</v>
      </c>
      <c r="BW13" s="25">
        <v>0</v>
      </c>
      <c r="BX13" s="25">
        <v>0</v>
      </c>
      <c r="BY13" s="25">
        <v>0</v>
      </c>
      <c r="BZ13" s="25">
        <v>0</v>
      </c>
      <c r="CA13" s="25">
        <v>0</v>
      </c>
      <c r="CB13" s="25">
        <v>0</v>
      </c>
      <c r="CC13" s="25">
        <v>0</v>
      </c>
      <c r="CD13" s="25">
        <v>0</v>
      </c>
      <c r="CE13" s="25">
        <v>0</v>
      </c>
      <c r="CF13" s="25">
        <v>0</v>
      </c>
      <c r="CG13" s="25">
        <v>0</v>
      </c>
      <c r="CH13" s="25">
        <v>0</v>
      </c>
      <c r="CI13" s="25">
        <v>0</v>
      </c>
      <c r="CJ13" s="25">
        <v>0</v>
      </c>
      <c r="CK13" s="25">
        <v>0</v>
      </c>
      <c r="CL13" s="25">
        <v>0</v>
      </c>
      <c r="CM13" s="25">
        <v>566410.14</v>
      </c>
      <c r="CN13" s="25">
        <v>0</v>
      </c>
      <c r="CO13" s="25">
        <v>0</v>
      </c>
      <c r="CP13" s="25">
        <v>566410.14</v>
      </c>
      <c r="CQ13" s="25">
        <v>283447.12</v>
      </c>
      <c r="CR13" s="25">
        <v>0</v>
      </c>
      <c r="CS13" s="25">
        <v>0</v>
      </c>
      <c r="CT13" s="25">
        <v>283447.12</v>
      </c>
      <c r="CU13" s="25">
        <v>187662.3318339999</v>
      </c>
      <c r="CV13" s="25">
        <v>57481.458166000004</v>
      </c>
      <c r="CW13" s="25">
        <v>0</v>
      </c>
      <c r="CX13" s="25">
        <v>245143.78999999989</v>
      </c>
      <c r="CY13" s="25">
        <v>90027.670917000185</v>
      </c>
      <c r="CZ13" s="25">
        <v>28078.67908300001</v>
      </c>
      <c r="DA13" s="25">
        <v>0</v>
      </c>
      <c r="DB13" s="25">
        <v>118106.35000000019</v>
      </c>
      <c r="DC13" s="25">
        <v>0</v>
      </c>
      <c r="DD13" s="25">
        <v>0</v>
      </c>
      <c r="DE13" s="25">
        <v>0</v>
      </c>
      <c r="DF13" s="25">
        <v>0</v>
      </c>
      <c r="DG13" s="25">
        <v>0</v>
      </c>
      <c r="DH13" s="25">
        <v>0</v>
      </c>
      <c r="DI13" s="25">
        <v>0</v>
      </c>
      <c r="DJ13" s="25">
        <v>0</v>
      </c>
      <c r="DK13" s="25">
        <v>6450.4400000000005</v>
      </c>
      <c r="DL13" s="25">
        <v>0</v>
      </c>
      <c r="DM13" s="25">
        <v>0</v>
      </c>
      <c r="DN13" s="25">
        <v>6450.4400000000005</v>
      </c>
      <c r="DO13" s="25">
        <v>645.0600000000004</v>
      </c>
      <c r="DP13" s="25">
        <v>0</v>
      </c>
      <c r="DQ13" s="25">
        <v>0</v>
      </c>
      <c r="DR13" s="25">
        <v>645.0600000000004</v>
      </c>
      <c r="DS13" s="25">
        <v>0</v>
      </c>
      <c r="DT13" s="25">
        <v>0</v>
      </c>
      <c r="DU13" s="25">
        <v>0</v>
      </c>
      <c r="DV13" s="25">
        <v>0</v>
      </c>
      <c r="DW13" s="25">
        <v>0</v>
      </c>
      <c r="DX13" s="25">
        <v>0</v>
      </c>
      <c r="DY13" s="25">
        <v>0</v>
      </c>
      <c r="DZ13" s="25">
        <v>0</v>
      </c>
      <c r="EA13" s="25">
        <v>13489.706312000286</v>
      </c>
      <c r="EB13" s="25">
        <v>0</v>
      </c>
      <c r="EC13" s="25">
        <v>420647.42368799995</v>
      </c>
      <c r="ED13" s="25">
        <v>434137.13000000024</v>
      </c>
      <c r="EE13" s="25">
        <v>1457.1219260003418</v>
      </c>
      <c r="EF13" s="25">
        <v>0</v>
      </c>
      <c r="EG13" s="25">
        <v>105161.87807400001</v>
      </c>
      <c r="EH13" s="25">
        <v>106619.00000000035</v>
      </c>
      <c r="EI13" s="25">
        <v>0</v>
      </c>
      <c r="EJ13" s="25">
        <v>0</v>
      </c>
      <c r="EK13" s="25">
        <v>0</v>
      </c>
      <c r="EL13" s="25">
        <v>0</v>
      </c>
      <c r="EM13" s="25">
        <v>0</v>
      </c>
      <c r="EN13" s="25">
        <v>0</v>
      </c>
      <c r="EO13" s="25">
        <v>0</v>
      </c>
      <c r="EP13" s="25">
        <v>0</v>
      </c>
      <c r="EQ13" s="25">
        <v>7699162.2313539274</v>
      </c>
      <c r="ER13" s="25">
        <v>2612492.635860072</v>
      </c>
      <c r="ES13" s="25">
        <v>644465.56678599969</v>
      </c>
      <c r="ET13" s="25">
        <v>10956120.434</v>
      </c>
      <c r="EU13" s="25">
        <v>6987446.3560509291</v>
      </c>
      <c r="EV13" s="25">
        <v>2583089.856777072</v>
      </c>
      <c r="EW13" s="25">
        <v>328980.02117199975</v>
      </c>
      <c r="EX13" s="25">
        <v>9899516.2339999974</v>
      </c>
    </row>
    <row r="14" spans="1:154" ht="24.9" customHeight="1">
      <c r="A14" s="17">
        <v>7</v>
      </c>
      <c r="B14" s="64" t="s">
        <v>86</v>
      </c>
      <c r="C14" s="25">
        <v>0</v>
      </c>
      <c r="D14" s="25">
        <v>0</v>
      </c>
      <c r="E14" s="25">
        <v>28000</v>
      </c>
      <c r="F14" s="25">
        <v>28000</v>
      </c>
      <c r="G14" s="25">
        <v>0</v>
      </c>
      <c r="H14" s="25">
        <v>0</v>
      </c>
      <c r="I14" s="25">
        <v>28000</v>
      </c>
      <c r="J14" s="25">
        <v>28000</v>
      </c>
      <c r="K14" s="25">
        <v>0</v>
      </c>
      <c r="L14" s="25">
        <v>2708.31</v>
      </c>
      <c r="M14" s="25">
        <v>0</v>
      </c>
      <c r="N14" s="25">
        <v>2708.31</v>
      </c>
      <c r="O14" s="25">
        <v>0</v>
      </c>
      <c r="P14" s="25">
        <v>2708.31</v>
      </c>
      <c r="Q14" s="25">
        <v>0</v>
      </c>
      <c r="R14" s="25">
        <v>2708.31</v>
      </c>
      <c r="S14" s="25">
        <v>0</v>
      </c>
      <c r="T14" s="25">
        <v>0</v>
      </c>
      <c r="U14" s="25">
        <v>0</v>
      </c>
      <c r="V14" s="25">
        <v>0</v>
      </c>
      <c r="W14" s="25">
        <v>0</v>
      </c>
      <c r="X14" s="25">
        <v>0</v>
      </c>
      <c r="Y14" s="25">
        <v>0</v>
      </c>
      <c r="Z14" s="25">
        <v>0</v>
      </c>
      <c r="AA14" s="25">
        <v>3349636.7588978158</v>
      </c>
      <c r="AB14" s="25">
        <v>50238.136852380951</v>
      </c>
      <c r="AC14" s="25">
        <v>4602774.2055588933</v>
      </c>
      <c r="AD14" s="25">
        <v>8002649.1013090899</v>
      </c>
      <c r="AE14" s="25">
        <v>3349636.7588978158</v>
      </c>
      <c r="AF14" s="25">
        <v>48442.137052380953</v>
      </c>
      <c r="AG14" s="25">
        <v>4602774.2055588933</v>
      </c>
      <c r="AH14" s="25">
        <v>8000853.1015090905</v>
      </c>
      <c r="AI14" s="25">
        <v>564940.12000000011</v>
      </c>
      <c r="AJ14" s="25">
        <v>256755.71000000002</v>
      </c>
      <c r="AK14" s="25">
        <v>1730648.0100000002</v>
      </c>
      <c r="AL14" s="25">
        <v>2552343.8400000003</v>
      </c>
      <c r="AM14" s="25">
        <v>373074.09656210936</v>
      </c>
      <c r="AN14" s="25">
        <v>171308.75694027543</v>
      </c>
      <c r="AO14" s="25">
        <v>1429025.2866854768</v>
      </c>
      <c r="AP14" s="25">
        <v>1973408.1401878616</v>
      </c>
      <c r="AQ14" s="25">
        <v>70199.596315789488</v>
      </c>
      <c r="AR14" s="25">
        <v>133315.9612280702</v>
      </c>
      <c r="AS14" s="25">
        <v>119163.70999999999</v>
      </c>
      <c r="AT14" s="25">
        <v>322679.26754385966</v>
      </c>
      <c r="AU14" s="25">
        <v>70199.596315789488</v>
      </c>
      <c r="AV14" s="25">
        <v>131306.9612280702</v>
      </c>
      <c r="AW14" s="25">
        <v>119163.70999999999</v>
      </c>
      <c r="AX14" s="25">
        <v>320670.26754385966</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35566.699999999997</v>
      </c>
      <c r="CV14" s="25">
        <v>975</v>
      </c>
      <c r="CW14" s="25">
        <v>0</v>
      </c>
      <c r="CX14" s="25">
        <v>36541.699999999997</v>
      </c>
      <c r="CY14" s="25">
        <v>4172.0930021837958</v>
      </c>
      <c r="CZ14" s="25">
        <v>975</v>
      </c>
      <c r="DA14" s="25">
        <v>0</v>
      </c>
      <c r="DB14" s="25">
        <v>5147.0930021837958</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2489</v>
      </c>
      <c r="EB14" s="25">
        <v>0</v>
      </c>
      <c r="EC14" s="25">
        <v>0</v>
      </c>
      <c r="ED14" s="25">
        <v>2489</v>
      </c>
      <c r="EE14" s="25">
        <v>1697.809125</v>
      </c>
      <c r="EF14" s="25">
        <v>0</v>
      </c>
      <c r="EG14" s="25">
        <v>0</v>
      </c>
      <c r="EH14" s="25">
        <v>1697.809125</v>
      </c>
      <c r="EI14" s="25">
        <v>0</v>
      </c>
      <c r="EJ14" s="25">
        <v>0</v>
      </c>
      <c r="EK14" s="25">
        <v>0</v>
      </c>
      <c r="EL14" s="25">
        <v>0</v>
      </c>
      <c r="EM14" s="25">
        <v>0</v>
      </c>
      <c r="EN14" s="25">
        <v>0</v>
      </c>
      <c r="EO14" s="25">
        <v>0</v>
      </c>
      <c r="EP14" s="25">
        <v>0</v>
      </c>
      <c r="EQ14" s="25">
        <v>4022832.1752136056</v>
      </c>
      <c r="ER14" s="25">
        <v>443993.11808045115</v>
      </c>
      <c r="ES14" s="25">
        <v>6480585.9255588939</v>
      </c>
      <c r="ET14" s="25">
        <v>10947411.218852948</v>
      </c>
      <c r="EU14" s="25">
        <v>3798780.3539028987</v>
      </c>
      <c r="EV14" s="25">
        <v>354741.16522072657</v>
      </c>
      <c r="EW14" s="25">
        <v>6178963.2022443702</v>
      </c>
      <c r="EX14" s="25">
        <v>10332484.721367996</v>
      </c>
    </row>
    <row r="15" spans="1:154" ht="24.9" customHeight="1">
      <c r="A15" s="17">
        <v>8</v>
      </c>
      <c r="B15" s="64" t="s">
        <v>92</v>
      </c>
      <c r="C15" s="25">
        <v>3000</v>
      </c>
      <c r="D15" s="25">
        <v>0</v>
      </c>
      <c r="E15" s="25">
        <v>0</v>
      </c>
      <c r="F15" s="25">
        <v>3000</v>
      </c>
      <c r="G15" s="25">
        <v>3000</v>
      </c>
      <c r="H15" s="25">
        <v>0</v>
      </c>
      <c r="I15" s="25">
        <v>0</v>
      </c>
      <c r="J15" s="25">
        <v>3000</v>
      </c>
      <c r="K15" s="25">
        <v>100</v>
      </c>
      <c r="L15" s="25">
        <v>0</v>
      </c>
      <c r="M15" s="25">
        <v>0</v>
      </c>
      <c r="N15" s="25">
        <v>100</v>
      </c>
      <c r="O15" s="25">
        <v>100</v>
      </c>
      <c r="P15" s="25">
        <v>0</v>
      </c>
      <c r="Q15" s="25">
        <v>0</v>
      </c>
      <c r="R15" s="25">
        <v>100</v>
      </c>
      <c r="S15" s="25">
        <v>0</v>
      </c>
      <c r="T15" s="25">
        <v>0</v>
      </c>
      <c r="U15" s="25">
        <v>0</v>
      </c>
      <c r="V15" s="25">
        <v>0</v>
      </c>
      <c r="W15" s="25">
        <v>0</v>
      </c>
      <c r="X15" s="25">
        <v>0</v>
      </c>
      <c r="Y15" s="25">
        <v>0</v>
      </c>
      <c r="Z15" s="25">
        <v>0</v>
      </c>
      <c r="AA15" s="25">
        <v>2948758.2574129701</v>
      </c>
      <c r="AB15" s="25">
        <v>55053.593974749288</v>
      </c>
      <c r="AC15" s="25">
        <v>2358944.1636122698</v>
      </c>
      <c r="AD15" s="25">
        <v>5362756.0149999894</v>
      </c>
      <c r="AE15" s="25">
        <v>2948758.2574129701</v>
      </c>
      <c r="AF15" s="25">
        <v>55053.593974749288</v>
      </c>
      <c r="AG15" s="25">
        <v>2358944.1636122698</v>
      </c>
      <c r="AH15" s="25">
        <v>5362756.0149999894</v>
      </c>
      <c r="AI15" s="25">
        <v>199745.50135390653</v>
      </c>
      <c r="AJ15" s="25">
        <v>2119829.6279013441</v>
      </c>
      <c r="AK15" s="25">
        <v>208692.71074474932</v>
      </c>
      <c r="AL15" s="25">
        <v>2528267.84</v>
      </c>
      <c r="AM15" s="25">
        <v>95906.658353906532</v>
      </c>
      <c r="AN15" s="25">
        <v>1000453.148901344</v>
      </c>
      <c r="AO15" s="25">
        <v>53068.986744749331</v>
      </c>
      <c r="AP15" s="25">
        <v>1149428.794</v>
      </c>
      <c r="AQ15" s="25">
        <v>46114.336315789471</v>
      </c>
      <c r="AR15" s="25">
        <v>579140.49122807023</v>
      </c>
      <c r="AS15" s="25">
        <v>10318.57</v>
      </c>
      <c r="AT15" s="25">
        <v>635573.39754385967</v>
      </c>
      <c r="AU15" s="25">
        <v>21468.60131578947</v>
      </c>
      <c r="AV15" s="25">
        <v>307613.15622807021</v>
      </c>
      <c r="AW15" s="25">
        <v>2317.5169999999998</v>
      </c>
      <c r="AX15" s="25">
        <v>331399.27454385965</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3197718.0950826658</v>
      </c>
      <c r="ER15" s="25">
        <v>2754023.7131041633</v>
      </c>
      <c r="ES15" s="25">
        <v>2577955.4443570189</v>
      </c>
      <c r="ET15" s="25">
        <v>8529697.252543848</v>
      </c>
      <c r="EU15" s="25">
        <v>3069233.517082666</v>
      </c>
      <c r="EV15" s="25">
        <v>1363119.8991041635</v>
      </c>
      <c r="EW15" s="25">
        <v>2414330.6673570191</v>
      </c>
      <c r="EX15" s="25">
        <v>6846684.0835438492</v>
      </c>
    </row>
    <row r="16" spans="1:154" ht="24.9" customHeight="1">
      <c r="A16" s="17">
        <v>9</v>
      </c>
      <c r="B16" s="64" t="s">
        <v>31</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8255.32</v>
      </c>
      <c r="T16" s="25">
        <v>1230</v>
      </c>
      <c r="U16" s="25">
        <v>2439.0100000000002</v>
      </c>
      <c r="V16" s="25">
        <v>11924.33</v>
      </c>
      <c r="W16" s="25">
        <v>8255.32</v>
      </c>
      <c r="X16" s="25">
        <v>1230</v>
      </c>
      <c r="Y16" s="25">
        <v>2439.0100000000002</v>
      </c>
      <c r="Z16" s="25">
        <v>11924.33</v>
      </c>
      <c r="AA16" s="25">
        <v>1009942.2999999984</v>
      </c>
      <c r="AB16" s="25">
        <v>0</v>
      </c>
      <c r="AC16" s="25">
        <v>288979.26000000036</v>
      </c>
      <c r="AD16" s="25">
        <v>1298921.5599999987</v>
      </c>
      <c r="AE16" s="25">
        <v>1009942.2999999984</v>
      </c>
      <c r="AF16" s="25">
        <v>0</v>
      </c>
      <c r="AG16" s="25">
        <v>288979.26000000036</v>
      </c>
      <c r="AH16" s="25">
        <v>1298921.5599999987</v>
      </c>
      <c r="AI16" s="25">
        <v>273681.80999999994</v>
      </c>
      <c r="AJ16" s="25">
        <v>1424692.9600000002</v>
      </c>
      <c r="AK16" s="25">
        <v>687936.7300000001</v>
      </c>
      <c r="AL16" s="25">
        <v>2386311.5</v>
      </c>
      <c r="AM16" s="25">
        <v>158519.06799999991</v>
      </c>
      <c r="AN16" s="25">
        <v>725342.47600000026</v>
      </c>
      <c r="AO16" s="25">
        <v>539816.34800000011</v>
      </c>
      <c r="AP16" s="25">
        <v>1423677.8920000005</v>
      </c>
      <c r="AQ16" s="25">
        <v>77107.66631578948</v>
      </c>
      <c r="AR16" s="25">
        <v>269381.13122807018</v>
      </c>
      <c r="AS16" s="25">
        <v>126879.84</v>
      </c>
      <c r="AT16" s="25">
        <v>473368.63754385966</v>
      </c>
      <c r="AU16" s="25">
        <v>72771.866315789477</v>
      </c>
      <c r="AV16" s="25">
        <v>267247.4552280702</v>
      </c>
      <c r="AW16" s="25">
        <v>126879.84</v>
      </c>
      <c r="AX16" s="25">
        <v>466899.16154385963</v>
      </c>
      <c r="AY16" s="25">
        <v>0</v>
      </c>
      <c r="AZ16" s="25">
        <v>0</v>
      </c>
      <c r="BA16" s="25">
        <v>0</v>
      </c>
      <c r="BB16" s="25">
        <v>0</v>
      </c>
      <c r="BC16" s="25">
        <v>0</v>
      </c>
      <c r="BD16" s="25">
        <v>0</v>
      </c>
      <c r="BE16" s="25">
        <v>0</v>
      </c>
      <c r="BF16" s="25">
        <v>0</v>
      </c>
      <c r="BG16" s="25">
        <v>0</v>
      </c>
      <c r="BH16" s="25">
        <v>0</v>
      </c>
      <c r="BI16" s="25">
        <v>0</v>
      </c>
      <c r="BJ16" s="25">
        <v>0</v>
      </c>
      <c r="BK16" s="25">
        <v>0</v>
      </c>
      <c r="BL16" s="25">
        <v>0</v>
      </c>
      <c r="BM16" s="25">
        <v>0</v>
      </c>
      <c r="BN16" s="25">
        <v>0</v>
      </c>
      <c r="BO16" s="25">
        <v>0</v>
      </c>
      <c r="BP16" s="25">
        <v>0</v>
      </c>
      <c r="BQ16" s="25">
        <v>0</v>
      </c>
      <c r="BR16" s="25">
        <v>0</v>
      </c>
      <c r="BS16" s="25">
        <v>0</v>
      </c>
      <c r="BT16" s="25">
        <v>0</v>
      </c>
      <c r="BU16" s="25">
        <v>0</v>
      </c>
      <c r="BV16" s="25">
        <v>0</v>
      </c>
      <c r="BW16" s="25">
        <v>0</v>
      </c>
      <c r="BX16" s="25">
        <v>0</v>
      </c>
      <c r="BY16" s="25">
        <v>0</v>
      </c>
      <c r="BZ16" s="25">
        <v>0</v>
      </c>
      <c r="CA16" s="25">
        <v>0</v>
      </c>
      <c r="CB16" s="25">
        <v>0</v>
      </c>
      <c r="CC16" s="25">
        <v>0</v>
      </c>
      <c r="CD16" s="25">
        <v>0</v>
      </c>
      <c r="CE16" s="25">
        <v>0</v>
      </c>
      <c r="CF16" s="25">
        <v>0</v>
      </c>
      <c r="CG16" s="25">
        <v>0</v>
      </c>
      <c r="CH16" s="25">
        <v>0</v>
      </c>
      <c r="CI16" s="25">
        <v>0</v>
      </c>
      <c r="CJ16" s="25">
        <v>0</v>
      </c>
      <c r="CK16" s="25">
        <v>0</v>
      </c>
      <c r="CL16" s="25">
        <v>0</v>
      </c>
      <c r="CM16" s="25">
        <v>0</v>
      </c>
      <c r="CN16" s="25">
        <v>0</v>
      </c>
      <c r="CO16" s="25">
        <v>0</v>
      </c>
      <c r="CP16" s="25">
        <v>0</v>
      </c>
      <c r="CQ16" s="25">
        <v>0</v>
      </c>
      <c r="CR16" s="25">
        <v>0</v>
      </c>
      <c r="CS16" s="25">
        <v>0</v>
      </c>
      <c r="CT16" s="25">
        <v>0</v>
      </c>
      <c r="CU16" s="25">
        <v>179495.07</v>
      </c>
      <c r="CV16" s="25">
        <v>17516</v>
      </c>
      <c r="CW16" s="25">
        <v>1200</v>
      </c>
      <c r="CX16" s="25">
        <v>198211.07</v>
      </c>
      <c r="CY16" s="25">
        <v>6048.1878480000305</v>
      </c>
      <c r="CZ16" s="25">
        <v>5324.7999999999993</v>
      </c>
      <c r="DA16" s="25">
        <v>360</v>
      </c>
      <c r="DB16" s="25">
        <v>11732.98784800003</v>
      </c>
      <c r="DC16" s="25">
        <v>0</v>
      </c>
      <c r="DD16" s="25">
        <v>0</v>
      </c>
      <c r="DE16" s="25">
        <v>0</v>
      </c>
      <c r="DF16" s="25">
        <v>0</v>
      </c>
      <c r="DG16" s="25">
        <v>0</v>
      </c>
      <c r="DH16" s="25">
        <v>0</v>
      </c>
      <c r="DI16" s="25">
        <v>0</v>
      </c>
      <c r="DJ16" s="25">
        <v>0</v>
      </c>
      <c r="DK16" s="25">
        <v>0</v>
      </c>
      <c r="DL16" s="25">
        <v>0</v>
      </c>
      <c r="DM16" s="25">
        <v>0</v>
      </c>
      <c r="DN16" s="25">
        <v>0</v>
      </c>
      <c r="DO16" s="25">
        <v>0</v>
      </c>
      <c r="DP16" s="25">
        <v>0</v>
      </c>
      <c r="DQ16" s="25">
        <v>0</v>
      </c>
      <c r="DR16" s="25">
        <v>0</v>
      </c>
      <c r="DS16" s="25">
        <v>0</v>
      </c>
      <c r="DT16" s="25">
        <v>0</v>
      </c>
      <c r="DU16" s="25">
        <v>0</v>
      </c>
      <c r="DV16" s="25">
        <v>0</v>
      </c>
      <c r="DW16" s="25">
        <v>0</v>
      </c>
      <c r="DX16" s="25">
        <v>0</v>
      </c>
      <c r="DY16" s="25">
        <v>0</v>
      </c>
      <c r="DZ16" s="25">
        <v>0</v>
      </c>
      <c r="EA16" s="25">
        <v>9927.4</v>
      </c>
      <c r="EB16" s="25">
        <v>0</v>
      </c>
      <c r="EC16" s="25">
        <v>0</v>
      </c>
      <c r="ED16" s="25">
        <v>9927.4</v>
      </c>
      <c r="EE16" s="25">
        <v>5207.3999999999996</v>
      </c>
      <c r="EF16" s="25">
        <v>0</v>
      </c>
      <c r="EG16" s="25">
        <v>0</v>
      </c>
      <c r="EH16" s="25">
        <v>5207.3999999999996</v>
      </c>
      <c r="EI16" s="25">
        <v>0</v>
      </c>
      <c r="EJ16" s="25">
        <v>0</v>
      </c>
      <c r="EK16" s="25">
        <v>0</v>
      </c>
      <c r="EL16" s="25">
        <v>0</v>
      </c>
      <c r="EM16" s="25">
        <v>0</v>
      </c>
      <c r="EN16" s="25">
        <v>0</v>
      </c>
      <c r="EO16" s="25">
        <v>0</v>
      </c>
      <c r="EP16" s="25">
        <v>0</v>
      </c>
      <c r="EQ16" s="25">
        <v>1558409.5663157878</v>
      </c>
      <c r="ER16" s="25">
        <v>1712820.0912280704</v>
      </c>
      <c r="ES16" s="25">
        <v>1107434.8400000005</v>
      </c>
      <c r="ET16" s="25">
        <v>4378664.4975438593</v>
      </c>
      <c r="EU16" s="25">
        <v>1260744.1421637877</v>
      </c>
      <c r="EV16" s="25">
        <v>999144.73122807057</v>
      </c>
      <c r="EW16" s="25">
        <v>958474.45800000045</v>
      </c>
      <c r="EX16" s="25">
        <v>3218363.3313918589</v>
      </c>
    </row>
    <row r="17" spans="1:154" ht="24.9" customHeight="1">
      <c r="A17" s="17">
        <v>10</v>
      </c>
      <c r="B17" s="64" t="s">
        <v>88</v>
      </c>
      <c r="C17" s="25">
        <v>0</v>
      </c>
      <c r="D17" s="25">
        <v>0</v>
      </c>
      <c r="E17" s="25">
        <v>0</v>
      </c>
      <c r="F17" s="25">
        <v>0</v>
      </c>
      <c r="G17" s="25">
        <v>0</v>
      </c>
      <c r="H17" s="25">
        <v>0</v>
      </c>
      <c r="I17" s="25">
        <v>0</v>
      </c>
      <c r="J17" s="25">
        <v>0</v>
      </c>
      <c r="K17" s="25">
        <v>0</v>
      </c>
      <c r="L17" s="25">
        <v>248</v>
      </c>
      <c r="M17" s="25">
        <v>0</v>
      </c>
      <c r="N17" s="25">
        <v>248</v>
      </c>
      <c r="O17" s="25">
        <v>0</v>
      </c>
      <c r="P17" s="25">
        <v>248</v>
      </c>
      <c r="Q17" s="25">
        <v>0</v>
      </c>
      <c r="R17" s="25">
        <v>248</v>
      </c>
      <c r="S17" s="25">
        <v>0</v>
      </c>
      <c r="T17" s="25">
        <v>0</v>
      </c>
      <c r="U17" s="25">
        <v>0</v>
      </c>
      <c r="V17" s="25">
        <v>0</v>
      </c>
      <c r="W17" s="25">
        <v>0</v>
      </c>
      <c r="X17" s="25">
        <v>0</v>
      </c>
      <c r="Y17" s="25">
        <v>0</v>
      </c>
      <c r="Z17" s="25">
        <v>0</v>
      </c>
      <c r="AA17" s="25">
        <v>261902.83000000007</v>
      </c>
      <c r="AB17" s="25">
        <v>251778.13999999996</v>
      </c>
      <c r="AC17" s="25">
        <v>163221.49000000005</v>
      </c>
      <c r="AD17" s="25">
        <v>676902.46000000008</v>
      </c>
      <c r="AE17" s="25">
        <v>261902.83000000007</v>
      </c>
      <c r="AF17" s="25">
        <v>251778.13999999996</v>
      </c>
      <c r="AG17" s="25">
        <v>163221.49000000005</v>
      </c>
      <c r="AH17" s="25">
        <v>676902.46000000008</v>
      </c>
      <c r="AI17" s="25">
        <v>10441.280000000001</v>
      </c>
      <c r="AJ17" s="25">
        <v>729229.33</v>
      </c>
      <c r="AK17" s="25">
        <v>2104892.4200000004</v>
      </c>
      <c r="AL17" s="25">
        <v>2844563.0300000003</v>
      </c>
      <c r="AM17" s="25">
        <v>9328.2800000000007</v>
      </c>
      <c r="AN17" s="25">
        <v>727682.67999999993</v>
      </c>
      <c r="AO17" s="25">
        <v>2104892.4200000004</v>
      </c>
      <c r="AP17" s="25">
        <v>2841903.3800000004</v>
      </c>
      <c r="AQ17" s="25">
        <v>6712.6663157894745</v>
      </c>
      <c r="AR17" s="25">
        <v>262530.92122807016</v>
      </c>
      <c r="AS17" s="25">
        <v>151816.52000000002</v>
      </c>
      <c r="AT17" s="25">
        <v>421060.10754385963</v>
      </c>
      <c r="AU17" s="25">
        <v>6712.6663157894745</v>
      </c>
      <c r="AV17" s="25">
        <v>261879.92122807016</v>
      </c>
      <c r="AW17" s="25">
        <v>151816.52000000002</v>
      </c>
      <c r="AX17" s="25">
        <v>420409.10754385963</v>
      </c>
      <c r="AY17" s="25">
        <v>0</v>
      </c>
      <c r="AZ17" s="25">
        <v>0</v>
      </c>
      <c r="BA17" s="25">
        <v>0</v>
      </c>
      <c r="BB17" s="25">
        <v>0</v>
      </c>
      <c r="BC17" s="25">
        <v>0</v>
      </c>
      <c r="BD17" s="25">
        <v>0</v>
      </c>
      <c r="BE17" s="25">
        <v>0</v>
      </c>
      <c r="BF17" s="25">
        <v>0</v>
      </c>
      <c r="BG17" s="25">
        <v>0</v>
      </c>
      <c r="BH17" s="25">
        <v>0</v>
      </c>
      <c r="BI17" s="25">
        <v>0</v>
      </c>
      <c r="BJ17" s="25">
        <v>0</v>
      </c>
      <c r="BK17" s="25">
        <v>0</v>
      </c>
      <c r="BL17" s="25">
        <v>0</v>
      </c>
      <c r="BM17" s="25">
        <v>0</v>
      </c>
      <c r="BN17" s="25">
        <v>0</v>
      </c>
      <c r="BO17" s="25">
        <v>0</v>
      </c>
      <c r="BP17" s="25">
        <v>0</v>
      </c>
      <c r="BQ17" s="25">
        <v>0</v>
      </c>
      <c r="BR17" s="25">
        <v>0</v>
      </c>
      <c r="BS17" s="25">
        <v>0</v>
      </c>
      <c r="BT17" s="25">
        <v>0</v>
      </c>
      <c r="BU17" s="25">
        <v>0</v>
      </c>
      <c r="BV17" s="25">
        <v>0</v>
      </c>
      <c r="BW17" s="25">
        <v>0</v>
      </c>
      <c r="BX17" s="25">
        <v>0</v>
      </c>
      <c r="BY17" s="25">
        <v>0</v>
      </c>
      <c r="BZ17" s="25">
        <v>0</v>
      </c>
      <c r="CA17" s="25">
        <v>0</v>
      </c>
      <c r="CB17" s="25">
        <v>0</v>
      </c>
      <c r="CC17" s="25">
        <v>0</v>
      </c>
      <c r="CD17" s="25">
        <v>0</v>
      </c>
      <c r="CE17" s="25">
        <v>0</v>
      </c>
      <c r="CF17" s="25">
        <v>0</v>
      </c>
      <c r="CG17" s="25">
        <v>0</v>
      </c>
      <c r="CH17" s="25">
        <v>0</v>
      </c>
      <c r="CI17" s="25">
        <v>0</v>
      </c>
      <c r="CJ17" s="25">
        <v>0</v>
      </c>
      <c r="CK17" s="25">
        <v>0</v>
      </c>
      <c r="CL17" s="25">
        <v>0</v>
      </c>
      <c r="CM17" s="25">
        <v>0</v>
      </c>
      <c r="CN17" s="25">
        <v>0</v>
      </c>
      <c r="CO17" s="25">
        <v>0</v>
      </c>
      <c r="CP17" s="25">
        <v>0</v>
      </c>
      <c r="CQ17" s="25">
        <v>0</v>
      </c>
      <c r="CR17" s="25">
        <v>0</v>
      </c>
      <c r="CS17" s="25">
        <v>0</v>
      </c>
      <c r="CT17" s="25">
        <v>0</v>
      </c>
      <c r="CU17" s="25">
        <v>0</v>
      </c>
      <c r="CV17" s="25">
        <v>15000</v>
      </c>
      <c r="CW17" s="25">
        <v>0</v>
      </c>
      <c r="CX17" s="25">
        <v>15000</v>
      </c>
      <c r="CY17" s="25">
        <v>0</v>
      </c>
      <c r="CZ17" s="25">
        <v>15000</v>
      </c>
      <c r="DA17" s="25">
        <v>0</v>
      </c>
      <c r="DB17" s="25">
        <v>15000</v>
      </c>
      <c r="DC17" s="25">
        <v>0</v>
      </c>
      <c r="DD17" s="25">
        <v>0</v>
      </c>
      <c r="DE17" s="25">
        <v>0</v>
      </c>
      <c r="DF17" s="25">
        <v>0</v>
      </c>
      <c r="DG17" s="25">
        <v>0</v>
      </c>
      <c r="DH17" s="25">
        <v>0</v>
      </c>
      <c r="DI17" s="25">
        <v>0</v>
      </c>
      <c r="DJ17" s="25">
        <v>0</v>
      </c>
      <c r="DK17" s="25">
        <v>324201.5</v>
      </c>
      <c r="DL17" s="25">
        <v>0</v>
      </c>
      <c r="DM17" s="25">
        <v>0</v>
      </c>
      <c r="DN17" s="25">
        <v>324201.5</v>
      </c>
      <c r="DO17" s="25">
        <v>324201.5</v>
      </c>
      <c r="DP17" s="25">
        <v>0</v>
      </c>
      <c r="DQ17" s="25">
        <v>0</v>
      </c>
      <c r="DR17" s="25">
        <v>324201.5</v>
      </c>
      <c r="DS17" s="25">
        <v>0</v>
      </c>
      <c r="DT17" s="25">
        <v>0</v>
      </c>
      <c r="DU17" s="25">
        <v>0</v>
      </c>
      <c r="DV17" s="25">
        <v>0</v>
      </c>
      <c r="DW17" s="25">
        <v>0</v>
      </c>
      <c r="DX17" s="25">
        <v>0</v>
      </c>
      <c r="DY17" s="25">
        <v>0</v>
      </c>
      <c r="DZ17" s="25">
        <v>0</v>
      </c>
      <c r="EA17" s="25">
        <v>0</v>
      </c>
      <c r="EB17" s="25">
        <v>0</v>
      </c>
      <c r="EC17" s="25">
        <v>0</v>
      </c>
      <c r="ED17" s="25">
        <v>0</v>
      </c>
      <c r="EE17" s="25">
        <v>0</v>
      </c>
      <c r="EF17" s="25">
        <v>0</v>
      </c>
      <c r="EG17" s="25">
        <v>0</v>
      </c>
      <c r="EH17" s="25">
        <v>0</v>
      </c>
      <c r="EI17" s="25">
        <v>0</v>
      </c>
      <c r="EJ17" s="25">
        <v>0</v>
      </c>
      <c r="EK17" s="25">
        <v>0</v>
      </c>
      <c r="EL17" s="25">
        <v>0</v>
      </c>
      <c r="EM17" s="25">
        <v>0</v>
      </c>
      <c r="EN17" s="25">
        <v>0</v>
      </c>
      <c r="EO17" s="25">
        <v>0</v>
      </c>
      <c r="EP17" s="25">
        <v>0</v>
      </c>
      <c r="EQ17" s="25">
        <v>603258.27631578955</v>
      </c>
      <c r="ER17" s="25">
        <v>1258786.39122807</v>
      </c>
      <c r="ES17" s="25">
        <v>2419930.4300000006</v>
      </c>
      <c r="ET17" s="25">
        <v>4281975.0975438599</v>
      </c>
      <c r="EU17" s="25">
        <v>602145.27631578955</v>
      </c>
      <c r="EV17" s="25">
        <v>1256588.7412280701</v>
      </c>
      <c r="EW17" s="25">
        <v>2419930.4300000006</v>
      </c>
      <c r="EX17" s="25">
        <v>4278664.4475438595</v>
      </c>
    </row>
    <row r="18" spans="1:154" ht="24.9" customHeight="1">
      <c r="A18" s="17">
        <v>11</v>
      </c>
      <c r="B18" s="64" t="s">
        <v>35</v>
      </c>
      <c r="C18" s="25">
        <v>9000</v>
      </c>
      <c r="D18" s="25">
        <v>0</v>
      </c>
      <c r="E18" s="25">
        <v>35000</v>
      </c>
      <c r="F18" s="25">
        <v>44000</v>
      </c>
      <c r="G18" s="25">
        <v>9000</v>
      </c>
      <c r="H18" s="25">
        <v>0</v>
      </c>
      <c r="I18" s="25">
        <v>35000</v>
      </c>
      <c r="J18" s="25">
        <v>44000</v>
      </c>
      <c r="K18" s="25">
        <v>0</v>
      </c>
      <c r="L18" s="25">
        <v>7678</v>
      </c>
      <c r="M18" s="25">
        <v>0</v>
      </c>
      <c r="N18" s="25">
        <v>7678</v>
      </c>
      <c r="O18" s="25">
        <v>0</v>
      </c>
      <c r="P18" s="25">
        <v>7678</v>
      </c>
      <c r="Q18" s="25">
        <v>0</v>
      </c>
      <c r="R18" s="25">
        <v>7678</v>
      </c>
      <c r="S18" s="25">
        <v>0</v>
      </c>
      <c r="T18" s="25">
        <v>0</v>
      </c>
      <c r="U18" s="25">
        <v>0</v>
      </c>
      <c r="V18" s="25">
        <v>0</v>
      </c>
      <c r="W18" s="25">
        <v>0</v>
      </c>
      <c r="X18" s="25">
        <v>0</v>
      </c>
      <c r="Y18" s="25">
        <v>0</v>
      </c>
      <c r="Z18" s="25">
        <v>0</v>
      </c>
      <c r="AA18" s="25">
        <v>1149252</v>
      </c>
      <c r="AB18" s="25">
        <v>302167</v>
      </c>
      <c r="AC18" s="25">
        <v>1613600</v>
      </c>
      <c r="AD18" s="25">
        <v>3065019</v>
      </c>
      <c r="AE18" s="25">
        <v>1149252</v>
      </c>
      <c r="AF18" s="25">
        <v>302167</v>
      </c>
      <c r="AG18" s="25">
        <v>1613600</v>
      </c>
      <c r="AH18" s="25">
        <v>3065019</v>
      </c>
      <c r="AI18" s="25">
        <v>91486</v>
      </c>
      <c r="AJ18" s="25">
        <v>508616</v>
      </c>
      <c r="AK18" s="25">
        <v>18853</v>
      </c>
      <c r="AL18" s="25">
        <v>618955</v>
      </c>
      <c r="AM18" s="25">
        <v>91486</v>
      </c>
      <c r="AN18" s="25">
        <v>507320</v>
      </c>
      <c r="AO18" s="25">
        <v>18853</v>
      </c>
      <c r="AP18" s="25">
        <v>617659</v>
      </c>
      <c r="AQ18" s="25">
        <v>17332.666315789473</v>
      </c>
      <c r="AR18" s="25">
        <v>131071.10122807018</v>
      </c>
      <c r="AS18" s="25">
        <v>0</v>
      </c>
      <c r="AT18" s="25">
        <v>148403.76754385966</v>
      </c>
      <c r="AU18" s="25">
        <v>17332.666315789473</v>
      </c>
      <c r="AV18" s="25">
        <v>131071.10122807018</v>
      </c>
      <c r="AW18" s="25">
        <v>0</v>
      </c>
      <c r="AX18" s="25">
        <v>148403.76754385966</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13126</v>
      </c>
      <c r="CV18" s="25">
        <v>15000</v>
      </c>
      <c r="CW18" s="25">
        <v>613</v>
      </c>
      <c r="CX18" s="25">
        <v>28739</v>
      </c>
      <c r="CY18" s="25">
        <v>7417.335</v>
      </c>
      <c r="CZ18" s="25">
        <v>7500</v>
      </c>
      <c r="DA18" s="25">
        <v>306.41000000000003</v>
      </c>
      <c r="DB18" s="25">
        <v>15223.744999999999</v>
      </c>
      <c r="DC18" s="25">
        <v>0</v>
      </c>
      <c r="DD18" s="25">
        <v>0</v>
      </c>
      <c r="DE18" s="25">
        <v>0</v>
      </c>
      <c r="DF18" s="25">
        <v>0</v>
      </c>
      <c r="DG18" s="25">
        <v>0</v>
      </c>
      <c r="DH18" s="25">
        <v>0</v>
      </c>
      <c r="DI18" s="25">
        <v>0</v>
      </c>
      <c r="DJ18" s="25">
        <v>0</v>
      </c>
      <c r="DK18" s="25">
        <v>142341</v>
      </c>
      <c r="DL18" s="25">
        <v>0</v>
      </c>
      <c r="DM18" s="25">
        <v>0</v>
      </c>
      <c r="DN18" s="25">
        <v>142341</v>
      </c>
      <c r="DO18" s="25">
        <v>56936.346000000005</v>
      </c>
      <c r="DP18" s="25">
        <v>0</v>
      </c>
      <c r="DQ18" s="25">
        <v>0</v>
      </c>
      <c r="DR18" s="25">
        <v>56936.346000000005</v>
      </c>
      <c r="DS18" s="25">
        <v>0</v>
      </c>
      <c r="DT18" s="25">
        <v>0</v>
      </c>
      <c r="DU18" s="25">
        <v>0</v>
      </c>
      <c r="DV18" s="25">
        <v>0</v>
      </c>
      <c r="DW18" s="25">
        <v>0</v>
      </c>
      <c r="DX18" s="25">
        <v>0</v>
      </c>
      <c r="DY18" s="25">
        <v>0</v>
      </c>
      <c r="DZ18" s="25">
        <v>0</v>
      </c>
      <c r="EA18" s="25">
        <v>34507</v>
      </c>
      <c r="EB18" s="25">
        <v>0</v>
      </c>
      <c r="EC18" s="25">
        <v>74191</v>
      </c>
      <c r="ED18" s="25">
        <v>108698</v>
      </c>
      <c r="EE18" s="25">
        <v>-19841.910000000003</v>
      </c>
      <c r="EF18" s="25">
        <v>0</v>
      </c>
      <c r="EG18" s="25">
        <v>74191</v>
      </c>
      <c r="EH18" s="25">
        <v>54349.09</v>
      </c>
      <c r="EI18" s="25">
        <v>0</v>
      </c>
      <c r="EJ18" s="25">
        <v>0</v>
      </c>
      <c r="EK18" s="25">
        <v>0</v>
      </c>
      <c r="EL18" s="25">
        <v>0</v>
      </c>
      <c r="EM18" s="25">
        <v>0</v>
      </c>
      <c r="EN18" s="25">
        <v>0</v>
      </c>
      <c r="EO18" s="25">
        <v>0</v>
      </c>
      <c r="EP18" s="25">
        <v>0</v>
      </c>
      <c r="EQ18" s="25">
        <v>1457044.6663157896</v>
      </c>
      <c r="ER18" s="25">
        <v>964532.10122807021</v>
      </c>
      <c r="ES18" s="25">
        <v>1742257</v>
      </c>
      <c r="ET18" s="25">
        <v>4163833.7675438598</v>
      </c>
      <c r="EU18" s="25">
        <v>1311582.4373157895</v>
      </c>
      <c r="EV18" s="25">
        <v>955736.10122807021</v>
      </c>
      <c r="EW18" s="25">
        <v>1741950.41</v>
      </c>
      <c r="EX18" s="25">
        <v>4009268.9485438596</v>
      </c>
    </row>
    <row r="19" spans="1:154" ht="24.9" customHeight="1">
      <c r="A19" s="17">
        <v>12</v>
      </c>
      <c r="B19" s="64" t="s">
        <v>94</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5755.81</v>
      </c>
      <c r="AB19" s="25">
        <v>2371.89</v>
      </c>
      <c r="AC19" s="25">
        <v>2649567.46</v>
      </c>
      <c r="AD19" s="25">
        <v>2657695.16</v>
      </c>
      <c r="AE19" s="25">
        <v>5755.81</v>
      </c>
      <c r="AF19" s="25">
        <v>2371.89</v>
      </c>
      <c r="AG19" s="25">
        <v>2649567.46</v>
      </c>
      <c r="AH19" s="25">
        <v>2657695.16</v>
      </c>
      <c r="AI19" s="25">
        <v>9459.3499999999985</v>
      </c>
      <c r="AJ19" s="25">
        <v>240441.39</v>
      </c>
      <c r="AK19" s="25">
        <v>7880</v>
      </c>
      <c r="AL19" s="25">
        <v>257780.74000000002</v>
      </c>
      <c r="AM19" s="25">
        <v>2837.7999999999984</v>
      </c>
      <c r="AN19" s="25">
        <v>72132.420000000013</v>
      </c>
      <c r="AO19" s="25">
        <v>2364</v>
      </c>
      <c r="AP19" s="25">
        <v>77334.220000000016</v>
      </c>
      <c r="AQ19" s="25">
        <v>12699.42</v>
      </c>
      <c r="AR19" s="25">
        <v>111950.90000000001</v>
      </c>
      <c r="AS19" s="25">
        <v>3560</v>
      </c>
      <c r="AT19" s="25">
        <v>128210.32</v>
      </c>
      <c r="AU19" s="25">
        <v>6408.6900000000005</v>
      </c>
      <c r="AV19" s="25">
        <v>85183.040000000008</v>
      </c>
      <c r="AW19" s="25">
        <v>1068</v>
      </c>
      <c r="AX19" s="25">
        <v>92659.73000000001</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v>0</v>
      </c>
      <c r="DI19" s="25">
        <v>0</v>
      </c>
      <c r="DJ19" s="25">
        <v>0</v>
      </c>
      <c r="DK19" s="25">
        <v>0</v>
      </c>
      <c r="DL19" s="25">
        <v>0</v>
      </c>
      <c r="DM19" s="25">
        <v>0</v>
      </c>
      <c r="DN19" s="25">
        <v>0</v>
      </c>
      <c r="DO19" s="25">
        <v>0</v>
      </c>
      <c r="DP19" s="25">
        <v>0</v>
      </c>
      <c r="DQ19" s="25">
        <v>0</v>
      </c>
      <c r="DR19" s="25">
        <v>0</v>
      </c>
      <c r="DS19" s="25">
        <v>0</v>
      </c>
      <c r="DT19" s="25">
        <v>0</v>
      </c>
      <c r="DU19" s="25">
        <v>0</v>
      </c>
      <c r="DV19" s="25">
        <v>0</v>
      </c>
      <c r="DW19" s="25">
        <v>0</v>
      </c>
      <c r="DX19" s="25">
        <v>0</v>
      </c>
      <c r="DY19" s="25">
        <v>0</v>
      </c>
      <c r="DZ19" s="25">
        <v>0</v>
      </c>
      <c r="EA19" s="25">
        <v>0</v>
      </c>
      <c r="EB19" s="25">
        <v>0</v>
      </c>
      <c r="EC19" s="25">
        <v>0</v>
      </c>
      <c r="ED19" s="25">
        <v>0</v>
      </c>
      <c r="EE19" s="25">
        <v>0</v>
      </c>
      <c r="EF19" s="25">
        <v>0</v>
      </c>
      <c r="EG19" s="25">
        <v>0</v>
      </c>
      <c r="EH19" s="25">
        <v>0</v>
      </c>
      <c r="EI19" s="25">
        <v>0</v>
      </c>
      <c r="EJ19" s="25">
        <v>0</v>
      </c>
      <c r="EK19" s="25">
        <v>0</v>
      </c>
      <c r="EL19" s="25">
        <v>0</v>
      </c>
      <c r="EM19" s="25">
        <v>0</v>
      </c>
      <c r="EN19" s="25">
        <v>0</v>
      </c>
      <c r="EO19" s="25">
        <v>0</v>
      </c>
      <c r="EP19" s="25">
        <v>0</v>
      </c>
      <c r="EQ19" s="25">
        <v>27914.58</v>
      </c>
      <c r="ER19" s="25">
        <v>354764.18000000005</v>
      </c>
      <c r="ES19" s="25">
        <v>2661007.46</v>
      </c>
      <c r="ET19" s="25">
        <v>3043686.22</v>
      </c>
      <c r="EU19" s="25">
        <v>15002.3</v>
      </c>
      <c r="EV19" s="25">
        <v>159687.35000000003</v>
      </c>
      <c r="EW19" s="25">
        <v>2652999.46</v>
      </c>
      <c r="EX19" s="25">
        <v>2827689.1100000003</v>
      </c>
    </row>
    <row r="20" spans="1:154" ht="24.9" customHeight="1">
      <c r="A20" s="17">
        <v>13</v>
      </c>
      <c r="B20" s="64" t="s">
        <v>33</v>
      </c>
      <c r="C20" s="25">
        <v>1149</v>
      </c>
      <c r="D20" s="25">
        <v>21766.33</v>
      </c>
      <c r="E20" s="25">
        <v>0</v>
      </c>
      <c r="F20" s="25">
        <v>22915.33</v>
      </c>
      <c r="G20" s="25">
        <v>1149</v>
      </c>
      <c r="H20" s="25">
        <v>21766.33</v>
      </c>
      <c r="I20" s="25">
        <v>0</v>
      </c>
      <c r="J20" s="25">
        <v>22915.33</v>
      </c>
      <c r="K20" s="25">
        <v>0</v>
      </c>
      <c r="L20" s="25">
        <v>6290.5400000000009</v>
      </c>
      <c r="M20" s="25">
        <v>0</v>
      </c>
      <c r="N20" s="25">
        <v>6290.5400000000009</v>
      </c>
      <c r="O20" s="25">
        <v>0</v>
      </c>
      <c r="P20" s="25">
        <v>6290.5400000000009</v>
      </c>
      <c r="Q20" s="25">
        <v>0</v>
      </c>
      <c r="R20" s="25">
        <v>6290.5400000000009</v>
      </c>
      <c r="S20" s="25">
        <v>0</v>
      </c>
      <c r="T20" s="25">
        <v>0</v>
      </c>
      <c r="U20" s="25">
        <v>0</v>
      </c>
      <c r="V20" s="25">
        <v>0</v>
      </c>
      <c r="W20" s="25">
        <v>0</v>
      </c>
      <c r="X20" s="25">
        <v>0</v>
      </c>
      <c r="Y20" s="25">
        <v>0</v>
      </c>
      <c r="Z20" s="25">
        <v>0</v>
      </c>
      <c r="AA20" s="25">
        <v>669712.71999999811</v>
      </c>
      <c r="AB20" s="25">
        <v>3960.1799999999994</v>
      </c>
      <c r="AC20" s="25">
        <v>831215.3300000038</v>
      </c>
      <c r="AD20" s="25">
        <v>1504888.2300000018</v>
      </c>
      <c r="AE20" s="25">
        <v>375839.61049999838</v>
      </c>
      <c r="AF20" s="25">
        <v>2164.043999999999</v>
      </c>
      <c r="AG20" s="25">
        <v>453317.21050000336</v>
      </c>
      <c r="AH20" s="25">
        <v>831320.86500000174</v>
      </c>
      <c r="AI20" s="25">
        <v>225685.7167913708</v>
      </c>
      <c r="AJ20" s="25">
        <v>256572.10095340092</v>
      </c>
      <c r="AK20" s="25">
        <v>256974.2922552283</v>
      </c>
      <c r="AL20" s="25">
        <v>739232.11</v>
      </c>
      <c r="AM20" s="25">
        <v>125888.2739318307</v>
      </c>
      <c r="AN20" s="25">
        <v>143758.97295340092</v>
      </c>
      <c r="AO20" s="25">
        <v>144669.64175522831</v>
      </c>
      <c r="AP20" s="25">
        <v>414316.88864045998</v>
      </c>
      <c r="AQ20" s="25">
        <v>66568.116315789477</v>
      </c>
      <c r="AR20" s="25">
        <v>90167.961228070184</v>
      </c>
      <c r="AS20" s="25">
        <v>9951.7999999999993</v>
      </c>
      <c r="AT20" s="25">
        <v>166687.87754385965</v>
      </c>
      <c r="AU20" s="25">
        <v>66568.116315789477</v>
      </c>
      <c r="AV20" s="25">
        <v>90167.961228070184</v>
      </c>
      <c r="AW20" s="25">
        <v>9951.7999999999993</v>
      </c>
      <c r="AX20" s="25">
        <v>166687.87754385965</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10592.820000000002</v>
      </c>
      <c r="CN20" s="25">
        <v>2546.8199999999997</v>
      </c>
      <c r="CO20" s="25">
        <v>0</v>
      </c>
      <c r="CP20" s="25">
        <v>13139.640000000001</v>
      </c>
      <c r="CQ20" s="25">
        <v>5296.4100000000008</v>
      </c>
      <c r="CR20" s="25">
        <v>1273.4099999999999</v>
      </c>
      <c r="CS20" s="25">
        <v>0</v>
      </c>
      <c r="CT20" s="25">
        <v>6569.8200000000006</v>
      </c>
      <c r="CU20" s="25">
        <v>0</v>
      </c>
      <c r="CV20" s="25">
        <v>5271</v>
      </c>
      <c r="CW20" s="25">
        <v>0</v>
      </c>
      <c r="CX20" s="25">
        <v>5271</v>
      </c>
      <c r="CY20" s="25">
        <v>0</v>
      </c>
      <c r="CZ20" s="25">
        <v>2635.5</v>
      </c>
      <c r="DA20" s="25">
        <v>0</v>
      </c>
      <c r="DB20" s="25">
        <v>2635.5</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200</v>
      </c>
      <c r="EB20" s="25">
        <v>0</v>
      </c>
      <c r="EC20" s="25">
        <v>0</v>
      </c>
      <c r="ED20" s="25">
        <v>200</v>
      </c>
      <c r="EE20" s="25">
        <v>100</v>
      </c>
      <c r="EF20" s="25">
        <v>0</v>
      </c>
      <c r="EG20" s="25">
        <v>0</v>
      </c>
      <c r="EH20" s="25">
        <v>100</v>
      </c>
      <c r="EI20" s="25">
        <v>0</v>
      </c>
      <c r="EJ20" s="25">
        <v>0</v>
      </c>
      <c r="EK20" s="25">
        <v>0</v>
      </c>
      <c r="EL20" s="25">
        <v>0</v>
      </c>
      <c r="EM20" s="25">
        <v>0</v>
      </c>
      <c r="EN20" s="25">
        <v>0</v>
      </c>
      <c r="EO20" s="25">
        <v>0</v>
      </c>
      <c r="EP20" s="25">
        <v>0</v>
      </c>
      <c r="EQ20" s="25">
        <v>973908.37310715835</v>
      </c>
      <c r="ER20" s="25">
        <v>386574.93218147114</v>
      </c>
      <c r="ES20" s="25">
        <v>1098141.4222552322</v>
      </c>
      <c r="ET20" s="25">
        <v>2458624.7275438616</v>
      </c>
      <c r="EU20" s="25">
        <v>574841.41074761865</v>
      </c>
      <c r="EV20" s="25">
        <v>268056.75818147109</v>
      </c>
      <c r="EW20" s="25">
        <v>607938.65225523175</v>
      </c>
      <c r="EX20" s="25">
        <v>1450836.8211843215</v>
      </c>
    </row>
    <row r="21" spans="1:154" ht="24.9" customHeight="1">
      <c r="A21" s="17">
        <v>14</v>
      </c>
      <c r="B21" s="64" t="s">
        <v>89</v>
      </c>
      <c r="C21" s="25">
        <v>236025.64999999967</v>
      </c>
      <c r="D21" s="25">
        <v>0</v>
      </c>
      <c r="E21" s="25">
        <v>0</v>
      </c>
      <c r="F21" s="25">
        <v>236025.64999999967</v>
      </c>
      <c r="G21" s="25">
        <v>121293.35299999965</v>
      </c>
      <c r="H21" s="25">
        <v>0</v>
      </c>
      <c r="I21" s="25">
        <v>0</v>
      </c>
      <c r="J21" s="25">
        <v>121293.35299999965</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291128.04999999888</v>
      </c>
      <c r="AJ21" s="25">
        <v>444372.78999999817</v>
      </c>
      <c r="AK21" s="25">
        <v>363895.75</v>
      </c>
      <c r="AL21" s="25">
        <v>1099396.5899999971</v>
      </c>
      <c r="AM21" s="25">
        <v>189056.3219999983</v>
      </c>
      <c r="AN21" s="25">
        <v>152067.12599999737</v>
      </c>
      <c r="AO21" s="25">
        <v>72779.149999999907</v>
      </c>
      <c r="AP21" s="25">
        <v>413902.59799999557</v>
      </c>
      <c r="AQ21" s="25">
        <v>52707.336315789515</v>
      </c>
      <c r="AR21" s="25">
        <v>153609.04122807013</v>
      </c>
      <c r="AS21" s="25">
        <v>23877.200000000001</v>
      </c>
      <c r="AT21" s="25">
        <v>230193.57754385966</v>
      </c>
      <c r="AU21" s="25">
        <v>52707.336315789515</v>
      </c>
      <c r="AV21" s="25">
        <v>153609.04122807013</v>
      </c>
      <c r="AW21" s="25">
        <v>23877.200000000001</v>
      </c>
      <c r="AX21" s="25">
        <v>230193.57754385966</v>
      </c>
      <c r="AY21" s="25">
        <v>0</v>
      </c>
      <c r="AZ21" s="25">
        <v>0</v>
      </c>
      <c r="BA21" s="25">
        <v>0</v>
      </c>
      <c r="BB21" s="25">
        <v>0</v>
      </c>
      <c r="BC21" s="25">
        <v>0</v>
      </c>
      <c r="BD21" s="25">
        <v>0</v>
      </c>
      <c r="BE21" s="25">
        <v>0</v>
      </c>
      <c r="BF21" s="25">
        <v>0</v>
      </c>
      <c r="BG21" s="25">
        <v>0</v>
      </c>
      <c r="BH21" s="25">
        <v>0</v>
      </c>
      <c r="BI21" s="25">
        <v>0</v>
      </c>
      <c r="BJ21" s="25">
        <v>0</v>
      </c>
      <c r="BK21" s="25">
        <v>0</v>
      </c>
      <c r="BL21" s="25">
        <v>0</v>
      </c>
      <c r="BM21" s="25">
        <v>0</v>
      </c>
      <c r="BN21" s="25">
        <v>0</v>
      </c>
      <c r="BO21" s="25">
        <v>0</v>
      </c>
      <c r="BP21" s="25">
        <v>0</v>
      </c>
      <c r="BQ21" s="25">
        <v>0</v>
      </c>
      <c r="BR21" s="25">
        <v>0</v>
      </c>
      <c r="BS21" s="25">
        <v>0</v>
      </c>
      <c r="BT21" s="25">
        <v>0</v>
      </c>
      <c r="BU21" s="25">
        <v>0</v>
      </c>
      <c r="BV21" s="25">
        <v>0</v>
      </c>
      <c r="BW21" s="25">
        <v>0</v>
      </c>
      <c r="BX21" s="25">
        <v>0</v>
      </c>
      <c r="BY21" s="25">
        <v>0</v>
      </c>
      <c r="BZ21" s="25">
        <v>0</v>
      </c>
      <c r="CA21" s="25">
        <v>0</v>
      </c>
      <c r="CB21" s="25">
        <v>0</v>
      </c>
      <c r="CC21" s="25">
        <v>0</v>
      </c>
      <c r="CD21" s="25">
        <v>0</v>
      </c>
      <c r="CE21" s="25">
        <v>0</v>
      </c>
      <c r="CF21" s="25">
        <v>0</v>
      </c>
      <c r="CG21" s="25">
        <v>0</v>
      </c>
      <c r="CH21" s="25">
        <v>0</v>
      </c>
      <c r="CI21" s="25">
        <v>0</v>
      </c>
      <c r="CJ21" s="25">
        <v>0</v>
      </c>
      <c r="CK21" s="25">
        <v>0</v>
      </c>
      <c r="CL21" s="25">
        <v>0</v>
      </c>
      <c r="CM21" s="25">
        <v>0</v>
      </c>
      <c r="CN21" s="25">
        <v>0</v>
      </c>
      <c r="CO21" s="25">
        <v>0</v>
      </c>
      <c r="CP21" s="25">
        <v>0</v>
      </c>
      <c r="CQ21" s="25">
        <v>0</v>
      </c>
      <c r="CR21" s="25">
        <v>0</v>
      </c>
      <c r="CS21" s="25">
        <v>0</v>
      </c>
      <c r="CT21" s="25">
        <v>0</v>
      </c>
      <c r="CU21" s="25">
        <v>171276</v>
      </c>
      <c r="CV21" s="25">
        <v>564.94000000000233</v>
      </c>
      <c r="CW21" s="25">
        <v>2970</v>
      </c>
      <c r="CX21" s="25">
        <v>174810.94</v>
      </c>
      <c r="CY21" s="25">
        <v>33846.95999999973</v>
      </c>
      <c r="CZ21" s="25">
        <v>56.493999999998778</v>
      </c>
      <c r="DA21" s="25">
        <v>594</v>
      </c>
      <c r="DB21" s="25">
        <v>34497.453999999729</v>
      </c>
      <c r="DC21" s="25">
        <v>0</v>
      </c>
      <c r="DD21" s="25">
        <v>0</v>
      </c>
      <c r="DE21" s="25">
        <v>0</v>
      </c>
      <c r="DF21" s="25">
        <v>0</v>
      </c>
      <c r="DG21" s="25">
        <v>0</v>
      </c>
      <c r="DH21" s="25">
        <v>0</v>
      </c>
      <c r="DI21" s="25">
        <v>0</v>
      </c>
      <c r="DJ21" s="25">
        <v>0</v>
      </c>
      <c r="DK21" s="25">
        <v>0</v>
      </c>
      <c r="DL21" s="25">
        <v>0</v>
      </c>
      <c r="DM21" s="25">
        <v>0</v>
      </c>
      <c r="DN21" s="25">
        <v>0</v>
      </c>
      <c r="DO21" s="25">
        <v>0</v>
      </c>
      <c r="DP21" s="25">
        <v>0</v>
      </c>
      <c r="DQ21" s="25">
        <v>0</v>
      </c>
      <c r="DR21" s="25">
        <v>0</v>
      </c>
      <c r="DS21" s="25">
        <v>0</v>
      </c>
      <c r="DT21" s="25">
        <v>0</v>
      </c>
      <c r="DU21" s="25">
        <v>0</v>
      </c>
      <c r="DV21" s="25">
        <v>0</v>
      </c>
      <c r="DW21" s="25">
        <v>0</v>
      </c>
      <c r="DX21" s="25">
        <v>0</v>
      </c>
      <c r="DY21" s="25">
        <v>0</v>
      </c>
      <c r="DZ21" s="25">
        <v>0</v>
      </c>
      <c r="EA21" s="25">
        <v>0</v>
      </c>
      <c r="EB21" s="25">
        <v>0</v>
      </c>
      <c r="EC21" s="25">
        <v>0</v>
      </c>
      <c r="ED21" s="25">
        <v>0</v>
      </c>
      <c r="EE21" s="25">
        <v>0</v>
      </c>
      <c r="EF21" s="25">
        <v>0</v>
      </c>
      <c r="EG21" s="25">
        <v>0</v>
      </c>
      <c r="EH21" s="25">
        <v>0</v>
      </c>
      <c r="EI21" s="25">
        <v>0</v>
      </c>
      <c r="EJ21" s="25">
        <v>0</v>
      </c>
      <c r="EK21" s="25">
        <v>0</v>
      </c>
      <c r="EL21" s="25">
        <v>0</v>
      </c>
      <c r="EM21" s="25">
        <v>0</v>
      </c>
      <c r="EN21" s="25">
        <v>0</v>
      </c>
      <c r="EO21" s="25">
        <v>0</v>
      </c>
      <c r="EP21" s="25">
        <v>0</v>
      </c>
      <c r="EQ21" s="25">
        <v>751137.03631578805</v>
      </c>
      <c r="ER21" s="25">
        <v>598546.77122806828</v>
      </c>
      <c r="ES21" s="25">
        <v>390742.95</v>
      </c>
      <c r="ET21" s="25">
        <v>1740426.7575438563</v>
      </c>
      <c r="EU21" s="25">
        <v>396903.97131578717</v>
      </c>
      <c r="EV21" s="25">
        <v>305732.66122806753</v>
      </c>
      <c r="EW21" s="25">
        <v>97250.349999999904</v>
      </c>
      <c r="EX21" s="25">
        <v>799886.98254385451</v>
      </c>
    </row>
    <row r="22" spans="1:154" ht="24.9" customHeight="1">
      <c r="A22" s="17">
        <v>15</v>
      </c>
      <c r="B22" s="64" t="s">
        <v>36</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264033</v>
      </c>
      <c r="AB22" s="25">
        <v>0</v>
      </c>
      <c r="AC22" s="25">
        <v>102933</v>
      </c>
      <c r="AD22" s="25">
        <v>366966</v>
      </c>
      <c r="AE22" s="25">
        <v>264033</v>
      </c>
      <c r="AF22" s="25">
        <v>0</v>
      </c>
      <c r="AG22" s="25">
        <v>102933</v>
      </c>
      <c r="AH22" s="25">
        <v>366966</v>
      </c>
      <c r="AI22" s="25">
        <v>145096</v>
      </c>
      <c r="AJ22" s="25">
        <v>751647</v>
      </c>
      <c r="AK22" s="25">
        <v>0</v>
      </c>
      <c r="AL22" s="25">
        <v>896743</v>
      </c>
      <c r="AM22" s="25">
        <v>66157</v>
      </c>
      <c r="AN22" s="25">
        <v>397586</v>
      </c>
      <c r="AO22" s="25">
        <v>0</v>
      </c>
      <c r="AP22" s="25">
        <v>463743</v>
      </c>
      <c r="AQ22" s="25">
        <v>17144</v>
      </c>
      <c r="AR22" s="25">
        <v>253972</v>
      </c>
      <c r="AS22" s="25">
        <v>0</v>
      </c>
      <c r="AT22" s="25">
        <v>271116</v>
      </c>
      <c r="AU22" s="25">
        <v>1252</v>
      </c>
      <c r="AV22" s="25">
        <v>170580</v>
      </c>
      <c r="AW22" s="25">
        <v>0</v>
      </c>
      <c r="AX22" s="25">
        <v>171832</v>
      </c>
      <c r="AY22" s="25">
        <v>0</v>
      </c>
      <c r="AZ22" s="25">
        <v>0</v>
      </c>
      <c r="BA22" s="25">
        <v>0</v>
      </c>
      <c r="BB22" s="25">
        <v>0</v>
      </c>
      <c r="BC22" s="25">
        <v>0</v>
      </c>
      <c r="BD22" s="25">
        <v>0</v>
      </c>
      <c r="BE22" s="25">
        <v>0</v>
      </c>
      <c r="BF22" s="25">
        <v>0</v>
      </c>
      <c r="BG22" s="25">
        <v>0</v>
      </c>
      <c r="BH22" s="25">
        <v>0</v>
      </c>
      <c r="BI22" s="25">
        <v>0</v>
      </c>
      <c r="BJ22" s="25">
        <v>0</v>
      </c>
      <c r="BK22" s="25">
        <v>0</v>
      </c>
      <c r="BL22" s="25">
        <v>0</v>
      </c>
      <c r="BM22" s="25">
        <v>0</v>
      </c>
      <c r="BN22" s="25">
        <v>0</v>
      </c>
      <c r="BO22" s="25">
        <v>0</v>
      </c>
      <c r="BP22" s="25">
        <v>0</v>
      </c>
      <c r="BQ22" s="25">
        <v>0</v>
      </c>
      <c r="BR22" s="25">
        <v>0</v>
      </c>
      <c r="BS22" s="25">
        <v>0</v>
      </c>
      <c r="BT22" s="25">
        <v>0</v>
      </c>
      <c r="BU22" s="25">
        <v>0</v>
      </c>
      <c r="BV22" s="25">
        <v>0</v>
      </c>
      <c r="BW22" s="25">
        <v>68249.05</v>
      </c>
      <c r="BX22" s="25">
        <v>0</v>
      </c>
      <c r="BY22" s="25">
        <v>0</v>
      </c>
      <c r="BZ22" s="25">
        <v>68249.05</v>
      </c>
      <c r="CA22" s="25">
        <v>1365.0500000000029</v>
      </c>
      <c r="CB22" s="25">
        <v>0</v>
      </c>
      <c r="CC22" s="25">
        <v>0</v>
      </c>
      <c r="CD22" s="25">
        <v>1365.0500000000029</v>
      </c>
      <c r="CE22" s="25">
        <v>0</v>
      </c>
      <c r="CF22" s="25">
        <v>0</v>
      </c>
      <c r="CG22" s="25">
        <v>0</v>
      </c>
      <c r="CH22" s="25">
        <v>0</v>
      </c>
      <c r="CI22" s="25">
        <v>0</v>
      </c>
      <c r="CJ22" s="25">
        <v>0</v>
      </c>
      <c r="CK22" s="25">
        <v>0</v>
      </c>
      <c r="CL22" s="25">
        <v>0</v>
      </c>
      <c r="CM22" s="25">
        <v>0</v>
      </c>
      <c r="CN22" s="25">
        <v>0</v>
      </c>
      <c r="CO22" s="25">
        <v>0</v>
      </c>
      <c r="CP22" s="25">
        <v>0</v>
      </c>
      <c r="CQ22" s="25">
        <v>0</v>
      </c>
      <c r="CR22" s="25">
        <v>0</v>
      </c>
      <c r="CS22" s="25">
        <v>0</v>
      </c>
      <c r="CT22" s="25">
        <v>0</v>
      </c>
      <c r="CU22" s="25">
        <v>0</v>
      </c>
      <c r="CV22" s="25">
        <v>110</v>
      </c>
      <c r="CW22" s="25">
        <v>0</v>
      </c>
      <c r="CX22" s="25">
        <v>110</v>
      </c>
      <c r="CY22" s="25">
        <v>0</v>
      </c>
      <c r="CZ22" s="25">
        <v>55</v>
      </c>
      <c r="DA22" s="25">
        <v>0</v>
      </c>
      <c r="DB22" s="25">
        <v>55</v>
      </c>
      <c r="DC22" s="25">
        <v>0</v>
      </c>
      <c r="DD22" s="25">
        <v>0</v>
      </c>
      <c r="DE22" s="25">
        <v>0</v>
      </c>
      <c r="DF22" s="25">
        <v>0</v>
      </c>
      <c r="DG22" s="25">
        <v>0</v>
      </c>
      <c r="DH22" s="25">
        <v>0</v>
      </c>
      <c r="DI22" s="25">
        <v>0</v>
      </c>
      <c r="DJ22" s="25">
        <v>0</v>
      </c>
      <c r="DK22" s="25">
        <v>104018.5</v>
      </c>
      <c r="DL22" s="25">
        <v>0</v>
      </c>
      <c r="DM22" s="25">
        <v>0</v>
      </c>
      <c r="DN22" s="25">
        <v>104018.5</v>
      </c>
      <c r="DO22" s="25">
        <v>104018.5</v>
      </c>
      <c r="DP22" s="25">
        <v>0</v>
      </c>
      <c r="DQ22" s="25">
        <v>0</v>
      </c>
      <c r="DR22" s="25">
        <v>104018.5</v>
      </c>
      <c r="DS22" s="25">
        <v>0</v>
      </c>
      <c r="DT22" s="25">
        <v>0</v>
      </c>
      <c r="DU22" s="25">
        <v>0</v>
      </c>
      <c r="DV22" s="25">
        <v>0</v>
      </c>
      <c r="DW22" s="25">
        <v>0</v>
      </c>
      <c r="DX22" s="25">
        <v>0</v>
      </c>
      <c r="DY22" s="25">
        <v>0</v>
      </c>
      <c r="DZ22" s="25">
        <v>0</v>
      </c>
      <c r="EA22" s="25">
        <v>9447.52</v>
      </c>
      <c r="EB22" s="25">
        <v>0</v>
      </c>
      <c r="EC22" s="25">
        <v>0</v>
      </c>
      <c r="ED22" s="25">
        <v>9447.52</v>
      </c>
      <c r="EE22" s="25">
        <v>6335.52</v>
      </c>
      <c r="EF22" s="25">
        <v>0</v>
      </c>
      <c r="EG22" s="25">
        <v>0</v>
      </c>
      <c r="EH22" s="25">
        <v>6335.52</v>
      </c>
      <c r="EI22" s="25">
        <v>0</v>
      </c>
      <c r="EJ22" s="25">
        <v>0</v>
      </c>
      <c r="EK22" s="25">
        <v>0</v>
      </c>
      <c r="EL22" s="25">
        <v>0</v>
      </c>
      <c r="EM22" s="25">
        <v>0</v>
      </c>
      <c r="EN22" s="25">
        <v>0</v>
      </c>
      <c r="EO22" s="25">
        <v>0</v>
      </c>
      <c r="EP22" s="25">
        <v>0</v>
      </c>
      <c r="EQ22" s="25">
        <v>607988.07000000007</v>
      </c>
      <c r="ER22" s="25">
        <v>1005729</v>
      </c>
      <c r="ES22" s="25">
        <v>102933</v>
      </c>
      <c r="ET22" s="25">
        <v>1716650.07</v>
      </c>
      <c r="EU22" s="25">
        <v>443161.07</v>
      </c>
      <c r="EV22" s="25">
        <v>568221</v>
      </c>
      <c r="EW22" s="25">
        <v>102933</v>
      </c>
      <c r="EX22" s="25">
        <v>1114315.07</v>
      </c>
    </row>
    <row r="23" spans="1:154" ht="24.9" customHeight="1">
      <c r="A23" s="17">
        <v>16</v>
      </c>
      <c r="B23" s="64" t="s">
        <v>93</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162274.5052824968</v>
      </c>
      <c r="AD23" s="25">
        <v>162274.5052824968</v>
      </c>
      <c r="AE23" s="25">
        <v>0</v>
      </c>
      <c r="AF23" s="25">
        <v>0</v>
      </c>
      <c r="AG23" s="25">
        <v>0</v>
      </c>
      <c r="AH23" s="25">
        <v>0</v>
      </c>
      <c r="AI23" s="25">
        <v>40744.800000000003</v>
      </c>
      <c r="AJ23" s="25">
        <v>0</v>
      </c>
      <c r="AK23" s="25">
        <v>0</v>
      </c>
      <c r="AL23" s="25">
        <v>40744.800000000003</v>
      </c>
      <c r="AM23" s="25">
        <v>0</v>
      </c>
      <c r="AN23" s="25">
        <v>0</v>
      </c>
      <c r="AO23" s="25">
        <v>0</v>
      </c>
      <c r="AP23" s="25">
        <v>0</v>
      </c>
      <c r="AQ23" s="25">
        <v>7142.6663157894745</v>
      </c>
      <c r="AR23" s="25">
        <v>73711.101228070183</v>
      </c>
      <c r="AS23" s="25">
        <v>0</v>
      </c>
      <c r="AT23" s="25">
        <v>80853.767543859663</v>
      </c>
      <c r="AU23" s="25">
        <v>3712.6663157894745</v>
      </c>
      <c r="AV23" s="25">
        <v>73711.101228070183</v>
      </c>
      <c r="AW23" s="25">
        <v>0</v>
      </c>
      <c r="AX23" s="25">
        <v>77423.767543859663</v>
      </c>
      <c r="AY23" s="25">
        <v>0</v>
      </c>
      <c r="AZ23" s="25">
        <v>0</v>
      </c>
      <c r="BA23" s="25">
        <v>0</v>
      </c>
      <c r="BB23" s="25">
        <v>0</v>
      </c>
      <c r="BC23" s="25">
        <v>0</v>
      </c>
      <c r="BD23" s="25">
        <v>0</v>
      </c>
      <c r="BE23" s="25">
        <v>0</v>
      </c>
      <c r="BF23" s="25">
        <v>0</v>
      </c>
      <c r="BG23" s="25">
        <v>0</v>
      </c>
      <c r="BH23" s="25">
        <v>0</v>
      </c>
      <c r="BI23" s="25">
        <v>0</v>
      </c>
      <c r="BJ23" s="25">
        <v>0</v>
      </c>
      <c r="BK23" s="25">
        <v>0</v>
      </c>
      <c r="BL23" s="25">
        <v>0</v>
      </c>
      <c r="BM23" s="25">
        <v>0</v>
      </c>
      <c r="BN23" s="25">
        <v>0</v>
      </c>
      <c r="BO23" s="25">
        <v>0</v>
      </c>
      <c r="BP23" s="25">
        <v>0</v>
      </c>
      <c r="BQ23" s="25">
        <v>0</v>
      </c>
      <c r="BR23" s="25">
        <v>0</v>
      </c>
      <c r="BS23" s="25">
        <v>0</v>
      </c>
      <c r="BT23" s="25">
        <v>0</v>
      </c>
      <c r="BU23" s="25">
        <v>0</v>
      </c>
      <c r="BV23" s="25">
        <v>0</v>
      </c>
      <c r="BW23" s="25">
        <v>0</v>
      </c>
      <c r="BX23" s="25">
        <v>0</v>
      </c>
      <c r="BY23" s="25">
        <v>0</v>
      </c>
      <c r="BZ23" s="25">
        <v>0</v>
      </c>
      <c r="CA23" s="25">
        <v>0</v>
      </c>
      <c r="CB23" s="25">
        <v>0</v>
      </c>
      <c r="CC23" s="25">
        <v>0</v>
      </c>
      <c r="CD23" s="25">
        <v>0</v>
      </c>
      <c r="CE23" s="25">
        <v>0</v>
      </c>
      <c r="CF23" s="25">
        <v>0</v>
      </c>
      <c r="CG23" s="25">
        <v>0</v>
      </c>
      <c r="CH23" s="25">
        <v>0</v>
      </c>
      <c r="CI23" s="25">
        <v>0</v>
      </c>
      <c r="CJ23" s="25">
        <v>0</v>
      </c>
      <c r="CK23" s="25">
        <v>0</v>
      </c>
      <c r="CL23" s="25">
        <v>0</v>
      </c>
      <c r="CM23" s="25">
        <v>0</v>
      </c>
      <c r="CN23" s="25">
        <v>0</v>
      </c>
      <c r="CO23" s="25">
        <v>0</v>
      </c>
      <c r="CP23" s="25">
        <v>0</v>
      </c>
      <c r="CQ23" s="25">
        <v>0</v>
      </c>
      <c r="CR23" s="25">
        <v>0</v>
      </c>
      <c r="CS23" s="25">
        <v>0</v>
      </c>
      <c r="CT23" s="25">
        <v>0</v>
      </c>
      <c r="CU23" s="25">
        <v>0</v>
      </c>
      <c r="CV23" s="25">
        <v>0</v>
      </c>
      <c r="CW23" s="25">
        <v>0</v>
      </c>
      <c r="CX23" s="25">
        <v>0</v>
      </c>
      <c r="CY23" s="25">
        <v>0</v>
      </c>
      <c r="CZ23" s="25">
        <v>0</v>
      </c>
      <c r="DA23" s="25">
        <v>0</v>
      </c>
      <c r="DB23" s="25">
        <v>0</v>
      </c>
      <c r="DC23" s="25">
        <v>0</v>
      </c>
      <c r="DD23" s="25">
        <v>0</v>
      </c>
      <c r="DE23" s="25">
        <v>0</v>
      </c>
      <c r="DF23" s="25">
        <v>0</v>
      </c>
      <c r="DG23" s="25">
        <v>0</v>
      </c>
      <c r="DH23" s="25">
        <v>0</v>
      </c>
      <c r="DI23" s="25">
        <v>0</v>
      </c>
      <c r="DJ23" s="25">
        <v>0</v>
      </c>
      <c r="DK23" s="25">
        <v>1199022.0799999998</v>
      </c>
      <c r="DL23" s="25">
        <v>0</v>
      </c>
      <c r="DM23" s="25">
        <v>0</v>
      </c>
      <c r="DN23" s="25">
        <v>1199022.0799999998</v>
      </c>
      <c r="DO23" s="25">
        <v>40195.199999999953</v>
      </c>
      <c r="DP23" s="25">
        <v>0</v>
      </c>
      <c r="DQ23" s="25">
        <v>0</v>
      </c>
      <c r="DR23" s="25">
        <v>40195.199999999953</v>
      </c>
      <c r="DS23" s="25">
        <v>0</v>
      </c>
      <c r="DT23" s="25">
        <v>0</v>
      </c>
      <c r="DU23" s="25">
        <v>0</v>
      </c>
      <c r="DV23" s="25">
        <v>0</v>
      </c>
      <c r="DW23" s="25">
        <v>0</v>
      </c>
      <c r="DX23" s="25">
        <v>0</v>
      </c>
      <c r="DY23" s="25">
        <v>0</v>
      </c>
      <c r="DZ23" s="25">
        <v>0</v>
      </c>
      <c r="EA23" s="25">
        <v>0</v>
      </c>
      <c r="EB23" s="25">
        <v>0</v>
      </c>
      <c r="EC23" s="25">
        <v>0</v>
      </c>
      <c r="ED23" s="25">
        <v>0</v>
      </c>
      <c r="EE23" s="25">
        <v>0</v>
      </c>
      <c r="EF23" s="25">
        <v>0</v>
      </c>
      <c r="EG23" s="25">
        <v>0</v>
      </c>
      <c r="EH23" s="25">
        <v>0</v>
      </c>
      <c r="EI23" s="25">
        <v>0</v>
      </c>
      <c r="EJ23" s="25">
        <v>0</v>
      </c>
      <c r="EK23" s="25">
        <v>0</v>
      </c>
      <c r="EL23" s="25">
        <v>0</v>
      </c>
      <c r="EM23" s="25">
        <v>0</v>
      </c>
      <c r="EN23" s="25">
        <v>0</v>
      </c>
      <c r="EO23" s="25">
        <v>0</v>
      </c>
      <c r="EP23" s="25">
        <v>0</v>
      </c>
      <c r="EQ23" s="25">
        <v>1246909.5463157892</v>
      </c>
      <c r="ER23" s="25">
        <v>73711.101228070183</v>
      </c>
      <c r="ES23" s="25">
        <v>162274.5052824968</v>
      </c>
      <c r="ET23" s="25">
        <v>1482895.1528263562</v>
      </c>
      <c r="EU23" s="25">
        <v>43907.866315789426</v>
      </c>
      <c r="EV23" s="25">
        <v>73711.101228070183</v>
      </c>
      <c r="EW23" s="25">
        <v>0</v>
      </c>
      <c r="EX23" s="25">
        <v>117618.96754385962</v>
      </c>
    </row>
    <row r="24" spans="1:154" ht="24.9" customHeight="1">
      <c r="A24" s="17">
        <v>17</v>
      </c>
      <c r="B24" s="64" t="s">
        <v>38</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426826.31859999959</v>
      </c>
      <c r="AB24" s="25">
        <v>82667.627099999969</v>
      </c>
      <c r="AC24" s="25">
        <v>0</v>
      </c>
      <c r="AD24" s="25">
        <v>509493.94569999957</v>
      </c>
      <c r="AE24" s="25">
        <v>426826.31859999959</v>
      </c>
      <c r="AF24" s="25">
        <v>82667.627099999969</v>
      </c>
      <c r="AG24" s="25">
        <v>0</v>
      </c>
      <c r="AH24" s="25">
        <v>509493.94569999957</v>
      </c>
      <c r="AI24" s="25">
        <v>113361.84999999999</v>
      </c>
      <c r="AJ24" s="25">
        <v>0</v>
      </c>
      <c r="AK24" s="25">
        <v>0</v>
      </c>
      <c r="AL24" s="25">
        <v>113361.84999999999</v>
      </c>
      <c r="AM24" s="25">
        <v>113288.91399999999</v>
      </c>
      <c r="AN24" s="25">
        <v>0</v>
      </c>
      <c r="AO24" s="25">
        <v>0</v>
      </c>
      <c r="AP24" s="25">
        <v>113288.91399999999</v>
      </c>
      <c r="AQ24" s="25">
        <v>4912.6663157894745</v>
      </c>
      <c r="AR24" s="25">
        <v>73711.101228070183</v>
      </c>
      <c r="AS24" s="25">
        <v>0</v>
      </c>
      <c r="AT24" s="25">
        <v>78623.767543859663</v>
      </c>
      <c r="AU24" s="25">
        <v>4912.6663157894745</v>
      </c>
      <c r="AV24" s="25">
        <v>73711.101228070183</v>
      </c>
      <c r="AW24" s="25">
        <v>0</v>
      </c>
      <c r="AX24" s="25">
        <v>78623.767543859663</v>
      </c>
      <c r="AY24" s="25">
        <v>0</v>
      </c>
      <c r="AZ24" s="25">
        <v>0</v>
      </c>
      <c r="BA24" s="25">
        <v>0</v>
      </c>
      <c r="BB24" s="25">
        <v>0</v>
      </c>
      <c r="BC24" s="25">
        <v>0</v>
      </c>
      <c r="BD24" s="25">
        <v>0</v>
      </c>
      <c r="BE24" s="25">
        <v>0</v>
      </c>
      <c r="BF24" s="25">
        <v>0</v>
      </c>
      <c r="BG24" s="25">
        <v>0</v>
      </c>
      <c r="BH24" s="25">
        <v>0</v>
      </c>
      <c r="BI24" s="25">
        <v>0</v>
      </c>
      <c r="BJ24" s="25">
        <v>0</v>
      </c>
      <c r="BK24" s="25">
        <v>0</v>
      </c>
      <c r="BL24" s="25">
        <v>0</v>
      </c>
      <c r="BM24" s="25">
        <v>0</v>
      </c>
      <c r="BN24" s="25">
        <v>0</v>
      </c>
      <c r="BO24" s="25">
        <v>0</v>
      </c>
      <c r="BP24" s="25">
        <v>0</v>
      </c>
      <c r="BQ24" s="25">
        <v>0</v>
      </c>
      <c r="BR24" s="25">
        <v>0</v>
      </c>
      <c r="BS24" s="25">
        <v>0</v>
      </c>
      <c r="BT24" s="25">
        <v>0</v>
      </c>
      <c r="BU24" s="25">
        <v>0</v>
      </c>
      <c r="BV24" s="25">
        <v>0</v>
      </c>
      <c r="BW24" s="25">
        <v>0</v>
      </c>
      <c r="BX24" s="25">
        <v>0</v>
      </c>
      <c r="BY24" s="25">
        <v>0</v>
      </c>
      <c r="BZ24" s="25">
        <v>0</v>
      </c>
      <c r="CA24" s="25">
        <v>0</v>
      </c>
      <c r="CB24" s="25">
        <v>0</v>
      </c>
      <c r="CC24" s="25">
        <v>0</v>
      </c>
      <c r="CD24" s="25">
        <v>0</v>
      </c>
      <c r="CE24" s="25">
        <v>0</v>
      </c>
      <c r="CF24" s="25">
        <v>0</v>
      </c>
      <c r="CG24" s="25">
        <v>0</v>
      </c>
      <c r="CH24" s="25">
        <v>0</v>
      </c>
      <c r="CI24" s="25">
        <v>0</v>
      </c>
      <c r="CJ24" s="25">
        <v>0</v>
      </c>
      <c r="CK24" s="25">
        <v>0</v>
      </c>
      <c r="CL24" s="25">
        <v>0</v>
      </c>
      <c r="CM24" s="25">
        <v>0</v>
      </c>
      <c r="CN24" s="25">
        <v>0</v>
      </c>
      <c r="CO24" s="25">
        <v>0</v>
      </c>
      <c r="CP24" s="25">
        <v>0</v>
      </c>
      <c r="CQ24" s="25">
        <v>0</v>
      </c>
      <c r="CR24" s="25">
        <v>0</v>
      </c>
      <c r="CS24" s="25">
        <v>0</v>
      </c>
      <c r="CT24" s="25">
        <v>0</v>
      </c>
      <c r="CU24" s="25">
        <v>0</v>
      </c>
      <c r="CV24" s="25">
        <v>0</v>
      </c>
      <c r="CW24" s="25">
        <v>0</v>
      </c>
      <c r="CX24" s="25">
        <v>0</v>
      </c>
      <c r="CY24" s="25">
        <v>0</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11360.48</v>
      </c>
      <c r="ED24" s="25">
        <v>11360.48</v>
      </c>
      <c r="EE24" s="25">
        <v>0</v>
      </c>
      <c r="EF24" s="25">
        <v>0</v>
      </c>
      <c r="EG24" s="25">
        <v>11360.48</v>
      </c>
      <c r="EH24" s="25">
        <v>11360.48</v>
      </c>
      <c r="EI24" s="25">
        <v>0</v>
      </c>
      <c r="EJ24" s="25">
        <v>0</v>
      </c>
      <c r="EK24" s="25">
        <v>0</v>
      </c>
      <c r="EL24" s="25">
        <v>0</v>
      </c>
      <c r="EM24" s="25">
        <v>0</v>
      </c>
      <c r="EN24" s="25">
        <v>0</v>
      </c>
      <c r="EO24" s="25">
        <v>0</v>
      </c>
      <c r="EP24" s="25">
        <v>0</v>
      </c>
      <c r="EQ24" s="25">
        <v>545100.83491578908</v>
      </c>
      <c r="ER24" s="25">
        <v>156378.72832807014</v>
      </c>
      <c r="ES24" s="25">
        <v>11360.48</v>
      </c>
      <c r="ET24" s="25">
        <v>712840.0432438592</v>
      </c>
      <c r="EU24" s="25">
        <v>545027.89891578897</v>
      </c>
      <c r="EV24" s="25">
        <v>156378.72832807014</v>
      </c>
      <c r="EW24" s="25">
        <v>11360.48</v>
      </c>
      <c r="EX24" s="25">
        <v>712767.10724385921</v>
      </c>
    </row>
    <row r="25" spans="1:154" ht="24.9" customHeight="1">
      <c r="A25" s="17">
        <v>18</v>
      </c>
      <c r="B25" s="64" t="s">
        <v>37</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612805.78999999992</v>
      </c>
      <c r="AJ25" s="25">
        <v>0</v>
      </c>
      <c r="AK25" s="25">
        <v>0</v>
      </c>
      <c r="AL25" s="25">
        <v>612805.78999999992</v>
      </c>
      <c r="AM25" s="25">
        <v>612805.78999999992</v>
      </c>
      <c r="AN25" s="25">
        <v>0</v>
      </c>
      <c r="AO25" s="25">
        <v>0</v>
      </c>
      <c r="AP25" s="25">
        <v>612805.78999999992</v>
      </c>
      <c r="AQ25" s="25">
        <v>3712.6663157894745</v>
      </c>
      <c r="AR25" s="25">
        <v>73711.101228070183</v>
      </c>
      <c r="AS25" s="25">
        <v>0</v>
      </c>
      <c r="AT25" s="25">
        <v>77423.767543859663</v>
      </c>
      <c r="AU25" s="25">
        <v>3712.6663157894745</v>
      </c>
      <c r="AV25" s="25">
        <v>73711.101228070183</v>
      </c>
      <c r="AW25" s="25">
        <v>0</v>
      </c>
      <c r="AX25" s="25">
        <v>77423.767543859663</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v>0</v>
      </c>
      <c r="DD25" s="25">
        <v>0</v>
      </c>
      <c r="DE25" s="25">
        <v>0</v>
      </c>
      <c r="DF25" s="25">
        <v>0</v>
      </c>
      <c r="DG25" s="25">
        <v>0</v>
      </c>
      <c r="DH25" s="25">
        <v>0</v>
      </c>
      <c r="DI25" s="25">
        <v>0</v>
      </c>
      <c r="DJ25" s="25">
        <v>0</v>
      </c>
      <c r="DK25" s="25">
        <v>0</v>
      </c>
      <c r="DL25" s="25">
        <v>0</v>
      </c>
      <c r="DM25" s="25">
        <v>0</v>
      </c>
      <c r="DN25" s="25">
        <v>0</v>
      </c>
      <c r="DO25" s="25">
        <v>0</v>
      </c>
      <c r="DP25" s="25">
        <v>0</v>
      </c>
      <c r="DQ25" s="25">
        <v>0</v>
      </c>
      <c r="DR25" s="25">
        <v>0</v>
      </c>
      <c r="DS25" s="25">
        <v>0</v>
      </c>
      <c r="DT25" s="25">
        <v>0</v>
      </c>
      <c r="DU25" s="25">
        <v>0</v>
      </c>
      <c r="DV25" s="25">
        <v>0</v>
      </c>
      <c r="DW25" s="25">
        <v>0</v>
      </c>
      <c r="DX25" s="25">
        <v>0</v>
      </c>
      <c r="DY25" s="25">
        <v>0</v>
      </c>
      <c r="DZ25" s="25">
        <v>0</v>
      </c>
      <c r="EA25" s="25">
        <v>0</v>
      </c>
      <c r="EB25" s="25">
        <v>0</v>
      </c>
      <c r="EC25" s="25">
        <v>0</v>
      </c>
      <c r="ED25" s="25">
        <v>0</v>
      </c>
      <c r="EE25" s="25">
        <v>0</v>
      </c>
      <c r="EF25" s="25">
        <v>0</v>
      </c>
      <c r="EG25" s="25">
        <v>0</v>
      </c>
      <c r="EH25" s="25">
        <v>0</v>
      </c>
      <c r="EI25" s="25">
        <v>0</v>
      </c>
      <c r="EJ25" s="25">
        <v>0</v>
      </c>
      <c r="EK25" s="25">
        <v>0</v>
      </c>
      <c r="EL25" s="25">
        <v>0</v>
      </c>
      <c r="EM25" s="25">
        <v>0</v>
      </c>
      <c r="EN25" s="25">
        <v>0</v>
      </c>
      <c r="EO25" s="25">
        <v>0</v>
      </c>
      <c r="EP25" s="25">
        <v>0</v>
      </c>
      <c r="EQ25" s="25">
        <v>616518.45631578937</v>
      </c>
      <c r="ER25" s="25">
        <v>73711.101228070183</v>
      </c>
      <c r="ES25" s="25">
        <v>0</v>
      </c>
      <c r="ET25" s="25">
        <v>690229.55754385958</v>
      </c>
      <c r="EU25" s="25">
        <v>616518.45631578937</v>
      </c>
      <c r="EV25" s="25">
        <v>73711.101228070183</v>
      </c>
      <c r="EW25" s="25">
        <v>0</v>
      </c>
      <c r="EX25" s="25">
        <v>690229.55754385958</v>
      </c>
    </row>
    <row r="26" spans="1:154" ht="24.9" customHeight="1">
      <c r="A26" s="17">
        <v>19</v>
      </c>
      <c r="B26" s="64" t="s">
        <v>87</v>
      </c>
      <c r="C26" s="25">
        <v>0</v>
      </c>
      <c r="D26" s="25">
        <v>0</v>
      </c>
      <c r="E26" s="25">
        <v>0</v>
      </c>
      <c r="F26" s="25">
        <v>0</v>
      </c>
      <c r="G26" s="25">
        <v>0</v>
      </c>
      <c r="H26" s="25">
        <v>0</v>
      </c>
      <c r="I26" s="25">
        <v>0</v>
      </c>
      <c r="J26" s="25">
        <v>0</v>
      </c>
      <c r="K26" s="25">
        <v>0</v>
      </c>
      <c r="L26" s="25">
        <v>0</v>
      </c>
      <c r="M26" s="25">
        <v>0</v>
      </c>
      <c r="N26" s="25">
        <v>0</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28304.260000000002</v>
      </c>
      <c r="AJ26" s="25">
        <v>32912.534</v>
      </c>
      <c r="AK26" s="25">
        <v>0</v>
      </c>
      <c r="AL26" s="25">
        <v>61216.794000000002</v>
      </c>
      <c r="AM26" s="25">
        <v>14418.660000000002</v>
      </c>
      <c r="AN26" s="25">
        <v>20313.467000000001</v>
      </c>
      <c r="AO26" s="25">
        <v>0</v>
      </c>
      <c r="AP26" s="25">
        <v>34732.127</v>
      </c>
      <c r="AQ26" s="25">
        <v>4212.6663157894745</v>
      </c>
      <c r="AR26" s="25">
        <v>84503.101228070183</v>
      </c>
      <c r="AS26" s="25">
        <v>0</v>
      </c>
      <c r="AT26" s="25">
        <v>88715.767543859663</v>
      </c>
      <c r="AU26" s="25">
        <v>3962.6663157894745</v>
      </c>
      <c r="AV26" s="25">
        <v>80064.101228070183</v>
      </c>
      <c r="AW26" s="25">
        <v>0</v>
      </c>
      <c r="AX26" s="25">
        <v>84026.767543859663</v>
      </c>
      <c r="AY26" s="25">
        <v>0</v>
      </c>
      <c r="AZ26" s="25">
        <v>0</v>
      </c>
      <c r="BA26" s="25">
        <v>0</v>
      </c>
      <c r="BB26" s="25">
        <v>0</v>
      </c>
      <c r="BC26" s="25">
        <v>0</v>
      </c>
      <c r="BD26" s="25">
        <v>0</v>
      </c>
      <c r="BE26" s="25">
        <v>0</v>
      </c>
      <c r="BF26" s="25">
        <v>0</v>
      </c>
      <c r="BG26" s="25">
        <v>0</v>
      </c>
      <c r="BH26" s="25">
        <v>0</v>
      </c>
      <c r="BI26" s="25">
        <v>0</v>
      </c>
      <c r="BJ26" s="25">
        <v>0</v>
      </c>
      <c r="BK26" s="25">
        <v>0</v>
      </c>
      <c r="BL26" s="25">
        <v>0</v>
      </c>
      <c r="BM26" s="25">
        <v>0</v>
      </c>
      <c r="BN26" s="25">
        <v>0</v>
      </c>
      <c r="BO26" s="25">
        <v>0</v>
      </c>
      <c r="BP26" s="25">
        <v>0</v>
      </c>
      <c r="BQ26" s="25">
        <v>0</v>
      </c>
      <c r="BR26" s="25">
        <v>0</v>
      </c>
      <c r="BS26" s="25">
        <v>0</v>
      </c>
      <c r="BT26" s="25">
        <v>0</v>
      </c>
      <c r="BU26" s="25">
        <v>0</v>
      </c>
      <c r="BV26" s="25">
        <v>0</v>
      </c>
      <c r="BW26" s="25">
        <v>0</v>
      </c>
      <c r="BX26" s="25">
        <v>0</v>
      </c>
      <c r="BY26" s="25">
        <v>0</v>
      </c>
      <c r="BZ26" s="25">
        <v>0</v>
      </c>
      <c r="CA26" s="25">
        <v>0</v>
      </c>
      <c r="CB26" s="25">
        <v>0</v>
      </c>
      <c r="CC26" s="25">
        <v>0</v>
      </c>
      <c r="CD26" s="25">
        <v>0</v>
      </c>
      <c r="CE26" s="25">
        <v>0</v>
      </c>
      <c r="CF26" s="25">
        <v>0</v>
      </c>
      <c r="CG26" s="25">
        <v>0</v>
      </c>
      <c r="CH26" s="25">
        <v>0</v>
      </c>
      <c r="CI26" s="25">
        <v>0</v>
      </c>
      <c r="CJ26" s="25">
        <v>0</v>
      </c>
      <c r="CK26" s="25">
        <v>0</v>
      </c>
      <c r="CL26" s="25">
        <v>0</v>
      </c>
      <c r="CM26" s="25">
        <v>0</v>
      </c>
      <c r="CN26" s="25">
        <v>0</v>
      </c>
      <c r="CO26" s="25">
        <v>0</v>
      </c>
      <c r="CP26" s="25">
        <v>0</v>
      </c>
      <c r="CQ26" s="25">
        <v>0</v>
      </c>
      <c r="CR26" s="25">
        <v>0</v>
      </c>
      <c r="CS26" s="25">
        <v>0</v>
      </c>
      <c r="CT26" s="25">
        <v>0</v>
      </c>
      <c r="CU26" s="25">
        <v>0</v>
      </c>
      <c r="CV26" s="25">
        <v>0</v>
      </c>
      <c r="CW26" s="25">
        <v>0</v>
      </c>
      <c r="CX26" s="25">
        <v>0</v>
      </c>
      <c r="CY26" s="25">
        <v>0</v>
      </c>
      <c r="CZ26" s="25">
        <v>0</v>
      </c>
      <c r="DA26" s="25">
        <v>0</v>
      </c>
      <c r="DB26" s="25">
        <v>0</v>
      </c>
      <c r="DC26" s="25">
        <v>0</v>
      </c>
      <c r="DD26" s="25">
        <v>0</v>
      </c>
      <c r="DE26" s="25">
        <v>0</v>
      </c>
      <c r="DF26" s="25">
        <v>0</v>
      </c>
      <c r="DG26" s="25">
        <v>0</v>
      </c>
      <c r="DH26" s="25">
        <v>0</v>
      </c>
      <c r="DI26" s="25">
        <v>0</v>
      </c>
      <c r="DJ26" s="25">
        <v>0</v>
      </c>
      <c r="DK26" s="25">
        <v>163216</v>
      </c>
      <c r="DL26" s="25">
        <v>0</v>
      </c>
      <c r="DM26" s="25">
        <v>0</v>
      </c>
      <c r="DN26" s="25">
        <v>163216</v>
      </c>
      <c r="DO26" s="25">
        <v>163216</v>
      </c>
      <c r="DP26" s="25">
        <v>0</v>
      </c>
      <c r="DQ26" s="25">
        <v>0</v>
      </c>
      <c r="DR26" s="25">
        <v>163216</v>
      </c>
      <c r="DS26" s="25">
        <v>0</v>
      </c>
      <c r="DT26" s="25">
        <v>0</v>
      </c>
      <c r="DU26" s="25">
        <v>0</v>
      </c>
      <c r="DV26" s="25">
        <v>0</v>
      </c>
      <c r="DW26" s="25">
        <v>0</v>
      </c>
      <c r="DX26" s="25">
        <v>0</v>
      </c>
      <c r="DY26" s="25">
        <v>0</v>
      </c>
      <c r="DZ26" s="25">
        <v>0</v>
      </c>
      <c r="EA26" s="25">
        <v>2000</v>
      </c>
      <c r="EB26" s="25">
        <v>0</v>
      </c>
      <c r="EC26" s="25">
        <v>0</v>
      </c>
      <c r="ED26" s="25">
        <v>2000</v>
      </c>
      <c r="EE26" s="25">
        <v>200</v>
      </c>
      <c r="EF26" s="25">
        <v>0</v>
      </c>
      <c r="EG26" s="25">
        <v>0</v>
      </c>
      <c r="EH26" s="25">
        <v>200</v>
      </c>
      <c r="EI26" s="25">
        <v>0</v>
      </c>
      <c r="EJ26" s="25">
        <v>0</v>
      </c>
      <c r="EK26" s="25">
        <v>0</v>
      </c>
      <c r="EL26" s="25">
        <v>0</v>
      </c>
      <c r="EM26" s="25">
        <v>0</v>
      </c>
      <c r="EN26" s="25">
        <v>0</v>
      </c>
      <c r="EO26" s="25">
        <v>0</v>
      </c>
      <c r="EP26" s="25">
        <v>0</v>
      </c>
      <c r="EQ26" s="25">
        <v>197732.92631578946</v>
      </c>
      <c r="ER26" s="25">
        <v>117415.63522807018</v>
      </c>
      <c r="ES26" s="25">
        <v>0</v>
      </c>
      <c r="ET26" s="25">
        <v>315148.56154385966</v>
      </c>
      <c r="EU26" s="25">
        <v>181797.32631578948</v>
      </c>
      <c r="EV26" s="25">
        <v>100377.56822807019</v>
      </c>
      <c r="EW26" s="25">
        <v>0</v>
      </c>
      <c r="EX26" s="25">
        <v>282174.89454385964</v>
      </c>
    </row>
    <row r="27" spans="1:154" ht="13.8">
      <c r="A27" s="18"/>
      <c r="B27" s="68" t="s">
        <v>22</v>
      </c>
      <c r="C27" s="27">
        <v>3133254.76</v>
      </c>
      <c r="D27" s="27">
        <v>7748276.3700000048</v>
      </c>
      <c r="E27" s="27">
        <v>176000</v>
      </c>
      <c r="F27" s="27">
        <v>11057531.130000006</v>
      </c>
      <c r="G27" s="27">
        <v>2164584.7692421796</v>
      </c>
      <c r="H27" s="27">
        <v>4982010.0617441833</v>
      </c>
      <c r="I27" s="27">
        <v>155933.69251364312</v>
      </c>
      <c r="J27" s="27">
        <v>7302528.5235000048</v>
      </c>
      <c r="K27" s="27">
        <v>134211.37999999998</v>
      </c>
      <c r="L27" s="27">
        <v>159863.05568999998</v>
      </c>
      <c r="M27" s="27">
        <v>0</v>
      </c>
      <c r="N27" s="27">
        <v>294074.43569000001</v>
      </c>
      <c r="O27" s="27">
        <v>131406.60550110866</v>
      </c>
      <c r="P27" s="27">
        <v>159114.5201888913</v>
      </c>
      <c r="Q27" s="27">
        <v>0</v>
      </c>
      <c r="R27" s="27">
        <v>290521.12569000002</v>
      </c>
      <c r="S27" s="27">
        <v>120736.75162900222</v>
      </c>
      <c r="T27" s="27">
        <v>2461.0083709999999</v>
      </c>
      <c r="U27" s="27">
        <v>2439.0100000000002</v>
      </c>
      <c r="V27" s="27">
        <v>125636.77000000222</v>
      </c>
      <c r="W27" s="27">
        <v>58216.671629004006</v>
      </c>
      <c r="X27" s="27">
        <v>2461.0083709999999</v>
      </c>
      <c r="Y27" s="27">
        <v>2439.0100000000002</v>
      </c>
      <c r="Z27" s="27">
        <v>63116.690000004011</v>
      </c>
      <c r="AA27" s="27">
        <v>55425965.131525747</v>
      </c>
      <c r="AB27" s="27">
        <v>7924969.9405235499</v>
      </c>
      <c r="AC27" s="27">
        <v>30141214.940908726</v>
      </c>
      <c r="AD27" s="27">
        <v>93492150.012958035</v>
      </c>
      <c r="AE27" s="27">
        <v>51289463.918070629</v>
      </c>
      <c r="AF27" s="27">
        <v>6117911.495252802</v>
      </c>
      <c r="AG27" s="27">
        <v>26760804.809552103</v>
      </c>
      <c r="AH27" s="27">
        <v>84168180.222875521</v>
      </c>
      <c r="AI27" s="27">
        <v>14999890.556764264</v>
      </c>
      <c r="AJ27" s="27">
        <v>26341729.071337745</v>
      </c>
      <c r="AK27" s="27">
        <v>6288067.4658979783</v>
      </c>
      <c r="AL27" s="27">
        <v>47629687.093999982</v>
      </c>
      <c r="AM27" s="27">
        <v>13584177.075637791</v>
      </c>
      <c r="AN27" s="27">
        <v>23154061.565107059</v>
      </c>
      <c r="AO27" s="27">
        <v>4950932.3810834549</v>
      </c>
      <c r="AP27" s="27">
        <v>41689171.021828301</v>
      </c>
      <c r="AQ27" s="27">
        <v>2559083.9170037005</v>
      </c>
      <c r="AR27" s="27">
        <v>5504603.9168208605</v>
      </c>
      <c r="AS27" s="27">
        <v>490021.71</v>
      </c>
      <c r="AT27" s="27">
        <v>8553709.5438245609</v>
      </c>
      <c r="AU27" s="27">
        <v>2361128.1280037006</v>
      </c>
      <c r="AV27" s="27">
        <v>5058487.5158208609</v>
      </c>
      <c r="AW27" s="27">
        <v>462381.62199999997</v>
      </c>
      <c r="AX27" s="27">
        <v>7881997.2658245629</v>
      </c>
      <c r="AY27" s="27">
        <v>0</v>
      </c>
      <c r="AZ27" s="27">
        <v>0</v>
      </c>
      <c r="BA27" s="27">
        <v>0</v>
      </c>
      <c r="BB27" s="27">
        <v>0</v>
      </c>
      <c r="BC27" s="27">
        <v>0</v>
      </c>
      <c r="BD27" s="27">
        <v>0</v>
      </c>
      <c r="BE27" s="27">
        <v>0</v>
      </c>
      <c r="BF27" s="27">
        <v>0</v>
      </c>
      <c r="BG27" s="27">
        <v>0</v>
      </c>
      <c r="BH27" s="27">
        <v>0</v>
      </c>
      <c r="BI27" s="27">
        <v>0</v>
      </c>
      <c r="BJ27" s="27">
        <v>0</v>
      </c>
      <c r="BK27" s="27">
        <v>0</v>
      </c>
      <c r="BL27" s="27">
        <v>0</v>
      </c>
      <c r="BM27" s="27">
        <v>0</v>
      </c>
      <c r="BN27" s="27">
        <v>0</v>
      </c>
      <c r="BO27" s="27">
        <v>0</v>
      </c>
      <c r="BP27" s="27">
        <v>0</v>
      </c>
      <c r="BQ27" s="27">
        <v>0</v>
      </c>
      <c r="BR27" s="27">
        <v>0</v>
      </c>
      <c r="BS27" s="27">
        <v>0</v>
      </c>
      <c r="BT27" s="27">
        <v>0</v>
      </c>
      <c r="BU27" s="27">
        <v>0</v>
      </c>
      <c r="BV27" s="27">
        <v>0</v>
      </c>
      <c r="BW27" s="27">
        <v>68249.05</v>
      </c>
      <c r="BX27" s="27">
        <v>3412.45</v>
      </c>
      <c r="BY27" s="27">
        <v>0</v>
      </c>
      <c r="BZ27" s="27">
        <v>71661.5</v>
      </c>
      <c r="CA27" s="27">
        <v>1365.0500000000029</v>
      </c>
      <c r="CB27" s="27">
        <v>3412.45</v>
      </c>
      <c r="CC27" s="27">
        <v>0</v>
      </c>
      <c r="CD27" s="27">
        <v>4777.5000000000027</v>
      </c>
      <c r="CE27" s="27">
        <v>0</v>
      </c>
      <c r="CF27" s="27">
        <v>0</v>
      </c>
      <c r="CG27" s="27">
        <v>0</v>
      </c>
      <c r="CH27" s="27">
        <v>0</v>
      </c>
      <c r="CI27" s="27">
        <v>0</v>
      </c>
      <c r="CJ27" s="27">
        <v>0</v>
      </c>
      <c r="CK27" s="27">
        <v>0</v>
      </c>
      <c r="CL27" s="27">
        <v>0</v>
      </c>
      <c r="CM27" s="27">
        <v>917020.18866199988</v>
      </c>
      <c r="CN27" s="27">
        <v>43732.431337999995</v>
      </c>
      <c r="CO27" s="27">
        <v>0</v>
      </c>
      <c r="CP27" s="27">
        <v>960752.62</v>
      </c>
      <c r="CQ27" s="27">
        <v>432435.94073561288</v>
      </c>
      <c r="CR27" s="27">
        <v>40833.069264387072</v>
      </c>
      <c r="CS27" s="27">
        <v>0</v>
      </c>
      <c r="CT27" s="27">
        <v>473269.00999999995</v>
      </c>
      <c r="CU27" s="27">
        <v>5513390.3159520002</v>
      </c>
      <c r="CV27" s="27">
        <v>985698.25404799986</v>
      </c>
      <c r="CW27" s="27">
        <v>4783</v>
      </c>
      <c r="CX27" s="27">
        <v>6503871.5700000003</v>
      </c>
      <c r="CY27" s="27">
        <v>1889658.3611177444</v>
      </c>
      <c r="CZ27" s="27">
        <v>612633.52873243822</v>
      </c>
      <c r="DA27" s="27">
        <v>1260.4100000000001</v>
      </c>
      <c r="DB27" s="27">
        <v>2503552.2998501831</v>
      </c>
      <c r="DC27" s="27">
        <v>0</v>
      </c>
      <c r="DD27" s="27">
        <v>0</v>
      </c>
      <c r="DE27" s="27">
        <v>0</v>
      </c>
      <c r="DF27" s="27">
        <v>0</v>
      </c>
      <c r="DG27" s="27">
        <v>0</v>
      </c>
      <c r="DH27" s="27">
        <v>0</v>
      </c>
      <c r="DI27" s="27">
        <v>0</v>
      </c>
      <c r="DJ27" s="27">
        <v>0</v>
      </c>
      <c r="DK27" s="27">
        <v>3798317.91</v>
      </c>
      <c r="DL27" s="27">
        <v>0</v>
      </c>
      <c r="DM27" s="27">
        <v>0</v>
      </c>
      <c r="DN27" s="27">
        <v>3798317.91</v>
      </c>
      <c r="DO27" s="27">
        <v>1067015.7259999998</v>
      </c>
      <c r="DP27" s="27">
        <v>0</v>
      </c>
      <c r="DQ27" s="27">
        <v>0</v>
      </c>
      <c r="DR27" s="27">
        <v>1067015.7259999998</v>
      </c>
      <c r="DS27" s="27">
        <v>0</v>
      </c>
      <c r="DT27" s="27">
        <v>0</v>
      </c>
      <c r="DU27" s="27">
        <v>0</v>
      </c>
      <c r="DV27" s="27">
        <v>0</v>
      </c>
      <c r="DW27" s="27">
        <v>0</v>
      </c>
      <c r="DX27" s="27">
        <v>0</v>
      </c>
      <c r="DY27" s="27">
        <v>0</v>
      </c>
      <c r="DZ27" s="27">
        <v>0</v>
      </c>
      <c r="EA27" s="27">
        <v>3471235.545442</v>
      </c>
      <c r="EB27" s="27">
        <v>44037.990869999994</v>
      </c>
      <c r="EC27" s="27">
        <v>506198.90368799993</v>
      </c>
      <c r="ED27" s="27">
        <v>4021472.4400000004</v>
      </c>
      <c r="EE27" s="27">
        <v>1388317.7296372741</v>
      </c>
      <c r="EF27" s="27">
        <v>43683.661413726011</v>
      </c>
      <c r="EG27" s="27">
        <v>190713.35807400002</v>
      </c>
      <c r="EH27" s="27">
        <v>1622714.7491250001</v>
      </c>
      <c r="EI27" s="27">
        <v>0</v>
      </c>
      <c r="EJ27" s="27">
        <v>0</v>
      </c>
      <c r="EK27" s="27">
        <v>0</v>
      </c>
      <c r="EL27" s="27">
        <v>0</v>
      </c>
      <c r="EM27" s="27">
        <v>0</v>
      </c>
      <c r="EN27" s="27">
        <v>0</v>
      </c>
      <c r="EO27" s="27">
        <v>0</v>
      </c>
      <c r="EP27" s="27">
        <v>0</v>
      </c>
      <c r="EQ27" s="27">
        <v>90141355.506978706</v>
      </c>
      <c r="ER27" s="27">
        <v>48758784.488999166</v>
      </c>
      <c r="ES27" s="27">
        <v>37608725.030494705</v>
      </c>
      <c r="ET27" s="27">
        <v>176508865.0264726</v>
      </c>
      <c r="EU27" s="27">
        <v>74367769.975575015</v>
      </c>
      <c r="EV27" s="27">
        <v>40174608.875895351</v>
      </c>
      <c r="EW27" s="27">
        <v>32524465.283223212</v>
      </c>
      <c r="EX27" s="27">
        <v>147066844.13469359</v>
      </c>
    </row>
    <row r="28" spans="1:154" s="36" customFormat="1" ht="14.4">
      <c r="A28" s="45"/>
      <c r="B28" s="40" t="s">
        <v>46</v>
      </c>
      <c r="O28" s="50"/>
      <c r="P28" s="50"/>
      <c r="Q28" s="50"/>
      <c r="R28" s="50"/>
      <c r="S28" s="50"/>
      <c r="T28" s="50"/>
      <c r="U28" s="51"/>
      <c r="V28" s="51"/>
      <c r="W28" s="51"/>
      <c r="X28" s="51"/>
      <c r="Y28" s="51"/>
      <c r="Z28" s="51"/>
      <c r="AA28" s="51"/>
      <c r="AB28" s="51"/>
      <c r="AC28" s="51"/>
      <c r="AD28" s="51"/>
      <c r="AE28" s="51"/>
      <c r="AF28" s="51"/>
      <c r="AG28" s="51"/>
      <c r="AH28" s="51"/>
      <c r="AI28" s="51"/>
      <c r="AJ28" s="51"/>
      <c r="AK28" s="51"/>
      <c r="AL28" s="51"/>
      <c r="AM28" s="44"/>
      <c r="AN28" s="44"/>
    </row>
    <row r="29" spans="1:154" s="36" customFormat="1" ht="21" customHeight="1">
      <c r="A29" s="45"/>
      <c r="B29" s="76" t="s">
        <v>58</v>
      </c>
      <c r="C29" s="76"/>
      <c r="D29" s="76"/>
      <c r="E29" s="76"/>
      <c r="F29" s="76"/>
      <c r="G29" s="76"/>
      <c r="H29" s="76"/>
      <c r="I29" s="76"/>
      <c r="J29" s="76"/>
      <c r="K29" s="76"/>
      <c r="L29" s="76"/>
      <c r="M29" s="76"/>
      <c r="N29" s="76"/>
      <c r="O29" s="52"/>
      <c r="P29" s="52"/>
      <c r="Q29" s="52"/>
      <c r="R29" s="52"/>
      <c r="S29" s="52"/>
      <c r="T29" s="52"/>
      <c r="U29" s="53"/>
      <c r="V29" s="53"/>
      <c r="W29" s="53"/>
      <c r="X29" s="53"/>
      <c r="Y29" s="53"/>
      <c r="Z29" s="53"/>
      <c r="AA29" s="53"/>
      <c r="AB29" s="53"/>
      <c r="AC29" s="53"/>
      <c r="AD29" s="53"/>
      <c r="AE29" s="53"/>
      <c r="AF29" s="53"/>
      <c r="AG29" s="53"/>
      <c r="AH29" s="53"/>
      <c r="AI29" s="53"/>
      <c r="AJ29" s="53"/>
      <c r="AK29" s="53"/>
      <c r="AL29" s="53"/>
      <c r="AM29" s="44"/>
      <c r="AN29" s="44"/>
    </row>
    <row r="30" spans="1:154" s="36" customFormat="1" ht="14.4">
      <c r="B30" s="76"/>
      <c r="C30" s="76"/>
      <c r="D30" s="76"/>
      <c r="E30" s="76"/>
      <c r="F30" s="76"/>
      <c r="G30" s="76"/>
      <c r="H30" s="76"/>
      <c r="I30" s="76"/>
      <c r="J30" s="76"/>
      <c r="K30" s="76"/>
      <c r="L30" s="76"/>
      <c r="M30" s="76"/>
      <c r="N30" s="76"/>
      <c r="AM30" s="44"/>
      <c r="AN30" s="44"/>
    </row>
    <row r="31" spans="1:154" s="36" customFormat="1" ht="14.4">
      <c r="B31" s="47" t="s">
        <v>59</v>
      </c>
      <c r="AM31" s="44"/>
      <c r="AN31" s="44"/>
    </row>
    <row r="32" spans="1:154" s="36" customFormat="1" ht="14.4">
      <c r="B32" s="47" t="s">
        <v>60</v>
      </c>
    </row>
    <row r="33" spans="39:40" s="8" customFormat="1">
      <c r="AM33" s="14"/>
      <c r="AN33" s="14"/>
    </row>
  </sheetData>
  <sortState xmlns:xlrd2="http://schemas.microsoft.com/office/spreadsheetml/2017/richdata2" ref="B8:EX24">
    <sortCondition descending="1" ref="ET8:ET24"/>
  </sortState>
  <mergeCells count="60">
    <mergeCell ref="AI6:AL6"/>
    <mergeCell ref="AM6:AP6"/>
    <mergeCell ref="AQ6:AT6"/>
    <mergeCell ref="AU6:AX6"/>
    <mergeCell ref="AY6:BB6"/>
    <mergeCell ref="CY6:DB6"/>
    <mergeCell ref="EA6:ED6"/>
    <mergeCell ref="BG6:BJ6"/>
    <mergeCell ref="BK6:BN6"/>
    <mergeCell ref="BO6:BR6"/>
    <mergeCell ref="BS6:BV6"/>
    <mergeCell ref="BW6:BZ6"/>
    <mergeCell ref="CA6:CD6"/>
    <mergeCell ref="CE6:CH6"/>
    <mergeCell ref="CI6:CL6"/>
    <mergeCell ref="CM6:CP6"/>
    <mergeCell ref="CQ6:CT6"/>
    <mergeCell ref="CU6:CX6"/>
    <mergeCell ref="EM6:EP6"/>
    <mergeCell ref="EQ6:ET6"/>
    <mergeCell ref="EU6:EX6"/>
    <mergeCell ref="DC6:DF6"/>
    <mergeCell ref="DG6:DJ6"/>
    <mergeCell ref="DK6:DN6"/>
    <mergeCell ref="DO6:DR6"/>
    <mergeCell ref="DS6:DV6"/>
    <mergeCell ref="DW6:DZ6"/>
    <mergeCell ref="EI6:EL6"/>
    <mergeCell ref="EE6:EH6"/>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DS5:DZ5"/>
    <mergeCell ref="AI5:AP5"/>
    <mergeCell ref="AQ5:AX5"/>
    <mergeCell ref="AY5:BF5"/>
    <mergeCell ref="BG5:BN5"/>
    <mergeCell ref="BO5:BV5"/>
    <mergeCell ref="BW5:CD5"/>
    <mergeCell ref="B29:N30"/>
    <mergeCell ref="AA5:AH5"/>
    <mergeCell ref="AE6:AH6"/>
    <mergeCell ref="A5:A7"/>
    <mergeCell ref="B5:B7"/>
    <mergeCell ref="C5:J5"/>
    <mergeCell ref="K5:R5"/>
    <mergeCell ref="S5:Z5"/>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C26" activePane="bottomRight" state="frozen"/>
      <selection activeCell="A4" sqref="A4"/>
      <selection pane="topRight" activeCell="A4" sqref="A4"/>
      <selection pane="bottomLeft" activeCell="A4" sqref="A4"/>
      <selection pane="bottomRight" activeCell="B29" sqref="B29"/>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36" customFormat="1" ht="20.25" customHeight="1">
      <c r="A1" s="79" t="s">
        <v>61</v>
      </c>
      <c r="B1" s="79"/>
      <c r="C1" s="79"/>
      <c r="D1" s="79"/>
      <c r="E1" s="79"/>
      <c r="F1" s="79"/>
      <c r="G1" s="79"/>
      <c r="H1" s="79"/>
      <c r="I1" s="79"/>
      <c r="J1" s="79"/>
      <c r="K1" s="79"/>
      <c r="L1" s="40"/>
    </row>
    <row r="2" spans="1:45" s="36" customFormat="1" ht="20.25" customHeight="1">
      <c r="A2" s="54" t="str">
        <f>'Wr. Prem. &amp;  Re Prem.'!A2</f>
        <v>Reporting period: 1 January 2025 - 31 March 2025</v>
      </c>
      <c r="B2" s="48"/>
      <c r="C2" s="48"/>
      <c r="D2" s="48"/>
      <c r="E2" s="48"/>
      <c r="F2" s="48"/>
      <c r="G2" s="48"/>
      <c r="H2" s="48"/>
      <c r="I2" s="48"/>
      <c r="J2" s="48"/>
      <c r="K2" s="48"/>
      <c r="L2" s="40"/>
    </row>
    <row r="3" spans="1:45" s="36" customFormat="1" ht="20.25" customHeight="1">
      <c r="A3" s="48"/>
      <c r="B3" s="48"/>
      <c r="C3" s="48"/>
      <c r="D3" s="48"/>
      <c r="E3" s="48"/>
      <c r="F3" s="48"/>
      <c r="G3" s="48"/>
      <c r="H3" s="48"/>
      <c r="I3" s="48"/>
      <c r="J3" s="48"/>
      <c r="K3" s="48"/>
      <c r="L3" s="40"/>
    </row>
    <row r="4" spans="1:45" s="36" customFormat="1" ht="15" customHeight="1">
      <c r="A4" s="36" t="s">
        <v>2</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45" s="36" customFormat="1" ht="69.75" customHeight="1">
      <c r="A5" s="70" t="s">
        <v>0</v>
      </c>
      <c r="B5" s="70" t="s">
        <v>3</v>
      </c>
      <c r="C5" s="80" t="s">
        <v>4</v>
      </c>
      <c r="D5" s="80"/>
      <c r="E5" s="77" t="s">
        <v>5</v>
      </c>
      <c r="F5" s="78"/>
      <c r="G5" s="77" t="s">
        <v>6</v>
      </c>
      <c r="H5" s="78"/>
      <c r="I5" s="77" t="s">
        <v>7</v>
      </c>
      <c r="J5" s="78"/>
      <c r="K5" s="77" t="s">
        <v>8</v>
      </c>
      <c r="L5" s="78"/>
      <c r="M5" s="77" t="s">
        <v>9</v>
      </c>
      <c r="N5" s="78"/>
      <c r="O5" s="77" t="s">
        <v>10</v>
      </c>
      <c r="P5" s="78"/>
      <c r="Q5" s="77" t="s">
        <v>11</v>
      </c>
      <c r="R5" s="78"/>
      <c r="S5" s="77" t="s">
        <v>12</v>
      </c>
      <c r="T5" s="78"/>
      <c r="U5" s="77" t="s">
        <v>13</v>
      </c>
      <c r="V5" s="78"/>
      <c r="W5" s="77" t="s">
        <v>14</v>
      </c>
      <c r="X5" s="78"/>
      <c r="Y5" s="77" t="s">
        <v>15</v>
      </c>
      <c r="Z5" s="78"/>
      <c r="AA5" s="77" t="s">
        <v>16</v>
      </c>
      <c r="AB5" s="78"/>
      <c r="AC5" s="77" t="s">
        <v>17</v>
      </c>
      <c r="AD5" s="78"/>
      <c r="AE5" s="73" t="s">
        <v>18</v>
      </c>
      <c r="AF5" s="75"/>
      <c r="AG5" s="73" t="s">
        <v>19</v>
      </c>
      <c r="AH5" s="75"/>
      <c r="AI5" s="81" t="s">
        <v>20</v>
      </c>
      <c r="AJ5" s="82"/>
      <c r="AK5" s="81" t="s">
        <v>21</v>
      </c>
      <c r="AL5" s="82"/>
      <c r="AM5" s="81" t="s">
        <v>22</v>
      </c>
      <c r="AN5" s="82"/>
    </row>
    <row r="6" spans="1:45" s="36" customFormat="1" ht="93" customHeight="1">
      <c r="A6" s="72"/>
      <c r="B6" s="72"/>
      <c r="C6" s="43" t="s">
        <v>62</v>
      </c>
      <c r="D6" s="43" t="s">
        <v>63</v>
      </c>
      <c r="E6" s="43" t="s">
        <v>62</v>
      </c>
      <c r="F6" s="43" t="s">
        <v>63</v>
      </c>
      <c r="G6" s="43" t="s">
        <v>62</v>
      </c>
      <c r="H6" s="43" t="s">
        <v>63</v>
      </c>
      <c r="I6" s="43" t="s">
        <v>62</v>
      </c>
      <c r="J6" s="43" t="s">
        <v>63</v>
      </c>
      <c r="K6" s="43" t="s">
        <v>62</v>
      </c>
      <c r="L6" s="43" t="s">
        <v>63</v>
      </c>
      <c r="M6" s="43" t="s">
        <v>62</v>
      </c>
      <c r="N6" s="43" t="s">
        <v>63</v>
      </c>
      <c r="O6" s="43" t="s">
        <v>62</v>
      </c>
      <c r="P6" s="43" t="s">
        <v>63</v>
      </c>
      <c r="Q6" s="43" t="s">
        <v>62</v>
      </c>
      <c r="R6" s="43" t="s">
        <v>63</v>
      </c>
      <c r="S6" s="43" t="s">
        <v>62</v>
      </c>
      <c r="T6" s="43" t="s">
        <v>63</v>
      </c>
      <c r="U6" s="43" t="s">
        <v>62</v>
      </c>
      <c r="V6" s="43" t="s">
        <v>63</v>
      </c>
      <c r="W6" s="43" t="s">
        <v>62</v>
      </c>
      <c r="X6" s="43" t="s">
        <v>63</v>
      </c>
      <c r="Y6" s="43" t="s">
        <v>62</v>
      </c>
      <c r="Z6" s="43" t="s">
        <v>63</v>
      </c>
      <c r="AA6" s="43" t="s">
        <v>62</v>
      </c>
      <c r="AB6" s="43" t="s">
        <v>63</v>
      </c>
      <c r="AC6" s="43" t="s">
        <v>62</v>
      </c>
      <c r="AD6" s="43" t="s">
        <v>63</v>
      </c>
      <c r="AE6" s="43" t="s">
        <v>62</v>
      </c>
      <c r="AF6" s="43" t="s">
        <v>63</v>
      </c>
      <c r="AG6" s="43" t="s">
        <v>62</v>
      </c>
      <c r="AH6" s="43" t="s">
        <v>63</v>
      </c>
      <c r="AI6" s="43" t="s">
        <v>62</v>
      </c>
      <c r="AJ6" s="43" t="s">
        <v>63</v>
      </c>
      <c r="AK6" s="43" t="s">
        <v>62</v>
      </c>
      <c r="AL6" s="43" t="s">
        <v>63</v>
      </c>
      <c r="AM6" s="43" t="s">
        <v>62</v>
      </c>
      <c r="AN6" s="43" t="s">
        <v>63</v>
      </c>
    </row>
    <row r="7" spans="1:45" ht="24.9" customHeight="1">
      <c r="A7" s="17">
        <v>1</v>
      </c>
      <c r="B7" s="64" t="s">
        <v>30</v>
      </c>
      <c r="C7" s="25">
        <v>699599.72</v>
      </c>
      <c r="D7" s="25">
        <v>415442.87999999995</v>
      </c>
      <c r="E7" s="25">
        <v>117242.37999999999</v>
      </c>
      <c r="F7" s="25">
        <v>112889.06999999999</v>
      </c>
      <c r="G7" s="25">
        <v>53853.130000002231</v>
      </c>
      <c r="H7" s="25">
        <v>12321.830000004022</v>
      </c>
      <c r="I7" s="25">
        <v>23754994</v>
      </c>
      <c r="J7" s="25">
        <v>16893249.800000001</v>
      </c>
      <c r="K7" s="25">
        <v>5880308.5099999979</v>
      </c>
      <c r="L7" s="25">
        <v>5416251.4199999981</v>
      </c>
      <c r="M7" s="25">
        <v>1123380.3599999999</v>
      </c>
      <c r="N7" s="25">
        <v>1181178.6499999999</v>
      </c>
      <c r="O7" s="25">
        <v>0</v>
      </c>
      <c r="P7" s="25">
        <v>0</v>
      </c>
      <c r="Q7" s="25">
        <v>0</v>
      </c>
      <c r="R7" s="25">
        <v>0</v>
      </c>
      <c r="S7" s="25">
        <v>0</v>
      </c>
      <c r="T7" s="25">
        <v>0</v>
      </c>
      <c r="U7" s="25">
        <v>-395</v>
      </c>
      <c r="V7" s="25">
        <v>-197.5</v>
      </c>
      <c r="W7" s="25">
        <v>0</v>
      </c>
      <c r="X7" s="25">
        <v>0</v>
      </c>
      <c r="Y7" s="25">
        <v>261701.61999999997</v>
      </c>
      <c r="Z7" s="25">
        <v>5419.2799999999806</v>
      </c>
      <c r="AA7" s="25">
        <v>7093887.2999999989</v>
      </c>
      <c r="AB7" s="25">
        <v>1044566.1229999999</v>
      </c>
      <c r="AC7" s="25">
        <v>3306167.04</v>
      </c>
      <c r="AD7" s="25">
        <v>0.10999999986961484</v>
      </c>
      <c r="AE7" s="25">
        <v>1036153.7299999997</v>
      </c>
      <c r="AF7" s="25">
        <v>207230.78599999979</v>
      </c>
      <c r="AG7" s="25">
        <v>0</v>
      </c>
      <c r="AH7" s="25">
        <v>0</v>
      </c>
      <c r="AI7" s="25">
        <v>21139.27999999997</v>
      </c>
      <c r="AJ7" s="25">
        <v>85193.749999999942</v>
      </c>
      <c r="AK7" s="25">
        <v>0</v>
      </c>
      <c r="AL7" s="25">
        <v>0</v>
      </c>
      <c r="AM7" s="26">
        <v>43348032.069999993</v>
      </c>
      <c r="AN7" s="26">
        <v>25373546.199000001</v>
      </c>
      <c r="AS7" s="30"/>
    </row>
    <row r="8" spans="1:45" ht="24.9" customHeight="1">
      <c r="A8" s="17">
        <v>2</v>
      </c>
      <c r="B8" s="64" t="s">
        <v>32</v>
      </c>
      <c r="C8" s="25">
        <v>4616666.67</v>
      </c>
      <c r="D8" s="25">
        <v>-47698.489500000142</v>
      </c>
      <c r="E8" s="25">
        <v>-8598.3843100000086</v>
      </c>
      <c r="F8" s="25">
        <v>-8598.3843100000086</v>
      </c>
      <c r="G8" s="25">
        <v>-713638.77999999991</v>
      </c>
      <c r="H8" s="25">
        <v>-64562.469999999856</v>
      </c>
      <c r="I8" s="25">
        <v>11671512.769999275</v>
      </c>
      <c r="J8" s="25">
        <v>11671512.769999275</v>
      </c>
      <c r="K8" s="25">
        <v>11181315.960000001</v>
      </c>
      <c r="L8" s="25">
        <v>10472240.575000001</v>
      </c>
      <c r="M8" s="25">
        <v>1810255.4679239765</v>
      </c>
      <c r="N8" s="25">
        <v>1702888.3789239766</v>
      </c>
      <c r="O8" s="25">
        <v>0</v>
      </c>
      <c r="P8" s="25">
        <v>0</v>
      </c>
      <c r="Q8" s="25">
        <v>0</v>
      </c>
      <c r="R8" s="25">
        <v>0</v>
      </c>
      <c r="S8" s="25">
        <v>0</v>
      </c>
      <c r="T8" s="25">
        <v>0</v>
      </c>
      <c r="U8" s="25">
        <v>0</v>
      </c>
      <c r="V8" s="25">
        <v>0</v>
      </c>
      <c r="W8" s="25">
        <v>0</v>
      </c>
      <c r="X8" s="25">
        <v>0</v>
      </c>
      <c r="Y8" s="25">
        <v>48425.96</v>
      </c>
      <c r="Z8" s="25">
        <v>48425.96</v>
      </c>
      <c r="AA8" s="25">
        <v>2830737.5599999991</v>
      </c>
      <c r="AB8" s="25">
        <v>1299074.19</v>
      </c>
      <c r="AC8" s="25">
        <v>0</v>
      </c>
      <c r="AD8" s="25">
        <v>0</v>
      </c>
      <c r="AE8" s="25">
        <v>618420</v>
      </c>
      <c r="AF8" s="25">
        <v>123684</v>
      </c>
      <c r="AG8" s="25">
        <v>102.39999999999782</v>
      </c>
      <c r="AH8" s="25">
        <v>102.39999999999782</v>
      </c>
      <c r="AI8" s="25">
        <v>3326143.7499999995</v>
      </c>
      <c r="AJ8" s="25">
        <v>36983.749999999534</v>
      </c>
      <c r="AK8" s="25">
        <v>0</v>
      </c>
      <c r="AL8" s="25">
        <v>0</v>
      </c>
      <c r="AM8" s="26">
        <v>35381343.373613246</v>
      </c>
      <c r="AN8" s="26">
        <v>25234052.680113252</v>
      </c>
      <c r="AS8" s="30"/>
    </row>
    <row r="9" spans="1:45" ht="24.9" customHeight="1">
      <c r="A9" s="17">
        <v>3</v>
      </c>
      <c r="B9" s="64" t="s">
        <v>29</v>
      </c>
      <c r="C9" s="25">
        <v>4783898.7782769883</v>
      </c>
      <c r="D9" s="25">
        <v>4657788.7782092877</v>
      </c>
      <c r="E9" s="25">
        <v>20649.755072999986</v>
      </c>
      <c r="F9" s="25">
        <v>20649.755072999986</v>
      </c>
      <c r="G9" s="25">
        <v>50451.410999999716</v>
      </c>
      <c r="H9" s="25">
        <v>8883.7219999997687</v>
      </c>
      <c r="I9" s="25">
        <v>32000</v>
      </c>
      <c r="J9" s="25">
        <v>32000</v>
      </c>
      <c r="K9" s="25">
        <v>10526092.654799996</v>
      </c>
      <c r="L9" s="25">
        <v>10412191.441315336</v>
      </c>
      <c r="M9" s="25">
        <v>1719800.1569089738</v>
      </c>
      <c r="N9" s="25">
        <v>1721775.1569089738</v>
      </c>
      <c r="O9" s="25">
        <v>0</v>
      </c>
      <c r="P9" s="25">
        <v>0</v>
      </c>
      <c r="Q9" s="25">
        <v>0</v>
      </c>
      <c r="R9" s="25">
        <v>0</v>
      </c>
      <c r="S9" s="25">
        <v>0</v>
      </c>
      <c r="T9" s="25">
        <v>0</v>
      </c>
      <c r="U9" s="25">
        <v>3412.45</v>
      </c>
      <c r="V9" s="25">
        <v>3412.45</v>
      </c>
      <c r="W9" s="25">
        <v>0</v>
      </c>
      <c r="X9" s="25">
        <v>0</v>
      </c>
      <c r="Y9" s="25">
        <v>152795.40182399703</v>
      </c>
      <c r="Z9" s="25">
        <v>47836.785131997458</v>
      </c>
      <c r="AA9" s="25">
        <v>2381543.6280370019</v>
      </c>
      <c r="AB9" s="25">
        <v>1652185.8238020015</v>
      </c>
      <c r="AC9" s="25">
        <v>0</v>
      </c>
      <c r="AD9" s="25">
        <v>0</v>
      </c>
      <c r="AE9" s="25">
        <v>-6765.5800000000745</v>
      </c>
      <c r="AF9" s="25">
        <v>10900.829999999969</v>
      </c>
      <c r="AG9" s="25">
        <v>0</v>
      </c>
      <c r="AH9" s="25">
        <v>0</v>
      </c>
      <c r="AI9" s="25">
        <v>1370073.820126283</v>
      </c>
      <c r="AJ9" s="25">
        <v>-312958.08039610507</v>
      </c>
      <c r="AK9" s="25">
        <v>0</v>
      </c>
      <c r="AL9" s="25">
        <v>0</v>
      </c>
      <c r="AM9" s="26">
        <v>21033952.476046238</v>
      </c>
      <c r="AN9" s="26">
        <v>18254666.662044492</v>
      </c>
      <c r="AS9" s="30"/>
    </row>
    <row r="10" spans="1:45" ht="24.9" customHeight="1">
      <c r="A10" s="17">
        <v>4</v>
      </c>
      <c r="B10" s="64" t="s">
        <v>28</v>
      </c>
      <c r="C10" s="25">
        <v>228878.85999999836</v>
      </c>
      <c r="D10" s="25">
        <v>219228.98999999836</v>
      </c>
      <c r="E10" s="25">
        <v>83501.35958600002</v>
      </c>
      <c r="F10" s="25">
        <v>83501.35958600002</v>
      </c>
      <c r="G10" s="25">
        <v>-34054.229999999996</v>
      </c>
      <c r="H10" s="25">
        <v>-34054.229999999996</v>
      </c>
      <c r="I10" s="25">
        <v>20317695.886439741</v>
      </c>
      <c r="J10" s="25">
        <v>20317695.886439741</v>
      </c>
      <c r="K10" s="25">
        <v>250</v>
      </c>
      <c r="L10" s="25">
        <v>125</v>
      </c>
      <c r="M10" s="25">
        <v>74033.247923976625</v>
      </c>
      <c r="N10" s="25">
        <v>74033.247923976625</v>
      </c>
      <c r="O10" s="25">
        <v>0</v>
      </c>
      <c r="P10" s="25">
        <v>0</v>
      </c>
      <c r="Q10" s="25">
        <v>0</v>
      </c>
      <c r="R10" s="25">
        <v>0</v>
      </c>
      <c r="S10" s="25">
        <v>0</v>
      </c>
      <c r="T10" s="25">
        <v>0</v>
      </c>
      <c r="U10" s="25">
        <v>0</v>
      </c>
      <c r="V10" s="25">
        <v>0</v>
      </c>
      <c r="W10" s="25">
        <v>0</v>
      </c>
      <c r="X10" s="25">
        <v>0</v>
      </c>
      <c r="Y10" s="25">
        <v>0</v>
      </c>
      <c r="Z10" s="25">
        <v>0</v>
      </c>
      <c r="AA10" s="25">
        <v>-1279.3800000000001</v>
      </c>
      <c r="AB10" s="25">
        <v>0</v>
      </c>
      <c r="AC10" s="25">
        <v>0</v>
      </c>
      <c r="AD10" s="25">
        <v>0</v>
      </c>
      <c r="AE10" s="25">
        <v>0</v>
      </c>
      <c r="AF10" s="25">
        <v>0</v>
      </c>
      <c r="AG10" s="25">
        <v>0</v>
      </c>
      <c r="AH10" s="25">
        <v>0</v>
      </c>
      <c r="AI10" s="25">
        <v>6890.2800000000043</v>
      </c>
      <c r="AJ10" s="25">
        <v>1745.2800000000007</v>
      </c>
      <c r="AK10" s="25">
        <v>0</v>
      </c>
      <c r="AL10" s="25">
        <v>0</v>
      </c>
      <c r="AM10" s="26">
        <v>20675916.02394972</v>
      </c>
      <c r="AN10" s="26">
        <v>20662275.533949718</v>
      </c>
      <c r="AS10" s="30"/>
    </row>
    <row r="11" spans="1:45" ht="24.9" customHeight="1">
      <c r="A11" s="17">
        <v>5</v>
      </c>
      <c r="B11" s="64" t="s">
        <v>85</v>
      </c>
      <c r="C11" s="25">
        <v>150588.87999999998</v>
      </c>
      <c r="D11" s="25">
        <v>150588.87999999998</v>
      </c>
      <c r="E11" s="25">
        <v>17029.940000000006</v>
      </c>
      <c r="F11" s="25">
        <v>17029.940000000006</v>
      </c>
      <c r="G11" s="25">
        <v>7841.7299999999959</v>
      </c>
      <c r="H11" s="25">
        <v>7841.7299999999959</v>
      </c>
      <c r="I11" s="25">
        <v>15819852.896909716</v>
      </c>
      <c r="J11" s="25">
        <v>15819852.896909716</v>
      </c>
      <c r="K11" s="25">
        <v>959563.238518</v>
      </c>
      <c r="L11" s="25">
        <v>402938.18151800014</v>
      </c>
      <c r="M11" s="25">
        <v>292332.92736842111</v>
      </c>
      <c r="N11" s="25">
        <v>197594.05236842111</v>
      </c>
      <c r="O11" s="25">
        <v>0</v>
      </c>
      <c r="P11" s="25">
        <v>0</v>
      </c>
      <c r="Q11" s="25">
        <v>0</v>
      </c>
      <c r="R11" s="25">
        <v>0</v>
      </c>
      <c r="S11" s="25">
        <v>0</v>
      </c>
      <c r="T11" s="25">
        <v>0</v>
      </c>
      <c r="U11" s="25">
        <v>0</v>
      </c>
      <c r="V11" s="25">
        <v>0</v>
      </c>
      <c r="W11" s="25">
        <v>0</v>
      </c>
      <c r="X11" s="25">
        <v>0</v>
      </c>
      <c r="Y11" s="25">
        <v>70000</v>
      </c>
      <c r="Z11" s="25">
        <v>70000</v>
      </c>
      <c r="AA11" s="25">
        <v>206696.47</v>
      </c>
      <c r="AB11" s="25">
        <v>205835.196</v>
      </c>
      <c r="AC11" s="25">
        <v>0</v>
      </c>
      <c r="AD11" s="25">
        <v>0</v>
      </c>
      <c r="AE11" s="25">
        <v>0</v>
      </c>
      <c r="AF11" s="25">
        <v>0</v>
      </c>
      <c r="AG11" s="25">
        <v>0</v>
      </c>
      <c r="AH11" s="25">
        <v>0</v>
      </c>
      <c r="AI11" s="25">
        <v>-3549.99</v>
      </c>
      <c r="AJ11" s="25">
        <v>-3549.99</v>
      </c>
      <c r="AK11" s="25">
        <v>0</v>
      </c>
      <c r="AL11" s="25">
        <v>0</v>
      </c>
      <c r="AM11" s="26">
        <v>17520356.092796139</v>
      </c>
      <c r="AN11" s="26">
        <v>16868130.886796139</v>
      </c>
      <c r="AS11" s="30"/>
    </row>
    <row r="12" spans="1:45" ht="24.9" customHeight="1">
      <c r="A12" s="17">
        <v>6</v>
      </c>
      <c r="B12" s="64" t="s">
        <v>86</v>
      </c>
      <c r="C12" s="25">
        <v>13250</v>
      </c>
      <c r="D12" s="25">
        <v>13250</v>
      </c>
      <c r="E12" s="25">
        <v>4236.0000000000018</v>
      </c>
      <c r="F12" s="25">
        <v>4236.0000000000018</v>
      </c>
      <c r="G12" s="25">
        <v>0</v>
      </c>
      <c r="H12" s="25">
        <v>0</v>
      </c>
      <c r="I12" s="25">
        <v>7099793.7913090959</v>
      </c>
      <c r="J12" s="25">
        <v>7097997.7915090956</v>
      </c>
      <c r="K12" s="25">
        <v>2940144.4899999998</v>
      </c>
      <c r="L12" s="25">
        <v>2321342.2135618888</v>
      </c>
      <c r="M12" s="25">
        <v>442165.36792397674</v>
      </c>
      <c r="N12" s="25">
        <v>439787.36392397672</v>
      </c>
      <c r="O12" s="25">
        <v>0</v>
      </c>
      <c r="P12" s="25">
        <v>0</v>
      </c>
      <c r="Q12" s="25">
        <v>0</v>
      </c>
      <c r="R12" s="25">
        <v>0</v>
      </c>
      <c r="S12" s="25">
        <v>0</v>
      </c>
      <c r="T12" s="25">
        <v>0</v>
      </c>
      <c r="U12" s="25">
        <v>0</v>
      </c>
      <c r="V12" s="25">
        <v>0</v>
      </c>
      <c r="W12" s="25">
        <v>0</v>
      </c>
      <c r="X12" s="25">
        <v>0</v>
      </c>
      <c r="Y12" s="25">
        <v>0</v>
      </c>
      <c r="Z12" s="25">
        <v>0</v>
      </c>
      <c r="AA12" s="25">
        <v>-58958.3</v>
      </c>
      <c r="AB12" s="25">
        <v>-28097.922619751404</v>
      </c>
      <c r="AC12" s="25">
        <v>0</v>
      </c>
      <c r="AD12" s="25">
        <v>0</v>
      </c>
      <c r="AE12" s="25">
        <v>0</v>
      </c>
      <c r="AF12" s="25">
        <v>0</v>
      </c>
      <c r="AG12" s="25">
        <v>0</v>
      </c>
      <c r="AH12" s="25">
        <v>0</v>
      </c>
      <c r="AI12" s="25">
        <v>2489</v>
      </c>
      <c r="AJ12" s="25">
        <v>1697.809125</v>
      </c>
      <c r="AK12" s="25">
        <v>0</v>
      </c>
      <c r="AL12" s="25">
        <v>0</v>
      </c>
      <c r="AM12" s="26">
        <v>10443120.349233072</v>
      </c>
      <c r="AN12" s="26">
        <v>9850213.2555002104</v>
      </c>
      <c r="AS12" s="30"/>
    </row>
    <row r="13" spans="1:45" ht="24.9" customHeight="1">
      <c r="A13" s="17">
        <v>7</v>
      </c>
      <c r="B13" s="64" t="s">
        <v>34</v>
      </c>
      <c r="C13" s="25">
        <v>504017.88</v>
      </c>
      <c r="D13" s="25">
        <v>70346.489999999991</v>
      </c>
      <c r="E13" s="25">
        <v>28248.16</v>
      </c>
      <c r="F13" s="25">
        <v>28248.16</v>
      </c>
      <c r="G13" s="25">
        <v>3000</v>
      </c>
      <c r="H13" s="25">
        <v>3000</v>
      </c>
      <c r="I13" s="25">
        <v>6861168.1500000004</v>
      </c>
      <c r="J13" s="25">
        <v>6861168.1500000004</v>
      </c>
      <c r="K13" s="25">
        <v>1740859.45</v>
      </c>
      <c r="L13" s="25">
        <v>1740434.82</v>
      </c>
      <c r="M13" s="25">
        <v>407343.364</v>
      </c>
      <c r="N13" s="25">
        <v>436837.364</v>
      </c>
      <c r="O13" s="25">
        <v>0</v>
      </c>
      <c r="P13" s="25">
        <v>0</v>
      </c>
      <c r="Q13" s="25">
        <v>0</v>
      </c>
      <c r="R13" s="25">
        <v>0</v>
      </c>
      <c r="S13" s="25">
        <v>0</v>
      </c>
      <c r="T13" s="25">
        <v>0</v>
      </c>
      <c r="U13" s="25">
        <v>0</v>
      </c>
      <c r="V13" s="25">
        <v>0</v>
      </c>
      <c r="W13" s="25">
        <v>0</v>
      </c>
      <c r="X13" s="25">
        <v>0</v>
      </c>
      <c r="Y13" s="25">
        <v>341235.07</v>
      </c>
      <c r="Z13" s="25">
        <v>171189.4</v>
      </c>
      <c r="AA13" s="25">
        <v>1778619.58</v>
      </c>
      <c r="AB13" s="25">
        <v>321649.68000000017</v>
      </c>
      <c r="AC13" s="25">
        <v>0</v>
      </c>
      <c r="AD13" s="25">
        <v>0</v>
      </c>
      <c r="AE13" s="25">
        <v>-3449.9999999999995</v>
      </c>
      <c r="AF13" s="25">
        <v>-344.98399999999901</v>
      </c>
      <c r="AG13" s="25">
        <v>0</v>
      </c>
      <c r="AH13" s="25">
        <v>0</v>
      </c>
      <c r="AI13" s="25">
        <v>-1825992.0799999998</v>
      </c>
      <c r="AJ13" s="25">
        <v>-259262.13999999966</v>
      </c>
      <c r="AK13" s="25">
        <v>0</v>
      </c>
      <c r="AL13" s="25">
        <v>0</v>
      </c>
      <c r="AM13" s="26">
        <v>9835049.574000001</v>
      </c>
      <c r="AN13" s="26">
        <v>9373266.9400000013</v>
      </c>
      <c r="AS13" s="30"/>
    </row>
    <row r="14" spans="1:45" ht="24.9" customHeight="1">
      <c r="A14" s="17">
        <v>8</v>
      </c>
      <c r="B14" s="64" t="s">
        <v>92</v>
      </c>
      <c r="C14" s="25">
        <v>8500</v>
      </c>
      <c r="D14" s="25">
        <v>8500</v>
      </c>
      <c r="E14" s="25">
        <v>452.01</v>
      </c>
      <c r="F14" s="25">
        <v>452.01</v>
      </c>
      <c r="G14" s="25">
        <v>-6000</v>
      </c>
      <c r="H14" s="25">
        <v>-6000</v>
      </c>
      <c r="I14" s="25">
        <v>6262381.0499999998</v>
      </c>
      <c r="J14" s="25">
        <v>6262381.0499999998</v>
      </c>
      <c r="K14" s="25">
        <v>2000724.4799999997</v>
      </c>
      <c r="L14" s="25">
        <v>889299.02299999958</v>
      </c>
      <c r="M14" s="25">
        <v>586199.39792397665</v>
      </c>
      <c r="N14" s="25">
        <v>305748.01492397668</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8852256.9379239753</v>
      </c>
      <c r="AN14" s="26">
        <v>7460380.0979239754</v>
      </c>
      <c r="AS14" s="30"/>
    </row>
    <row r="15" spans="1:45" ht="24.9" customHeight="1">
      <c r="A15" s="17">
        <v>9</v>
      </c>
      <c r="B15" s="64" t="s">
        <v>35</v>
      </c>
      <c r="C15" s="25">
        <v>17000</v>
      </c>
      <c r="D15" s="25">
        <v>17000</v>
      </c>
      <c r="E15" s="25">
        <v>11818</v>
      </c>
      <c r="F15" s="25">
        <v>11818</v>
      </c>
      <c r="G15" s="25">
        <v>940</v>
      </c>
      <c r="H15" s="25">
        <v>940</v>
      </c>
      <c r="I15" s="25">
        <v>4151977</v>
      </c>
      <c r="J15" s="25">
        <v>4151977</v>
      </c>
      <c r="K15" s="25">
        <v>606834.4</v>
      </c>
      <c r="L15" s="25">
        <v>604945.9</v>
      </c>
      <c r="M15" s="25">
        <v>178828.24792397663</v>
      </c>
      <c r="N15" s="25">
        <v>178828.24792397663</v>
      </c>
      <c r="O15" s="25">
        <v>0</v>
      </c>
      <c r="P15" s="25">
        <v>0</v>
      </c>
      <c r="Q15" s="25">
        <v>0</v>
      </c>
      <c r="R15" s="25">
        <v>0</v>
      </c>
      <c r="S15" s="25">
        <v>0</v>
      </c>
      <c r="T15" s="25">
        <v>0</v>
      </c>
      <c r="U15" s="25">
        <v>0</v>
      </c>
      <c r="V15" s="25">
        <v>0</v>
      </c>
      <c r="W15" s="25">
        <v>0</v>
      </c>
      <c r="X15" s="25">
        <v>0</v>
      </c>
      <c r="Y15" s="25">
        <v>-50000</v>
      </c>
      <c r="Z15" s="25">
        <v>-26185</v>
      </c>
      <c r="AA15" s="25">
        <v>2353500</v>
      </c>
      <c r="AB15" s="25">
        <v>673237.90000000014</v>
      </c>
      <c r="AC15" s="25">
        <v>16144</v>
      </c>
      <c r="AD15" s="25">
        <v>0</v>
      </c>
      <c r="AE15" s="25">
        <v>-401979</v>
      </c>
      <c r="AF15" s="25">
        <v>-356545.2</v>
      </c>
      <c r="AG15" s="25">
        <v>0</v>
      </c>
      <c r="AH15" s="25">
        <v>0</v>
      </c>
      <c r="AI15" s="25">
        <v>42426</v>
      </c>
      <c r="AJ15" s="25">
        <v>21213.165000000023</v>
      </c>
      <c r="AK15" s="25">
        <v>0</v>
      </c>
      <c r="AL15" s="25">
        <v>0</v>
      </c>
      <c r="AM15" s="26">
        <v>6927488.6479239771</v>
      </c>
      <c r="AN15" s="26">
        <v>5277230.0129239773</v>
      </c>
      <c r="AS15" s="30"/>
    </row>
    <row r="16" spans="1:45" ht="24.9" customHeight="1">
      <c r="A16" s="17">
        <v>10</v>
      </c>
      <c r="B16" s="64" t="s">
        <v>38</v>
      </c>
      <c r="C16" s="25">
        <v>0</v>
      </c>
      <c r="D16" s="25">
        <v>0</v>
      </c>
      <c r="E16" s="25">
        <v>0</v>
      </c>
      <c r="F16" s="25">
        <v>0</v>
      </c>
      <c r="G16" s="25">
        <v>0</v>
      </c>
      <c r="H16" s="25">
        <v>0</v>
      </c>
      <c r="I16" s="25">
        <v>531011.67804999975</v>
      </c>
      <c r="J16" s="25">
        <v>531011.67804999975</v>
      </c>
      <c r="K16" s="25">
        <v>-3836.299999999992</v>
      </c>
      <c r="L16" s="25">
        <v>-2374.715999999994</v>
      </c>
      <c r="M16" s="25">
        <v>45237.247923976625</v>
      </c>
      <c r="N16" s="25">
        <v>64554.447923976622</v>
      </c>
      <c r="O16" s="25">
        <v>0</v>
      </c>
      <c r="P16" s="25">
        <v>0</v>
      </c>
      <c r="Q16" s="25">
        <v>0</v>
      </c>
      <c r="R16" s="25">
        <v>0</v>
      </c>
      <c r="S16" s="25">
        <v>0</v>
      </c>
      <c r="T16" s="25">
        <v>0</v>
      </c>
      <c r="U16" s="25">
        <v>0</v>
      </c>
      <c r="V16" s="25">
        <v>0</v>
      </c>
      <c r="W16" s="25">
        <v>0</v>
      </c>
      <c r="X16" s="25">
        <v>0</v>
      </c>
      <c r="Y16" s="25">
        <v>0</v>
      </c>
      <c r="Z16" s="25">
        <v>0</v>
      </c>
      <c r="AA16" s="25">
        <v>5287700</v>
      </c>
      <c r="AB16" s="25">
        <v>170905.49541999586</v>
      </c>
      <c r="AC16" s="25">
        <v>0</v>
      </c>
      <c r="AD16" s="25">
        <v>0</v>
      </c>
      <c r="AE16" s="25">
        <v>0</v>
      </c>
      <c r="AF16" s="25">
        <v>0</v>
      </c>
      <c r="AG16" s="25">
        <v>0</v>
      </c>
      <c r="AH16" s="25">
        <v>0</v>
      </c>
      <c r="AI16" s="25">
        <v>331.47999999999956</v>
      </c>
      <c r="AJ16" s="25">
        <v>331.47999999999956</v>
      </c>
      <c r="AK16" s="25">
        <v>0</v>
      </c>
      <c r="AL16" s="25">
        <v>0</v>
      </c>
      <c r="AM16" s="26">
        <v>5860444.1059739767</v>
      </c>
      <c r="AN16" s="26">
        <v>764428.38539397216</v>
      </c>
      <c r="AS16" s="30"/>
    </row>
    <row r="17" spans="1:45" ht="24.9" customHeight="1">
      <c r="A17" s="17">
        <v>11</v>
      </c>
      <c r="B17" s="64" t="s">
        <v>31</v>
      </c>
      <c r="C17" s="25">
        <v>-5000</v>
      </c>
      <c r="D17" s="25">
        <v>-5000</v>
      </c>
      <c r="E17" s="25">
        <v>2.9399999999999409</v>
      </c>
      <c r="F17" s="25">
        <v>2.9399999999999409</v>
      </c>
      <c r="G17" s="25">
        <v>10847.32</v>
      </c>
      <c r="H17" s="25">
        <v>10847.32</v>
      </c>
      <c r="I17" s="25">
        <v>1679662.8700000229</v>
      </c>
      <c r="J17" s="25">
        <v>1679662.8700000229</v>
      </c>
      <c r="K17" s="25">
        <v>1995227.3599999999</v>
      </c>
      <c r="L17" s="25">
        <v>968303.37100000028</v>
      </c>
      <c r="M17" s="25">
        <v>363636.64792397659</v>
      </c>
      <c r="N17" s="25">
        <v>392606.17192397657</v>
      </c>
      <c r="O17" s="25">
        <v>0</v>
      </c>
      <c r="P17" s="25">
        <v>0</v>
      </c>
      <c r="Q17" s="25">
        <v>0</v>
      </c>
      <c r="R17" s="25">
        <v>0</v>
      </c>
      <c r="S17" s="25">
        <v>0</v>
      </c>
      <c r="T17" s="25">
        <v>0</v>
      </c>
      <c r="U17" s="25">
        <v>0</v>
      </c>
      <c r="V17" s="25">
        <v>0</v>
      </c>
      <c r="W17" s="25">
        <v>0</v>
      </c>
      <c r="X17" s="25">
        <v>0</v>
      </c>
      <c r="Y17" s="25">
        <v>-1000</v>
      </c>
      <c r="Z17" s="25">
        <v>-125</v>
      </c>
      <c r="AA17" s="25">
        <v>290679.87</v>
      </c>
      <c r="AB17" s="25">
        <v>29953.627848000033</v>
      </c>
      <c r="AC17" s="25">
        <v>0</v>
      </c>
      <c r="AD17" s="25">
        <v>0</v>
      </c>
      <c r="AE17" s="25">
        <v>-60761.69</v>
      </c>
      <c r="AF17" s="25">
        <v>-60761.69</v>
      </c>
      <c r="AG17" s="25">
        <v>0</v>
      </c>
      <c r="AH17" s="25">
        <v>0</v>
      </c>
      <c r="AI17" s="25">
        <v>-28847.1</v>
      </c>
      <c r="AJ17" s="25">
        <v>-33567.1</v>
      </c>
      <c r="AK17" s="25">
        <v>0</v>
      </c>
      <c r="AL17" s="25">
        <v>0</v>
      </c>
      <c r="AM17" s="26">
        <v>4244448.2179239988</v>
      </c>
      <c r="AN17" s="26">
        <v>2981922.5107720001</v>
      </c>
      <c r="AS17" s="30"/>
    </row>
    <row r="18" spans="1:45" ht="24.9" customHeight="1">
      <c r="A18" s="17">
        <v>12</v>
      </c>
      <c r="B18" s="64" t="s">
        <v>88</v>
      </c>
      <c r="C18" s="25">
        <v>0</v>
      </c>
      <c r="D18" s="25">
        <v>0</v>
      </c>
      <c r="E18" s="25">
        <v>248</v>
      </c>
      <c r="F18" s="25">
        <v>248</v>
      </c>
      <c r="G18" s="25">
        <v>0</v>
      </c>
      <c r="H18" s="25">
        <v>0</v>
      </c>
      <c r="I18" s="25">
        <v>946525.92999997269</v>
      </c>
      <c r="J18" s="25">
        <v>946525.92999997269</v>
      </c>
      <c r="K18" s="25">
        <v>2246333.1</v>
      </c>
      <c r="L18" s="25">
        <v>2235483.4500000002</v>
      </c>
      <c r="M18" s="25">
        <v>487758.7179239766</v>
      </c>
      <c r="N18" s="25">
        <v>487107.7179239766</v>
      </c>
      <c r="O18" s="25">
        <v>0</v>
      </c>
      <c r="P18" s="25">
        <v>0</v>
      </c>
      <c r="Q18" s="25">
        <v>0</v>
      </c>
      <c r="R18" s="25">
        <v>0</v>
      </c>
      <c r="S18" s="25">
        <v>0</v>
      </c>
      <c r="T18" s="25">
        <v>0</v>
      </c>
      <c r="U18" s="25">
        <v>0</v>
      </c>
      <c r="V18" s="25">
        <v>0</v>
      </c>
      <c r="W18" s="25">
        <v>0</v>
      </c>
      <c r="X18" s="25">
        <v>0</v>
      </c>
      <c r="Y18" s="25">
        <v>0</v>
      </c>
      <c r="Z18" s="25">
        <v>0</v>
      </c>
      <c r="AA18" s="25">
        <v>10440</v>
      </c>
      <c r="AB18" s="25">
        <v>10440</v>
      </c>
      <c r="AC18" s="25">
        <v>0</v>
      </c>
      <c r="AD18" s="25">
        <v>0</v>
      </c>
      <c r="AE18" s="25">
        <v>132934.47999999998</v>
      </c>
      <c r="AF18" s="25">
        <v>132934.47999999998</v>
      </c>
      <c r="AG18" s="25">
        <v>0</v>
      </c>
      <c r="AH18" s="25">
        <v>0</v>
      </c>
      <c r="AI18" s="25">
        <v>0</v>
      </c>
      <c r="AJ18" s="25">
        <v>0</v>
      </c>
      <c r="AK18" s="25">
        <v>0</v>
      </c>
      <c r="AL18" s="25">
        <v>0</v>
      </c>
      <c r="AM18" s="26">
        <v>3824240.2279239492</v>
      </c>
      <c r="AN18" s="26">
        <v>3812739.5779239493</v>
      </c>
      <c r="AS18" s="30"/>
    </row>
    <row r="19" spans="1:45" ht="24.9" customHeight="1">
      <c r="A19" s="17">
        <v>13</v>
      </c>
      <c r="B19" s="64" t="s">
        <v>94</v>
      </c>
      <c r="C19" s="25">
        <v>0</v>
      </c>
      <c r="D19" s="25">
        <v>0</v>
      </c>
      <c r="E19" s="25">
        <v>0</v>
      </c>
      <c r="F19" s="25">
        <v>0</v>
      </c>
      <c r="G19" s="25">
        <v>0</v>
      </c>
      <c r="H19" s="25">
        <v>0</v>
      </c>
      <c r="I19" s="25">
        <v>3020938.6500000004</v>
      </c>
      <c r="J19" s="25">
        <v>3020938.6500000004</v>
      </c>
      <c r="K19" s="25">
        <v>214263.89</v>
      </c>
      <c r="L19" s="25">
        <v>50795.828000000038</v>
      </c>
      <c r="M19" s="25">
        <v>120388.90999999999</v>
      </c>
      <c r="N19" s="25">
        <v>87939.943999999989</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3355591.4500000007</v>
      </c>
      <c r="AN19" s="26">
        <v>3159674.4220000007</v>
      </c>
      <c r="AS19" s="30"/>
    </row>
    <row r="20" spans="1:45" ht="24.9" customHeight="1">
      <c r="A20" s="17">
        <v>14</v>
      </c>
      <c r="B20" s="64" t="s">
        <v>33</v>
      </c>
      <c r="C20" s="25">
        <v>3433.4199999999983</v>
      </c>
      <c r="D20" s="25">
        <v>3433.4199999999983</v>
      </c>
      <c r="E20" s="25">
        <v>41734.276495999999</v>
      </c>
      <c r="F20" s="25">
        <v>41734.276495999999</v>
      </c>
      <c r="G20" s="25">
        <v>0</v>
      </c>
      <c r="H20" s="25">
        <v>0</v>
      </c>
      <c r="I20" s="25">
        <v>1846742.3399999975</v>
      </c>
      <c r="J20" s="25">
        <v>1033044.4464999913</v>
      </c>
      <c r="K20" s="25">
        <v>491151.78000000009</v>
      </c>
      <c r="L20" s="25">
        <v>225030.38200000091</v>
      </c>
      <c r="M20" s="25">
        <v>198750.43792397663</v>
      </c>
      <c r="N20" s="25">
        <v>198750.43792397663</v>
      </c>
      <c r="O20" s="25">
        <v>0</v>
      </c>
      <c r="P20" s="25">
        <v>0</v>
      </c>
      <c r="Q20" s="25">
        <v>0</v>
      </c>
      <c r="R20" s="25">
        <v>0</v>
      </c>
      <c r="S20" s="25">
        <v>0</v>
      </c>
      <c r="T20" s="25">
        <v>0</v>
      </c>
      <c r="U20" s="25">
        <v>-43301.91</v>
      </c>
      <c r="V20" s="25">
        <v>-43301.91</v>
      </c>
      <c r="W20" s="25">
        <v>0</v>
      </c>
      <c r="X20" s="25">
        <v>0</v>
      </c>
      <c r="Y20" s="25">
        <v>323582.5049</v>
      </c>
      <c r="Z20" s="25">
        <v>180903.60989999998</v>
      </c>
      <c r="AA20" s="25">
        <v>63686.449999999983</v>
      </c>
      <c r="AB20" s="25">
        <v>16381.182177139897</v>
      </c>
      <c r="AC20" s="25">
        <v>0</v>
      </c>
      <c r="AD20" s="25">
        <v>0</v>
      </c>
      <c r="AE20" s="25">
        <v>133752.95000000001</v>
      </c>
      <c r="AF20" s="25">
        <v>26750.589999999997</v>
      </c>
      <c r="AG20" s="25">
        <v>0</v>
      </c>
      <c r="AH20" s="25">
        <v>0</v>
      </c>
      <c r="AI20" s="25">
        <v>-6891</v>
      </c>
      <c r="AJ20" s="25">
        <v>-6991</v>
      </c>
      <c r="AK20" s="25">
        <v>0</v>
      </c>
      <c r="AL20" s="25">
        <v>0</v>
      </c>
      <c r="AM20" s="26">
        <v>3052641.2493199748</v>
      </c>
      <c r="AN20" s="26">
        <v>1675735.434997109</v>
      </c>
      <c r="AS20" s="30"/>
    </row>
    <row r="21" spans="1:45" ht="24.9" customHeight="1">
      <c r="A21" s="17">
        <v>15</v>
      </c>
      <c r="B21" s="64" t="s">
        <v>36</v>
      </c>
      <c r="C21" s="25">
        <v>0</v>
      </c>
      <c r="D21" s="25">
        <v>0</v>
      </c>
      <c r="E21" s="25">
        <v>0</v>
      </c>
      <c r="F21" s="25">
        <v>0</v>
      </c>
      <c r="G21" s="25">
        <v>5390</v>
      </c>
      <c r="H21" s="25">
        <v>1617</v>
      </c>
      <c r="I21" s="25">
        <v>381831</v>
      </c>
      <c r="J21" s="25">
        <v>381831</v>
      </c>
      <c r="K21" s="25">
        <v>678600</v>
      </c>
      <c r="L21" s="25">
        <v>254809</v>
      </c>
      <c r="M21" s="25">
        <v>282312.24792397663</v>
      </c>
      <c r="N21" s="25">
        <v>171014.24792397663</v>
      </c>
      <c r="O21" s="25">
        <v>0</v>
      </c>
      <c r="P21" s="25">
        <v>0</v>
      </c>
      <c r="Q21" s="25">
        <v>0</v>
      </c>
      <c r="R21" s="25">
        <v>0</v>
      </c>
      <c r="S21" s="25">
        <v>0</v>
      </c>
      <c r="T21" s="25">
        <v>0</v>
      </c>
      <c r="U21" s="25">
        <v>-5450.9499999999971</v>
      </c>
      <c r="V21" s="25">
        <v>-108.94999999999709</v>
      </c>
      <c r="W21" s="25">
        <v>0</v>
      </c>
      <c r="X21" s="25">
        <v>0</v>
      </c>
      <c r="Y21" s="25">
        <v>0</v>
      </c>
      <c r="Z21" s="25">
        <v>0</v>
      </c>
      <c r="AA21" s="25">
        <v>110</v>
      </c>
      <c r="AB21" s="25">
        <v>230</v>
      </c>
      <c r="AC21" s="25">
        <v>0</v>
      </c>
      <c r="AD21" s="25">
        <v>0</v>
      </c>
      <c r="AE21" s="25">
        <v>-981.5</v>
      </c>
      <c r="AF21" s="25">
        <v>-981.5</v>
      </c>
      <c r="AG21" s="25">
        <v>0</v>
      </c>
      <c r="AH21" s="25">
        <v>0</v>
      </c>
      <c r="AI21" s="25">
        <v>18002.520000000004</v>
      </c>
      <c r="AJ21" s="25">
        <v>4190.5200000000041</v>
      </c>
      <c r="AK21" s="25">
        <v>0</v>
      </c>
      <c r="AL21" s="25">
        <v>0</v>
      </c>
      <c r="AM21" s="26">
        <v>1359813.3179239768</v>
      </c>
      <c r="AN21" s="26">
        <v>812601.31792397669</v>
      </c>
      <c r="AS21" s="30"/>
    </row>
    <row r="22" spans="1:45" ht="24.9" customHeight="1">
      <c r="A22" s="17">
        <v>16</v>
      </c>
      <c r="B22" s="64" t="s">
        <v>37</v>
      </c>
      <c r="C22" s="25">
        <v>0</v>
      </c>
      <c r="D22" s="25">
        <v>0</v>
      </c>
      <c r="E22" s="25">
        <v>0</v>
      </c>
      <c r="F22" s="25">
        <v>0</v>
      </c>
      <c r="G22" s="25">
        <v>0</v>
      </c>
      <c r="H22" s="25">
        <v>0</v>
      </c>
      <c r="I22" s="25">
        <v>0</v>
      </c>
      <c r="J22" s="25">
        <v>0</v>
      </c>
      <c r="K22" s="25">
        <v>238669.05556349974</v>
      </c>
      <c r="L22" s="25">
        <v>238669.05556349974</v>
      </c>
      <c r="M22" s="25">
        <v>61230.513923976629</v>
      </c>
      <c r="N22" s="25">
        <v>61230.513923976629</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299899.56948747637</v>
      </c>
      <c r="AN22" s="26">
        <v>299899.56948747637</v>
      </c>
      <c r="AS22" s="30"/>
    </row>
    <row r="23" spans="1:45" ht="24.9" customHeight="1">
      <c r="A23" s="17">
        <v>17</v>
      </c>
      <c r="B23" s="64" t="s">
        <v>87</v>
      </c>
      <c r="C23" s="25">
        <v>0</v>
      </c>
      <c r="D23" s="25">
        <v>0</v>
      </c>
      <c r="E23" s="25">
        <v>0</v>
      </c>
      <c r="F23" s="25">
        <v>0</v>
      </c>
      <c r="G23" s="25">
        <v>-1100</v>
      </c>
      <c r="H23" s="25">
        <v>-1050</v>
      </c>
      <c r="I23" s="25">
        <v>0</v>
      </c>
      <c r="J23" s="25">
        <v>0</v>
      </c>
      <c r="K23" s="25">
        <v>16990.991000000016</v>
      </c>
      <c r="L23" s="25">
        <v>2943.6105000000143</v>
      </c>
      <c r="M23" s="25">
        <v>75155.247923976625</v>
      </c>
      <c r="N23" s="25">
        <v>75551.247923976625</v>
      </c>
      <c r="O23" s="25">
        <v>0</v>
      </c>
      <c r="P23" s="25">
        <v>0</v>
      </c>
      <c r="Q23" s="25">
        <v>0</v>
      </c>
      <c r="R23" s="25">
        <v>0</v>
      </c>
      <c r="S23" s="25">
        <v>0</v>
      </c>
      <c r="T23" s="25">
        <v>0</v>
      </c>
      <c r="U23" s="25">
        <v>0</v>
      </c>
      <c r="V23" s="25">
        <v>0</v>
      </c>
      <c r="W23" s="25">
        <v>0</v>
      </c>
      <c r="X23" s="25">
        <v>0</v>
      </c>
      <c r="Y23" s="25">
        <v>1.3642420526593924E-12</v>
      </c>
      <c r="Z23" s="25">
        <v>1.8189894035458565E-12</v>
      </c>
      <c r="AA23" s="25">
        <v>1041.8109999999997</v>
      </c>
      <c r="AB23" s="25">
        <v>104.18109999999979</v>
      </c>
      <c r="AC23" s="25">
        <v>0</v>
      </c>
      <c r="AD23" s="25">
        <v>0</v>
      </c>
      <c r="AE23" s="25">
        <v>-615.64000000001397</v>
      </c>
      <c r="AF23" s="25">
        <v>-615.64000000001397</v>
      </c>
      <c r="AG23" s="25">
        <v>0</v>
      </c>
      <c r="AH23" s="25">
        <v>0</v>
      </c>
      <c r="AI23" s="25">
        <v>-2000</v>
      </c>
      <c r="AJ23" s="25">
        <v>-200</v>
      </c>
      <c r="AK23" s="25">
        <v>0</v>
      </c>
      <c r="AL23" s="25">
        <v>0</v>
      </c>
      <c r="AM23" s="26">
        <v>89472.409923976622</v>
      </c>
      <c r="AN23" s="26">
        <v>76733.399523976623</v>
      </c>
      <c r="AS23" s="30"/>
    </row>
    <row r="24" spans="1:45" ht="24.9" customHeight="1">
      <c r="A24" s="17">
        <v>18</v>
      </c>
      <c r="B24" s="64" t="s">
        <v>89</v>
      </c>
      <c r="C24" s="25">
        <v>164267.73999999801</v>
      </c>
      <c r="D24" s="25">
        <v>68755.959999997984</v>
      </c>
      <c r="E24" s="25">
        <v>0</v>
      </c>
      <c r="F24" s="25">
        <v>0</v>
      </c>
      <c r="G24" s="25">
        <v>8227.9999999999927</v>
      </c>
      <c r="H24" s="25">
        <v>8227.9999999999927</v>
      </c>
      <c r="I24" s="25">
        <v>0</v>
      </c>
      <c r="J24" s="25">
        <v>0</v>
      </c>
      <c r="K24" s="25">
        <v>1104170.377965393</v>
      </c>
      <c r="L24" s="25">
        <v>313088.38596539147</v>
      </c>
      <c r="M24" s="25">
        <v>250303.05792397662</v>
      </c>
      <c r="N24" s="25">
        <v>251103.05792397662</v>
      </c>
      <c r="O24" s="25">
        <v>0</v>
      </c>
      <c r="P24" s="25">
        <v>0</v>
      </c>
      <c r="Q24" s="25">
        <v>-1820630.0000000002</v>
      </c>
      <c r="R24" s="25">
        <v>0</v>
      </c>
      <c r="S24" s="25">
        <v>0</v>
      </c>
      <c r="T24" s="25">
        <v>0</v>
      </c>
      <c r="U24" s="25">
        <v>0</v>
      </c>
      <c r="V24" s="25">
        <v>0</v>
      </c>
      <c r="W24" s="25">
        <v>0</v>
      </c>
      <c r="X24" s="25">
        <v>0</v>
      </c>
      <c r="Y24" s="25">
        <v>2000</v>
      </c>
      <c r="Z24" s="25">
        <v>400</v>
      </c>
      <c r="AA24" s="25">
        <v>251310.94</v>
      </c>
      <c r="AB24" s="25">
        <v>44347.453999999765</v>
      </c>
      <c r="AC24" s="25">
        <v>5153.57</v>
      </c>
      <c r="AD24" s="25">
        <v>5153.57</v>
      </c>
      <c r="AE24" s="25">
        <v>0</v>
      </c>
      <c r="AF24" s="25">
        <v>0</v>
      </c>
      <c r="AG24" s="25">
        <v>0</v>
      </c>
      <c r="AH24" s="25">
        <v>0</v>
      </c>
      <c r="AI24" s="25">
        <v>0</v>
      </c>
      <c r="AJ24" s="25">
        <v>0</v>
      </c>
      <c r="AK24" s="25">
        <v>0</v>
      </c>
      <c r="AL24" s="25">
        <v>0</v>
      </c>
      <c r="AM24" s="26">
        <v>-35196.31411063276</v>
      </c>
      <c r="AN24" s="26">
        <v>691076.42788936582</v>
      </c>
      <c r="AS24" s="30"/>
    </row>
    <row r="25" spans="1:45" ht="24.9" customHeight="1">
      <c r="A25" s="17">
        <v>19</v>
      </c>
      <c r="B25" s="64" t="s">
        <v>93</v>
      </c>
      <c r="C25" s="25">
        <v>0</v>
      </c>
      <c r="D25" s="25">
        <v>0</v>
      </c>
      <c r="E25" s="25">
        <v>0</v>
      </c>
      <c r="F25" s="25">
        <v>0</v>
      </c>
      <c r="G25" s="25">
        <v>0</v>
      </c>
      <c r="H25" s="25">
        <v>0</v>
      </c>
      <c r="I25" s="25">
        <v>44140.728328190511</v>
      </c>
      <c r="J25" s="25">
        <v>0</v>
      </c>
      <c r="K25" s="25">
        <v>-19320.86</v>
      </c>
      <c r="L25" s="25">
        <v>-60065.66</v>
      </c>
      <c r="M25" s="25">
        <v>77463.247923976625</v>
      </c>
      <c r="N25" s="25">
        <v>74033.247923976625</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-1704883.7610999967</v>
      </c>
      <c r="AF25" s="25">
        <v>-377993.73079127731</v>
      </c>
      <c r="AG25" s="25">
        <v>0</v>
      </c>
      <c r="AH25" s="25">
        <v>0</v>
      </c>
      <c r="AI25" s="25">
        <v>0</v>
      </c>
      <c r="AJ25" s="25">
        <v>0</v>
      </c>
      <c r="AK25" s="25">
        <v>0</v>
      </c>
      <c r="AL25" s="25">
        <v>0</v>
      </c>
      <c r="AM25" s="26">
        <v>-1602600.6448478296</v>
      </c>
      <c r="AN25" s="26">
        <v>-364026.14286730066</v>
      </c>
      <c r="AS25" s="30"/>
    </row>
    <row r="26" spans="1:45" ht="13.8">
      <c r="A26" s="11"/>
      <c r="B26" s="66" t="s">
        <v>22</v>
      </c>
      <c r="C26" s="27">
        <v>11185101.948276985</v>
      </c>
      <c r="D26" s="27">
        <v>5571636.9087092839</v>
      </c>
      <c r="E26" s="27">
        <v>316564.43684499996</v>
      </c>
      <c r="F26" s="27">
        <v>312211.12684500002</v>
      </c>
      <c r="G26" s="27">
        <v>-614241.41899999802</v>
      </c>
      <c r="H26" s="27">
        <v>-51987.097999996069</v>
      </c>
      <c r="I26" s="27">
        <v>104422228.74103603</v>
      </c>
      <c r="J26" s="27">
        <v>96700849.919407815</v>
      </c>
      <c r="K26" s="27">
        <v>42798342.577846885</v>
      </c>
      <c r="L26" s="27">
        <v>36486451.28142412</v>
      </c>
      <c r="M26" s="27">
        <v>8596574.8152130675</v>
      </c>
      <c r="N26" s="27">
        <v>8102561.5122130681</v>
      </c>
      <c r="O26" s="27">
        <v>0</v>
      </c>
      <c r="P26" s="27">
        <v>0</v>
      </c>
      <c r="Q26" s="27">
        <v>-1820630.0000000002</v>
      </c>
      <c r="R26" s="27">
        <v>0</v>
      </c>
      <c r="S26" s="27">
        <v>0</v>
      </c>
      <c r="T26" s="27">
        <v>0</v>
      </c>
      <c r="U26" s="27">
        <v>-45735.41</v>
      </c>
      <c r="V26" s="27">
        <v>-40195.910000000003</v>
      </c>
      <c r="W26" s="27">
        <v>0</v>
      </c>
      <c r="X26" s="27">
        <v>0</v>
      </c>
      <c r="Y26" s="27">
        <v>1148740.556723997</v>
      </c>
      <c r="Z26" s="27">
        <v>497865.03503199742</v>
      </c>
      <c r="AA26" s="27">
        <v>22489715.929037001</v>
      </c>
      <c r="AB26" s="27">
        <v>5440812.9307273859</v>
      </c>
      <c r="AC26" s="27">
        <v>3327464.61</v>
      </c>
      <c r="AD26" s="27">
        <v>5153.6799999998693</v>
      </c>
      <c r="AE26" s="27">
        <v>-258176.01109999721</v>
      </c>
      <c r="AF26" s="27">
        <v>-295742.05879127758</v>
      </c>
      <c r="AG26" s="27">
        <v>102.39999999999782</v>
      </c>
      <c r="AH26" s="27">
        <v>102.39999999999782</v>
      </c>
      <c r="AI26" s="27">
        <v>2920215.9601262822</v>
      </c>
      <c r="AJ26" s="27">
        <v>-465172.55627110519</v>
      </c>
      <c r="AK26" s="27">
        <v>0</v>
      </c>
      <c r="AL26" s="27">
        <v>0</v>
      </c>
      <c r="AM26" s="27">
        <v>194466269.13500518</v>
      </c>
      <c r="AN26" s="27">
        <v>152264547.1712963</v>
      </c>
    </row>
    <row r="27" spans="1:45" s="36" customFormat="1" ht="14.4">
      <c r="B27" s="40" t="s">
        <v>46</v>
      </c>
    </row>
    <row r="28" spans="1:45" s="36" customFormat="1" ht="9" customHeight="1">
      <c r="B28" s="55"/>
      <c r="C28" s="55"/>
      <c r="D28" s="55"/>
      <c r="E28" s="55"/>
      <c r="F28" s="55"/>
      <c r="G28" s="55"/>
      <c r="H28" s="55"/>
      <c r="I28" s="55"/>
      <c r="J28" s="55"/>
      <c r="K28" s="55"/>
      <c r="L28" s="55"/>
      <c r="M28" s="55"/>
      <c r="N28" s="55"/>
    </row>
    <row r="29" spans="1:45" s="36" customFormat="1" ht="14.4">
      <c r="B29" s="47" t="s">
        <v>64</v>
      </c>
    </row>
    <row r="30" spans="1:45" s="36" customFormat="1" ht="14.4">
      <c r="B30" s="47" t="s">
        <v>65</v>
      </c>
    </row>
    <row r="31" spans="1:45">
      <c r="B31" s="7"/>
      <c r="C31" s="12"/>
      <c r="D31" s="12"/>
      <c r="E31" s="12"/>
      <c r="F31" s="12"/>
      <c r="G31" s="12"/>
      <c r="H31" s="12"/>
      <c r="I31" s="12"/>
      <c r="J31" s="12"/>
      <c r="K31" s="12"/>
      <c r="L31" s="12"/>
      <c r="M31" s="12"/>
      <c r="N31" s="12"/>
      <c r="AM31" s="14"/>
      <c r="AN31" s="14"/>
    </row>
    <row r="33" spans="39:40">
      <c r="AM33" s="14"/>
      <c r="AN33" s="14"/>
    </row>
    <row r="34" spans="39:40">
      <c r="AM34" s="14"/>
      <c r="AN34" s="14"/>
    </row>
  </sheetData>
  <sortState xmlns:xlrd2="http://schemas.microsoft.com/office/spreadsheetml/2017/richdata2" ref="B8:AN23">
    <sortCondition descending="1" ref="AM7:AM23"/>
  </sortState>
  <mergeCells count="22">
    <mergeCell ref="M5:N5"/>
    <mergeCell ref="E5:F5"/>
    <mergeCell ref="G5:H5"/>
    <mergeCell ref="I5:J5"/>
    <mergeCell ref="AK5:AL5"/>
    <mergeCell ref="AM5:AN5"/>
    <mergeCell ref="AI5:AJ5"/>
    <mergeCell ref="O5:P5"/>
    <mergeCell ref="Q5:R5"/>
    <mergeCell ref="S5:T5"/>
    <mergeCell ref="U5:V5"/>
    <mergeCell ref="W5:X5"/>
    <mergeCell ref="AG5:AH5"/>
    <mergeCell ref="Y5:Z5"/>
    <mergeCell ref="AA5:AB5"/>
    <mergeCell ref="AC5:AD5"/>
    <mergeCell ref="AE5:AF5"/>
    <mergeCell ref="A1:K1"/>
    <mergeCell ref="A5:A6"/>
    <mergeCell ref="B5:B6"/>
    <mergeCell ref="C5:D5"/>
    <mergeCell ref="K5: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16" activePane="bottomRight" state="frozen"/>
      <selection activeCell="A4" sqref="A4"/>
      <selection pane="topRight" activeCell="A4" sqref="A4"/>
      <selection pane="bottomLeft" activeCell="A4" sqref="A4"/>
      <selection pane="bottomRight" activeCell="H6" sqref="H6"/>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56"/>
      <c r="B1" s="56"/>
      <c r="C1" s="56"/>
      <c r="D1" s="56"/>
    </row>
    <row r="2" spans="1:5" ht="12.75" customHeight="1">
      <c r="A2" s="83" t="s">
        <v>96</v>
      </c>
      <c r="B2" s="83"/>
      <c r="C2" s="83"/>
      <c r="D2" s="83"/>
    </row>
    <row r="3" spans="1:5" ht="12.75" customHeight="1">
      <c r="A3" s="83"/>
      <c r="B3" s="83"/>
      <c r="C3" s="83"/>
      <c r="D3" s="83"/>
      <c r="E3" s="2"/>
    </row>
    <row r="4" spans="1:5">
      <c r="A4" s="83"/>
      <c r="B4" s="83"/>
      <c r="C4" s="83"/>
      <c r="D4" s="83"/>
      <c r="E4" s="2"/>
    </row>
    <row r="5" spans="1:5" ht="13.8">
      <c r="A5" s="56"/>
      <c r="B5" s="56"/>
      <c r="C5" s="56"/>
      <c r="D5" s="56"/>
    </row>
    <row r="6" spans="1:5" ht="43.5" customHeight="1">
      <c r="A6" s="57" t="s">
        <v>0</v>
      </c>
      <c r="B6" s="57" t="s">
        <v>66</v>
      </c>
      <c r="C6" s="57" t="s">
        <v>67</v>
      </c>
      <c r="D6" s="57" t="s">
        <v>68</v>
      </c>
    </row>
    <row r="7" spans="1:5" ht="27" customHeight="1">
      <c r="A7" s="6">
        <v>1</v>
      </c>
      <c r="B7" s="58" t="s">
        <v>4</v>
      </c>
      <c r="C7" s="28">
        <f>HLOOKUP(B7,'Wr. Prem. &amp;  Re Prem.'!$4:$25,22,FALSE)</f>
        <v>32372229.235514551</v>
      </c>
      <c r="D7" s="20">
        <f>C7/$C$25</f>
        <v>7.1473999964887444E-2</v>
      </c>
    </row>
    <row r="8" spans="1:5" ht="27" customHeight="1">
      <c r="A8" s="6">
        <v>2</v>
      </c>
      <c r="B8" s="58" t="s">
        <v>5</v>
      </c>
      <c r="C8" s="28">
        <f>HLOOKUP(B8,'Wr. Prem. &amp;  Re Prem.'!$4:$25,22,FALSE)</f>
        <v>3097259.1713050217</v>
      </c>
      <c r="D8" s="20">
        <f t="shared" ref="D8:D21" si="0">C8/$C$25</f>
        <v>6.8383768164547824E-3</v>
      </c>
    </row>
    <row r="9" spans="1:5" ht="27" customHeight="1">
      <c r="A9" s="6">
        <v>3</v>
      </c>
      <c r="B9" s="58" t="s">
        <v>6</v>
      </c>
      <c r="C9" s="28">
        <f>HLOOKUP(B9,'Wr. Prem. &amp;  Re Prem.'!$4:$25,22,FALSE)</f>
        <v>5791779.4806322744</v>
      </c>
      <c r="D9" s="20">
        <f t="shared" si="0"/>
        <v>1.2787554523467996E-2</v>
      </c>
    </row>
    <row r="10" spans="1:5" ht="27" customHeight="1">
      <c r="A10" s="6">
        <v>4</v>
      </c>
      <c r="B10" s="58" t="s">
        <v>7</v>
      </c>
      <c r="C10" s="28">
        <f>HLOOKUP(B10,'Wr. Prem. &amp;  Re Prem.'!$4:$25,22,FALSE)</f>
        <v>249298082.53776458</v>
      </c>
      <c r="D10" s="20">
        <f t="shared" si="0"/>
        <v>0.55042026957484791</v>
      </c>
    </row>
    <row r="11" spans="1:5" ht="38.25" customHeight="1">
      <c r="A11" s="6">
        <v>5</v>
      </c>
      <c r="B11" s="58" t="s">
        <v>8</v>
      </c>
      <c r="C11" s="28">
        <f>HLOOKUP(B11,'Wr. Prem. &amp;  Re Prem.'!$4:$25,22,FALSE)</f>
        <v>85385377.199655965</v>
      </c>
      <c r="D11" s="20">
        <f t="shared" si="0"/>
        <v>0.1885206731538551</v>
      </c>
    </row>
    <row r="12" spans="1:5" ht="27" customHeight="1">
      <c r="A12" s="6">
        <v>6</v>
      </c>
      <c r="B12" s="58" t="s">
        <v>9</v>
      </c>
      <c r="C12" s="28">
        <f>HLOOKUP(B12,'Wr. Prem. &amp;  Re Prem.'!$4:$25,22,FALSE)</f>
        <v>20539840.712142054</v>
      </c>
      <c r="D12" s="20">
        <f t="shared" si="0"/>
        <v>4.5349505085299086E-2</v>
      </c>
    </row>
    <row r="13" spans="1:5" ht="27" customHeight="1">
      <c r="A13" s="6">
        <v>7</v>
      </c>
      <c r="B13" s="58" t="s">
        <v>10</v>
      </c>
      <c r="C13" s="28">
        <f>HLOOKUP(B13,'Wr. Prem. &amp;  Re Prem.'!$4:$25,22,FALSE)</f>
        <v>0</v>
      </c>
      <c r="D13" s="20">
        <f t="shared" si="0"/>
        <v>0</v>
      </c>
    </row>
    <row r="14" spans="1:5" ht="27" customHeight="1">
      <c r="A14" s="6">
        <v>8</v>
      </c>
      <c r="B14" s="58" t="s">
        <v>11</v>
      </c>
      <c r="C14" s="28">
        <f>HLOOKUP(B14,'Wr. Prem. &amp;  Re Prem.'!$4:$25,22,FALSE)</f>
        <v>1740959.5355125517</v>
      </c>
      <c r="D14" s="20">
        <f t="shared" si="0"/>
        <v>3.8438298726608138E-3</v>
      </c>
    </row>
    <row r="15" spans="1:5" ht="27" customHeight="1">
      <c r="A15" s="6">
        <v>9</v>
      </c>
      <c r="B15" s="58" t="s">
        <v>12</v>
      </c>
      <c r="C15" s="28">
        <f>HLOOKUP(B15,'Wr. Prem. &amp;  Re Prem.'!$4:$25,22,FALSE)</f>
        <v>1471117.7565422428</v>
      </c>
      <c r="D15" s="20">
        <f t="shared" si="0"/>
        <v>3.2480515850324097E-3</v>
      </c>
    </row>
    <row r="16" spans="1:5" ht="27" customHeight="1">
      <c r="A16" s="6">
        <v>10</v>
      </c>
      <c r="B16" s="58" t="s">
        <v>13</v>
      </c>
      <c r="C16" s="28">
        <f>HLOOKUP(B16,'Wr. Prem. &amp;  Re Prem.'!$4:$25,22,FALSE)</f>
        <v>93029.223341999998</v>
      </c>
      <c r="D16" s="20">
        <f t="shared" si="0"/>
        <v>2.053973687602897E-4</v>
      </c>
    </row>
    <row r="17" spans="1:7" ht="27" customHeight="1">
      <c r="A17" s="6">
        <v>11</v>
      </c>
      <c r="B17" s="58" t="s">
        <v>14</v>
      </c>
      <c r="C17" s="28">
        <f>HLOOKUP(B17,'Wr. Prem. &amp;  Re Prem.'!$4:$25,22,FALSE)</f>
        <v>2047</v>
      </c>
      <c r="D17" s="20">
        <f t="shared" si="0"/>
        <v>4.5195305168423648E-6</v>
      </c>
    </row>
    <row r="18" spans="1:7" ht="27" customHeight="1">
      <c r="A18" s="6">
        <v>12</v>
      </c>
      <c r="B18" s="58" t="s">
        <v>15</v>
      </c>
      <c r="C18" s="28">
        <f>HLOOKUP(B18,'Wr. Prem. &amp;  Re Prem.'!$4:$25,22,FALSE)</f>
        <v>4431875.9569821013</v>
      </c>
      <c r="D18" s="20">
        <f t="shared" si="0"/>
        <v>9.7850506274746295E-3</v>
      </c>
    </row>
    <row r="19" spans="1:7" ht="27" customHeight="1">
      <c r="A19" s="6">
        <v>13</v>
      </c>
      <c r="B19" s="58" t="s">
        <v>16</v>
      </c>
      <c r="C19" s="28">
        <f>HLOOKUP(B19,'Wr. Prem. &amp;  Re Prem.'!$4:$25,22,FALSE)</f>
        <v>37356706.993041888</v>
      </c>
      <c r="D19" s="20">
        <f t="shared" si="0"/>
        <v>8.2479129098090562E-2</v>
      </c>
    </row>
    <row r="20" spans="1:7" ht="27" customHeight="1">
      <c r="A20" s="6">
        <v>14</v>
      </c>
      <c r="B20" s="58" t="s">
        <v>17</v>
      </c>
      <c r="C20" s="28">
        <f>HLOOKUP(B20,'Wr. Prem. &amp;  Re Prem.'!$4:$25,22,FALSE)</f>
        <v>1313227.2171364108</v>
      </c>
      <c r="D20" s="20">
        <f t="shared" si="0"/>
        <v>2.8994482087913937E-3</v>
      </c>
    </row>
    <row r="21" spans="1:7" ht="27" customHeight="1">
      <c r="A21" s="6">
        <v>15</v>
      </c>
      <c r="B21" s="58" t="s">
        <v>18</v>
      </c>
      <c r="C21" s="28">
        <f>HLOOKUP(B21,'Wr. Prem. &amp;  Re Prem.'!$4:$25,22,FALSE)</f>
        <v>3485698.6226871535</v>
      </c>
      <c r="D21" s="20">
        <f t="shared" si="0"/>
        <v>7.6960045421348268E-3</v>
      </c>
    </row>
    <row r="22" spans="1:7" ht="27" customHeight="1">
      <c r="A22" s="6">
        <v>16</v>
      </c>
      <c r="B22" s="58" t="s">
        <v>19</v>
      </c>
      <c r="C22" s="28">
        <f>HLOOKUP(B22,'Wr. Prem. &amp;  Re Prem.'!$4:$25,22,FALSE)</f>
        <v>2580.2980600000001</v>
      </c>
      <c r="D22" s="20">
        <f>C22/$C$25</f>
        <v>5.6969886784167813E-6</v>
      </c>
    </row>
    <row r="23" spans="1:7" ht="27" customHeight="1">
      <c r="A23" s="6">
        <v>17</v>
      </c>
      <c r="B23" s="58" t="s">
        <v>20</v>
      </c>
      <c r="C23" s="28">
        <f>HLOOKUP(B23,'Wr. Prem. &amp;  Re Prem.'!$4:$25,22,FALSE)</f>
        <v>6541339.4558790149</v>
      </c>
      <c r="D23" s="20">
        <f>C23/$C$25</f>
        <v>1.4442493059047504E-2</v>
      </c>
    </row>
    <row r="24" spans="1:7" ht="27" customHeight="1">
      <c r="A24" s="6">
        <v>18</v>
      </c>
      <c r="B24" s="58" t="s">
        <v>21</v>
      </c>
      <c r="C24" s="28">
        <f>HLOOKUP(B24,'Wr. Prem. &amp;  Re Prem.'!$4:$25,22,FALSE)</f>
        <v>0</v>
      </c>
      <c r="D24" s="20">
        <f>C24/$C$25</f>
        <v>0</v>
      </c>
    </row>
    <row r="25" spans="1:7" ht="27" customHeight="1">
      <c r="A25" s="3"/>
      <c r="B25" s="59" t="s">
        <v>22</v>
      </c>
      <c r="C25" s="21">
        <f>SUM(C7:C24)</f>
        <v>452923150.3961978</v>
      </c>
      <c r="D25" s="22">
        <f>SUM(D7:D24)</f>
        <v>1</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C20" activePane="bottomRight" state="frozen"/>
      <selection activeCell="A4" sqref="A4"/>
      <selection pane="topRight" activeCell="A4" sqref="A4"/>
      <selection pane="bottomLeft" activeCell="A4" sqref="A4"/>
      <selection pane="bottomRight" activeCell="C26" sqref="C26"/>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36" customFormat="1" ht="27.75" customHeight="1">
      <c r="A1" s="40" t="s">
        <v>69</v>
      </c>
      <c r="B1" s="40"/>
      <c r="C1" s="40"/>
      <c r="D1" s="40"/>
      <c r="E1" s="40"/>
      <c r="F1" s="40"/>
      <c r="G1" s="40"/>
      <c r="H1" s="40"/>
      <c r="I1" s="40"/>
      <c r="J1" s="40"/>
      <c r="K1" s="40"/>
      <c r="L1" s="40"/>
      <c r="M1" s="40"/>
      <c r="N1" s="40"/>
      <c r="O1" s="40"/>
    </row>
    <row r="2" spans="1:40" s="36" customFormat="1" ht="27.75" customHeight="1">
      <c r="A2" s="40" t="str">
        <f>'Inccured Claims'!A2</f>
        <v>Reporting period: 1 January 2025 - 31 March 2025</v>
      </c>
      <c r="B2" s="40"/>
      <c r="C2" s="40"/>
      <c r="D2" s="40"/>
      <c r="E2" s="40"/>
      <c r="F2" s="40"/>
      <c r="G2" s="40"/>
      <c r="H2" s="40"/>
      <c r="I2" s="40"/>
      <c r="J2" s="40"/>
      <c r="K2" s="40"/>
      <c r="L2" s="40"/>
      <c r="M2" s="40"/>
      <c r="N2" s="40"/>
      <c r="O2" s="40"/>
    </row>
    <row r="3" spans="1:40" s="60" customFormat="1" ht="17.25" customHeight="1">
      <c r="A3" s="36" t="s">
        <v>70</v>
      </c>
      <c r="C3" s="61"/>
      <c r="E3" s="61"/>
      <c r="G3" s="61"/>
      <c r="I3" s="61"/>
      <c r="K3" s="61"/>
      <c r="M3" s="61"/>
      <c r="O3" s="61"/>
      <c r="Q3" s="61"/>
      <c r="S3" s="61"/>
      <c r="U3" s="61"/>
      <c r="W3" s="61"/>
      <c r="Y3" s="61"/>
      <c r="AA3" s="61"/>
      <c r="AC3" s="61"/>
      <c r="AE3" s="61"/>
      <c r="AG3" s="61"/>
      <c r="AI3" s="61"/>
      <c r="AK3" s="61"/>
    </row>
    <row r="4" spans="1:40" s="60" customFormat="1" ht="96" customHeight="1">
      <c r="A4" s="70" t="s">
        <v>0</v>
      </c>
      <c r="B4" s="70" t="s">
        <v>3</v>
      </c>
      <c r="C4" s="80" t="s">
        <v>4</v>
      </c>
      <c r="D4" s="80"/>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7" t="s">
        <v>16</v>
      </c>
      <c r="AB4" s="78"/>
      <c r="AC4" s="77" t="s">
        <v>17</v>
      </c>
      <c r="AD4" s="78"/>
      <c r="AE4" s="73" t="s">
        <v>18</v>
      </c>
      <c r="AF4" s="75"/>
      <c r="AG4" s="73" t="s">
        <v>19</v>
      </c>
      <c r="AH4" s="75"/>
      <c r="AI4" s="81" t="s">
        <v>20</v>
      </c>
      <c r="AJ4" s="82"/>
      <c r="AK4" s="81" t="s">
        <v>21</v>
      </c>
      <c r="AL4" s="82"/>
      <c r="AM4" s="81" t="s">
        <v>22</v>
      </c>
      <c r="AN4" s="82"/>
    </row>
    <row r="5" spans="1:40" s="60" customFormat="1" ht="48.75" customHeight="1">
      <c r="A5" s="72"/>
      <c r="B5" s="72"/>
      <c r="C5" s="43" t="s">
        <v>44</v>
      </c>
      <c r="D5" s="43" t="s">
        <v>71</v>
      </c>
      <c r="E5" s="43" t="s">
        <v>44</v>
      </c>
      <c r="F5" s="43" t="s">
        <v>71</v>
      </c>
      <c r="G5" s="43" t="s">
        <v>44</v>
      </c>
      <c r="H5" s="43" t="s">
        <v>71</v>
      </c>
      <c r="I5" s="43" t="s">
        <v>44</v>
      </c>
      <c r="J5" s="43" t="s">
        <v>71</v>
      </c>
      <c r="K5" s="43" t="s">
        <v>44</v>
      </c>
      <c r="L5" s="43" t="s">
        <v>71</v>
      </c>
      <c r="M5" s="43" t="s">
        <v>44</v>
      </c>
      <c r="N5" s="43" t="s">
        <v>71</v>
      </c>
      <c r="O5" s="43" t="s">
        <v>44</v>
      </c>
      <c r="P5" s="43" t="s">
        <v>71</v>
      </c>
      <c r="Q5" s="43" t="s">
        <v>44</v>
      </c>
      <c r="R5" s="43" t="s">
        <v>71</v>
      </c>
      <c r="S5" s="43" t="s">
        <v>44</v>
      </c>
      <c r="T5" s="43" t="s">
        <v>71</v>
      </c>
      <c r="U5" s="43" t="s">
        <v>44</v>
      </c>
      <c r="V5" s="43" t="s">
        <v>71</v>
      </c>
      <c r="W5" s="43" t="s">
        <v>44</v>
      </c>
      <c r="X5" s="43" t="s">
        <v>71</v>
      </c>
      <c r="Y5" s="43" t="s">
        <v>44</v>
      </c>
      <c r="Z5" s="43" t="s">
        <v>71</v>
      </c>
      <c r="AA5" s="43" t="s">
        <v>44</v>
      </c>
      <c r="AB5" s="43" t="s">
        <v>71</v>
      </c>
      <c r="AC5" s="43" t="s">
        <v>44</v>
      </c>
      <c r="AD5" s="43" t="s">
        <v>71</v>
      </c>
      <c r="AE5" s="43" t="s">
        <v>44</v>
      </c>
      <c r="AF5" s="43" t="s">
        <v>71</v>
      </c>
      <c r="AG5" s="43" t="s">
        <v>44</v>
      </c>
      <c r="AH5" s="43" t="s">
        <v>71</v>
      </c>
      <c r="AI5" s="43" t="s">
        <v>44</v>
      </c>
      <c r="AJ5" s="43" t="s">
        <v>71</v>
      </c>
      <c r="AK5" s="43" t="s">
        <v>44</v>
      </c>
      <c r="AL5" s="43" t="s">
        <v>71</v>
      </c>
      <c r="AM5" s="43" t="s">
        <v>44</v>
      </c>
      <c r="AN5" s="43" t="s">
        <v>71</v>
      </c>
    </row>
    <row r="6" spans="1:40" ht="24.9" customHeight="1">
      <c r="A6" s="17">
        <v>1</v>
      </c>
      <c r="B6" s="64" t="s">
        <v>32</v>
      </c>
      <c r="C6" s="25">
        <v>6281512.6460468993</v>
      </c>
      <c r="D6" s="25">
        <v>39881.88999999997</v>
      </c>
      <c r="E6" s="25">
        <v>0</v>
      </c>
      <c r="F6" s="25">
        <v>0</v>
      </c>
      <c r="G6" s="25">
        <v>0</v>
      </c>
      <c r="H6" s="25">
        <v>0</v>
      </c>
      <c r="I6" s="25">
        <v>0</v>
      </c>
      <c r="J6" s="25">
        <v>0</v>
      </c>
      <c r="K6" s="25">
        <v>0</v>
      </c>
      <c r="L6" s="25">
        <v>0</v>
      </c>
      <c r="M6" s="25">
        <v>0</v>
      </c>
      <c r="N6" s="25">
        <v>0</v>
      </c>
      <c r="O6" s="25">
        <v>0</v>
      </c>
      <c r="P6" s="25">
        <v>0</v>
      </c>
      <c r="Q6" s="25">
        <v>0</v>
      </c>
      <c r="R6" s="25">
        <v>0</v>
      </c>
      <c r="S6" s="25">
        <v>0</v>
      </c>
      <c r="T6" s="25">
        <v>0</v>
      </c>
      <c r="U6" s="25">
        <v>0</v>
      </c>
      <c r="V6" s="25">
        <v>0</v>
      </c>
      <c r="W6" s="25">
        <v>0</v>
      </c>
      <c r="X6" s="25">
        <v>0</v>
      </c>
      <c r="Y6" s="25">
        <v>0</v>
      </c>
      <c r="Z6" s="25">
        <v>0</v>
      </c>
      <c r="AA6" s="25">
        <v>1520.5265004600003</v>
      </c>
      <c r="AB6" s="25">
        <v>85.660000000000011</v>
      </c>
      <c r="AC6" s="25">
        <v>0</v>
      </c>
      <c r="AD6" s="25">
        <v>0</v>
      </c>
      <c r="AE6" s="25">
        <v>0</v>
      </c>
      <c r="AF6" s="25">
        <v>0</v>
      </c>
      <c r="AG6" s="25">
        <v>0</v>
      </c>
      <c r="AH6" s="25">
        <v>0</v>
      </c>
      <c r="AI6" s="25">
        <v>0</v>
      </c>
      <c r="AJ6" s="25">
        <v>0</v>
      </c>
      <c r="AK6" s="25">
        <v>0</v>
      </c>
      <c r="AL6" s="25">
        <v>0</v>
      </c>
      <c r="AM6" s="26">
        <v>6283033.172547359</v>
      </c>
      <c r="AN6" s="26">
        <v>39967.549999999974</v>
      </c>
    </row>
    <row r="7" spans="1:40" ht="24.9" customHeight="1">
      <c r="A7" s="17">
        <v>2</v>
      </c>
      <c r="B7" s="64" t="s">
        <v>29</v>
      </c>
      <c r="C7" s="25">
        <v>887196.76012300001</v>
      </c>
      <c r="D7" s="25">
        <v>0</v>
      </c>
      <c r="E7" s="25">
        <v>53566</v>
      </c>
      <c r="F7" s="25">
        <v>0</v>
      </c>
      <c r="G7" s="25">
        <v>7017.0500000000102</v>
      </c>
      <c r="H7" s="25">
        <v>0</v>
      </c>
      <c r="I7" s="25">
        <v>0</v>
      </c>
      <c r="J7" s="25">
        <v>0</v>
      </c>
      <c r="K7" s="25">
        <v>2571497.8399199978</v>
      </c>
      <c r="L7" s="25">
        <v>0</v>
      </c>
      <c r="M7" s="25">
        <v>198788.61319999967</v>
      </c>
      <c r="N7" s="25">
        <v>0</v>
      </c>
      <c r="O7" s="25">
        <v>0</v>
      </c>
      <c r="P7" s="25">
        <v>0</v>
      </c>
      <c r="Q7" s="25">
        <v>0</v>
      </c>
      <c r="R7" s="25">
        <v>0</v>
      </c>
      <c r="S7" s="25">
        <v>0</v>
      </c>
      <c r="T7" s="25">
        <v>0</v>
      </c>
      <c r="U7" s="25">
        <v>7523.5729789999996</v>
      </c>
      <c r="V7" s="25">
        <v>0</v>
      </c>
      <c r="W7" s="25">
        <v>0</v>
      </c>
      <c r="X7" s="25">
        <v>0</v>
      </c>
      <c r="Y7" s="25">
        <v>56984.104197999994</v>
      </c>
      <c r="Z7" s="25">
        <v>0</v>
      </c>
      <c r="AA7" s="25">
        <v>855989.8459779995</v>
      </c>
      <c r="AB7" s="25">
        <v>1815.52</v>
      </c>
      <c r="AC7" s="25">
        <v>0</v>
      </c>
      <c r="AD7" s="25">
        <v>0</v>
      </c>
      <c r="AE7" s="25">
        <v>0</v>
      </c>
      <c r="AF7" s="25">
        <v>0</v>
      </c>
      <c r="AG7" s="25">
        <v>0</v>
      </c>
      <c r="AH7" s="25">
        <v>0</v>
      </c>
      <c r="AI7" s="25">
        <v>516670.85747299995</v>
      </c>
      <c r="AJ7" s="25">
        <v>0</v>
      </c>
      <c r="AK7" s="25">
        <v>0</v>
      </c>
      <c r="AL7" s="25">
        <v>0</v>
      </c>
      <c r="AM7" s="26">
        <v>5155234.6438709963</v>
      </c>
      <c r="AN7" s="26">
        <v>1815.52</v>
      </c>
    </row>
    <row r="8" spans="1:40" ht="24.9" customHeight="1">
      <c r="A8" s="17">
        <v>3</v>
      </c>
      <c r="B8" s="64" t="s">
        <v>30</v>
      </c>
      <c r="C8" s="25">
        <v>193557.44</v>
      </c>
      <c r="D8" s="25">
        <v>0</v>
      </c>
      <c r="E8" s="25">
        <v>0</v>
      </c>
      <c r="F8" s="25">
        <v>0</v>
      </c>
      <c r="G8" s="25">
        <v>0</v>
      </c>
      <c r="H8" s="25">
        <v>0</v>
      </c>
      <c r="I8" s="25">
        <v>0</v>
      </c>
      <c r="J8" s="25">
        <v>0</v>
      </c>
      <c r="K8" s="25">
        <v>0</v>
      </c>
      <c r="L8" s="25">
        <v>0</v>
      </c>
      <c r="M8" s="25">
        <v>426.90467999999998</v>
      </c>
      <c r="N8" s="25">
        <v>0</v>
      </c>
      <c r="O8" s="25">
        <v>0</v>
      </c>
      <c r="P8" s="25">
        <v>0</v>
      </c>
      <c r="Q8" s="25">
        <v>0</v>
      </c>
      <c r="R8" s="25">
        <v>0</v>
      </c>
      <c r="S8" s="25">
        <v>0</v>
      </c>
      <c r="T8" s="25">
        <v>0</v>
      </c>
      <c r="U8" s="25">
        <v>0</v>
      </c>
      <c r="V8" s="25">
        <v>0</v>
      </c>
      <c r="W8" s="25">
        <v>0</v>
      </c>
      <c r="X8" s="25">
        <v>0</v>
      </c>
      <c r="Y8" s="25">
        <v>0</v>
      </c>
      <c r="Z8" s="25">
        <v>0</v>
      </c>
      <c r="AA8" s="25">
        <v>790730.55973799992</v>
      </c>
      <c r="AB8" s="25">
        <v>75653.013167980505</v>
      </c>
      <c r="AC8" s="25">
        <v>0</v>
      </c>
      <c r="AD8" s="25">
        <v>0</v>
      </c>
      <c r="AE8" s="25">
        <v>0</v>
      </c>
      <c r="AF8" s="25">
        <v>0</v>
      </c>
      <c r="AG8" s="25">
        <v>0</v>
      </c>
      <c r="AH8" s="25">
        <v>0</v>
      </c>
      <c r="AI8" s="25">
        <v>5160</v>
      </c>
      <c r="AJ8" s="25">
        <v>3737.0961339999999</v>
      </c>
      <c r="AK8" s="25">
        <v>0</v>
      </c>
      <c r="AL8" s="25">
        <v>0</v>
      </c>
      <c r="AM8" s="26">
        <v>989874.9044179999</v>
      </c>
      <c r="AN8" s="26">
        <v>79390.109301980512</v>
      </c>
    </row>
    <row r="9" spans="1:40" ht="24.9" customHeight="1">
      <c r="A9" s="17">
        <v>4</v>
      </c>
      <c r="B9" s="64" t="s">
        <v>34</v>
      </c>
      <c r="C9" s="25">
        <v>0</v>
      </c>
      <c r="D9" s="25">
        <v>0</v>
      </c>
      <c r="E9" s="25">
        <v>0</v>
      </c>
      <c r="F9" s="25">
        <v>0</v>
      </c>
      <c r="G9" s="25">
        <v>0</v>
      </c>
      <c r="H9" s="25">
        <v>0</v>
      </c>
      <c r="I9" s="25">
        <v>0</v>
      </c>
      <c r="J9" s="25">
        <v>0</v>
      </c>
      <c r="K9" s="25">
        <v>5709.72</v>
      </c>
      <c r="L9" s="25">
        <v>5120.2381587720001</v>
      </c>
      <c r="M9" s="25">
        <v>1562.5</v>
      </c>
      <c r="N9" s="25">
        <v>0</v>
      </c>
      <c r="O9" s="25">
        <v>0</v>
      </c>
      <c r="P9" s="25">
        <v>0</v>
      </c>
      <c r="Q9" s="25">
        <v>0</v>
      </c>
      <c r="R9" s="25">
        <v>0</v>
      </c>
      <c r="S9" s="25">
        <v>0</v>
      </c>
      <c r="T9" s="25">
        <v>0</v>
      </c>
      <c r="U9" s="25">
        <v>0</v>
      </c>
      <c r="V9" s="25">
        <v>324.03353099999998</v>
      </c>
      <c r="W9" s="25">
        <v>0</v>
      </c>
      <c r="X9" s="25">
        <v>0</v>
      </c>
      <c r="Y9" s="25">
        <v>3307.327307</v>
      </c>
      <c r="Z9" s="25">
        <v>334.39701433599998</v>
      </c>
      <c r="AA9" s="25">
        <v>714074.45441999997</v>
      </c>
      <c r="AB9" s="25">
        <v>244582.21670850221</v>
      </c>
      <c r="AC9" s="25">
        <v>0</v>
      </c>
      <c r="AD9" s="25">
        <v>38.540308775600003</v>
      </c>
      <c r="AE9" s="25">
        <v>0</v>
      </c>
      <c r="AF9" s="25">
        <v>0</v>
      </c>
      <c r="AG9" s="25">
        <v>0</v>
      </c>
      <c r="AH9" s="25">
        <v>0</v>
      </c>
      <c r="AI9" s="25">
        <v>2920.9386180000001</v>
      </c>
      <c r="AJ9" s="25">
        <v>10015.073258579199</v>
      </c>
      <c r="AK9" s="25">
        <v>0</v>
      </c>
      <c r="AL9" s="25">
        <v>0</v>
      </c>
      <c r="AM9" s="26">
        <v>727574.94034500001</v>
      </c>
      <c r="AN9" s="26">
        <v>260414.49897996499</v>
      </c>
    </row>
    <row r="10" spans="1:40" ht="24.9" customHeight="1">
      <c r="A10" s="17">
        <v>5</v>
      </c>
      <c r="B10" s="64" t="s">
        <v>28</v>
      </c>
      <c r="C10" s="25">
        <v>264991.91590049997</v>
      </c>
      <c r="D10" s="25">
        <v>0</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25">
        <v>0</v>
      </c>
      <c r="Y10" s="25">
        <v>0</v>
      </c>
      <c r="Z10" s="25">
        <v>0</v>
      </c>
      <c r="AA10" s="25">
        <v>0</v>
      </c>
      <c r="AB10" s="25">
        <v>0</v>
      </c>
      <c r="AC10" s="25">
        <v>0</v>
      </c>
      <c r="AD10" s="25">
        <v>0</v>
      </c>
      <c r="AE10" s="25">
        <v>0</v>
      </c>
      <c r="AF10" s="25">
        <v>0</v>
      </c>
      <c r="AG10" s="25">
        <v>0</v>
      </c>
      <c r="AH10" s="25">
        <v>0</v>
      </c>
      <c r="AI10" s="25">
        <v>0</v>
      </c>
      <c r="AJ10" s="25">
        <v>0</v>
      </c>
      <c r="AK10" s="25">
        <v>0</v>
      </c>
      <c r="AL10" s="25">
        <v>0</v>
      </c>
      <c r="AM10" s="26">
        <v>264991.91590049997</v>
      </c>
      <c r="AN10" s="26">
        <v>0</v>
      </c>
    </row>
    <row r="11" spans="1:40" ht="24.9" customHeight="1">
      <c r="A11" s="17">
        <v>6</v>
      </c>
      <c r="B11" s="64" t="s">
        <v>85</v>
      </c>
      <c r="C11" s="25">
        <v>0</v>
      </c>
      <c r="D11" s="25">
        <v>0</v>
      </c>
      <c r="E11" s="25">
        <v>0</v>
      </c>
      <c r="F11" s="25">
        <v>0</v>
      </c>
      <c r="G11" s="25">
        <v>14.002000000000001</v>
      </c>
      <c r="H11" s="25">
        <v>0</v>
      </c>
      <c r="I11" s="25">
        <v>0</v>
      </c>
      <c r="J11" s="25">
        <v>0</v>
      </c>
      <c r="K11" s="25">
        <v>50539.112724999999</v>
      </c>
      <c r="L11" s="25">
        <v>0</v>
      </c>
      <c r="M11" s="25">
        <v>7063.9860999999992</v>
      </c>
      <c r="N11" s="25">
        <v>0</v>
      </c>
      <c r="O11" s="25">
        <v>0</v>
      </c>
      <c r="P11" s="25">
        <v>0</v>
      </c>
      <c r="Q11" s="25">
        <v>0</v>
      </c>
      <c r="R11" s="25">
        <v>0</v>
      </c>
      <c r="S11" s="25">
        <v>0</v>
      </c>
      <c r="T11" s="25">
        <v>0</v>
      </c>
      <c r="U11" s="25">
        <v>0</v>
      </c>
      <c r="V11" s="25">
        <v>0</v>
      </c>
      <c r="W11" s="25">
        <v>0</v>
      </c>
      <c r="X11" s="25">
        <v>0</v>
      </c>
      <c r="Y11" s="25">
        <v>0</v>
      </c>
      <c r="Z11" s="25">
        <v>0</v>
      </c>
      <c r="AA11" s="25">
        <v>0</v>
      </c>
      <c r="AB11" s="25">
        <v>0</v>
      </c>
      <c r="AC11" s="25">
        <v>82.901099999999985</v>
      </c>
      <c r="AD11" s="25">
        <v>0</v>
      </c>
      <c r="AE11" s="25">
        <v>0</v>
      </c>
      <c r="AF11" s="25">
        <v>0</v>
      </c>
      <c r="AG11" s="25">
        <v>0</v>
      </c>
      <c r="AH11" s="25">
        <v>0</v>
      </c>
      <c r="AI11" s="25">
        <v>0</v>
      </c>
      <c r="AJ11" s="25">
        <v>0</v>
      </c>
      <c r="AK11" s="25">
        <v>0</v>
      </c>
      <c r="AL11" s="25">
        <v>0</v>
      </c>
      <c r="AM11" s="26">
        <v>57700.001925000004</v>
      </c>
      <c r="AN11" s="26">
        <v>0</v>
      </c>
    </row>
    <row r="12" spans="1:40" ht="24.9" customHeight="1">
      <c r="A12" s="17">
        <v>7</v>
      </c>
      <c r="B12" s="64" t="s">
        <v>86</v>
      </c>
      <c r="C12" s="25">
        <v>0</v>
      </c>
      <c r="D12" s="25">
        <v>0</v>
      </c>
      <c r="E12" s="25">
        <v>0</v>
      </c>
      <c r="F12" s="25">
        <v>0</v>
      </c>
      <c r="G12" s="25">
        <v>0</v>
      </c>
      <c r="H12" s="25">
        <v>0</v>
      </c>
      <c r="I12" s="25">
        <v>21148.691994000001</v>
      </c>
      <c r="J12" s="25">
        <v>16255.659340439999</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21148.691994000001</v>
      </c>
      <c r="AN12" s="26">
        <v>16255.659340439999</v>
      </c>
    </row>
    <row r="13" spans="1:40" ht="24.9" customHeight="1">
      <c r="A13" s="17">
        <v>8</v>
      </c>
      <c r="B13" s="64" t="s">
        <v>33</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0</v>
      </c>
      <c r="AN13" s="26">
        <v>0</v>
      </c>
    </row>
    <row r="14" spans="1:40" ht="24.9" customHeight="1">
      <c r="A14" s="17">
        <v>9</v>
      </c>
      <c r="B14" s="64" t="s">
        <v>93</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0</v>
      </c>
      <c r="AN14" s="26">
        <v>0</v>
      </c>
    </row>
    <row r="15" spans="1:40" ht="24.9" customHeight="1">
      <c r="A15" s="17">
        <v>10</v>
      </c>
      <c r="B15" s="64" t="s">
        <v>31</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ht="24.9" customHeight="1">
      <c r="A16" s="17">
        <v>11</v>
      </c>
      <c r="B16" s="64" t="s">
        <v>35</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ht="24.9" customHeight="1">
      <c r="A17" s="17">
        <v>12</v>
      </c>
      <c r="B17" s="64" t="s">
        <v>92</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ht="24.9" customHeight="1">
      <c r="A18" s="17">
        <v>13</v>
      </c>
      <c r="B18" s="64" t="s">
        <v>38</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ht="24.9" customHeight="1">
      <c r="A19" s="17">
        <v>14</v>
      </c>
      <c r="B19" s="64" t="s">
        <v>37</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ht="24.9" customHeight="1">
      <c r="A20" s="17">
        <v>15</v>
      </c>
      <c r="B20" s="64" t="s">
        <v>36</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ht="24.9" customHeight="1">
      <c r="A21" s="17">
        <v>16</v>
      </c>
      <c r="B21" s="64" t="s">
        <v>87</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ht="24.9" customHeight="1">
      <c r="A22" s="17">
        <v>17</v>
      </c>
      <c r="B22" s="64" t="s">
        <v>94</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ht="24.9" customHeight="1">
      <c r="A23" s="17">
        <v>18</v>
      </c>
      <c r="B23" s="64" t="s">
        <v>89</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ht="24.9" customHeight="1">
      <c r="A24" s="17">
        <v>19</v>
      </c>
      <c r="B24" s="64" t="s">
        <v>88</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ht="16.5" customHeight="1">
      <c r="A25" s="16"/>
      <c r="B25" s="66" t="s">
        <v>22</v>
      </c>
      <c r="C25" s="27">
        <v>7627258.7620703988</v>
      </c>
      <c r="D25" s="27">
        <v>39881.88999999997</v>
      </c>
      <c r="E25" s="27">
        <v>53566</v>
      </c>
      <c r="F25" s="27">
        <v>0</v>
      </c>
      <c r="G25" s="27">
        <v>7031.0520000000106</v>
      </c>
      <c r="H25" s="27">
        <v>0</v>
      </c>
      <c r="I25" s="27">
        <v>21148.691994000001</v>
      </c>
      <c r="J25" s="27">
        <v>16255.659340439999</v>
      </c>
      <c r="K25" s="27">
        <v>2627746.6726449979</v>
      </c>
      <c r="L25" s="27">
        <v>5120.2381587720001</v>
      </c>
      <c r="M25" s="27">
        <v>207842.00397999969</v>
      </c>
      <c r="N25" s="27">
        <v>0</v>
      </c>
      <c r="O25" s="27">
        <v>0</v>
      </c>
      <c r="P25" s="27">
        <v>0</v>
      </c>
      <c r="Q25" s="27">
        <v>0</v>
      </c>
      <c r="R25" s="27">
        <v>0</v>
      </c>
      <c r="S25" s="27">
        <v>0</v>
      </c>
      <c r="T25" s="27">
        <v>0</v>
      </c>
      <c r="U25" s="27">
        <v>7523.5729789999996</v>
      </c>
      <c r="V25" s="27">
        <v>324.03353099999998</v>
      </c>
      <c r="W25" s="27">
        <v>0</v>
      </c>
      <c r="X25" s="27">
        <v>0</v>
      </c>
      <c r="Y25" s="27">
        <v>60291.431504999993</v>
      </c>
      <c r="Z25" s="27">
        <v>334.39701433599998</v>
      </c>
      <c r="AA25" s="27">
        <v>2362315.3866364593</v>
      </c>
      <c r="AB25" s="27">
        <v>322136.40987648268</v>
      </c>
      <c r="AC25" s="27">
        <v>82.901099999999985</v>
      </c>
      <c r="AD25" s="27">
        <v>38.540308775600003</v>
      </c>
      <c r="AE25" s="27">
        <v>0</v>
      </c>
      <c r="AF25" s="27">
        <v>0</v>
      </c>
      <c r="AG25" s="27">
        <v>0</v>
      </c>
      <c r="AH25" s="27">
        <v>0</v>
      </c>
      <c r="AI25" s="27">
        <v>524751.79609099997</v>
      </c>
      <c r="AJ25" s="27">
        <v>13752.169392579199</v>
      </c>
      <c r="AK25" s="27">
        <v>0</v>
      </c>
      <c r="AL25" s="27">
        <v>0</v>
      </c>
      <c r="AM25" s="27">
        <v>13499558.271000857</v>
      </c>
      <c r="AN25" s="27">
        <v>397843.33762238547</v>
      </c>
    </row>
    <row r="26" spans="1:40" s="60" customFormat="1" ht="14.4">
      <c r="B26" s="40" t="s">
        <v>46</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row>
    <row r="27" spans="1:40" s="60" customFormat="1" ht="12.75" customHeight="1">
      <c r="B27" s="84" t="s">
        <v>72</v>
      </c>
      <c r="C27" s="84"/>
      <c r="D27" s="84"/>
      <c r="E27" s="84"/>
      <c r="F27" s="84"/>
      <c r="G27" s="84"/>
      <c r="H27" s="84"/>
      <c r="I27" s="84"/>
      <c r="J27" s="84"/>
      <c r="K27" s="84"/>
      <c r="L27" s="84"/>
      <c r="M27" s="84"/>
      <c r="N27" s="84"/>
      <c r="O27" s="84"/>
      <c r="P27" s="84"/>
      <c r="Q27" s="84"/>
      <c r="R27" s="84"/>
      <c r="S27" s="84"/>
      <c r="AM27" s="62"/>
      <c r="AN27" s="62"/>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
      <c r="AN32" s="1"/>
    </row>
    <row r="33" spans="39:40">
      <c r="AM33" s="1"/>
      <c r="AN33" s="1"/>
    </row>
  </sheetData>
  <sortState xmlns:xlrd2="http://schemas.microsoft.com/office/spreadsheetml/2017/richdata2" ref="B6:AN22">
    <sortCondition descending="1" ref="AM6:AM22"/>
  </sortState>
  <mergeCells count="22">
    <mergeCell ref="I4:J4"/>
    <mergeCell ref="A4:A5"/>
    <mergeCell ref="B4:B5"/>
    <mergeCell ref="C4:D4"/>
    <mergeCell ref="E4:F4"/>
    <mergeCell ref="G4:H4"/>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2025-05-27T08:40:09Z</dcterms:modified>
</cp:coreProperties>
</file>