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D:\Users\gnioradze\Desktop\Statistics\Statistics\Statistics 2024 IV\Saitze dasadebi 2024 IV\ENG\"/>
    </mc:Choice>
  </mc:AlternateContent>
  <xr:revisionPtr revIDLastSave="0" documentId="13_ncr:1_{43ACB2E8-13DE-4D24-AB09-7330F97EDA89}" xr6:coauthVersionLast="47" xr6:coauthVersionMax="47" xr10:uidLastSave="{00000000-0000-0000-0000-000000000000}"/>
  <bookViews>
    <workbookView xWindow="-108" yWindow="-108" windowWidth="23256" windowHeight="12456" tabRatio="908" activeTab="2" xr2:uid="{00000000-000D-0000-FFFF-FFFF00000000}"/>
  </bookViews>
  <sheets>
    <sheet name="Number of Policies" sheetId="21" r:id="rId1"/>
    <sheet name="Transport means" sheetId="22" r:id="rId2"/>
    <sheet name="Wr. Prem. &amp;  Re Prem." sheetId="4" r:id="rId3"/>
    <sheet name="Financial Wr. &amp; RE Prem." sheetId="28" r:id="rId4"/>
    <sheet name="Earned Premiums" sheetId="14" r:id="rId5"/>
    <sheet name="Claims Paid" sheetId="29" r:id="rId6"/>
    <sheet name="Inccured Claims" sheetId="24" r:id="rId7"/>
    <sheet name="Structure of Insurance Market" sheetId="8" r:id="rId8"/>
    <sheet name="Accept. Re Prem. &amp; Retrocession" sheetId="17" r:id="rId9"/>
    <sheet name="Fin. Accept Re Prem. &amp; Retroces" sheetId="30" r:id="rId10"/>
    <sheet name="Accept. Re. Earned Premiums" sheetId="18" r:id="rId11"/>
    <sheet name="Re. Claims Paid" sheetId="32" r:id="rId12"/>
    <sheet name="Re. Incurred Claims" sheetId="26" r:id="rId13"/>
    <sheet name="Structure of Ins. Market Re" sheetId="20" r:id="rId14"/>
  </sheets>
  <definedNames>
    <definedName name="_xlnm._FilterDatabase" localSheetId="8" hidden="1">'Accept. Re Prem. &amp; Retrocession'!$A$5:$AN$5</definedName>
    <definedName name="_xlnm._FilterDatabase" localSheetId="10" hidden="1">'Accept. Re. Earned Premiums'!$A$5:$AN$5</definedName>
    <definedName name="_xlnm._FilterDatabase" localSheetId="5" hidden="1">'Claims Paid'!$A$7:$EX$7</definedName>
    <definedName name="_xlnm._FilterDatabase" localSheetId="4" hidden="1">'Earned Premiums'!$A$5:$AN$5</definedName>
    <definedName name="_xlnm._FilterDatabase" localSheetId="9" hidden="1">'Fin. Accept Re Prem. &amp; Retroces'!$A$6:$AN$6</definedName>
    <definedName name="_xlnm._FilterDatabase" localSheetId="3" hidden="1">'Financial Wr. &amp; RE Prem.'!$A$6:$CS$6</definedName>
    <definedName name="_xlnm._FilterDatabase" localSheetId="6" hidden="1">'Inccured Claims'!$A$6:$AN$6</definedName>
    <definedName name="_xlnm._FilterDatabase" localSheetId="0" hidden="1">'Number of Policies'!$B$7:$CV$23</definedName>
    <definedName name="_xlnm._FilterDatabase" localSheetId="11" hidden="1">'Re. Claims Paid'!$A$6:$AN$6</definedName>
    <definedName name="_xlnm._FilterDatabase" localSheetId="12" hidden="1">'Re. Incurred Claims'!$A$6:$AN$6</definedName>
    <definedName name="_xlnm._FilterDatabase" localSheetId="1" hidden="1">'Transport means'!#REF!</definedName>
    <definedName name="_xlnm._FilterDatabase" localSheetId="2" hidden="1">'Wr. Prem. &amp;  Re Prem.'!$A$5:$AN$5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4" i="22" l="1"/>
  <c r="G24" i="22"/>
  <c r="F24" i="22"/>
  <c r="E24" i="22"/>
  <c r="D24" i="22"/>
  <c r="C24" i="22"/>
  <c r="CV26" i="21"/>
  <c r="CU26" i="21"/>
  <c r="CT26" i="21"/>
  <c r="CS26" i="21"/>
  <c r="CR26" i="21"/>
  <c r="CQ26" i="21"/>
  <c r="CP26" i="21"/>
  <c r="CO26" i="21"/>
  <c r="CN26" i="21"/>
  <c r="CM26" i="21"/>
  <c r="CL26" i="21"/>
  <c r="CK26" i="21"/>
  <c r="CJ26" i="21"/>
  <c r="CI26" i="21"/>
  <c r="CH26" i="21"/>
  <c r="CG26" i="21"/>
  <c r="CF26" i="21"/>
  <c r="CE26" i="21"/>
  <c r="CD26" i="21"/>
  <c r="CC26" i="21"/>
  <c r="CB26" i="21"/>
  <c r="CA26" i="21"/>
  <c r="BZ26" i="21"/>
  <c r="BY26" i="21"/>
  <c r="BX26" i="21"/>
  <c r="BW26" i="21"/>
  <c r="BV26" i="21"/>
  <c r="BU26" i="21"/>
  <c r="BT26" i="21"/>
  <c r="BS26" i="21"/>
  <c r="BR26" i="21"/>
  <c r="BQ26" i="21"/>
  <c r="BP26" i="21"/>
  <c r="BO26" i="21"/>
  <c r="BN26" i="21"/>
  <c r="BM26" i="21"/>
  <c r="BL26" i="21"/>
  <c r="BK26" i="21"/>
  <c r="BJ26" i="21"/>
  <c r="BI26" i="21"/>
  <c r="BH26" i="21"/>
  <c r="BG26" i="21"/>
  <c r="BF26" i="21"/>
  <c r="BE26" i="21"/>
  <c r="BD26" i="21"/>
  <c r="BC26" i="21"/>
  <c r="BB26"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V26" i="21"/>
  <c r="U26" i="21"/>
  <c r="T26" i="21"/>
  <c r="S26" i="21"/>
  <c r="R26" i="21"/>
  <c r="Q26" i="21"/>
  <c r="P26" i="21"/>
  <c r="O26" i="21"/>
  <c r="N26" i="21"/>
  <c r="M26" i="21"/>
  <c r="L26" i="21"/>
  <c r="K26" i="21"/>
  <c r="J26" i="21"/>
  <c r="I26" i="21"/>
  <c r="H26" i="21"/>
  <c r="G26" i="21"/>
  <c r="F26" i="21"/>
  <c r="E26" i="21"/>
  <c r="D26" i="21"/>
  <c r="C26" i="21"/>
  <c r="C8" i="20" l="1"/>
  <c r="C9" i="20"/>
  <c r="C10" i="20"/>
  <c r="C11" i="20"/>
  <c r="C12" i="20"/>
  <c r="C13" i="20"/>
  <c r="C14" i="20"/>
  <c r="C15" i="20"/>
  <c r="C16" i="20"/>
  <c r="C17" i="20"/>
  <c r="C18" i="20"/>
  <c r="C19" i="20"/>
  <c r="C20" i="20"/>
  <c r="C21" i="20"/>
  <c r="C22" i="20"/>
  <c r="C23" i="20"/>
  <c r="C24" i="20"/>
  <c r="C7" i="20"/>
  <c r="C8" i="8" l="1"/>
  <c r="C9" i="8"/>
  <c r="C10" i="8"/>
  <c r="C11" i="8"/>
  <c r="C12" i="8"/>
  <c r="C13" i="8"/>
  <c r="C14" i="8"/>
  <c r="C15" i="8"/>
  <c r="C16" i="8"/>
  <c r="C17" i="8"/>
  <c r="C18" i="8"/>
  <c r="C19" i="8"/>
  <c r="C20" i="8"/>
  <c r="C21" i="8"/>
  <c r="C22" i="8"/>
  <c r="C23" i="8"/>
  <c r="C24" i="8"/>
  <c r="C7" i="8"/>
  <c r="A2" i="29" l="1"/>
  <c r="A2" i="14"/>
  <c r="A2" i="28"/>
  <c r="A2" i="4"/>
  <c r="A2" i="24" s="1"/>
  <c r="A2" i="17" s="1"/>
  <c r="A2" i="30" s="1"/>
  <c r="A2" i="18" s="1"/>
  <c r="A2" i="22"/>
  <c r="A3" i="26" l="1"/>
  <c r="A2" i="32"/>
  <c r="C25" i="8" l="1"/>
  <c r="D18" i="8" s="1"/>
  <c r="C25" i="20"/>
  <c r="D18" i="20" s="1"/>
  <c r="D15" i="20" l="1"/>
  <c r="D22" i="20"/>
  <c r="D12" i="20"/>
  <c r="D19" i="20"/>
  <c r="D13" i="20"/>
  <c r="D14" i="20"/>
  <c r="D10" i="20"/>
  <c r="D8" i="20"/>
  <c r="D21" i="20"/>
  <c r="D20" i="20"/>
  <c r="D9" i="20"/>
  <c r="D23" i="20"/>
  <c r="D7" i="20"/>
  <c r="D17" i="20"/>
  <c r="D11" i="20"/>
  <c r="D16" i="20"/>
  <c r="D24" i="20"/>
  <c r="D8" i="8"/>
  <c r="D7" i="8"/>
  <c r="D15" i="8"/>
  <c r="D24" i="8"/>
  <c r="D22" i="8"/>
  <c r="D13" i="8"/>
  <c r="D10" i="8"/>
  <c r="D14" i="8"/>
  <c r="D12" i="8"/>
  <c r="D16" i="8"/>
  <c r="D23" i="8"/>
  <c r="D20" i="8"/>
  <c r="D21" i="8"/>
  <c r="D19" i="8"/>
  <c r="D17" i="8"/>
  <c r="D11" i="8"/>
  <c r="D9" i="8"/>
  <c r="D25" i="20" l="1"/>
  <c r="D25" i="8"/>
</calcChain>
</file>

<file path=xl/sharedStrings.xml><?xml version="1.0" encoding="utf-8"?>
<sst xmlns="http://schemas.openxmlformats.org/spreadsheetml/2006/main" count="1383" uniqueCount="98">
  <si>
    <t>#</t>
  </si>
  <si>
    <t>Information on Number of Policies  - (Direct Insurance Business)</t>
  </si>
  <si>
    <t>*Some adjustments in data provided below may take place due to possible corrections from Insurers.</t>
  </si>
  <si>
    <t>Company Name</t>
  </si>
  <si>
    <t>Life</t>
  </si>
  <si>
    <t>Travel</t>
  </si>
  <si>
    <t>Personal Accident</t>
  </si>
  <si>
    <t>Medical (Health)</t>
  </si>
  <si>
    <t>Road Transport Means (Casco)</t>
  </si>
  <si>
    <t>Motor Third Party Liability</t>
  </si>
  <si>
    <t>Railway Transport Means</t>
  </si>
  <si>
    <t>Aviation Transport Means (Hull)</t>
  </si>
  <si>
    <t>Aviation Third Party Liability</t>
  </si>
  <si>
    <t>Marine Transport Means (Hull)</t>
  </si>
  <si>
    <t>Marine Third Party Liability</t>
  </si>
  <si>
    <t>Cargo</t>
  </si>
  <si>
    <t>Property</t>
  </si>
  <si>
    <t>Miscellaneous Financial Loss</t>
  </si>
  <si>
    <t>Suretyships</t>
  </si>
  <si>
    <t>Credit</t>
  </si>
  <si>
    <t>Third Party Liability</t>
  </si>
  <si>
    <t>Legal Expenses</t>
  </si>
  <si>
    <t>Total</t>
  </si>
  <si>
    <t>Number of policies issued from the beginning of the year</t>
  </si>
  <si>
    <t>Number of policies in force at the end of the reporting period</t>
  </si>
  <si>
    <t>Private Entities</t>
  </si>
  <si>
    <t>Individuals</t>
  </si>
  <si>
    <t>State Entities</t>
  </si>
  <si>
    <t>JSC Insurance Company Imedi L</t>
  </si>
  <si>
    <t>JSC Insurance Company Aldagi</t>
  </si>
  <si>
    <t>JSC Insurance Company GPI Holding</t>
  </si>
  <si>
    <t>JSC Insurance Company Alpha</t>
  </si>
  <si>
    <t>JSC TBC Insurance</t>
  </si>
  <si>
    <t>JSC Insurance Company Euroins Georgia</t>
  </si>
  <si>
    <t>JSC International Insurance Company IRAO</t>
  </si>
  <si>
    <t>JSC Insurance Company Unison</t>
  </si>
  <si>
    <t>JSC Prime Insurance</t>
  </si>
  <si>
    <t>JSC Insurance Company Tao</t>
  </si>
  <si>
    <t>JSC Insurance Company Cartu</t>
  </si>
  <si>
    <t xml:space="preserve">Number of Transport Means Insured during the reporting period </t>
  </si>
  <si>
    <t>Other Road Transport Means</t>
  </si>
  <si>
    <t>Motor Third Party Liability (Voluntary)</t>
  </si>
  <si>
    <t>Air Transport Means (Hull)</t>
  </si>
  <si>
    <t>Written Premium (Gross) and Reinsurance Premiums  - (Direct Insurance Business)</t>
  </si>
  <si>
    <t>Written Premium (Gross)</t>
  </si>
  <si>
    <t>Reinsurance Premium</t>
  </si>
  <si>
    <t>Note:</t>
  </si>
  <si>
    <t>Financial Written Premium (Gross) and Reinsurance Premiums  - (Direct Insurance Business)</t>
  </si>
  <si>
    <r>
      <rPr>
        <b/>
        <sz val="11"/>
        <rFont val="Calibri"/>
        <family val="2"/>
        <scheme val="minor"/>
      </rPr>
      <t>Financial Premium</t>
    </r>
    <r>
      <rPr>
        <sz val="11"/>
        <rFont val="Calibri"/>
        <family val="2"/>
        <scheme val="minor"/>
      </rPr>
      <t xml:space="preserve"> includes premiums, attributable to contracts (including long-term contracts) incepted during the reporting period regardless whether premium is paid or not to the undertaking. Unlike Statistical written premium, FInancial Premium is adjusted by cancellation of contracts incepted prior to, but terminated during current reporting period. </t>
    </r>
  </si>
  <si>
    <t>Earned Premiums  - (Direct Insurance Business)</t>
  </si>
  <si>
    <t>Earned Premiums (gross)*</t>
  </si>
  <si>
    <t>Earned Premiums (net)**</t>
  </si>
  <si>
    <r>
      <rPr>
        <b/>
        <sz val="11"/>
        <rFont val="Calibri"/>
        <family val="2"/>
        <scheme val="minor"/>
      </rPr>
      <t>Earned premium</t>
    </r>
    <r>
      <rPr>
        <sz val="11"/>
        <rFont val="Calibri"/>
        <family val="2"/>
        <scheme val="minor"/>
      </rPr>
      <t xml:space="preserve"> corresponds to the income received by the Insurers from the direct insurance during the reporting period, despite the fact whether premium is paid or not to the Insurer.</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</si>
  <si>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before the deducton of Reinsurers' Share </t>
    </r>
    <r>
      <rPr>
        <b/>
        <sz val="10"/>
        <rFont val="AcadNusx"/>
      </rPr>
      <t/>
    </r>
  </si>
  <si>
    <r>
      <t xml:space="preserve">**term </t>
    </r>
    <r>
      <rPr>
        <b/>
        <sz val="11"/>
        <rFont val="Calibri"/>
        <family val="2"/>
        <scheme val="minor"/>
      </rPr>
      <t>Net</t>
    </r>
    <r>
      <rPr>
        <sz val="11"/>
        <rFont val="Calibri"/>
        <family val="2"/>
        <scheme val="minor"/>
      </rPr>
      <t xml:space="preserve"> means Earned Premiums after the deduction of Reinsurers' Share</t>
    </r>
  </si>
  <si>
    <t>Claims Paid  - (Direct Insurance Business)</t>
  </si>
  <si>
    <t>Claims Paid (gross)*</t>
  </si>
  <si>
    <t>Claims Paid (net)**</t>
  </si>
  <si>
    <r>
      <rPr>
        <b/>
        <sz val="11"/>
        <rFont val="Calibri"/>
        <family val="2"/>
        <scheme val="minor"/>
      </rPr>
      <t>Claims paid</t>
    </r>
    <r>
      <rPr>
        <sz val="11"/>
        <rFont val="Calibri"/>
        <family val="2"/>
        <scheme val="minor"/>
      </rPr>
      <t xml:space="preserve"> represents amount of claims indemnified by the undertaking during the reporting period, regardless if the claim occurred during or before the reporting period.</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</si>
  <si>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Claims Paid before the deducton of Reinsurers' Share </t>
    </r>
    <r>
      <rPr>
        <b/>
        <sz val="10"/>
        <rFont val="AcadNusx"/>
      </rPr>
      <t/>
    </r>
  </si>
  <si>
    <r>
      <t xml:space="preserve">**term </t>
    </r>
    <r>
      <rPr>
        <b/>
        <sz val="11"/>
        <rFont val="Calibri"/>
        <family val="2"/>
        <scheme val="minor"/>
      </rPr>
      <t>Net</t>
    </r>
    <r>
      <rPr>
        <sz val="11"/>
        <rFont val="Calibri"/>
        <family val="2"/>
        <scheme val="minor"/>
      </rPr>
      <t xml:space="preserve"> means Claims Paid after the deduction of Reinsurers' Share</t>
    </r>
  </si>
  <si>
    <t>Incurred Claims  - (Direct Insurance Business)</t>
  </si>
  <si>
    <t>Incurred Claims (Gross)</t>
  </si>
  <si>
    <t>Incurred Claims (Net)</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</si>
  <si>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before the deduction of Reinsurers' Share </t>
    </r>
    <r>
      <rPr>
        <b/>
        <sz val="10"/>
        <rFont val="AcadNusx"/>
      </rPr>
      <t/>
    </r>
  </si>
  <si>
    <r>
      <t xml:space="preserve">**term </t>
    </r>
    <r>
      <rPr>
        <b/>
        <sz val="11"/>
        <rFont val="Calibri"/>
        <family val="2"/>
        <scheme val="minor"/>
      </rPr>
      <t>Net</t>
    </r>
    <r>
      <rPr>
        <sz val="11"/>
        <rFont val="Calibri"/>
        <family val="2"/>
        <scheme val="minor"/>
      </rPr>
      <t xml:space="preserve"> means Incurred claims after the deduction of Reinsurers' Share</t>
    </r>
  </si>
  <si>
    <t>Class of Insurance</t>
  </si>
  <si>
    <t>Written Premium</t>
  </si>
  <si>
    <t>Market Share</t>
  </si>
  <si>
    <t xml:space="preserve"> Written Premium (Gross) and Retrocession Premiums - (Accepted Reinsurance)</t>
  </si>
  <si>
    <t>*Some adjustments in data provided below may take place due to possible corrections from Reinsurers.</t>
  </si>
  <si>
    <t>Retrocession Premium</t>
  </si>
  <si>
    <t>Written Premium (Gross) consisits of premiums, attributable to accepted reinsurance contracts (including long-term contracts) incepted during the reporting period despite the fact whether premium is paid or not to the Reinsurer.</t>
  </si>
  <si>
    <t xml:space="preserve"> Financial Accepted Reinsurance Premium (Gross) and Retrocession Premiums - (Accepted Reinsurance)</t>
  </si>
  <si>
    <t>Accepted Reinsurance Premium (Gross)</t>
  </si>
  <si>
    <r>
      <rPr>
        <b/>
        <sz val="11"/>
        <rFont val="Calibri"/>
        <family val="2"/>
        <scheme val="minor"/>
      </rPr>
      <t>Financial Premium</t>
    </r>
    <r>
      <rPr>
        <sz val="11"/>
        <rFont val="Calibri"/>
        <family val="2"/>
        <scheme val="minor"/>
      </rPr>
      <t xml:space="preserve"> consists of premiums, attributable to contracts (including long-term contracts) incepted during the reporting period regardless whether premium is paid or not to the reinsurer. Unlike Statistical written premium, FInancial Premium is adjusted by cancellation of contracts incepted prior to, but terminated during current reporting period. </t>
    </r>
  </si>
  <si>
    <t>Earned Premiums  -  (Accepted Reinsurance)</t>
  </si>
  <si>
    <t>Earned premium corresponds to the income received by the reinsurers from the accepted reinsurance during the reporting period, despite the fact whether premium is paid or not to the reinsurer.</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</si>
  <si>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before the deducton of Reinsurers' Share </t>
    </r>
    <r>
      <rPr>
        <b/>
        <sz val="10"/>
        <rFont val="AcadNusx"/>
      </rPr>
      <t/>
    </r>
  </si>
  <si>
    <t>Claims Paid   - (Accepted Reinsurance)</t>
  </si>
  <si>
    <t>Claims paid represents amount of claims indemnified by the undertaking during the reporting period, regardless if the claim occurred during or before the reporting period.</t>
  </si>
  <si>
    <t xml:space="preserve">*term Gross means Claims Paid before the deducton of Reinsurers' Share </t>
  </si>
  <si>
    <t>**term Net means Claims Paid after the deduction of Reinsurers' Share</t>
  </si>
  <si>
    <t>Incurred Claims  -  (Accepted Reinsurance)</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</si>
  <si>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before the deducton of Reinsurers' Share </t>
    </r>
    <r>
      <rPr>
        <b/>
        <sz val="10"/>
        <rFont val="AcadNusx"/>
      </rPr>
      <t/>
    </r>
  </si>
  <si>
    <t>JSC ARDI Insurance</t>
  </si>
  <si>
    <t>JSC Risk Management and Insurance Company Global Benefits Georgia</t>
  </si>
  <si>
    <t>JSC Green Insurance Georgia</t>
  </si>
  <si>
    <t>JSC New Vision Insurance</t>
  </si>
  <si>
    <t>JSC BB Insurance</t>
  </si>
  <si>
    <t>Written Premium (Gross) includes insurance premium, which belongs to direct insurance contracts (including long-term contracts) validated during the reporting period despite the fact whether premium is paid or not to the Insurer.</t>
  </si>
  <si>
    <t>Incurred claims represent incurred claims during the reporting period</t>
  </si>
  <si>
    <t>JSC PSP Insurance</t>
  </si>
  <si>
    <t>JSC Insurance Company Autograph</t>
  </si>
  <si>
    <t>JSC Insurance Group of Georgia</t>
  </si>
  <si>
    <t>Reporting period: 1 January 2024 - 31 Decemberr 2024</t>
  </si>
  <si>
    <t xml:space="preserve">Structure of Insurance Market by Classes of Insurance by 31.12.2024  - (Direct Insurance Business)        </t>
  </si>
  <si>
    <t>Structure of Insurance Market by Classes of Insurance as at 31.12.2024  - (Accepted Reinsurance)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</si>
</sst>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 #,##0.00_-;_-* &quot;-&quot;??_-;_-@_-"/>
    <numFmt numFmtId="165" formatCode="_(* #,##0_);_(* \(#,##0\);_(* &quot;-&quot;??_);_(@_)"/>
  </numFmts>
  <fonts count="22">
    <font>
      <sz val="10"/>
      <name val="Arial"/>
    </font>
    <font>
      <sz val="10"/>
      <name val="Arial"/>
      <family val="2"/>
    </font>
    <font>
      <sz val="10"/>
      <name val="Arial"/>
      <family val="2"/>
    </font>
    <font>
      <sz val="8"/>
      <name val="Arial"/>
      <family val="2"/>
    </font>
    <font>
      <b/>
      <sz val="10"/>
      <name val="AcadMtavr"/>
    </font>
    <font>
      <sz val="10"/>
      <name val="AcadNusx"/>
    </font>
    <font>
      <b/>
      <sz val="10"/>
      <name val="AcadNusx"/>
    </font>
    <font>
      <sz val="8"/>
      <name val="Arial"/>
      <family val="2"/>
    </font>
    <font>
      <b/>
      <sz val="10"/>
      <color indexed="18"/>
      <name val="Sylfaen"/>
      <family val="1"/>
    </font>
    <font>
      <sz val="10"/>
      <name val="Sylfaen"/>
      <family val="1"/>
    </font>
    <font>
      <b/>
      <sz val="10"/>
      <name val="Sylfaen"/>
      <family val="1"/>
    </font>
    <font>
      <b/>
      <sz val="10"/>
      <name val="Arial"/>
      <family val="2"/>
    </font>
    <font>
      <sz val="10"/>
      <name val="Arial"/>
      <family val="2"/>
      <charset val="204"/>
    </font>
    <font>
      <sz val="10"/>
      <color rgb="FFFF0000"/>
      <name val="Arial"/>
      <family val="2"/>
    </font>
    <font>
      <b/>
      <sz val="10"/>
      <color indexed="18"/>
      <name val="Calibri"/>
      <family val="2"/>
      <scheme val="minor"/>
    </font>
    <font>
      <sz val="10"/>
      <color indexed="18"/>
      <name val="Calibri"/>
      <family val="2"/>
      <scheme val="minor"/>
    </font>
    <font>
      <sz val="10"/>
      <name val="Calibri"/>
      <family val="2"/>
      <scheme val="minor"/>
    </font>
    <font>
      <sz val="10"/>
      <color indexed="30"/>
      <name val="Calibri"/>
      <family val="2"/>
      <scheme val="minor"/>
    </font>
    <font>
      <b/>
      <sz val="10"/>
      <name val="Calibri"/>
      <family val="2"/>
      <scheme val="minor"/>
    </font>
    <font>
      <sz val="11"/>
      <color rgb="FFFF0000"/>
      <name val="Calibri"/>
      <family val="2"/>
      <scheme val="minor"/>
    </font>
    <font>
      <b/>
      <sz val="11"/>
      <name val="Calibri"/>
      <family val="2"/>
      <scheme val="minor"/>
    </font>
    <font>
      <sz val="11"/>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xf numFmtId="43" fontId="12"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cellStyleXfs>
  <cellXfs count="85">
    <xf numFmtId="0" fontId="0" fillId="0" borderId="0" xfId="0"/>
    <xf numFmtId="3" fontId="0" fillId="0" borderId="0" xfId="0" applyNumberFormat="1"/>
    <xf numFmtId="2" fontId="4" fillId="0" borderId="0" xfId="0" applyNumberFormat="1" applyFont="1" applyAlignment="1">
      <alignment vertical="center" wrapText="1"/>
    </xf>
    <xf numFmtId="0" fontId="0" fillId="2" borderId="2" xfId="0" applyFill="1" applyBorder="1"/>
    <xf numFmtId="0" fontId="1" fillId="0" borderId="0" xfId="0" applyFont="1"/>
    <xf numFmtId="0" fontId="4" fillId="0" borderId="0" xfId="0" applyFont="1" applyAlignment="1">
      <alignment horizontal="center" vertical="center" wrapText="1"/>
    </xf>
    <xf numFmtId="0" fontId="9" fillId="0" borderId="2" xfId="0" applyFont="1" applyBorder="1" applyAlignment="1">
      <alignment horizontal="center" vertical="center"/>
    </xf>
    <xf numFmtId="0" fontId="6" fillId="0" borderId="0" xfId="0" applyFont="1" applyAlignment="1">
      <alignment vertical="center"/>
    </xf>
    <xf numFmtId="0" fontId="5" fillId="0" borderId="0" xfId="0" applyFont="1" applyAlignment="1">
      <alignment vertical="center"/>
    </xf>
    <xf numFmtId="0" fontId="0" fillId="0" borderId="0" xfId="0" applyAlignment="1" applyProtection="1">
      <alignment vertical="center"/>
      <protection locked="0"/>
    </xf>
    <xf numFmtId="0" fontId="0" fillId="0" borderId="0" xfId="0" applyAlignment="1">
      <alignment vertical="center"/>
    </xf>
    <xf numFmtId="0" fontId="9" fillId="0" borderId="2" xfId="0" applyFont="1" applyBorder="1" applyAlignment="1">
      <alignment vertical="center"/>
    </xf>
    <xf numFmtId="0" fontId="1" fillId="0" borderId="0" xfId="0" applyFont="1" applyAlignment="1">
      <alignment vertical="center"/>
    </xf>
    <xf numFmtId="3" fontId="1" fillId="0" borderId="0" xfId="0" applyNumberFormat="1" applyFont="1" applyAlignment="1">
      <alignment vertical="center"/>
    </xf>
    <xf numFmtId="3" fontId="5" fillId="0" borderId="0" xfId="0" applyNumberFormat="1" applyFont="1" applyAlignment="1">
      <alignment vertical="center"/>
    </xf>
    <xf numFmtId="0" fontId="11" fillId="0" borderId="0" xfId="0" applyFont="1" applyAlignment="1">
      <alignment horizontal="center"/>
    </xf>
    <xf numFmtId="0" fontId="9" fillId="0" borderId="2" xfId="0" applyFont="1" applyBorder="1"/>
    <xf numFmtId="0" fontId="14" fillId="0" borderId="5" xfId="0" applyFont="1" applyBorder="1" applyAlignment="1" applyProtection="1">
      <alignment horizontal="center" vertical="center" wrapText="1"/>
      <protection locked="0"/>
    </xf>
    <xf numFmtId="0" fontId="16" fillId="0" borderId="2" xfId="0" applyFont="1" applyBorder="1" applyAlignment="1">
      <alignment vertical="center"/>
    </xf>
    <xf numFmtId="3" fontId="14" fillId="0" borderId="2" xfId="0" applyNumberFormat="1" applyFont="1" applyBorder="1" applyAlignment="1">
      <alignment vertical="center"/>
    </xf>
    <xf numFmtId="10" fontId="17" fillId="0" borderId="2" xfId="7" applyNumberFormat="1" applyFont="1" applyBorder="1" applyAlignment="1">
      <alignment horizontal="center" vertical="center"/>
    </xf>
    <xf numFmtId="3" fontId="18" fillId="2" borderId="2" xfId="2" applyNumberFormat="1" applyFont="1" applyFill="1" applyBorder="1" applyAlignment="1">
      <alignment horizontal="center" vertical="center" wrapText="1"/>
    </xf>
    <xf numFmtId="9" fontId="18" fillId="2" borderId="2" xfId="7" applyFont="1" applyFill="1" applyBorder="1" applyAlignment="1">
      <alignment horizontal="center" vertical="center" wrapText="1"/>
    </xf>
    <xf numFmtId="10" fontId="17" fillId="0" borderId="2" xfId="7" applyNumberFormat="1" applyFont="1" applyBorder="1" applyAlignment="1">
      <alignment horizontal="center"/>
    </xf>
    <xf numFmtId="0" fontId="10" fillId="0" borderId="0" xfId="0" applyFont="1"/>
    <xf numFmtId="165" fontId="15" fillId="0" borderId="2" xfId="1" applyNumberFormat="1" applyFont="1" applyBorder="1" applyAlignment="1" applyProtection="1">
      <alignment horizontal="center" vertical="center" wrapText="1"/>
      <protection locked="0"/>
    </xf>
    <xf numFmtId="165" fontId="14" fillId="0" borderId="2" xfId="1" applyNumberFormat="1" applyFont="1" applyBorder="1" applyAlignment="1" applyProtection="1">
      <alignment vertical="center"/>
      <protection locked="0"/>
    </xf>
    <xf numFmtId="165" fontId="14" fillId="0" borderId="2" xfId="1" applyNumberFormat="1" applyFont="1" applyBorder="1" applyAlignment="1">
      <alignment vertical="center"/>
    </xf>
    <xf numFmtId="165" fontId="17" fillId="0" borderId="2" xfId="1" applyNumberFormat="1" applyFont="1" applyBorder="1" applyAlignment="1">
      <alignment horizontal="center" vertical="center"/>
    </xf>
    <xf numFmtId="165" fontId="17" fillId="0" borderId="2" xfId="1" applyNumberFormat="1" applyFont="1" applyBorder="1" applyAlignment="1">
      <alignment horizontal="center"/>
    </xf>
    <xf numFmtId="165" fontId="5" fillId="0" borderId="0" xfId="0" applyNumberFormat="1" applyFont="1" applyAlignment="1">
      <alignment vertical="center"/>
    </xf>
    <xf numFmtId="165" fontId="0" fillId="0" borderId="0" xfId="1" applyNumberFormat="1" applyFont="1" applyAlignment="1">
      <alignment vertical="center"/>
    </xf>
    <xf numFmtId="165" fontId="0" fillId="0" borderId="0" xfId="0" applyNumberFormat="1" applyAlignment="1">
      <alignment vertical="center"/>
    </xf>
    <xf numFmtId="165" fontId="13" fillId="0" borderId="0" xfId="1" applyNumberFormat="1" applyFont="1" applyAlignment="1">
      <alignment vertical="center"/>
    </xf>
    <xf numFmtId="0" fontId="20" fillId="0" borderId="0" xfId="0" applyFont="1" applyAlignment="1">
      <alignment horizontal="left"/>
    </xf>
    <xf numFmtId="0" fontId="21" fillId="0" borderId="0" xfId="0" applyFont="1" applyAlignment="1">
      <alignment vertical="center" wrapText="1"/>
    </xf>
    <xf numFmtId="0" fontId="21" fillId="0" borderId="0" xfId="0" applyFont="1" applyAlignment="1">
      <alignment vertical="center"/>
    </xf>
    <xf numFmtId="0" fontId="20" fillId="0" borderId="0" xfId="0" applyFont="1"/>
    <xf numFmtId="0" fontId="21" fillId="2" borderId="2" xfId="0" applyFont="1" applyFill="1" applyBorder="1" applyAlignment="1">
      <alignment horizontal="center" vertical="center" wrapText="1"/>
    </xf>
    <xf numFmtId="0" fontId="21" fillId="2" borderId="2" xfId="0" applyFont="1" applyFill="1" applyBorder="1" applyAlignment="1">
      <alignment horizontal="center" vertical="center" textRotation="90" wrapText="1"/>
    </xf>
    <xf numFmtId="0" fontId="20" fillId="0" borderId="0" xfId="0" applyFont="1" applyAlignment="1">
      <alignment vertical="center"/>
    </xf>
    <xf numFmtId="0" fontId="21" fillId="2" borderId="1" xfId="0" applyFont="1" applyFill="1" applyBorder="1" applyAlignment="1">
      <alignment horizontal="center" vertical="center" wrapText="1"/>
    </xf>
    <xf numFmtId="0" fontId="21" fillId="0" borderId="0" xfId="0" applyFont="1" applyAlignment="1">
      <alignment horizontal="center" vertical="center" wrapText="1"/>
    </xf>
    <xf numFmtId="0" fontId="21" fillId="2" borderId="4" xfId="0" applyFont="1" applyFill="1" applyBorder="1" applyAlignment="1">
      <alignment horizontal="center" vertical="center" wrapText="1"/>
    </xf>
    <xf numFmtId="3" fontId="21" fillId="0" borderId="0" xfId="0" applyNumberFormat="1" applyFont="1" applyAlignment="1">
      <alignment vertical="center"/>
    </xf>
    <xf numFmtId="0" fontId="20" fillId="0" borderId="0" xfId="0" applyFont="1" applyAlignment="1">
      <alignment horizontal="center" vertical="center" wrapText="1"/>
    </xf>
    <xf numFmtId="0" fontId="21" fillId="2" borderId="4" xfId="6" applyFont="1" applyFill="1" applyBorder="1" applyAlignment="1">
      <alignment horizontal="center" vertical="top" wrapText="1"/>
    </xf>
    <xf numFmtId="0" fontId="21" fillId="0" borderId="0" xfId="8" applyFont="1"/>
    <xf numFmtId="0" fontId="20" fillId="0" borderId="0" xfId="0" applyFont="1" applyAlignment="1">
      <alignment horizontal="center" vertical="center"/>
    </xf>
    <xf numFmtId="0" fontId="19" fillId="0" borderId="0" xfId="0" applyFont="1" applyAlignment="1">
      <alignment vertical="center"/>
    </xf>
    <xf numFmtId="3" fontId="21" fillId="0" borderId="0" xfId="0" applyNumberFormat="1" applyFont="1" applyAlignment="1">
      <alignment horizontal="center" vertical="center" wrapText="1"/>
    </xf>
    <xf numFmtId="3" fontId="21" fillId="0" borderId="0" xfId="0" applyNumberFormat="1" applyFont="1" applyAlignment="1">
      <alignment horizontal="center" vertical="center"/>
    </xf>
    <xf numFmtId="4" fontId="21" fillId="0" borderId="0" xfId="0" applyNumberFormat="1" applyFont="1" applyAlignment="1">
      <alignment horizontal="center" vertical="center" wrapText="1"/>
    </xf>
    <xf numFmtId="4" fontId="21" fillId="0" borderId="0" xfId="0" applyNumberFormat="1" applyFont="1" applyAlignment="1">
      <alignment horizontal="center" vertical="center"/>
    </xf>
    <xf numFmtId="0" fontId="20" fillId="0" borderId="0" xfId="0" applyFont="1" applyAlignment="1">
      <alignment horizontal="left" vertical="center"/>
    </xf>
    <xf numFmtId="0" fontId="21" fillId="0" borderId="0" xfId="0" applyFont="1" applyAlignment="1">
      <alignment horizontal="left" vertical="center" wrapText="1"/>
    </xf>
    <xf numFmtId="0" fontId="16" fillId="0" borderId="0" xfId="0" applyFont="1"/>
    <xf numFmtId="0" fontId="20" fillId="2" borderId="1" xfId="0" applyFont="1" applyFill="1" applyBorder="1" applyAlignment="1">
      <alignment horizontal="center" vertical="center" wrapText="1"/>
    </xf>
    <xf numFmtId="0" fontId="21" fillId="0" borderId="2" xfId="0" applyFont="1" applyBorder="1" applyAlignment="1">
      <alignment vertical="center" wrapText="1"/>
    </xf>
    <xf numFmtId="0" fontId="20" fillId="2" borderId="2" xfId="0" applyFont="1" applyFill="1" applyBorder="1" applyAlignment="1">
      <alignment horizontal="center" vertical="center"/>
    </xf>
    <xf numFmtId="0" fontId="21" fillId="0" borderId="0" xfId="0" applyFont="1"/>
    <xf numFmtId="0" fontId="21" fillId="0" borderId="0" xfId="0" applyFont="1" applyAlignment="1">
      <alignment wrapText="1"/>
    </xf>
    <xf numFmtId="3" fontId="21" fillId="0" borderId="0" xfId="0" applyNumberFormat="1" applyFont="1"/>
    <xf numFmtId="0" fontId="21" fillId="2" borderId="4" xfId="6" applyFont="1" applyFill="1" applyBorder="1" applyAlignment="1">
      <alignment horizontal="center" vertical="center" wrapText="1"/>
    </xf>
    <xf numFmtId="3" fontId="15" fillId="0" borderId="2" xfId="0" applyNumberFormat="1" applyFont="1" applyBorder="1" applyAlignment="1">
      <alignment horizontal="left" vertical="center" wrapText="1"/>
    </xf>
    <xf numFmtId="0" fontId="14" fillId="0" borderId="3" xfId="0" applyFont="1" applyBorder="1" applyAlignment="1">
      <alignment horizontal="center" vertical="center" wrapText="1"/>
    </xf>
    <xf numFmtId="0" fontId="8" fillId="0" borderId="3" xfId="0" applyFont="1" applyBorder="1" applyAlignment="1">
      <alignment horizontal="center" vertical="center" wrapText="1"/>
    </xf>
    <xf numFmtId="165" fontId="15" fillId="0" borderId="2" xfId="1" applyNumberFormat="1" applyFont="1" applyFill="1" applyBorder="1" applyAlignment="1">
      <alignment horizontal="left" vertical="center" wrapText="1"/>
    </xf>
    <xf numFmtId="165" fontId="14" fillId="0" borderId="3" xfId="1" applyNumberFormat="1" applyFont="1" applyFill="1" applyBorder="1" applyAlignment="1">
      <alignment horizontal="center" vertical="center" wrapText="1"/>
    </xf>
    <xf numFmtId="3" fontId="15" fillId="0" borderId="0" xfId="0" applyNumberFormat="1" applyFont="1" applyAlignment="1">
      <alignment horizontal="left" vertical="center" wrapText="1"/>
    </xf>
    <xf numFmtId="0" fontId="21" fillId="2" borderId="3"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0" borderId="0" xfId="0" applyFont="1" applyAlignment="1">
      <alignment horizontal="left" vertical="center" wrapText="1"/>
    </xf>
    <xf numFmtId="0" fontId="21" fillId="2" borderId="2" xfId="0" applyFont="1" applyFill="1" applyBorder="1" applyAlignment="1">
      <alignment horizontal="center" vertical="center" wrapText="1"/>
    </xf>
    <xf numFmtId="0" fontId="21" fillId="0" borderId="2" xfId="0" applyFont="1" applyBorder="1" applyAlignment="1">
      <alignment horizontal="center" vertical="center" wrapText="1"/>
    </xf>
    <xf numFmtId="0" fontId="20" fillId="0" borderId="0" xfId="0" applyFont="1" applyAlignment="1">
      <alignment horizontal="left" vertical="center"/>
    </xf>
    <xf numFmtId="0" fontId="21" fillId="3" borderId="2" xfId="0" applyFont="1" applyFill="1" applyBorder="1" applyAlignment="1">
      <alignment horizontal="center" vertical="center" wrapText="1"/>
    </xf>
    <xf numFmtId="2" fontId="20" fillId="0" borderId="0" xfId="0" applyNumberFormat="1" applyFont="1" applyAlignment="1">
      <alignment horizontal="center" vertical="center" wrapText="1"/>
    </xf>
    <xf numFmtId="0" fontId="21" fillId="0" borderId="0" xfId="0" applyFont="1" applyAlignment="1">
      <alignment vertical="center" wrapText="1"/>
    </xf>
  </cellXfs>
  <cellStyles count="9">
    <cellStyle name="Comma" xfId="1" builtinId="3"/>
    <cellStyle name="Comma 2" xfId="2" xr:uid="{00000000-0005-0000-0000-000001000000}"/>
    <cellStyle name="Comma 3" xfId="3" xr:uid="{00000000-0005-0000-0000-000002000000}"/>
    <cellStyle name="Comma 5" xfId="4" xr:uid="{00000000-0005-0000-0000-000003000000}"/>
    <cellStyle name="Normal" xfId="0" builtinId="0"/>
    <cellStyle name="Normal 11" xfId="5" xr:uid="{00000000-0005-0000-0000-000005000000}"/>
    <cellStyle name="Normal 2" xfId="6" xr:uid="{00000000-0005-0000-0000-000006000000}"/>
    <cellStyle name="Normal_dazgveva" xfId="8" xr:uid="{00000000-0005-0000-0000-000007000000}"/>
    <cellStyle name="Percent 2" xfId="7"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34998626667073579"/>
  </sheetPr>
  <dimension ref="A1:DB28"/>
  <sheetViews>
    <sheetView zoomScale="70" zoomScaleNormal="70" workbookViewId="0">
      <pane xSplit="2" ySplit="6" topLeftCell="CM7" activePane="bottomRight" state="frozen"/>
      <selection activeCell="H23" sqref="H23"/>
      <selection pane="topRight" activeCell="H23" sqref="H23"/>
      <selection pane="bottomLeft" activeCell="H23" sqref="H23"/>
      <selection pane="bottomRight" activeCell="DE5" sqref="DE5"/>
    </sheetView>
  </sheetViews>
  <sheetFormatPr defaultColWidth="9.109375" defaultRowHeight="13.2" outlineLevelCol="1"/>
  <cols>
    <col min="1" max="1" width="5.88671875" style="10" customWidth="1"/>
    <col min="2" max="2" width="49.5546875" style="10" customWidth="1"/>
    <col min="3" max="5" width="12.6640625" style="10" customWidth="1" outlineLevel="1"/>
    <col min="6" max="6" width="15.109375" style="10" customWidth="1"/>
    <col min="7" max="7" width="12.6640625" style="10" customWidth="1"/>
    <col min="8" max="10" width="12.6640625" style="10" customWidth="1" outlineLevel="1"/>
    <col min="11" max="11" width="15.109375" style="10" customWidth="1"/>
    <col min="12" max="12" width="12.6640625" style="10" customWidth="1"/>
    <col min="13" max="15" width="12.6640625" style="10" customWidth="1" outlineLevel="1"/>
    <col min="16" max="16" width="15.109375" style="10" customWidth="1"/>
    <col min="17" max="17" width="12.6640625" style="10" customWidth="1"/>
    <col min="18" max="20" width="12.6640625" style="10" customWidth="1" outlineLevel="1"/>
    <col min="21" max="21" width="15.109375" style="10" customWidth="1"/>
    <col min="22" max="24" width="15.109375" style="10" customWidth="1" outlineLevel="1"/>
    <col min="25" max="25" width="12.6640625" style="10" customWidth="1"/>
    <col min="26" max="28" width="12.6640625" style="10" customWidth="1" outlineLevel="1"/>
    <col min="29" max="29" width="15.109375" style="10" customWidth="1"/>
    <col min="30" max="30" width="12.6640625" style="10" customWidth="1"/>
    <col min="31" max="31" width="12.6640625" style="10" customWidth="1" outlineLevel="1"/>
    <col min="32" max="32" width="16.33203125" style="10" customWidth="1" outlineLevel="1"/>
    <col min="33" max="33" width="12.6640625" style="10" customWidth="1" outlineLevel="1"/>
    <col min="34" max="34" width="15.109375" style="10" customWidth="1"/>
    <col min="35" max="35" width="12.6640625" style="10" customWidth="1"/>
    <col min="36" max="38" width="12.6640625" style="10" customWidth="1" outlineLevel="1"/>
    <col min="39" max="39" width="15.109375" style="10" customWidth="1"/>
    <col min="40" max="40" width="12.6640625" style="10" customWidth="1"/>
    <col min="41" max="43" width="12.6640625" style="10" customWidth="1" outlineLevel="1"/>
    <col min="44" max="44" width="15.109375" style="10" customWidth="1"/>
    <col min="45" max="45" width="12.6640625" style="10" customWidth="1"/>
    <col min="46" max="48" width="12.6640625" style="10" customWidth="1" outlineLevel="1"/>
    <col min="49" max="49" width="15.109375" style="10" customWidth="1"/>
    <col min="50" max="50" width="12.6640625" style="10" customWidth="1"/>
    <col min="51" max="53" width="12.6640625" style="10" customWidth="1" outlineLevel="1"/>
    <col min="54" max="54" width="15.109375" style="10" customWidth="1"/>
    <col min="55" max="55" width="12.6640625" style="10" customWidth="1"/>
    <col min="56" max="58" width="12.6640625" style="10" customWidth="1" outlineLevel="1"/>
    <col min="59" max="59" width="15.109375" style="10" customWidth="1"/>
    <col min="60" max="60" width="12.6640625" style="10" customWidth="1"/>
    <col min="61" max="63" width="12.6640625" style="10" customWidth="1" outlineLevel="1"/>
    <col min="64" max="64" width="15.109375" style="10" customWidth="1"/>
    <col min="65" max="65" width="12.6640625" style="10" customWidth="1"/>
    <col min="66" max="68" width="12.6640625" style="10" customWidth="1" outlineLevel="1"/>
    <col min="69" max="69" width="15.109375" style="10" customWidth="1"/>
    <col min="70" max="70" width="12.6640625" style="10" customWidth="1"/>
    <col min="71" max="73" width="12.6640625" style="10" customWidth="1" outlineLevel="1"/>
    <col min="74" max="74" width="15.109375" style="10" customWidth="1"/>
    <col min="75" max="75" width="12.6640625" style="10" customWidth="1"/>
    <col min="76" max="78" width="12.6640625" style="10" customWidth="1" outlineLevel="1"/>
    <col min="79" max="79" width="15.109375" style="10" customWidth="1"/>
    <col min="80" max="80" width="12.6640625" style="10" customWidth="1"/>
    <col min="81" max="83" width="12.6640625" style="10" customWidth="1" outlineLevel="1"/>
    <col min="84" max="84" width="15.109375" style="10" customWidth="1"/>
    <col min="85" max="85" width="12.6640625" style="10" customWidth="1"/>
    <col min="86" max="88" width="12.6640625" style="10" customWidth="1" outlineLevel="1"/>
    <col min="89" max="89" width="15.109375" style="10" customWidth="1"/>
    <col min="90" max="90" width="12.6640625" style="10" customWidth="1"/>
    <col min="91" max="93" width="12.6640625" style="10" customWidth="1" outlineLevel="1"/>
    <col min="94" max="94" width="15.109375" style="10" customWidth="1"/>
    <col min="95" max="95" width="12.6640625" style="10" customWidth="1"/>
    <col min="96" max="96" width="12.6640625" style="10" customWidth="1" outlineLevel="1"/>
    <col min="97" max="97" width="16" style="10" customWidth="1" outlineLevel="1"/>
    <col min="98" max="98" width="12.6640625" style="10" customWidth="1" outlineLevel="1"/>
    <col min="99" max="99" width="15.109375" style="10" customWidth="1"/>
    <col min="100" max="100" width="12.6640625" style="10" customWidth="1"/>
    <col min="101" max="101" width="12.5546875" style="10" customWidth="1"/>
    <col min="102" max="16384" width="9.109375" style="10"/>
  </cols>
  <sheetData>
    <row r="1" spans="1:106" s="36" customFormat="1" ht="28.5" customHeight="1">
      <c r="A1" s="34" t="s">
        <v>1</v>
      </c>
      <c r="B1" s="35"/>
      <c r="C1" s="35"/>
      <c r="D1" s="35"/>
      <c r="E1" s="35"/>
      <c r="F1" s="35"/>
      <c r="G1" s="35"/>
      <c r="H1" s="35"/>
      <c r="I1" s="35"/>
      <c r="J1" s="35"/>
      <c r="K1" s="35"/>
      <c r="L1" s="35"/>
      <c r="M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35"/>
      <c r="CK1" s="35"/>
      <c r="CL1" s="35"/>
      <c r="CM1" s="35"/>
      <c r="CN1" s="35"/>
      <c r="CO1" s="35"/>
      <c r="CP1" s="35"/>
      <c r="CQ1" s="35"/>
      <c r="CR1" s="35"/>
      <c r="CS1" s="35"/>
      <c r="CT1" s="35"/>
      <c r="CU1" s="35"/>
      <c r="CV1" s="35"/>
    </row>
    <row r="2" spans="1:106" s="36" customFormat="1" ht="28.5" customHeight="1">
      <c r="A2" s="37" t="s">
        <v>95</v>
      </c>
      <c r="B2" s="35"/>
      <c r="C2" s="35"/>
      <c r="D2" s="35"/>
      <c r="E2" s="35"/>
      <c r="F2" s="35"/>
      <c r="G2" s="35"/>
      <c r="H2" s="35"/>
      <c r="I2" s="35"/>
      <c r="J2" s="35"/>
      <c r="K2" s="35"/>
      <c r="L2" s="35"/>
      <c r="M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35"/>
      <c r="CV2" s="35"/>
    </row>
    <row r="3" spans="1:106" s="36" customFormat="1" ht="18" customHeight="1">
      <c r="A3" s="36" t="s">
        <v>2</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c r="CV3" s="35"/>
    </row>
    <row r="4" spans="1:106" s="36" customFormat="1" ht="56.25" customHeight="1">
      <c r="A4" s="73" t="s">
        <v>0</v>
      </c>
      <c r="B4" s="73" t="s">
        <v>3</v>
      </c>
      <c r="C4" s="70" t="s">
        <v>4</v>
      </c>
      <c r="D4" s="71"/>
      <c r="E4" s="71"/>
      <c r="F4" s="71"/>
      <c r="G4" s="72"/>
      <c r="H4" s="70" t="s">
        <v>5</v>
      </c>
      <c r="I4" s="71"/>
      <c r="J4" s="71"/>
      <c r="K4" s="71"/>
      <c r="L4" s="72"/>
      <c r="M4" s="70" t="s">
        <v>6</v>
      </c>
      <c r="N4" s="71"/>
      <c r="O4" s="71"/>
      <c r="P4" s="71"/>
      <c r="Q4" s="72"/>
      <c r="R4" s="70" t="s">
        <v>7</v>
      </c>
      <c r="S4" s="71"/>
      <c r="T4" s="71"/>
      <c r="U4" s="71"/>
      <c r="V4" s="71"/>
      <c r="W4" s="71"/>
      <c r="X4" s="71"/>
      <c r="Y4" s="72"/>
      <c r="Z4" s="70" t="s">
        <v>8</v>
      </c>
      <c r="AA4" s="71"/>
      <c r="AB4" s="71"/>
      <c r="AC4" s="71"/>
      <c r="AD4" s="72"/>
      <c r="AE4" s="70" t="s">
        <v>9</v>
      </c>
      <c r="AF4" s="71"/>
      <c r="AG4" s="71"/>
      <c r="AH4" s="71"/>
      <c r="AI4" s="72"/>
      <c r="AJ4" s="70" t="s">
        <v>10</v>
      </c>
      <c r="AK4" s="71"/>
      <c r="AL4" s="71"/>
      <c r="AM4" s="71"/>
      <c r="AN4" s="72"/>
      <c r="AO4" s="70" t="s">
        <v>11</v>
      </c>
      <c r="AP4" s="71"/>
      <c r="AQ4" s="71"/>
      <c r="AR4" s="71"/>
      <c r="AS4" s="72"/>
      <c r="AT4" s="70" t="s">
        <v>12</v>
      </c>
      <c r="AU4" s="71"/>
      <c r="AV4" s="71"/>
      <c r="AW4" s="71"/>
      <c r="AX4" s="72"/>
      <c r="AY4" s="70" t="s">
        <v>13</v>
      </c>
      <c r="AZ4" s="71"/>
      <c r="BA4" s="71"/>
      <c r="BB4" s="71"/>
      <c r="BC4" s="72"/>
      <c r="BD4" s="70" t="s">
        <v>14</v>
      </c>
      <c r="BE4" s="71"/>
      <c r="BF4" s="71"/>
      <c r="BG4" s="71"/>
      <c r="BH4" s="72"/>
      <c r="BI4" s="70" t="s">
        <v>15</v>
      </c>
      <c r="BJ4" s="71"/>
      <c r="BK4" s="71"/>
      <c r="BL4" s="71"/>
      <c r="BM4" s="72"/>
      <c r="BN4" s="70" t="s">
        <v>16</v>
      </c>
      <c r="BO4" s="71"/>
      <c r="BP4" s="71"/>
      <c r="BQ4" s="71"/>
      <c r="BR4" s="72"/>
      <c r="BS4" s="70" t="s">
        <v>17</v>
      </c>
      <c r="BT4" s="71"/>
      <c r="BU4" s="71"/>
      <c r="BV4" s="71"/>
      <c r="BW4" s="72"/>
      <c r="BX4" s="70" t="s">
        <v>18</v>
      </c>
      <c r="BY4" s="71"/>
      <c r="BZ4" s="71"/>
      <c r="CA4" s="71"/>
      <c r="CB4" s="72"/>
      <c r="CC4" s="70" t="s">
        <v>19</v>
      </c>
      <c r="CD4" s="71"/>
      <c r="CE4" s="71"/>
      <c r="CF4" s="71"/>
      <c r="CG4" s="72"/>
      <c r="CH4" s="70" t="s">
        <v>20</v>
      </c>
      <c r="CI4" s="71"/>
      <c r="CJ4" s="71"/>
      <c r="CK4" s="71"/>
      <c r="CL4" s="72"/>
      <c r="CM4" s="70" t="s">
        <v>21</v>
      </c>
      <c r="CN4" s="71"/>
      <c r="CO4" s="71"/>
      <c r="CP4" s="71"/>
      <c r="CQ4" s="72"/>
      <c r="CR4" s="70" t="s">
        <v>22</v>
      </c>
      <c r="CS4" s="71"/>
      <c r="CT4" s="71"/>
      <c r="CU4" s="71"/>
      <c r="CV4" s="72"/>
    </row>
    <row r="5" spans="1:106" s="36" customFormat="1" ht="87.6" customHeight="1">
      <c r="A5" s="74"/>
      <c r="B5" s="74"/>
      <c r="C5" s="70" t="s">
        <v>23</v>
      </c>
      <c r="D5" s="71"/>
      <c r="E5" s="71"/>
      <c r="F5" s="72"/>
      <c r="G5" s="38" t="s">
        <v>24</v>
      </c>
      <c r="H5" s="70" t="s">
        <v>23</v>
      </c>
      <c r="I5" s="71"/>
      <c r="J5" s="71"/>
      <c r="K5" s="72"/>
      <c r="L5" s="38" t="s">
        <v>24</v>
      </c>
      <c r="M5" s="70" t="s">
        <v>23</v>
      </c>
      <c r="N5" s="71"/>
      <c r="O5" s="71"/>
      <c r="P5" s="72"/>
      <c r="Q5" s="38" t="s">
        <v>24</v>
      </c>
      <c r="R5" s="70" t="s">
        <v>23</v>
      </c>
      <c r="S5" s="71"/>
      <c r="T5" s="71"/>
      <c r="U5" s="72"/>
      <c r="V5" s="70" t="s">
        <v>24</v>
      </c>
      <c r="W5" s="71"/>
      <c r="X5" s="71"/>
      <c r="Y5" s="72"/>
      <c r="Z5" s="70" t="s">
        <v>23</v>
      </c>
      <c r="AA5" s="71"/>
      <c r="AB5" s="71"/>
      <c r="AC5" s="72"/>
      <c r="AD5" s="38" t="s">
        <v>24</v>
      </c>
      <c r="AE5" s="70" t="s">
        <v>23</v>
      </c>
      <c r="AF5" s="71"/>
      <c r="AG5" s="71"/>
      <c r="AH5" s="72"/>
      <c r="AI5" s="38" t="s">
        <v>24</v>
      </c>
      <c r="AJ5" s="70" t="s">
        <v>23</v>
      </c>
      <c r="AK5" s="71"/>
      <c r="AL5" s="71"/>
      <c r="AM5" s="72"/>
      <c r="AN5" s="38" t="s">
        <v>24</v>
      </c>
      <c r="AO5" s="70" t="s">
        <v>23</v>
      </c>
      <c r="AP5" s="71"/>
      <c r="AQ5" s="71"/>
      <c r="AR5" s="72"/>
      <c r="AS5" s="38" t="s">
        <v>24</v>
      </c>
      <c r="AT5" s="70" t="s">
        <v>23</v>
      </c>
      <c r="AU5" s="71"/>
      <c r="AV5" s="71"/>
      <c r="AW5" s="72"/>
      <c r="AX5" s="38" t="s">
        <v>24</v>
      </c>
      <c r="AY5" s="70" t="s">
        <v>23</v>
      </c>
      <c r="AZ5" s="71"/>
      <c r="BA5" s="71"/>
      <c r="BB5" s="72"/>
      <c r="BC5" s="38" t="s">
        <v>24</v>
      </c>
      <c r="BD5" s="70" t="s">
        <v>23</v>
      </c>
      <c r="BE5" s="71"/>
      <c r="BF5" s="71"/>
      <c r="BG5" s="72"/>
      <c r="BH5" s="38" t="s">
        <v>24</v>
      </c>
      <c r="BI5" s="70" t="s">
        <v>23</v>
      </c>
      <c r="BJ5" s="71"/>
      <c r="BK5" s="71"/>
      <c r="BL5" s="72"/>
      <c r="BM5" s="38" t="s">
        <v>24</v>
      </c>
      <c r="BN5" s="70" t="s">
        <v>23</v>
      </c>
      <c r="BO5" s="71"/>
      <c r="BP5" s="71"/>
      <c r="BQ5" s="72"/>
      <c r="BR5" s="38" t="s">
        <v>24</v>
      </c>
      <c r="BS5" s="70" t="s">
        <v>23</v>
      </c>
      <c r="BT5" s="71"/>
      <c r="BU5" s="71"/>
      <c r="BV5" s="72"/>
      <c r="BW5" s="38" t="s">
        <v>24</v>
      </c>
      <c r="BX5" s="70" t="s">
        <v>23</v>
      </c>
      <c r="BY5" s="71"/>
      <c r="BZ5" s="71"/>
      <c r="CA5" s="72"/>
      <c r="CB5" s="38" t="s">
        <v>24</v>
      </c>
      <c r="CC5" s="70" t="s">
        <v>23</v>
      </c>
      <c r="CD5" s="71"/>
      <c r="CE5" s="71"/>
      <c r="CF5" s="72"/>
      <c r="CG5" s="38" t="s">
        <v>24</v>
      </c>
      <c r="CH5" s="70" t="s">
        <v>23</v>
      </c>
      <c r="CI5" s="71"/>
      <c r="CJ5" s="71"/>
      <c r="CK5" s="72"/>
      <c r="CL5" s="38" t="s">
        <v>24</v>
      </c>
      <c r="CM5" s="70" t="s">
        <v>23</v>
      </c>
      <c r="CN5" s="71"/>
      <c r="CO5" s="71"/>
      <c r="CP5" s="72"/>
      <c r="CQ5" s="38" t="s">
        <v>24</v>
      </c>
      <c r="CR5" s="70" t="s">
        <v>23</v>
      </c>
      <c r="CS5" s="71"/>
      <c r="CT5" s="71"/>
      <c r="CU5" s="72"/>
      <c r="CV5" s="38" t="s">
        <v>24</v>
      </c>
    </row>
    <row r="6" spans="1:106" s="36" customFormat="1" ht="65.25" customHeight="1">
      <c r="A6" s="75"/>
      <c r="B6" s="75"/>
      <c r="C6" s="39" t="s">
        <v>25</v>
      </c>
      <c r="D6" s="39" t="s">
        <v>26</v>
      </c>
      <c r="E6" s="39" t="s">
        <v>27</v>
      </c>
      <c r="F6" s="39" t="s">
        <v>22</v>
      </c>
      <c r="G6" s="39" t="s">
        <v>22</v>
      </c>
      <c r="H6" s="39" t="s">
        <v>25</v>
      </c>
      <c r="I6" s="39" t="s">
        <v>26</v>
      </c>
      <c r="J6" s="39" t="s">
        <v>27</v>
      </c>
      <c r="K6" s="39" t="s">
        <v>22</v>
      </c>
      <c r="L6" s="39" t="s">
        <v>22</v>
      </c>
      <c r="M6" s="39" t="s">
        <v>25</v>
      </c>
      <c r="N6" s="39" t="s">
        <v>26</v>
      </c>
      <c r="O6" s="39" t="s">
        <v>27</v>
      </c>
      <c r="P6" s="39" t="s">
        <v>22</v>
      </c>
      <c r="Q6" s="39" t="s">
        <v>22</v>
      </c>
      <c r="R6" s="39" t="s">
        <v>25</v>
      </c>
      <c r="S6" s="39" t="s">
        <v>26</v>
      </c>
      <c r="T6" s="39" t="s">
        <v>27</v>
      </c>
      <c r="U6" s="39" t="s">
        <v>22</v>
      </c>
      <c r="V6" s="39" t="s">
        <v>25</v>
      </c>
      <c r="W6" s="39" t="s">
        <v>26</v>
      </c>
      <c r="X6" s="39" t="s">
        <v>27</v>
      </c>
      <c r="Y6" s="39" t="s">
        <v>22</v>
      </c>
      <c r="Z6" s="39" t="s">
        <v>25</v>
      </c>
      <c r="AA6" s="39" t="s">
        <v>26</v>
      </c>
      <c r="AB6" s="39" t="s">
        <v>27</v>
      </c>
      <c r="AC6" s="39" t="s">
        <v>22</v>
      </c>
      <c r="AD6" s="39" t="s">
        <v>22</v>
      </c>
      <c r="AE6" s="39" t="s">
        <v>25</v>
      </c>
      <c r="AF6" s="39" t="s">
        <v>26</v>
      </c>
      <c r="AG6" s="39" t="s">
        <v>27</v>
      </c>
      <c r="AH6" s="39" t="s">
        <v>22</v>
      </c>
      <c r="AI6" s="39" t="s">
        <v>22</v>
      </c>
      <c r="AJ6" s="39" t="s">
        <v>25</v>
      </c>
      <c r="AK6" s="39" t="s">
        <v>26</v>
      </c>
      <c r="AL6" s="39" t="s">
        <v>27</v>
      </c>
      <c r="AM6" s="39" t="s">
        <v>22</v>
      </c>
      <c r="AN6" s="39" t="s">
        <v>22</v>
      </c>
      <c r="AO6" s="39" t="s">
        <v>25</v>
      </c>
      <c r="AP6" s="39" t="s">
        <v>26</v>
      </c>
      <c r="AQ6" s="39" t="s">
        <v>27</v>
      </c>
      <c r="AR6" s="39" t="s">
        <v>22</v>
      </c>
      <c r="AS6" s="39" t="s">
        <v>22</v>
      </c>
      <c r="AT6" s="39" t="s">
        <v>25</v>
      </c>
      <c r="AU6" s="39" t="s">
        <v>26</v>
      </c>
      <c r="AV6" s="39" t="s">
        <v>27</v>
      </c>
      <c r="AW6" s="39" t="s">
        <v>22</v>
      </c>
      <c r="AX6" s="39" t="s">
        <v>22</v>
      </c>
      <c r="AY6" s="39" t="s">
        <v>25</v>
      </c>
      <c r="AZ6" s="39" t="s">
        <v>26</v>
      </c>
      <c r="BA6" s="39" t="s">
        <v>27</v>
      </c>
      <c r="BB6" s="39" t="s">
        <v>22</v>
      </c>
      <c r="BC6" s="39" t="s">
        <v>22</v>
      </c>
      <c r="BD6" s="39" t="s">
        <v>25</v>
      </c>
      <c r="BE6" s="39" t="s">
        <v>26</v>
      </c>
      <c r="BF6" s="39" t="s">
        <v>27</v>
      </c>
      <c r="BG6" s="39" t="s">
        <v>22</v>
      </c>
      <c r="BH6" s="39" t="s">
        <v>22</v>
      </c>
      <c r="BI6" s="39" t="s">
        <v>25</v>
      </c>
      <c r="BJ6" s="39" t="s">
        <v>26</v>
      </c>
      <c r="BK6" s="39" t="s">
        <v>27</v>
      </c>
      <c r="BL6" s="39" t="s">
        <v>22</v>
      </c>
      <c r="BM6" s="39" t="s">
        <v>22</v>
      </c>
      <c r="BN6" s="39" t="s">
        <v>25</v>
      </c>
      <c r="BO6" s="39" t="s">
        <v>26</v>
      </c>
      <c r="BP6" s="39" t="s">
        <v>27</v>
      </c>
      <c r="BQ6" s="39" t="s">
        <v>22</v>
      </c>
      <c r="BR6" s="39" t="s">
        <v>22</v>
      </c>
      <c r="BS6" s="39" t="s">
        <v>25</v>
      </c>
      <c r="BT6" s="39" t="s">
        <v>26</v>
      </c>
      <c r="BU6" s="39" t="s">
        <v>27</v>
      </c>
      <c r="BV6" s="39" t="s">
        <v>22</v>
      </c>
      <c r="BW6" s="39" t="s">
        <v>22</v>
      </c>
      <c r="BX6" s="39" t="s">
        <v>25</v>
      </c>
      <c r="BY6" s="39" t="s">
        <v>26</v>
      </c>
      <c r="BZ6" s="39" t="s">
        <v>27</v>
      </c>
      <c r="CA6" s="39" t="s">
        <v>22</v>
      </c>
      <c r="CB6" s="39" t="s">
        <v>22</v>
      </c>
      <c r="CC6" s="39" t="s">
        <v>25</v>
      </c>
      <c r="CD6" s="39" t="s">
        <v>26</v>
      </c>
      <c r="CE6" s="39" t="s">
        <v>27</v>
      </c>
      <c r="CF6" s="39" t="s">
        <v>22</v>
      </c>
      <c r="CG6" s="39" t="s">
        <v>22</v>
      </c>
      <c r="CH6" s="39" t="s">
        <v>25</v>
      </c>
      <c r="CI6" s="39" t="s">
        <v>26</v>
      </c>
      <c r="CJ6" s="39" t="s">
        <v>27</v>
      </c>
      <c r="CK6" s="39" t="s">
        <v>22</v>
      </c>
      <c r="CL6" s="39" t="s">
        <v>22</v>
      </c>
      <c r="CM6" s="39" t="s">
        <v>25</v>
      </c>
      <c r="CN6" s="39" t="s">
        <v>26</v>
      </c>
      <c r="CO6" s="39" t="s">
        <v>27</v>
      </c>
      <c r="CP6" s="39" t="s">
        <v>22</v>
      </c>
      <c r="CQ6" s="39" t="s">
        <v>22</v>
      </c>
      <c r="CR6" s="39" t="s">
        <v>25</v>
      </c>
      <c r="CS6" s="39" t="s">
        <v>26</v>
      </c>
      <c r="CT6" s="39" t="s">
        <v>27</v>
      </c>
      <c r="CU6" s="39" t="s">
        <v>22</v>
      </c>
      <c r="CV6" s="39" t="s">
        <v>22</v>
      </c>
    </row>
    <row r="7" spans="1:106" ht="24.9" customHeight="1">
      <c r="A7" s="17">
        <v>1</v>
      </c>
      <c r="B7" s="64" t="s">
        <v>32</v>
      </c>
      <c r="C7" s="25">
        <v>188</v>
      </c>
      <c r="D7" s="25">
        <v>4688724</v>
      </c>
      <c r="E7" s="25">
        <v>0</v>
      </c>
      <c r="F7" s="25">
        <v>4688912</v>
      </c>
      <c r="G7" s="25">
        <v>4818</v>
      </c>
      <c r="H7" s="25">
        <v>0</v>
      </c>
      <c r="I7" s="25">
        <v>110603</v>
      </c>
      <c r="J7" s="25">
        <v>0</v>
      </c>
      <c r="K7" s="25">
        <v>110603</v>
      </c>
      <c r="L7" s="25">
        <v>7145</v>
      </c>
      <c r="M7" s="25">
        <v>28113</v>
      </c>
      <c r="N7" s="25">
        <v>62792</v>
      </c>
      <c r="O7" s="25">
        <v>0</v>
      </c>
      <c r="P7" s="25">
        <v>90905</v>
      </c>
      <c r="Q7" s="25">
        <v>38149</v>
      </c>
      <c r="R7" s="25">
        <v>85364</v>
      </c>
      <c r="S7" s="25">
        <v>634</v>
      </c>
      <c r="T7" s="25">
        <v>0</v>
      </c>
      <c r="U7" s="25">
        <v>85998</v>
      </c>
      <c r="V7" s="25">
        <v>62438</v>
      </c>
      <c r="W7" s="25">
        <v>520</v>
      </c>
      <c r="X7" s="25">
        <v>0</v>
      </c>
      <c r="Y7" s="25">
        <v>62958</v>
      </c>
      <c r="Z7" s="25">
        <v>10017</v>
      </c>
      <c r="AA7" s="25">
        <v>21354</v>
      </c>
      <c r="AB7" s="25">
        <v>1039</v>
      </c>
      <c r="AC7" s="25">
        <v>32410</v>
      </c>
      <c r="AD7" s="25">
        <v>28272</v>
      </c>
      <c r="AE7" s="25">
        <v>18114</v>
      </c>
      <c r="AF7" s="25">
        <v>1029087</v>
      </c>
      <c r="AG7" s="25">
        <v>1039</v>
      </c>
      <c r="AH7" s="25">
        <v>1048240</v>
      </c>
      <c r="AI7" s="25">
        <v>102808</v>
      </c>
      <c r="AJ7" s="25">
        <v>0</v>
      </c>
      <c r="AK7" s="25">
        <v>0</v>
      </c>
      <c r="AL7" s="25">
        <v>0</v>
      </c>
      <c r="AM7" s="25">
        <v>0</v>
      </c>
      <c r="AN7" s="25">
        <v>0</v>
      </c>
      <c r="AO7" s="25">
        <v>0</v>
      </c>
      <c r="AP7" s="25">
        <v>0</v>
      </c>
      <c r="AQ7" s="25">
        <v>0</v>
      </c>
      <c r="AR7" s="25">
        <v>0</v>
      </c>
      <c r="AS7" s="25">
        <v>0</v>
      </c>
      <c r="AT7" s="25">
        <v>0</v>
      </c>
      <c r="AU7" s="25">
        <v>0</v>
      </c>
      <c r="AV7" s="25">
        <v>0</v>
      </c>
      <c r="AW7" s="25">
        <v>0</v>
      </c>
      <c r="AX7" s="25">
        <v>0</v>
      </c>
      <c r="AY7" s="25">
        <v>0</v>
      </c>
      <c r="AZ7" s="25">
        <v>0</v>
      </c>
      <c r="BA7" s="25">
        <v>0</v>
      </c>
      <c r="BB7" s="25">
        <v>0</v>
      </c>
      <c r="BC7" s="25">
        <v>0</v>
      </c>
      <c r="BD7" s="25">
        <v>0</v>
      </c>
      <c r="BE7" s="25">
        <v>0</v>
      </c>
      <c r="BF7" s="25">
        <v>0</v>
      </c>
      <c r="BG7" s="25">
        <v>0</v>
      </c>
      <c r="BH7" s="25">
        <v>0</v>
      </c>
      <c r="BI7" s="25">
        <v>18353</v>
      </c>
      <c r="BJ7" s="25">
        <v>0</v>
      </c>
      <c r="BK7" s="25">
        <v>0</v>
      </c>
      <c r="BL7" s="25">
        <v>18353</v>
      </c>
      <c r="BM7" s="25">
        <v>2786</v>
      </c>
      <c r="BN7" s="25">
        <v>9936</v>
      </c>
      <c r="BO7" s="25">
        <v>410983</v>
      </c>
      <c r="BP7" s="25">
        <v>0</v>
      </c>
      <c r="BQ7" s="25">
        <v>420919</v>
      </c>
      <c r="BR7" s="25">
        <v>28349</v>
      </c>
      <c r="BS7" s="25">
        <v>2</v>
      </c>
      <c r="BT7" s="25">
        <v>0</v>
      </c>
      <c r="BU7" s="25">
        <v>0</v>
      </c>
      <c r="BV7" s="25">
        <v>2</v>
      </c>
      <c r="BW7" s="25">
        <v>2</v>
      </c>
      <c r="BX7" s="25">
        <v>316</v>
      </c>
      <c r="BY7" s="25">
        <v>0</v>
      </c>
      <c r="BZ7" s="25">
        <v>0</v>
      </c>
      <c r="CA7" s="25">
        <v>316</v>
      </c>
      <c r="CB7" s="25">
        <v>174</v>
      </c>
      <c r="CC7" s="25">
        <v>0</v>
      </c>
      <c r="CD7" s="25">
        <v>33</v>
      </c>
      <c r="CE7" s="25">
        <v>0</v>
      </c>
      <c r="CF7" s="25">
        <v>33</v>
      </c>
      <c r="CG7" s="25">
        <v>29</v>
      </c>
      <c r="CH7" s="25">
        <v>203</v>
      </c>
      <c r="CI7" s="25">
        <v>1</v>
      </c>
      <c r="CJ7" s="25">
        <v>0</v>
      </c>
      <c r="CK7" s="25">
        <v>204</v>
      </c>
      <c r="CL7" s="25">
        <v>206</v>
      </c>
      <c r="CM7" s="25">
        <v>0</v>
      </c>
      <c r="CN7" s="25">
        <v>0</v>
      </c>
      <c r="CO7" s="25">
        <v>0</v>
      </c>
      <c r="CP7" s="25">
        <v>0</v>
      </c>
      <c r="CQ7" s="25">
        <v>0</v>
      </c>
      <c r="CR7" s="25">
        <v>170606</v>
      </c>
      <c r="CS7" s="25">
        <v>6324211</v>
      </c>
      <c r="CT7" s="25">
        <v>2078</v>
      </c>
      <c r="CU7" s="25">
        <v>6496895</v>
      </c>
      <c r="CV7" s="25">
        <v>275696</v>
      </c>
      <c r="CW7" s="32"/>
      <c r="CX7" s="32"/>
      <c r="CY7" s="32"/>
      <c r="CZ7" s="32"/>
      <c r="DA7" s="32"/>
      <c r="DB7" s="32"/>
    </row>
    <row r="8" spans="1:106" s="9" customFormat="1" ht="24.9" customHeight="1">
      <c r="A8" s="17">
        <v>2</v>
      </c>
      <c r="B8" s="64" t="s">
        <v>30</v>
      </c>
      <c r="C8" s="25">
        <v>2067253</v>
      </c>
      <c r="D8" s="25">
        <v>7641</v>
      </c>
      <c r="E8" s="25">
        <v>33650</v>
      </c>
      <c r="F8" s="25">
        <v>2108544</v>
      </c>
      <c r="G8" s="25">
        <v>48804</v>
      </c>
      <c r="H8" s="25">
        <v>146753</v>
      </c>
      <c r="I8" s="25">
        <v>131278</v>
      </c>
      <c r="J8" s="25">
        <v>1342</v>
      </c>
      <c r="K8" s="25">
        <v>279373</v>
      </c>
      <c r="L8" s="25">
        <v>68830</v>
      </c>
      <c r="M8" s="25">
        <v>202716</v>
      </c>
      <c r="N8" s="25">
        <v>14971</v>
      </c>
      <c r="O8" s="25">
        <v>240</v>
      </c>
      <c r="P8" s="25">
        <v>217927</v>
      </c>
      <c r="Q8" s="25">
        <v>93399</v>
      </c>
      <c r="R8" s="25">
        <v>103173</v>
      </c>
      <c r="S8" s="25">
        <v>42168</v>
      </c>
      <c r="T8" s="25">
        <v>74534</v>
      </c>
      <c r="U8" s="25">
        <v>219875</v>
      </c>
      <c r="V8" s="25">
        <v>72357</v>
      </c>
      <c r="W8" s="25">
        <v>34949</v>
      </c>
      <c r="X8" s="25">
        <v>65192</v>
      </c>
      <c r="Y8" s="25">
        <v>172498</v>
      </c>
      <c r="Z8" s="25">
        <v>13098</v>
      </c>
      <c r="AA8" s="25">
        <v>17304</v>
      </c>
      <c r="AB8" s="25">
        <v>1</v>
      </c>
      <c r="AC8" s="25">
        <v>30403</v>
      </c>
      <c r="AD8" s="25">
        <v>25343</v>
      </c>
      <c r="AE8" s="25">
        <v>23302</v>
      </c>
      <c r="AF8" s="25">
        <v>1024979</v>
      </c>
      <c r="AG8" s="25">
        <v>1</v>
      </c>
      <c r="AH8" s="25">
        <v>1048282</v>
      </c>
      <c r="AI8" s="25">
        <v>100082</v>
      </c>
      <c r="AJ8" s="25">
        <v>0</v>
      </c>
      <c r="AK8" s="25">
        <v>0</v>
      </c>
      <c r="AL8" s="25">
        <v>0</v>
      </c>
      <c r="AM8" s="25">
        <v>0</v>
      </c>
      <c r="AN8" s="25">
        <v>0</v>
      </c>
      <c r="AO8" s="25">
        <v>1</v>
      </c>
      <c r="AP8" s="25">
        <v>0</v>
      </c>
      <c r="AQ8" s="25">
        <v>0</v>
      </c>
      <c r="AR8" s="25">
        <v>1</v>
      </c>
      <c r="AS8" s="25">
        <v>1</v>
      </c>
      <c r="AT8" s="25">
        <v>0</v>
      </c>
      <c r="AU8" s="25">
        <v>0</v>
      </c>
      <c r="AV8" s="25">
        <v>0</v>
      </c>
      <c r="AW8" s="25">
        <v>0</v>
      </c>
      <c r="AX8" s="25">
        <v>0</v>
      </c>
      <c r="AY8" s="25">
        <v>8</v>
      </c>
      <c r="AZ8" s="25">
        <v>0</v>
      </c>
      <c r="BA8" s="25">
        <v>0</v>
      </c>
      <c r="BB8" s="25">
        <v>8</v>
      </c>
      <c r="BC8" s="25">
        <v>7</v>
      </c>
      <c r="BD8" s="25">
        <v>0</v>
      </c>
      <c r="BE8" s="25">
        <v>0</v>
      </c>
      <c r="BF8" s="25">
        <v>0</v>
      </c>
      <c r="BG8" s="25">
        <v>0</v>
      </c>
      <c r="BH8" s="25">
        <v>0</v>
      </c>
      <c r="BI8" s="25">
        <v>9227</v>
      </c>
      <c r="BJ8" s="25">
        <v>355</v>
      </c>
      <c r="BK8" s="25">
        <v>0</v>
      </c>
      <c r="BL8" s="25">
        <v>9582</v>
      </c>
      <c r="BM8" s="25">
        <v>1931</v>
      </c>
      <c r="BN8" s="25">
        <v>27435</v>
      </c>
      <c r="BO8" s="25">
        <v>18516</v>
      </c>
      <c r="BP8" s="25">
        <v>0</v>
      </c>
      <c r="BQ8" s="25">
        <v>45951</v>
      </c>
      <c r="BR8" s="25">
        <v>33186</v>
      </c>
      <c r="BS8" s="25">
        <v>4</v>
      </c>
      <c r="BT8" s="25">
        <v>0</v>
      </c>
      <c r="BU8" s="25">
        <v>0</v>
      </c>
      <c r="BV8" s="25">
        <v>4</v>
      </c>
      <c r="BW8" s="25">
        <v>4</v>
      </c>
      <c r="BX8" s="25">
        <v>9771</v>
      </c>
      <c r="BY8" s="25">
        <v>46</v>
      </c>
      <c r="BZ8" s="25">
        <v>0</v>
      </c>
      <c r="CA8" s="25">
        <v>9817</v>
      </c>
      <c r="CB8" s="25">
        <v>4859</v>
      </c>
      <c r="CC8" s="25">
        <v>0</v>
      </c>
      <c r="CD8" s="25">
        <v>0</v>
      </c>
      <c r="CE8" s="25">
        <v>0</v>
      </c>
      <c r="CF8" s="25">
        <v>0</v>
      </c>
      <c r="CG8" s="25">
        <v>0</v>
      </c>
      <c r="CH8" s="25">
        <v>90692</v>
      </c>
      <c r="CI8" s="25">
        <v>394</v>
      </c>
      <c r="CJ8" s="25">
        <v>0</v>
      </c>
      <c r="CK8" s="25">
        <v>91086</v>
      </c>
      <c r="CL8" s="25">
        <v>2084</v>
      </c>
      <c r="CM8" s="25">
        <v>0</v>
      </c>
      <c r="CN8" s="25">
        <v>0</v>
      </c>
      <c r="CO8" s="25">
        <v>0</v>
      </c>
      <c r="CP8" s="25">
        <v>0</v>
      </c>
      <c r="CQ8" s="25">
        <v>0</v>
      </c>
      <c r="CR8" s="25">
        <v>2693433</v>
      </c>
      <c r="CS8" s="25">
        <v>1257652</v>
      </c>
      <c r="CT8" s="25">
        <v>109768</v>
      </c>
      <c r="CU8" s="25">
        <v>4060853</v>
      </c>
      <c r="CV8" s="25">
        <v>551028</v>
      </c>
      <c r="CW8" s="32"/>
      <c r="CX8" s="32"/>
      <c r="CY8" s="32"/>
      <c r="CZ8" s="32"/>
      <c r="DA8" s="32"/>
      <c r="DB8" s="32"/>
    </row>
    <row r="9" spans="1:106" ht="24.9" customHeight="1">
      <c r="A9" s="17">
        <v>3</v>
      </c>
      <c r="B9" s="64" t="s">
        <v>28</v>
      </c>
      <c r="C9" s="25">
        <v>1989240</v>
      </c>
      <c r="D9" s="25">
        <v>20955</v>
      </c>
      <c r="E9" s="25">
        <v>98826</v>
      </c>
      <c r="F9" s="25">
        <v>2109021</v>
      </c>
      <c r="G9" s="25">
        <v>109592</v>
      </c>
      <c r="H9" s="25">
        <v>0</v>
      </c>
      <c r="I9" s="25">
        <v>124771</v>
      </c>
      <c r="J9" s="25">
        <v>0</v>
      </c>
      <c r="K9" s="25">
        <v>124771</v>
      </c>
      <c r="L9" s="25">
        <v>5586</v>
      </c>
      <c r="M9" s="25">
        <v>84593</v>
      </c>
      <c r="N9" s="25">
        <v>42168</v>
      </c>
      <c r="O9" s="25">
        <v>20610</v>
      </c>
      <c r="P9" s="25">
        <v>147371</v>
      </c>
      <c r="Q9" s="25">
        <v>68805</v>
      </c>
      <c r="R9" s="25">
        <v>200544</v>
      </c>
      <c r="S9" s="25">
        <v>17543</v>
      </c>
      <c r="T9" s="25">
        <v>152849</v>
      </c>
      <c r="U9" s="25">
        <v>370936</v>
      </c>
      <c r="V9" s="25">
        <v>89282</v>
      </c>
      <c r="W9" s="25">
        <v>5848</v>
      </c>
      <c r="X9" s="25">
        <v>117735</v>
      </c>
      <c r="Y9" s="25">
        <v>212865</v>
      </c>
      <c r="Z9" s="25">
        <v>10</v>
      </c>
      <c r="AA9" s="25">
        <v>0</v>
      </c>
      <c r="AB9" s="25">
        <v>0</v>
      </c>
      <c r="AC9" s="25">
        <v>10</v>
      </c>
      <c r="AD9" s="25">
        <v>10</v>
      </c>
      <c r="AE9" s="25">
        <v>9404</v>
      </c>
      <c r="AF9" s="25">
        <v>1004251</v>
      </c>
      <c r="AG9" s="25">
        <v>0</v>
      </c>
      <c r="AH9" s="25">
        <v>1013655</v>
      </c>
      <c r="AI9" s="25">
        <v>71810</v>
      </c>
      <c r="AJ9" s="25">
        <v>0</v>
      </c>
      <c r="AK9" s="25">
        <v>0</v>
      </c>
      <c r="AL9" s="25">
        <v>0</v>
      </c>
      <c r="AM9" s="25">
        <v>0</v>
      </c>
      <c r="AN9" s="25">
        <v>0</v>
      </c>
      <c r="AO9" s="25">
        <v>0</v>
      </c>
      <c r="AP9" s="25">
        <v>0</v>
      </c>
      <c r="AQ9" s="25">
        <v>0</v>
      </c>
      <c r="AR9" s="25">
        <v>0</v>
      </c>
      <c r="AS9" s="25">
        <v>0</v>
      </c>
      <c r="AT9" s="25">
        <v>0</v>
      </c>
      <c r="AU9" s="25">
        <v>0</v>
      </c>
      <c r="AV9" s="25">
        <v>0</v>
      </c>
      <c r="AW9" s="25">
        <v>0</v>
      </c>
      <c r="AX9" s="25">
        <v>0</v>
      </c>
      <c r="AY9" s="25">
        <v>0</v>
      </c>
      <c r="AZ9" s="25">
        <v>0</v>
      </c>
      <c r="BA9" s="25">
        <v>0</v>
      </c>
      <c r="BB9" s="25">
        <v>0</v>
      </c>
      <c r="BC9" s="25">
        <v>0</v>
      </c>
      <c r="BD9" s="25">
        <v>0</v>
      </c>
      <c r="BE9" s="25">
        <v>0</v>
      </c>
      <c r="BF9" s="25">
        <v>0</v>
      </c>
      <c r="BG9" s="25">
        <v>0</v>
      </c>
      <c r="BH9" s="25">
        <v>0</v>
      </c>
      <c r="BI9" s="25">
        <v>0</v>
      </c>
      <c r="BJ9" s="25">
        <v>0</v>
      </c>
      <c r="BK9" s="25">
        <v>0</v>
      </c>
      <c r="BL9" s="25">
        <v>0</v>
      </c>
      <c r="BM9" s="25">
        <v>0</v>
      </c>
      <c r="BN9" s="25">
        <v>43194</v>
      </c>
      <c r="BO9" s="25">
        <v>0</v>
      </c>
      <c r="BP9" s="25">
        <v>0</v>
      </c>
      <c r="BQ9" s="25">
        <v>43194</v>
      </c>
      <c r="BR9" s="25">
        <v>89</v>
      </c>
      <c r="BS9" s="25">
        <v>0</v>
      </c>
      <c r="BT9" s="25">
        <v>0</v>
      </c>
      <c r="BU9" s="25">
        <v>0</v>
      </c>
      <c r="BV9" s="25">
        <v>0</v>
      </c>
      <c r="BW9" s="25">
        <v>0</v>
      </c>
      <c r="BX9" s="25">
        <v>0</v>
      </c>
      <c r="BY9" s="25">
        <v>0</v>
      </c>
      <c r="BZ9" s="25">
        <v>0</v>
      </c>
      <c r="CA9" s="25">
        <v>0</v>
      </c>
      <c r="CB9" s="25">
        <v>0</v>
      </c>
      <c r="CC9" s="25">
        <v>0</v>
      </c>
      <c r="CD9" s="25">
        <v>0</v>
      </c>
      <c r="CE9" s="25">
        <v>0</v>
      </c>
      <c r="CF9" s="25">
        <v>0</v>
      </c>
      <c r="CG9" s="25">
        <v>0</v>
      </c>
      <c r="CH9" s="25">
        <v>183175</v>
      </c>
      <c r="CI9" s="25">
        <v>0</v>
      </c>
      <c r="CJ9" s="25">
        <v>0</v>
      </c>
      <c r="CK9" s="25">
        <v>183175</v>
      </c>
      <c r="CL9" s="25">
        <v>36</v>
      </c>
      <c r="CM9" s="25">
        <v>0</v>
      </c>
      <c r="CN9" s="25">
        <v>0</v>
      </c>
      <c r="CO9" s="25">
        <v>0</v>
      </c>
      <c r="CP9" s="25">
        <v>0</v>
      </c>
      <c r="CQ9" s="25">
        <v>0</v>
      </c>
      <c r="CR9" s="25">
        <v>2510160</v>
      </c>
      <c r="CS9" s="25">
        <v>1209688</v>
      </c>
      <c r="CT9" s="25">
        <v>272285</v>
      </c>
      <c r="CU9" s="25">
        <v>3992133</v>
      </c>
      <c r="CV9" s="25">
        <v>468793</v>
      </c>
      <c r="CW9" s="32"/>
      <c r="CX9" s="32"/>
      <c r="CY9" s="32"/>
      <c r="CZ9" s="32"/>
      <c r="DA9" s="32"/>
      <c r="DB9" s="32"/>
    </row>
    <row r="10" spans="1:106" ht="24.9" customHeight="1">
      <c r="A10" s="17">
        <v>4</v>
      </c>
      <c r="B10" s="64" t="s">
        <v>34</v>
      </c>
      <c r="C10" s="25">
        <v>2100028</v>
      </c>
      <c r="D10" s="25">
        <v>460</v>
      </c>
      <c r="E10" s="25">
        <v>53</v>
      </c>
      <c r="F10" s="25">
        <v>2100541</v>
      </c>
      <c r="G10" s="25">
        <v>11195</v>
      </c>
      <c r="H10" s="25">
        <v>626</v>
      </c>
      <c r="I10" s="25">
        <v>35541</v>
      </c>
      <c r="J10" s="25">
        <v>0</v>
      </c>
      <c r="K10" s="25">
        <v>36167</v>
      </c>
      <c r="L10" s="25">
        <v>2000</v>
      </c>
      <c r="M10" s="25">
        <v>282952</v>
      </c>
      <c r="N10" s="25">
        <v>3877</v>
      </c>
      <c r="O10" s="25">
        <v>911</v>
      </c>
      <c r="P10" s="25">
        <v>287740</v>
      </c>
      <c r="Q10" s="25">
        <v>46698</v>
      </c>
      <c r="R10" s="25">
        <v>49392</v>
      </c>
      <c r="S10" s="25">
        <v>6047</v>
      </c>
      <c r="T10" s="25">
        <v>1024</v>
      </c>
      <c r="U10" s="25">
        <v>56463</v>
      </c>
      <c r="V10" s="25">
        <v>38879</v>
      </c>
      <c r="W10" s="25">
        <v>4893</v>
      </c>
      <c r="X10" s="25">
        <v>926</v>
      </c>
      <c r="Y10" s="25">
        <v>44698</v>
      </c>
      <c r="Z10" s="25">
        <v>3882</v>
      </c>
      <c r="AA10" s="25">
        <v>5185</v>
      </c>
      <c r="AB10" s="25">
        <v>37</v>
      </c>
      <c r="AC10" s="25">
        <v>9104</v>
      </c>
      <c r="AD10" s="25">
        <v>7435</v>
      </c>
      <c r="AE10" s="25">
        <v>12771</v>
      </c>
      <c r="AF10" s="25">
        <v>1010293</v>
      </c>
      <c r="AG10" s="25">
        <v>37</v>
      </c>
      <c r="AH10" s="25">
        <v>1023101</v>
      </c>
      <c r="AI10" s="25">
        <v>79891</v>
      </c>
      <c r="AJ10" s="25">
        <v>1</v>
      </c>
      <c r="AK10" s="25">
        <v>0</v>
      </c>
      <c r="AL10" s="25">
        <v>0</v>
      </c>
      <c r="AM10" s="25">
        <v>1</v>
      </c>
      <c r="AN10" s="25">
        <v>1</v>
      </c>
      <c r="AO10" s="25">
        <v>0</v>
      </c>
      <c r="AP10" s="25">
        <v>0</v>
      </c>
      <c r="AQ10" s="25">
        <v>0</v>
      </c>
      <c r="AR10" s="25">
        <v>0</v>
      </c>
      <c r="AS10" s="25">
        <v>0</v>
      </c>
      <c r="AT10" s="25">
        <v>0</v>
      </c>
      <c r="AU10" s="25">
        <v>0</v>
      </c>
      <c r="AV10" s="25">
        <v>0</v>
      </c>
      <c r="AW10" s="25">
        <v>0</v>
      </c>
      <c r="AX10" s="25">
        <v>0</v>
      </c>
      <c r="AY10" s="25">
        <v>0</v>
      </c>
      <c r="AZ10" s="25">
        <v>0</v>
      </c>
      <c r="BA10" s="25">
        <v>0</v>
      </c>
      <c r="BB10" s="25">
        <v>0</v>
      </c>
      <c r="BC10" s="25">
        <v>0</v>
      </c>
      <c r="BD10" s="25">
        <v>0</v>
      </c>
      <c r="BE10" s="25">
        <v>0</v>
      </c>
      <c r="BF10" s="25">
        <v>0</v>
      </c>
      <c r="BG10" s="25">
        <v>0</v>
      </c>
      <c r="BH10" s="25">
        <v>0</v>
      </c>
      <c r="BI10" s="25">
        <v>2050</v>
      </c>
      <c r="BJ10" s="25">
        <v>61</v>
      </c>
      <c r="BK10" s="25">
        <v>0</v>
      </c>
      <c r="BL10" s="25">
        <v>2111</v>
      </c>
      <c r="BM10" s="25">
        <v>1128</v>
      </c>
      <c r="BN10" s="25">
        <v>10191</v>
      </c>
      <c r="BO10" s="25">
        <v>4730</v>
      </c>
      <c r="BP10" s="25">
        <v>8</v>
      </c>
      <c r="BQ10" s="25">
        <v>14929</v>
      </c>
      <c r="BR10" s="25">
        <v>6666</v>
      </c>
      <c r="BS10" s="25">
        <v>34</v>
      </c>
      <c r="BT10" s="25">
        <v>0</v>
      </c>
      <c r="BU10" s="25">
        <v>0</v>
      </c>
      <c r="BV10" s="25">
        <v>34</v>
      </c>
      <c r="BW10" s="25">
        <v>28</v>
      </c>
      <c r="BX10" s="25">
        <v>815</v>
      </c>
      <c r="BY10" s="25">
        <v>14</v>
      </c>
      <c r="BZ10" s="25">
        <v>0</v>
      </c>
      <c r="CA10" s="25">
        <v>829</v>
      </c>
      <c r="CB10" s="25">
        <v>427</v>
      </c>
      <c r="CC10" s="25">
        <v>0</v>
      </c>
      <c r="CD10" s="25">
        <v>0</v>
      </c>
      <c r="CE10" s="25">
        <v>0</v>
      </c>
      <c r="CF10" s="25">
        <v>0</v>
      </c>
      <c r="CG10" s="25">
        <v>0</v>
      </c>
      <c r="CH10" s="25">
        <v>221574</v>
      </c>
      <c r="CI10" s="25">
        <v>153</v>
      </c>
      <c r="CJ10" s="25">
        <v>5</v>
      </c>
      <c r="CK10" s="25">
        <v>221732</v>
      </c>
      <c r="CL10" s="25">
        <v>456</v>
      </c>
      <c r="CM10" s="25">
        <v>0</v>
      </c>
      <c r="CN10" s="25">
        <v>0</v>
      </c>
      <c r="CO10" s="25">
        <v>0</v>
      </c>
      <c r="CP10" s="25">
        <v>0</v>
      </c>
      <c r="CQ10" s="25">
        <v>0</v>
      </c>
      <c r="CR10" s="25">
        <v>2684316</v>
      </c>
      <c r="CS10" s="25">
        <v>1066361</v>
      </c>
      <c r="CT10" s="25">
        <v>2075</v>
      </c>
      <c r="CU10" s="25">
        <v>3752752</v>
      </c>
      <c r="CV10" s="25">
        <v>200623</v>
      </c>
      <c r="CW10" s="32"/>
      <c r="CX10" s="32"/>
      <c r="CY10" s="32"/>
      <c r="CZ10" s="32"/>
      <c r="DA10" s="32"/>
      <c r="DB10" s="32"/>
    </row>
    <row r="11" spans="1:106" ht="24.9" customHeight="1">
      <c r="A11" s="17">
        <v>5</v>
      </c>
      <c r="B11" s="64" t="s">
        <v>29</v>
      </c>
      <c r="C11" s="25">
        <v>3834</v>
      </c>
      <c r="D11" s="25">
        <v>881084</v>
      </c>
      <c r="E11" s="25">
        <v>0</v>
      </c>
      <c r="F11" s="25">
        <v>884918</v>
      </c>
      <c r="G11" s="25">
        <v>1037099</v>
      </c>
      <c r="H11" s="25">
        <v>0</v>
      </c>
      <c r="I11" s="25">
        <v>38589</v>
      </c>
      <c r="J11" s="25">
        <v>0</v>
      </c>
      <c r="K11" s="25">
        <v>38589</v>
      </c>
      <c r="L11" s="25">
        <v>1942</v>
      </c>
      <c r="M11" s="25">
        <v>41470</v>
      </c>
      <c r="N11" s="25">
        <v>10498</v>
      </c>
      <c r="O11" s="25">
        <v>14</v>
      </c>
      <c r="P11" s="25">
        <v>51982</v>
      </c>
      <c r="Q11" s="25">
        <v>40714</v>
      </c>
      <c r="R11" s="25">
        <v>2238</v>
      </c>
      <c r="S11" s="25">
        <v>204</v>
      </c>
      <c r="T11" s="25">
        <v>0</v>
      </c>
      <c r="U11" s="25">
        <v>2442</v>
      </c>
      <c r="V11" s="25">
        <v>1954</v>
      </c>
      <c r="W11" s="25">
        <v>702</v>
      </c>
      <c r="X11" s="25">
        <v>0</v>
      </c>
      <c r="Y11" s="25">
        <v>2656</v>
      </c>
      <c r="Z11" s="25">
        <v>15052</v>
      </c>
      <c r="AA11" s="25">
        <v>17521</v>
      </c>
      <c r="AB11" s="25">
        <v>14</v>
      </c>
      <c r="AC11" s="25">
        <v>32587</v>
      </c>
      <c r="AD11" s="25">
        <v>26377</v>
      </c>
      <c r="AE11" s="25">
        <v>24404</v>
      </c>
      <c r="AF11" s="25">
        <v>1061510</v>
      </c>
      <c r="AG11" s="25">
        <v>955</v>
      </c>
      <c r="AH11" s="25">
        <v>1086869</v>
      </c>
      <c r="AI11" s="25">
        <v>137949</v>
      </c>
      <c r="AJ11" s="25">
        <v>0</v>
      </c>
      <c r="AK11" s="25">
        <v>0</v>
      </c>
      <c r="AL11" s="25">
        <v>0</v>
      </c>
      <c r="AM11" s="25">
        <v>0</v>
      </c>
      <c r="AN11" s="25">
        <v>0</v>
      </c>
      <c r="AO11" s="25">
        <v>0</v>
      </c>
      <c r="AP11" s="25">
        <v>0</v>
      </c>
      <c r="AQ11" s="25">
        <v>2</v>
      </c>
      <c r="AR11" s="25">
        <v>2</v>
      </c>
      <c r="AS11" s="25">
        <v>2</v>
      </c>
      <c r="AT11" s="25">
        <v>0</v>
      </c>
      <c r="AU11" s="25">
        <v>0</v>
      </c>
      <c r="AV11" s="25">
        <v>0</v>
      </c>
      <c r="AW11" s="25">
        <v>0</v>
      </c>
      <c r="AX11" s="25">
        <v>0</v>
      </c>
      <c r="AY11" s="25">
        <v>3</v>
      </c>
      <c r="AZ11" s="25">
        <v>0</v>
      </c>
      <c r="BA11" s="25">
        <v>0</v>
      </c>
      <c r="BB11" s="25">
        <v>3</v>
      </c>
      <c r="BC11" s="25">
        <v>3</v>
      </c>
      <c r="BD11" s="25">
        <v>0</v>
      </c>
      <c r="BE11" s="25">
        <v>0</v>
      </c>
      <c r="BF11" s="25">
        <v>0</v>
      </c>
      <c r="BG11" s="25">
        <v>0</v>
      </c>
      <c r="BH11" s="25">
        <v>0</v>
      </c>
      <c r="BI11" s="25">
        <v>6325</v>
      </c>
      <c r="BJ11" s="25">
        <v>606</v>
      </c>
      <c r="BK11" s="25">
        <v>2</v>
      </c>
      <c r="BL11" s="25">
        <v>6933</v>
      </c>
      <c r="BM11" s="25">
        <v>1477</v>
      </c>
      <c r="BN11" s="25">
        <v>14261</v>
      </c>
      <c r="BO11" s="25">
        <v>137348</v>
      </c>
      <c r="BP11" s="25">
        <v>96</v>
      </c>
      <c r="BQ11" s="25">
        <v>151705</v>
      </c>
      <c r="BR11" s="25">
        <v>142962</v>
      </c>
      <c r="BS11" s="25">
        <v>3</v>
      </c>
      <c r="BT11" s="25">
        <v>0</v>
      </c>
      <c r="BU11" s="25">
        <v>0</v>
      </c>
      <c r="BV11" s="25">
        <v>3</v>
      </c>
      <c r="BW11" s="25">
        <v>2</v>
      </c>
      <c r="BX11" s="25">
        <v>1919</v>
      </c>
      <c r="BY11" s="25">
        <v>0</v>
      </c>
      <c r="BZ11" s="25">
        <v>13</v>
      </c>
      <c r="CA11" s="25">
        <v>1932</v>
      </c>
      <c r="CB11" s="25">
        <v>1259</v>
      </c>
      <c r="CC11" s="25">
        <v>1</v>
      </c>
      <c r="CD11" s="25">
        <v>0</v>
      </c>
      <c r="CE11" s="25">
        <v>0</v>
      </c>
      <c r="CF11" s="25">
        <v>1</v>
      </c>
      <c r="CG11" s="25">
        <v>1</v>
      </c>
      <c r="CH11" s="25">
        <v>1911</v>
      </c>
      <c r="CI11" s="25">
        <v>26373</v>
      </c>
      <c r="CJ11" s="25">
        <v>4</v>
      </c>
      <c r="CK11" s="25">
        <v>28288</v>
      </c>
      <c r="CL11" s="25">
        <v>39090</v>
      </c>
      <c r="CM11" s="25">
        <v>0</v>
      </c>
      <c r="CN11" s="25">
        <v>0</v>
      </c>
      <c r="CO11" s="25">
        <v>0</v>
      </c>
      <c r="CP11" s="25">
        <v>0</v>
      </c>
      <c r="CQ11" s="25">
        <v>0</v>
      </c>
      <c r="CR11" s="25">
        <v>111421</v>
      </c>
      <c r="CS11" s="25">
        <v>2173733</v>
      </c>
      <c r="CT11" s="25">
        <v>1100</v>
      </c>
      <c r="CU11" s="25">
        <v>2286254</v>
      </c>
      <c r="CV11" s="25">
        <v>1431533</v>
      </c>
      <c r="CW11" s="32"/>
      <c r="CX11" s="32"/>
      <c r="CY11" s="32"/>
      <c r="CZ11" s="32"/>
      <c r="DA11" s="32"/>
      <c r="DB11" s="32"/>
    </row>
    <row r="12" spans="1:106" ht="24.9" customHeight="1">
      <c r="A12" s="17">
        <v>6</v>
      </c>
      <c r="B12" s="64" t="s">
        <v>92</v>
      </c>
      <c r="C12" s="25">
        <v>8656</v>
      </c>
      <c r="D12" s="25">
        <v>10</v>
      </c>
      <c r="E12" s="25">
        <v>8059</v>
      </c>
      <c r="F12" s="25">
        <v>16725</v>
      </c>
      <c r="G12" s="25">
        <v>13635</v>
      </c>
      <c r="H12" s="25">
        <v>27704</v>
      </c>
      <c r="I12" s="25">
        <v>4719</v>
      </c>
      <c r="J12" s="25">
        <v>12859</v>
      </c>
      <c r="K12" s="25">
        <v>45282</v>
      </c>
      <c r="L12" s="25">
        <v>31783</v>
      </c>
      <c r="M12" s="25">
        <v>34001</v>
      </c>
      <c r="N12" s="25">
        <v>8822</v>
      </c>
      <c r="O12" s="25">
        <v>6875</v>
      </c>
      <c r="P12" s="25">
        <v>49698</v>
      </c>
      <c r="Q12" s="25">
        <v>39824</v>
      </c>
      <c r="R12" s="25">
        <v>48105</v>
      </c>
      <c r="S12" s="25">
        <v>888</v>
      </c>
      <c r="T12" s="25">
        <v>18619</v>
      </c>
      <c r="U12" s="25">
        <v>67612</v>
      </c>
      <c r="V12" s="25">
        <v>37070</v>
      </c>
      <c r="W12" s="25">
        <v>821</v>
      </c>
      <c r="X12" s="25">
        <v>16691</v>
      </c>
      <c r="Y12" s="25">
        <v>54582</v>
      </c>
      <c r="Z12" s="25">
        <v>1065</v>
      </c>
      <c r="AA12" s="25">
        <v>8454</v>
      </c>
      <c r="AB12" s="25">
        <v>2073</v>
      </c>
      <c r="AC12" s="25">
        <v>11592</v>
      </c>
      <c r="AD12" s="25">
        <v>10456</v>
      </c>
      <c r="AE12" s="25">
        <v>10484</v>
      </c>
      <c r="AF12" s="25">
        <v>1012836</v>
      </c>
      <c r="AG12" s="25">
        <v>2073</v>
      </c>
      <c r="AH12" s="25">
        <v>1025393</v>
      </c>
      <c r="AI12" s="25">
        <v>82407</v>
      </c>
      <c r="AJ12" s="25">
        <v>0</v>
      </c>
      <c r="AK12" s="25">
        <v>0</v>
      </c>
      <c r="AL12" s="25">
        <v>0</v>
      </c>
      <c r="AM12" s="25">
        <v>0</v>
      </c>
      <c r="AN12" s="25">
        <v>0</v>
      </c>
      <c r="AO12" s="25">
        <v>0</v>
      </c>
      <c r="AP12" s="25">
        <v>0</v>
      </c>
      <c r="AQ12" s="25">
        <v>0</v>
      </c>
      <c r="AR12" s="25">
        <v>0</v>
      </c>
      <c r="AS12" s="25">
        <v>0</v>
      </c>
      <c r="AT12" s="25">
        <v>0</v>
      </c>
      <c r="AU12" s="25">
        <v>0</v>
      </c>
      <c r="AV12" s="25">
        <v>0</v>
      </c>
      <c r="AW12" s="25">
        <v>0</v>
      </c>
      <c r="AX12" s="25">
        <v>0</v>
      </c>
      <c r="AY12" s="25">
        <v>0</v>
      </c>
      <c r="AZ12" s="25">
        <v>0</v>
      </c>
      <c r="BA12" s="25">
        <v>0</v>
      </c>
      <c r="BB12" s="25">
        <v>0</v>
      </c>
      <c r="BC12" s="25">
        <v>0</v>
      </c>
      <c r="BD12" s="25">
        <v>0</v>
      </c>
      <c r="BE12" s="25">
        <v>0</v>
      </c>
      <c r="BF12" s="25">
        <v>0</v>
      </c>
      <c r="BG12" s="25">
        <v>0</v>
      </c>
      <c r="BH12" s="25">
        <v>0</v>
      </c>
      <c r="BI12" s="25">
        <v>68</v>
      </c>
      <c r="BJ12" s="25">
        <v>0</v>
      </c>
      <c r="BK12" s="25">
        <v>0</v>
      </c>
      <c r="BL12" s="25">
        <v>68</v>
      </c>
      <c r="BM12" s="25">
        <v>7</v>
      </c>
      <c r="BN12" s="25">
        <v>347</v>
      </c>
      <c r="BO12" s="25">
        <v>0</v>
      </c>
      <c r="BP12" s="25">
        <v>0</v>
      </c>
      <c r="BQ12" s="25">
        <v>347</v>
      </c>
      <c r="BR12" s="25">
        <v>339</v>
      </c>
      <c r="BS12" s="25">
        <v>0</v>
      </c>
      <c r="BT12" s="25">
        <v>0</v>
      </c>
      <c r="BU12" s="25">
        <v>0</v>
      </c>
      <c r="BV12" s="25">
        <v>0</v>
      </c>
      <c r="BW12" s="25">
        <v>0</v>
      </c>
      <c r="BX12" s="25">
        <v>0</v>
      </c>
      <c r="BY12" s="25">
        <v>0</v>
      </c>
      <c r="BZ12" s="25">
        <v>0</v>
      </c>
      <c r="CA12" s="25">
        <v>0</v>
      </c>
      <c r="CB12" s="25">
        <v>0</v>
      </c>
      <c r="CC12" s="25">
        <v>0</v>
      </c>
      <c r="CD12" s="25">
        <v>0</v>
      </c>
      <c r="CE12" s="25">
        <v>0</v>
      </c>
      <c r="CF12" s="25">
        <v>0</v>
      </c>
      <c r="CG12" s="25">
        <v>0</v>
      </c>
      <c r="CH12" s="25">
        <v>1</v>
      </c>
      <c r="CI12" s="25">
        <v>0</v>
      </c>
      <c r="CJ12" s="25">
        <v>0</v>
      </c>
      <c r="CK12" s="25">
        <v>1</v>
      </c>
      <c r="CL12" s="25">
        <v>1</v>
      </c>
      <c r="CM12" s="25">
        <v>0</v>
      </c>
      <c r="CN12" s="25">
        <v>0</v>
      </c>
      <c r="CO12" s="25">
        <v>0</v>
      </c>
      <c r="CP12" s="25">
        <v>0</v>
      </c>
      <c r="CQ12" s="25">
        <v>0</v>
      </c>
      <c r="CR12" s="25">
        <v>130431</v>
      </c>
      <c r="CS12" s="25">
        <v>1035729</v>
      </c>
      <c r="CT12" s="25">
        <v>50558</v>
      </c>
      <c r="CU12" s="25">
        <v>1216718</v>
      </c>
      <c r="CV12" s="25">
        <v>233034</v>
      </c>
      <c r="CW12" s="32"/>
      <c r="CX12" s="32"/>
      <c r="CY12" s="32"/>
      <c r="CZ12" s="32"/>
      <c r="DA12" s="32"/>
      <c r="DB12" s="32"/>
    </row>
    <row r="13" spans="1:106" ht="24.9" customHeight="1">
      <c r="A13" s="17">
        <v>7</v>
      </c>
      <c r="B13" s="64" t="s">
        <v>86</v>
      </c>
      <c r="C13" s="25">
        <v>27647</v>
      </c>
      <c r="D13" s="25">
        <v>0</v>
      </c>
      <c r="E13" s="25">
        <v>19363</v>
      </c>
      <c r="F13" s="25">
        <v>47010</v>
      </c>
      <c r="G13" s="25">
        <v>17090</v>
      </c>
      <c r="H13" s="25">
        <v>177</v>
      </c>
      <c r="I13" s="25">
        <v>24461</v>
      </c>
      <c r="J13" s="25">
        <v>0</v>
      </c>
      <c r="K13" s="25">
        <v>24638</v>
      </c>
      <c r="L13" s="25">
        <v>1422</v>
      </c>
      <c r="M13" s="25">
        <v>14446</v>
      </c>
      <c r="N13" s="25">
        <v>539</v>
      </c>
      <c r="O13" s="25">
        <v>23313</v>
      </c>
      <c r="P13" s="25">
        <v>38298</v>
      </c>
      <c r="Q13" s="25">
        <v>24563</v>
      </c>
      <c r="R13" s="25">
        <v>22320</v>
      </c>
      <c r="S13" s="25">
        <v>663</v>
      </c>
      <c r="T13" s="25">
        <v>32306</v>
      </c>
      <c r="U13" s="25">
        <v>55289</v>
      </c>
      <c r="V13" s="25">
        <v>19455</v>
      </c>
      <c r="W13" s="25">
        <v>563</v>
      </c>
      <c r="X13" s="25">
        <v>18712</v>
      </c>
      <c r="Y13" s="25">
        <v>38730</v>
      </c>
      <c r="Z13" s="25">
        <v>1246</v>
      </c>
      <c r="AA13" s="25">
        <v>605</v>
      </c>
      <c r="AB13" s="25">
        <v>5335</v>
      </c>
      <c r="AC13" s="25">
        <v>7186</v>
      </c>
      <c r="AD13" s="25">
        <v>6678</v>
      </c>
      <c r="AE13" s="25">
        <v>10643</v>
      </c>
      <c r="AF13" s="25">
        <v>1005413</v>
      </c>
      <c r="AG13" s="25">
        <v>5318</v>
      </c>
      <c r="AH13" s="25">
        <v>1021374</v>
      </c>
      <c r="AI13" s="25">
        <v>78964</v>
      </c>
      <c r="AJ13" s="25">
        <v>0</v>
      </c>
      <c r="AK13" s="25">
        <v>0</v>
      </c>
      <c r="AL13" s="25">
        <v>0</v>
      </c>
      <c r="AM13" s="25">
        <v>0</v>
      </c>
      <c r="AN13" s="25">
        <v>0</v>
      </c>
      <c r="AO13" s="25">
        <v>14</v>
      </c>
      <c r="AP13" s="25">
        <v>0</v>
      </c>
      <c r="AQ13" s="25">
        <v>0</v>
      </c>
      <c r="AR13" s="25">
        <v>14</v>
      </c>
      <c r="AS13" s="25">
        <v>13</v>
      </c>
      <c r="AT13" s="25">
        <v>12</v>
      </c>
      <c r="AU13" s="25">
        <v>0</v>
      </c>
      <c r="AV13" s="25">
        <v>0</v>
      </c>
      <c r="AW13" s="25">
        <v>12</v>
      </c>
      <c r="AX13" s="25">
        <v>11</v>
      </c>
      <c r="AY13" s="25">
        <v>0</v>
      </c>
      <c r="AZ13" s="25">
        <v>1</v>
      </c>
      <c r="BA13" s="25">
        <v>0</v>
      </c>
      <c r="BB13" s="25">
        <v>1</v>
      </c>
      <c r="BC13" s="25">
        <v>0</v>
      </c>
      <c r="BD13" s="25">
        <v>0</v>
      </c>
      <c r="BE13" s="25">
        <v>2</v>
      </c>
      <c r="BF13" s="25">
        <v>0</v>
      </c>
      <c r="BG13" s="25">
        <v>2</v>
      </c>
      <c r="BH13" s="25">
        <v>1</v>
      </c>
      <c r="BI13" s="25">
        <v>1</v>
      </c>
      <c r="BJ13" s="25">
        <v>1</v>
      </c>
      <c r="BK13" s="25">
        <v>0</v>
      </c>
      <c r="BL13" s="25">
        <v>2</v>
      </c>
      <c r="BM13" s="25">
        <v>1</v>
      </c>
      <c r="BN13" s="25">
        <v>236</v>
      </c>
      <c r="BO13" s="25">
        <v>51</v>
      </c>
      <c r="BP13" s="25">
        <v>38</v>
      </c>
      <c r="BQ13" s="25">
        <v>325</v>
      </c>
      <c r="BR13" s="25">
        <v>314</v>
      </c>
      <c r="BS13" s="25">
        <v>49</v>
      </c>
      <c r="BT13" s="25">
        <v>0</v>
      </c>
      <c r="BU13" s="25">
        <v>0</v>
      </c>
      <c r="BV13" s="25">
        <v>49</v>
      </c>
      <c r="BW13" s="25">
        <v>49</v>
      </c>
      <c r="BX13" s="25">
        <v>8</v>
      </c>
      <c r="BY13" s="25">
        <v>0</v>
      </c>
      <c r="BZ13" s="25">
        <v>0</v>
      </c>
      <c r="CA13" s="25">
        <v>8</v>
      </c>
      <c r="CB13" s="25">
        <v>8</v>
      </c>
      <c r="CC13" s="25">
        <v>0</v>
      </c>
      <c r="CD13" s="25">
        <v>0</v>
      </c>
      <c r="CE13" s="25">
        <v>0</v>
      </c>
      <c r="CF13" s="25">
        <v>0</v>
      </c>
      <c r="CG13" s="25">
        <v>0</v>
      </c>
      <c r="CH13" s="25">
        <v>52</v>
      </c>
      <c r="CI13" s="25">
        <v>0</v>
      </c>
      <c r="CJ13" s="25">
        <v>1</v>
      </c>
      <c r="CK13" s="25">
        <v>53</v>
      </c>
      <c r="CL13" s="25">
        <v>52</v>
      </c>
      <c r="CM13" s="25">
        <v>0</v>
      </c>
      <c r="CN13" s="25">
        <v>0</v>
      </c>
      <c r="CO13" s="25">
        <v>0</v>
      </c>
      <c r="CP13" s="25">
        <v>0</v>
      </c>
      <c r="CQ13" s="25">
        <v>0</v>
      </c>
      <c r="CR13" s="25">
        <v>76851</v>
      </c>
      <c r="CS13" s="25">
        <v>1031736</v>
      </c>
      <c r="CT13" s="25">
        <v>85674</v>
      </c>
      <c r="CU13" s="25">
        <v>1194261</v>
      </c>
      <c r="CV13" s="25">
        <v>167896</v>
      </c>
      <c r="CW13" s="32"/>
      <c r="CX13" s="32"/>
      <c r="CY13" s="32"/>
      <c r="CZ13" s="32"/>
      <c r="DA13" s="32"/>
      <c r="DB13" s="32"/>
    </row>
    <row r="14" spans="1:106" ht="24.9" customHeight="1">
      <c r="A14" s="17">
        <v>8</v>
      </c>
      <c r="B14" s="64" t="s">
        <v>35</v>
      </c>
      <c r="C14" s="25">
        <v>20294</v>
      </c>
      <c r="D14" s="25">
        <v>16</v>
      </c>
      <c r="E14" s="25">
        <v>6767</v>
      </c>
      <c r="F14" s="25">
        <v>27077</v>
      </c>
      <c r="G14" s="25">
        <v>9027</v>
      </c>
      <c r="H14" s="25">
        <v>684</v>
      </c>
      <c r="I14" s="25">
        <v>23121</v>
      </c>
      <c r="J14" s="25">
        <v>201</v>
      </c>
      <c r="K14" s="25">
        <v>24006</v>
      </c>
      <c r="L14" s="25">
        <v>1198</v>
      </c>
      <c r="M14" s="25">
        <v>27738</v>
      </c>
      <c r="N14" s="25">
        <v>2179</v>
      </c>
      <c r="O14" s="25">
        <v>8113</v>
      </c>
      <c r="P14" s="25">
        <v>38030</v>
      </c>
      <c r="Q14" s="25">
        <v>18862</v>
      </c>
      <c r="R14" s="25">
        <v>27364</v>
      </c>
      <c r="S14" s="25">
        <v>6564</v>
      </c>
      <c r="T14" s="25">
        <v>13214</v>
      </c>
      <c r="U14" s="25">
        <v>47142</v>
      </c>
      <c r="V14" s="25">
        <v>9140</v>
      </c>
      <c r="W14" s="25">
        <v>5328</v>
      </c>
      <c r="X14" s="25">
        <v>10775</v>
      </c>
      <c r="Y14" s="25">
        <v>25243</v>
      </c>
      <c r="Z14" s="25">
        <v>675</v>
      </c>
      <c r="AA14" s="25">
        <v>2165</v>
      </c>
      <c r="AB14" s="25">
        <v>76</v>
      </c>
      <c r="AC14" s="25">
        <v>2916</v>
      </c>
      <c r="AD14" s="25">
        <v>2491</v>
      </c>
      <c r="AE14" s="25">
        <v>10634</v>
      </c>
      <c r="AF14" s="25">
        <v>1006416</v>
      </c>
      <c r="AG14" s="25">
        <v>103</v>
      </c>
      <c r="AH14" s="25">
        <v>1017153</v>
      </c>
      <c r="AI14" s="25">
        <v>74698</v>
      </c>
      <c r="AJ14" s="25">
        <v>0</v>
      </c>
      <c r="AK14" s="25">
        <v>0</v>
      </c>
      <c r="AL14" s="25">
        <v>0</v>
      </c>
      <c r="AM14" s="25">
        <v>0</v>
      </c>
      <c r="AN14" s="25">
        <v>0</v>
      </c>
      <c r="AO14" s="25">
        <v>16</v>
      </c>
      <c r="AP14" s="25">
        <v>0</v>
      </c>
      <c r="AQ14" s="25">
        <v>6</v>
      </c>
      <c r="AR14" s="25">
        <v>22</v>
      </c>
      <c r="AS14" s="25">
        <v>8</v>
      </c>
      <c r="AT14" s="25">
        <v>23</v>
      </c>
      <c r="AU14" s="25">
        <v>0</v>
      </c>
      <c r="AV14" s="25">
        <v>2</v>
      </c>
      <c r="AW14" s="25">
        <v>25</v>
      </c>
      <c r="AX14" s="25">
        <v>19</v>
      </c>
      <c r="AY14" s="25">
        <v>5</v>
      </c>
      <c r="AZ14" s="25">
        <v>1</v>
      </c>
      <c r="BA14" s="25">
        <v>23</v>
      </c>
      <c r="BB14" s="25">
        <v>29</v>
      </c>
      <c r="BC14" s="25">
        <v>20</v>
      </c>
      <c r="BD14" s="25">
        <v>12</v>
      </c>
      <c r="BE14" s="25">
        <v>3</v>
      </c>
      <c r="BF14" s="25">
        <v>1</v>
      </c>
      <c r="BG14" s="25">
        <v>16</v>
      </c>
      <c r="BH14" s="25">
        <v>7</v>
      </c>
      <c r="BI14" s="25">
        <v>192</v>
      </c>
      <c r="BJ14" s="25">
        <v>17</v>
      </c>
      <c r="BK14" s="25">
        <v>1</v>
      </c>
      <c r="BL14" s="25">
        <v>210</v>
      </c>
      <c r="BM14" s="25">
        <v>77</v>
      </c>
      <c r="BN14" s="25">
        <v>411</v>
      </c>
      <c r="BO14" s="25">
        <v>95</v>
      </c>
      <c r="BP14" s="25">
        <v>39</v>
      </c>
      <c r="BQ14" s="25">
        <v>545</v>
      </c>
      <c r="BR14" s="25">
        <v>993</v>
      </c>
      <c r="BS14" s="25">
        <v>35</v>
      </c>
      <c r="BT14" s="25">
        <v>0</v>
      </c>
      <c r="BU14" s="25">
        <v>0</v>
      </c>
      <c r="BV14" s="25">
        <v>35</v>
      </c>
      <c r="BW14" s="25">
        <v>77</v>
      </c>
      <c r="BX14" s="25">
        <v>509</v>
      </c>
      <c r="BY14" s="25">
        <v>0</v>
      </c>
      <c r="BZ14" s="25">
        <v>0</v>
      </c>
      <c r="CA14" s="25">
        <v>509</v>
      </c>
      <c r="CB14" s="25">
        <v>296</v>
      </c>
      <c r="CC14" s="25">
        <v>0</v>
      </c>
      <c r="CD14" s="25">
        <v>0</v>
      </c>
      <c r="CE14" s="25">
        <v>0</v>
      </c>
      <c r="CF14" s="25">
        <v>0</v>
      </c>
      <c r="CG14" s="25">
        <v>0</v>
      </c>
      <c r="CH14" s="25">
        <v>280</v>
      </c>
      <c r="CI14" s="25">
        <v>89</v>
      </c>
      <c r="CJ14" s="25">
        <v>9</v>
      </c>
      <c r="CK14" s="25">
        <v>378</v>
      </c>
      <c r="CL14" s="25">
        <v>404</v>
      </c>
      <c r="CM14" s="25">
        <v>0</v>
      </c>
      <c r="CN14" s="25">
        <v>0</v>
      </c>
      <c r="CO14" s="25">
        <v>0</v>
      </c>
      <c r="CP14" s="25">
        <v>0</v>
      </c>
      <c r="CQ14" s="25">
        <v>0</v>
      </c>
      <c r="CR14" s="25">
        <v>88872</v>
      </c>
      <c r="CS14" s="25">
        <v>1040666</v>
      </c>
      <c r="CT14" s="25">
        <v>28555</v>
      </c>
      <c r="CU14" s="25">
        <v>1158093</v>
      </c>
      <c r="CV14" s="25">
        <v>133420</v>
      </c>
      <c r="CW14" s="32"/>
      <c r="CX14" s="32"/>
      <c r="CY14" s="32"/>
      <c r="CZ14" s="32"/>
      <c r="DA14" s="32"/>
      <c r="DB14" s="32"/>
    </row>
    <row r="15" spans="1:106" ht="24.9" customHeight="1">
      <c r="A15" s="17">
        <v>9</v>
      </c>
      <c r="B15" s="64" t="s">
        <v>33</v>
      </c>
      <c r="C15" s="25">
        <v>13627</v>
      </c>
      <c r="D15" s="25">
        <v>24386</v>
      </c>
      <c r="E15" s="25">
        <v>770</v>
      </c>
      <c r="F15" s="25">
        <v>38783</v>
      </c>
      <c r="G15" s="25">
        <v>4535</v>
      </c>
      <c r="H15" s="25">
        <v>1461</v>
      </c>
      <c r="I15" s="25">
        <v>36458</v>
      </c>
      <c r="J15" s="25">
        <v>1392</v>
      </c>
      <c r="K15" s="25">
        <v>39311</v>
      </c>
      <c r="L15" s="25">
        <v>4579</v>
      </c>
      <c r="M15" s="25">
        <v>5718</v>
      </c>
      <c r="N15" s="25">
        <v>855</v>
      </c>
      <c r="O15" s="25">
        <v>4423</v>
      </c>
      <c r="P15" s="25">
        <v>10996</v>
      </c>
      <c r="Q15" s="25">
        <v>8687</v>
      </c>
      <c r="R15" s="25">
        <v>13971</v>
      </c>
      <c r="S15" s="25">
        <v>12</v>
      </c>
      <c r="T15" s="25">
        <v>3727</v>
      </c>
      <c r="U15" s="25">
        <v>17710</v>
      </c>
      <c r="V15" s="25">
        <v>1600</v>
      </c>
      <c r="W15" s="25">
        <v>11</v>
      </c>
      <c r="X15" s="25">
        <v>2836</v>
      </c>
      <c r="Y15" s="25">
        <v>4447</v>
      </c>
      <c r="Z15" s="25">
        <v>1187</v>
      </c>
      <c r="AA15" s="25">
        <v>1286</v>
      </c>
      <c r="AB15" s="25">
        <v>1521</v>
      </c>
      <c r="AC15" s="25">
        <v>3994</v>
      </c>
      <c r="AD15" s="25">
        <v>3572</v>
      </c>
      <c r="AE15" s="25">
        <v>10660</v>
      </c>
      <c r="AF15" s="25">
        <v>1005532</v>
      </c>
      <c r="AG15" s="25">
        <v>1521</v>
      </c>
      <c r="AH15" s="25">
        <v>1017713</v>
      </c>
      <c r="AI15" s="25">
        <v>75437</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134</v>
      </c>
      <c r="AZ15" s="25">
        <v>5</v>
      </c>
      <c r="BA15" s="25">
        <v>0</v>
      </c>
      <c r="BB15" s="25">
        <v>139</v>
      </c>
      <c r="BC15" s="25">
        <v>20</v>
      </c>
      <c r="BD15" s="25">
        <v>0</v>
      </c>
      <c r="BE15" s="25">
        <v>1</v>
      </c>
      <c r="BF15" s="25">
        <v>0</v>
      </c>
      <c r="BG15" s="25">
        <v>1</v>
      </c>
      <c r="BH15" s="25">
        <v>1</v>
      </c>
      <c r="BI15" s="25">
        <v>4198</v>
      </c>
      <c r="BJ15" s="25">
        <v>30</v>
      </c>
      <c r="BK15" s="25">
        <v>14</v>
      </c>
      <c r="BL15" s="25">
        <v>4242</v>
      </c>
      <c r="BM15" s="25">
        <v>1767</v>
      </c>
      <c r="BN15" s="25">
        <v>297</v>
      </c>
      <c r="BO15" s="25">
        <v>1730</v>
      </c>
      <c r="BP15" s="25">
        <v>7</v>
      </c>
      <c r="BQ15" s="25">
        <v>2034</v>
      </c>
      <c r="BR15" s="25">
        <v>1620</v>
      </c>
      <c r="BS15" s="25">
        <v>5</v>
      </c>
      <c r="BT15" s="25">
        <v>469</v>
      </c>
      <c r="BU15" s="25">
        <v>0</v>
      </c>
      <c r="BV15" s="25">
        <v>474</v>
      </c>
      <c r="BW15" s="25">
        <v>90</v>
      </c>
      <c r="BX15" s="25">
        <v>616</v>
      </c>
      <c r="BY15" s="25">
        <v>35</v>
      </c>
      <c r="BZ15" s="25">
        <v>0</v>
      </c>
      <c r="CA15" s="25">
        <v>651</v>
      </c>
      <c r="CB15" s="25">
        <v>78</v>
      </c>
      <c r="CC15" s="25">
        <v>0</v>
      </c>
      <c r="CD15" s="25">
        <v>0</v>
      </c>
      <c r="CE15" s="25">
        <v>0</v>
      </c>
      <c r="CF15" s="25">
        <v>0</v>
      </c>
      <c r="CG15" s="25">
        <v>0</v>
      </c>
      <c r="CH15" s="25">
        <v>77</v>
      </c>
      <c r="CI15" s="25">
        <v>36</v>
      </c>
      <c r="CJ15" s="25">
        <v>0</v>
      </c>
      <c r="CK15" s="25">
        <v>113</v>
      </c>
      <c r="CL15" s="25">
        <v>110</v>
      </c>
      <c r="CM15" s="25">
        <v>0</v>
      </c>
      <c r="CN15" s="25">
        <v>0</v>
      </c>
      <c r="CO15" s="25">
        <v>0</v>
      </c>
      <c r="CP15" s="25">
        <v>0</v>
      </c>
      <c r="CQ15" s="25">
        <v>0</v>
      </c>
      <c r="CR15" s="25">
        <v>51951</v>
      </c>
      <c r="CS15" s="25">
        <v>1070835</v>
      </c>
      <c r="CT15" s="25">
        <v>13375</v>
      </c>
      <c r="CU15" s="25">
        <v>1136161</v>
      </c>
      <c r="CV15" s="25">
        <v>104943</v>
      </c>
      <c r="CW15" s="32"/>
      <c r="CX15" s="32"/>
      <c r="CY15" s="32"/>
      <c r="CZ15" s="32"/>
      <c r="DA15" s="32"/>
      <c r="DB15" s="32"/>
    </row>
    <row r="16" spans="1:106" ht="24.9" customHeight="1">
      <c r="A16" s="17">
        <v>10</v>
      </c>
      <c r="B16" s="64" t="s">
        <v>93</v>
      </c>
      <c r="C16" s="25">
        <v>20507</v>
      </c>
      <c r="D16" s="25">
        <v>0</v>
      </c>
      <c r="E16" s="25">
        <v>227</v>
      </c>
      <c r="F16" s="25">
        <v>20734</v>
      </c>
      <c r="G16" s="25">
        <v>0</v>
      </c>
      <c r="H16" s="25">
        <v>2419</v>
      </c>
      <c r="I16" s="25">
        <v>5656</v>
      </c>
      <c r="J16" s="25">
        <v>134</v>
      </c>
      <c r="K16" s="25">
        <v>8209</v>
      </c>
      <c r="L16" s="25">
        <v>0</v>
      </c>
      <c r="M16" s="25">
        <v>24986</v>
      </c>
      <c r="N16" s="25">
        <v>461</v>
      </c>
      <c r="O16" s="25">
        <v>2054</v>
      </c>
      <c r="P16" s="25">
        <v>27501</v>
      </c>
      <c r="Q16" s="25">
        <v>0</v>
      </c>
      <c r="R16" s="25">
        <v>31542</v>
      </c>
      <c r="S16" s="25">
        <v>2966</v>
      </c>
      <c r="T16" s="25">
        <v>3183</v>
      </c>
      <c r="U16" s="25">
        <v>37691</v>
      </c>
      <c r="V16" s="25">
        <v>0</v>
      </c>
      <c r="W16" s="25">
        <v>0</v>
      </c>
      <c r="X16" s="25">
        <v>1383</v>
      </c>
      <c r="Y16" s="25">
        <v>1383</v>
      </c>
      <c r="Z16" s="25">
        <v>788</v>
      </c>
      <c r="AA16" s="25">
        <v>909</v>
      </c>
      <c r="AB16" s="25">
        <v>3</v>
      </c>
      <c r="AC16" s="25">
        <v>1700</v>
      </c>
      <c r="AD16" s="25">
        <v>27</v>
      </c>
      <c r="AE16" s="25">
        <v>10097</v>
      </c>
      <c r="AF16" s="25">
        <v>1005181</v>
      </c>
      <c r="AG16" s="25">
        <v>3</v>
      </c>
      <c r="AH16" s="25">
        <v>1015281</v>
      </c>
      <c r="AI16" s="25">
        <v>71828</v>
      </c>
      <c r="AJ16" s="25">
        <v>0</v>
      </c>
      <c r="AK16" s="25">
        <v>0</v>
      </c>
      <c r="AL16" s="25">
        <v>0</v>
      </c>
      <c r="AM16" s="25">
        <v>0</v>
      </c>
      <c r="AN16" s="25">
        <v>0</v>
      </c>
      <c r="AO16" s="25">
        <v>0</v>
      </c>
      <c r="AP16" s="25">
        <v>0</v>
      </c>
      <c r="AQ16" s="25">
        <v>0</v>
      </c>
      <c r="AR16" s="25">
        <v>0</v>
      </c>
      <c r="AS16" s="25">
        <v>0</v>
      </c>
      <c r="AT16" s="25">
        <v>1</v>
      </c>
      <c r="AU16" s="25">
        <v>0</v>
      </c>
      <c r="AV16" s="25">
        <v>0</v>
      </c>
      <c r="AW16" s="25">
        <v>1</v>
      </c>
      <c r="AX16" s="25">
        <v>0</v>
      </c>
      <c r="AY16" s="25">
        <v>0</v>
      </c>
      <c r="AZ16" s="25">
        <v>0</v>
      </c>
      <c r="BA16" s="25">
        <v>0</v>
      </c>
      <c r="BB16" s="25">
        <v>0</v>
      </c>
      <c r="BC16" s="25">
        <v>0</v>
      </c>
      <c r="BD16" s="25">
        <v>0</v>
      </c>
      <c r="BE16" s="25">
        <v>0</v>
      </c>
      <c r="BF16" s="25">
        <v>0</v>
      </c>
      <c r="BG16" s="25">
        <v>0</v>
      </c>
      <c r="BH16" s="25">
        <v>0</v>
      </c>
      <c r="BI16" s="25">
        <v>263</v>
      </c>
      <c r="BJ16" s="25">
        <v>0</v>
      </c>
      <c r="BK16" s="25">
        <v>0</v>
      </c>
      <c r="BL16" s="25">
        <v>263</v>
      </c>
      <c r="BM16" s="25">
        <v>0</v>
      </c>
      <c r="BN16" s="25">
        <v>644</v>
      </c>
      <c r="BO16" s="25">
        <v>93</v>
      </c>
      <c r="BP16" s="25">
        <v>0</v>
      </c>
      <c r="BQ16" s="25">
        <v>737</v>
      </c>
      <c r="BR16" s="25">
        <v>0</v>
      </c>
      <c r="BS16" s="25">
        <v>788</v>
      </c>
      <c r="BT16" s="25">
        <v>909</v>
      </c>
      <c r="BU16" s="25">
        <v>3</v>
      </c>
      <c r="BV16" s="25">
        <v>1700</v>
      </c>
      <c r="BW16" s="25">
        <v>27</v>
      </c>
      <c r="BX16" s="25">
        <v>131</v>
      </c>
      <c r="BY16" s="25">
        <v>1</v>
      </c>
      <c r="BZ16" s="25">
        <v>0</v>
      </c>
      <c r="CA16" s="25">
        <v>132</v>
      </c>
      <c r="CB16" s="25">
        <v>45</v>
      </c>
      <c r="CC16" s="25">
        <v>0</v>
      </c>
      <c r="CD16" s="25">
        <v>0</v>
      </c>
      <c r="CE16" s="25">
        <v>0</v>
      </c>
      <c r="CF16" s="25">
        <v>0</v>
      </c>
      <c r="CG16" s="25">
        <v>0</v>
      </c>
      <c r="CH16" s="25">
        <v>1129</v>
      </c>
      <c r="CI16" s="25">
        <v>49</v>
      </c>
      <c r="CJ16" s="25">
        <v>108</v>
      </c>
      <c r="CK16" s="25">
        <v>1286</v>
      </c>
      <c r="CL16" s="25">
        <v>0</v>
      </c>
      <c r="CM16" s="25">
        <v>0</v>
      </c>
      <c r="CN16" s="25">
        <v>0</v>
      </c>
      <c r="CO16" s="25">
        <v>0</v>
      </c>
      <c r="CP16" s="25">
        <v>0</v>
      </c>
      <c r="CQ16" s="25">
        <v>0</v>
      </c>
      <c r="CR16" s="25">
        <v>93295</v>
      </c>
      <c r="CS16" s="25">
        <v>1016225</v>
      </c>
      <c r="CT16" s="25">
        <v>5715</v>
      </c>
      <c r="CU16" s="25">
        <v>1115235</v>
      </c>
      <c r="CV16" s="25">
        <v>73310</v>
      </c>
      <c r="CW16" s="32"/>
      <c r="CX16" s="32"/>
      <c r="CY16" s="32"/>
      <c r="CZ16" s="32"/>
      <c r="DA16" s="32"/>
      <c r="DB16" s="32"/>
    </row>
    <row r="17" spans="1:106" ht="24.9" customHeight="1">
      <c r="A17" s="17">
        <v>11</v>
      </c>
      <c r="B17" s="64" t="s">
        <v>31</v>
      </c>
      <c r="C17" s="25">
        <v>2427</v>
      </c>
      <c r="D17" s="25">
        <v>140</v>
      </c>
      <c r="E17" s="25">
        <v>990</v>
      </c>
      <c r="F17" s="25">
        <v>3557</v>
      </c>
      <c r="G17" s="25">
        <v>3159</v>
      </c>
      <c r="H17" s="25">
        <v>13354</v>
      </c>
      <c r="I17" s="25">
        <v>3509</v>
      </c>
      <c r="J17" s="25">
        <v>2217</v>
      </c>
      <c r="K17" s="25">
        <v>19080</v>
      </c>
      <c r="L17" s="25">
        <v>8459</v>
      </c>
      <c r="M17" s="25">
        <v>20180</v>
      </c>
      <c r="N17" s="25">
        <v>4812</v>
      </c>
      <c r="O17" s="25">
        <v>3937</v>
      </c>
      <c r="P17" s="25">
        <v>28929</v>
      </c>
      <c r="Q17" s="25">
        <v>21736</v>
      </c>
      <c r="R17" s="25">
        <v>8707</v>
      </c>
      <c r="S17" s="25">
        <v>0</v>
      </c>
      <c r="T17" s="25">
        <v>2116</v>
      </c>
      <c r="U17" s="25">
        <v>10823</v>
      </c>
      <c r="V17" s="25">
        <v>7079</v>
      </c>
      <c r="W17" s="25">
        <v>0</v>
      </c>
      <c r="X17" s="25">
        <v>1602</v>
      </c>
      <c r="Y17" s="25">
        <v>8681</v>
      </c>
      <c r="Z17" s="25">
        <v>1662</v>
      </c>
      <c r="AA17" s="25">
        <v>5392</v>
      </c>
      <c r="AB17" s="25">
        <v>2909</v>
      </c>
      <c r="AC17" s="25">
        <v>9963</v>
      </c>
      <c r="AD17" s="25">
        <v>8458</v>
      </c>
      <c r="AE17" s="25">
        <v>11074</v>
      </c>
      <c r="AF17" s="25">
        <v>1009645</v>
      </c>
      <c r="AG17" s="25">
        <v>2661</v>
      </c>
      <c r="AH17" s="25">
        <v>1023380</v>
      </c>
      <c r="AI17" s="25">
        <v>80045</v>
      </c>
      <c r="AJ17" s="25">
        <v>0</v>
      </c>
      <c r="AK17" s="25">
        <v>0</v>
      </c>
      <c r="AL17" s="25">
        <v>0</v>
      </c>
      <c r="AM17" s="25">
        <v>0</v>
      </c>
      <c r="AN17" s="25">
        <v>0</v>
      </c>
      <c r="AO17" s="25">
        <v>0</v>
      </c>
      <c r="AP17" s="25">
        <v>0</v>
      </c>
      <c r="AQ17" s="25">
        <v>0</v>
      </c>
      <c r="AR17" s="25">
        <v>0</v>
      </c>
      <c r="AS17" s="25">
        <v>0</v>
      </c>
      <c r="AT17" s="25">
        <v>0</v>
      </c>
      <c r="AU17" s="25">
        <v>0</v>
      </c>
      <c r="AV17" s="25">
        <v>0</v>
      </c>
      <c r="AW17" s="25">
        <v>0</v>
      </c>
      <c r="AX17" s="25">
        <v>0</v>
      </c>
      <c r="AY17" s="25">
        <v>0</v>
      </c>
      <c r="AZ17" s="25">
        <v>0</v>
      </c>
      <c r="BA17" s="25">
        <v>0</v>
      </c>
      <c r="BB17" s="25">
        <v>0</v>
      </c>
      <c r="BC17" s="25">
        <v>0</v>
      </c>
      <c r="BD17" s="25">
        <v>0</v>
      </c>
      <c r="BE17" s="25">
        <v>0</v>
      </c>
      <c r="BF17" s="25">
        <v>0</v>
      </c>
      <c r="BG17" s="25">
        <v>0</v>
      </c>
      <c r="BH17" s="25">
        <v>0</v>
      </c>
      <c r="BI17" s="25">
        <v>1882</v>
      </c>
      <c r="BJ17" s="25">
        <v>0</v>
      </c>
      <c r="BK17" s="25">
        <v>0</v>
      </c>
      <c r="BL17" s="25">
        <v>1882</v>
      </c>
      <c r="BM17" s="25">
        <v>116</v>
      </c>
      <c r="BN17" s="25">
        <v>380</v>
      </c>
      <c r="BO17" s="25">
        <v>632</v>
      </c>
      <c r="BP17" s="25">
        <v>12</v>
      </c>
      <c r="BQ17" s="25">
        <v>1024</v>
      </c>
      <c r="BR17" s="25">
        <v>799</v>
      </c>
      <c r="BS17" s="25">
        <v>13</v>
      </c>
      <c r="BT17" s="25">
        <v>0</v>
      </c>
      <c r="BU17" s="25">
        <v>0</v>
      </c>
      <c r="BV17" s="25">
        <v>13</v>
      </c>
      <c r="BW17" s="25">
        <v>11</v>
      </c>
      <c r="BX17" s="25">
        <v>0</v>
      </c>
      <c r="BY17" s="25">
        <v>0</v>
      </c>
      <c r="BZ17" s="25">
        <v>0</v>
      </c>
      <c r="CA17" s="25">
        <v>0</v>
      </c>
      <c r="CB17" s="25">
        <v>1</v>
      </c>
      <c r="CC17" s="25">
        <v>0</v>
      </c>
      <c r="CD17" s="25">
        <v>0</v>
      </c>
      <c r="CE17" s="25">
        <v>0</v>
      </c>
      <c r="CF17" s="25">
        <v>0</v>
      </c>
      <c r="CG17" s="25">
        <v>0</v>
      </c>
      <c r="CH17" s="25">
        <v>650</v>
      </c>
      <c r="CI17" s="25">
        <v>1409</v>
      </c>
      <c r="CJ17" s="25">
        <v>8</v>
      </c>
      <c r="CK17" s="25">
        <v>2067</v>
      </c>
      <c r="CL17" s="25">
        <v>1875</v>
      </c>
      <c r="CM17" s="25">
        <v>0</v>
      </c>
      <c r="CN17" s="25">
        <v>0</v>
      </c>
      <c r="CO17" s="25">
        <v>0</v>
      </c>
      <c r="CP17" s="25">
        <v>0</v>
      </c>
      <c r="CQ17" s="25">
        <v>0</v>
      </c>
      <c r="CR17" s="25">
        <v>60329</v>
      </c>
      <c r="CS17" s="25">
        <v>1025539</v>
      </c>
      <c r="CT17" s="25">
        <v>14850</v>
      </c>
      <c r="CU17" s="25">
        <v>1100718</v>
      </c>
      <c r="CV17" s="25">
        <v>133340</v>
      </c>
      <c r="CW17" s="32"/>
      <c r="CX17" s="32"/>
      <c r="CY17" s="32"/>
      <c r="CZ17" s="32"/>
      <c r="DA17" s="32"/>
      <c r="DB17" s="32"/>
    </row>
    <row r="18" spans="1:106" ht="24.9" customHeight="1">
      <c r="A18" s="17">
        <v>12</v>
      </c>
      <c r="B18" s="64" t="s">
        <v>36</v>
      </c>
      <c r="C18" s="25">
        <v>127</v>
      </c>
      <c r="D18" s="25">
        <v>0</v>
      </c>
      <c r="E18" s="25">
        <v>0</v>
      </c>
      <c r="F18" s="25">
        <v>127</v>
      </c>
      <c r="G18" s="25">
        <v>102</v>
      </c>
      <c r="H18" s="25">
        <v>2564</v>
      </c>
      <c r="I18" s="25">
        <v>3589</v>
      </c>
      <c r="J18" s="25">
        <v>50</v>
      </c>
      <c r="K18" s="25">
        <v>6203</v>
      </c>
      <c r="L18" s="25">
        <v>309</v>
      </c>
      <c r="M18" s="25">
        <v>2374</v>
      </c>
      <c r="N18" s="25">
        <v>447</v>
      </c>
      <c r="O18" s="25">
        <v>2897</v>
      </c>
      <c r="P18" s="25">
        <v>5718</v>
      </c>
      <c r="Q18" s="25">
        <v>2400</v>
      </c>
      <c r="R18" s="25">
        <v>2349</v>
      </c>
      <c r="S18" s="25">
        <v>0</v>
      </c>
      <c r="T18" s="25">
        <v>3048</v>
      </c>
      <c r="U18" s="25">
        <v>5397</v>
      </c>
      <c r="V18" s="25">
        <v>1892</v>
      </c>
      <c r="W18" s="25">
        <v>0</v>
      </c>
      <c r="X18" s="25">
        <v>122</v>
      </c>
      <c r="Y18" s="25">
        <v>2014</v>
      </c>
      <c r="Z18" s="25">
        <v>835</v>
      </c>
      <c r="AA18" s="25">
        <v>3100</v>
      </c>
      <c r="AB18" s="25">
        <v>2</v>
      </c>
      <c r="AC18" s="25">
        <v>3937</v>
      </c>
      <c r="AD18" s="25">
        <v>3440</v>
      </c>
      <c r="AE18" s="25">
        <v>10378</v>
      </c>
      <c r="AF18" s="25">
        <v>1007330</v>
      </c>
      <c r="AG18" s="25">
        <v>2</v>
      </c>
      <c r="AH18" s="25">
        <v>1017710</v>
      </c>
      <c r="AI18" s="25">
        <v>75358</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1</v>
      </c>
      <c r="AZ18" s="25">
        <v>0</v>
      </c>
      <c r="BA18" s="25">
        <v>0</v>
      </c>
      <c r="BB18" s="25">
        <v>1</v>
      </c>
      <c r="BC18" s="25">
        <v>1</v>
      </c>
      <c r="BD18" s="25">
        <v>0</v>
      </c>
      <c r="BE18" s="25">
        <v>0</v>
      </c>
      <c r="BF18" s="25">
        <v>0</v>
      </c>
      <c r="BG18" s="25">
        <v>0</v>
      </c>
      <c r="BH18" s="25">
        <v>0</v>
      </c>
      <c r="BI18" s="25">
        <v>438</v>
      </c>
      <c r="BJ18" s="25">
        <v>1</v>
      </c>
      <c r="BK18" s="25">
        <v>0</v>
      </c>
      <c r="BL18" s="25">
        <v>439</v>
      </c>
      <c r="BM18" s="25">
        <v>81</v>
      </c>
      <c r="BN18" s="25">
        <v>15258</v>
      </c>
      <c r="BO18" s="25">
        <v>189</v>
      </c>
      <c r="BP18" s="25">
        <v>1</v>
      </c>
      <c r="BQ18" s="25">
        <v>15448</v>
      </c>
      <c r="BR18" s="25">
        <v>1360</v>
      </c>
      <c r="BS18" s="25">
        <v>0</v>
      </c>
      <c r="BT18" s="25">
        <v>0</v>
      </c>
      <c r="BU18" s="25">
        <v>0</v>
      </c>
      <c r="BV18" s="25">
        <v>0</v>
      </c>
      <c r="BW18" s="25">
        <v>0</v>
      </c>
      <c r="BX18" s="25">
        <v>633</v>
      </c>
      <c r="BY18" s="25">
        <v>0</v>
      </c>
      <c r="BZ18" s="25">
        <v>5</v>
      </c>
      <c r="CA18" s="25">
        <v>638</v>
      </c>
      <c r="CB18" s="25">
        <v>418</v>
      </c>
      <c r="CC18" s="25">
        <v>0</v>
      </c>
      <c r="CD18" s="25">
        <v>0</v>
      </c>
      <c r="CE18" s="25">
        <v>0</v>
      </c>
      <c r="CF18" s="25">
        <v>0</v>
      </c>
      <c r="CG18" s="25">
        <v>0</v>
      </c>
      <c r="CH18" s="25">
        <v>23616</v>
      </c>
      <c r="CI18" s="25">
        <v>6547</v>
      </c>
      <c r="CJ18" s="25">
        <v>2</v>
      </c>
      <c r="CK18" s="25">
        <v>30165</v>
      </c>
      <c r="CL18" s="25">
        <v>1436</v>
      </c>
      <c r="CM18" s="25">
        <v>0</v>
      </c>
      <c r="CN18" s="25">
        <v>0</v>
      </c>
      <c r="CO18" s="25">
        <v>0</v>
      </c>
      <c r="CP18" s="25">
        <v>0</v>
      </c>
      <c r="CQ18" s="25">
        <v>0</v>
      </c>
      <c r="CR18" s="25">
        <v>58573</v>
      </c>
      <c r="CS18" s="25">
        <v>1021203</v>
      </c>
      <c r="CT18" s="25">
        <v>6007</v>
      </c>
      <c r="CU18" s="25">
        <v>1085783</v>
      </c>
      <c r="CV18" s="25">
        <v>86919</v>
      </c>
      <c r="CW18" s="32"/>
      <c r="CX18" s="32"/>
      <c r="CY18" s="32"/>
      <c r="CZ18" s="32"/>
      <c r="DA18" s="32"/>
      <c r="DB18" s="32"/>
    </row>
    <row r="19" spans="1:106" ht="24.9" customHeight="1">
      <c r="A19" s="17">
        <v>13</v>
      </c>
      <c r="B19" s="64" t="s">
        <v>88</v>
      </c>
      <c r="C19" s="25">
        <v>993</v>
      </c>
      <c r="D19" s="25">
        <v>0</v>
      </c>
      <c r="E19" s="25">
        <v>252</v>
      </c>
      <c r="F19" s="25">
        <v>1245</v>
      </c>
      <c r="G19" s="25">
        <v>932</v>
      </c>
      <c r="H19" s="25">
        <v>3066</v>
      </c>
      <c r="I19" s="25">
        <v>1151</v>
      </c>
      <c r="J19" s="25">
        <v>791</v>
      </c>
      <c r="K19" s="25">
        <v>5008</v>
      </c>
      <c r="L19" s="25">
        <v>2423</v>
      </c>
      <c r="M19" s="25">
        <v>3865</v>
      </c>
      <c r="N19" s="25">
        <v>1837</v>
      </c>
      <c r="O19" s="25">
        <v>1540</v>
      </c>
      <c r="P19" s="25">
        <v>7242</v>
      </c>
      <c r="Q19" s="25">
        <v>5430</v>
      </c>
      <c r="R19" s="25">
        <v>3477</v>
      </c>
      <c r="S19" s="25">
        <v>8269</v>
      </c>
      <c r="T19" s="25">
        <v>996</v>
      </c>
      <c r="U19" s="25">
        <v>12742</v>
      </c>
      <c r="V19" s="25">
        <v>2410</v>
      </c>
      <c r="W19" s="25">
        <v>5052</v>
      </c>
      <c r="X19" s="25">
        <v>956</v>
      </c>
      <c r="Y19" s="25">
        <v>8418</v>
      </c>
      <c r="Z19" s="25">
        <v>101</v>
      </c>
      <c r="AA19" s="25">
        <v>2372</v>
      </c>
      <c r="AB19" s="25">
        <v>5133</v>
      </c>
      <c r="AC19" s="25">
        <v>7606</v>
      </c>
      <c r="AD19" s="25">
        <v>6860</v>
      </c>
      <c r="AE19" s="25">
        <v>9463</v>
      </c>
      <c r="AF19" s="25">
        <v>1006229</v>
      </c>
      <c r="AG19" s="25">
        <v>5134</v>
      </c>
      <c r="AH19" s="25">
        <v>1020826</v>
      </c>
      <c r="AI19" s="25">
        <v>78288</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15</v>
      </c>
      <c r="BO19" s="25">
        <v>560</v>
      </c>
      <c r="BP19" s="25">
        <v>1</v>
      </c>
      <c r="BQ19" s="25">
        <v>576</v>
      </c>
      <c r="BR19" s="25">
        <v>25</v>
      </c>
      <c r="BS19" s="25">
        <v>0</v>
      </c>
      <c r="BT19" s="25">
        <v>0</v>
      </c>
      <c r="BU19" s="25">
        <v>0</v>
      </c>
      <c r="BV19" s="25">
        <v>0</v>
      </c>
      <c r="BW19" s="25">
        <v>0</v>
      </c>
      <c r="BX19" s="25">
        <v>537</v>
      </c>
      <c r="BY19" s="25">
        <v>96</v>
      </c>
      <c r="BZ19" s="25">
        <v>0</v>
      </c>
      <c r="CA19" s="25">
        <v>633</v>
      </c>
      <c r="CB19" s="25">
        <v>362</v>
      </c>
      <c r="CC19" s="25">
        <v>0</v>
      </c>
      <c r="CD19" s="25">
        <v>0</v>
      </c>
      <c r="CE19" s="25">
        <v>0</v>
      </c>
      <c r="CF19" s="25">
        <v>0</v>
      </c>
      <c r="CG19" s="25">
        <v>0</v>
      </c>
      <c r="CH19" s="25">
        <v>19</v>
      </c>
      <c r="CI19" s="25">
        <v>10</v>
      </c>
      <c r="CJ19" s="25">
        <v>0</v>
      </c>
      <c r="CK19" s="25">
        <v>29</v>
      </c>
      <c r="CL19" s="25">
        <v>26</v>
      </c>
      <c r="CM19" s="25">
        <v>0</v>
      </c>
      <c r="CN19" s="25">
        <v>0</v>
      </c>
      <c r="CO19" s="25">
        <v>0</v>
      </c>
      <c r="CP19" s="25">
        <v>0</v>
      </c>
      <c r="CQ19" s="25">
        <v>0</v>
      </c>
      <c r="CR19" s="25">
        <v>21536</v>
      </c>
      <c r="CS19" s="25">
        <v>1020524</v>
      </c>
      <c r="CT19" s="25">
        <v>13847</v>
      </c>
      <c r="CU19" s="25">
        <v>1055907</v>
      </c>
      <c r="CV19" s="25">
        <v>102764</v>
      </c>
      <c r="CW19" s="32"/>
      <c r="CX19" s="32"/>
      <c r="CY19" s="32"/>
      <c r="CZ19" s="32"/>
      <c r="DA19" s="32"/>
      <c r="DB19" s="32"/>
    </row>
    <row r="20" spans="1:106" ht="24.9" customHeight="1">
      <c r="A20" s="17">
        <v>14</v>
      </c>
      <c r="B20" s="64" t="s">
        <v>85</v>
      </c>
      <c r="C20" s="25">
        <v>55367</v>
      </c>
      <c r="D20" s="25">
        <v>5</v>
      </c>
      <c r="E20" s="25">
        <v>228</v>
      </c>
      <c r="F20" s="25">
        <v>55600</v>
      </c>
      <c r="G20" s="25">
        <v>6706</v>
      </c>
      <c r="H20" s="25">
        <v>6494</v>
      </c>
      <c r="I20" s="25">
        <v>22191</v>
      </c>
      <c r="J20" s="25">
        <v>323</v>
      </c>
      <c r="K20" s="25">
        <v>29008</v>
      </c>
      <c r="L20" s="25">
        <v>1503</v>
      </c>
      <c r="M20" s="25">
        <v>65786</v>
      </c>
      <c r="N20" s="25">
        <v>1792</v>
      </c>
      <c r="O20" s="25">
        <v>4102</v>
      </c>
      <c r="P20" s="25">
        <v>71680</v>
      </c>
      <c r="Q20" s="25">
        <v>41349</v>
      </c>
      <c r="R20" s="25">
        <v>112815</v>
      </c>
      <c r="S20" s="25">
        <v>12854</v>
      </c>
      <c r="T20" s="25">
        <v>5022</v>
      </c>
      <c r="U20" s="25">
        <v>130691</v>
      </c>
      <c r="V20" s="25">
        <v>76499</v>
      </c>
      <c r="W20" s="25">
        <v>8343</v>
      </c>
      <c r="X20" s="25">
        <v>4460</v>
      </c>
      <c r="Y20" s="25">
        <v>89302</v>
      </c>
      <c r="Z20" s="25">
        <v>2994</v>
      </c>
      <c r="AA20" s="25">
        <v>4585</v>
      </c>
      <c r="AB20" s="25">
        <v>19</v>
      </c>
      <c r="AC20" s="25">
        <v>7598</v>
      </c>
      <c r="AD20" s="25">
        <v>4155</v>
      </c>
      <c r="AE20" s="25">
        <v>7529</v>
      </c>
      <c r="AF20" s="25">
        <v>727635</v>
      </c>
      <c r="AG20" s="25">
        <v>9</v>
      </c>
      <c r="AH20" s="25">
        <v>735173</v>
      </c>
      <c r="AI20" s="25">
        <v>71536</v>
      </c>
      <c r="AJ20" s="25">
        <v>0</v>
      </c>
      <c r="AK20" s="25">
        <v>0</v>
      </c>
      <c r="AL20" s="25">
        <v>0</v>
      </c>
      <c r="AM20" s="25">
        <v>0</v>
      </c>
      <c r="AN20" s="25">
        <v>0</v>
      </c>
      <c r="AO20" s="25">
        <v>1</v>
      </c>
      <c r="AP20" s="25">
        <v>0</v>
      </c>
      <c r="AQ20" s="25">
        <v>0</v>
      </c>
      <c r="AR20" s="25">
        <v>1</v>
      </c>
      <c r="AS20" s="25">
        <v>0</v>
      </c>
      <c r="AT20" s="25">
        <v>2</v>
      </c>
      <c r="AU20" s="25">
        <v>0</v>
      </c>
      <c r="AV20" s="25">
        <v>0</v>
      </c>
      <c r="AW20" s="25">
        <v>2</v>
      </c>
      <c r="AX20" s="25">
        <v>1</v>
      </c>
      <c r="AY20" s="25">
        <v>0</v>
      </c>
      <c r="AZ20" s="25">
        <v>0</v>
      </c>
      <c r="BA20" s="25">
        <v>0</v>
      </c>
      <c r="BB20" s="25">
        <v>0</v>
      </c>
      <c r="BC20" s="25">
        <v>0</v>
      </c>
      <c r="BD20" s="25">
        <v>0</v>
      </c>
      <c r="BE20" s="25">
        <v>0</v>
      </c>
      <c r="BF20" s="25">
        <v>0</v>
      </c>
      <c r="BG20" s="25">
        <v>0</v>
      </c>
      <c r="BH20" s="25">
        <v>0</v>
      </c>
      <c r="BI20" s="25">
        <v>597</v>
      </c>
      <c r="BJ20" s="25">
        <v>4</v>
      </c>
      <c r="BK20" s="25">
        <v>0</v>
      </c>
      <c r="BL20" s="25">
        <v>601</v>
      </c>
      <c r="BM20" s="25">
        <v>121</v>
      </c>
      <c r="BN20" s="25">
        <v>2832</v>
      </c>
      <c r="BO20" s="25">
        <v>1795</v>
      </c>
      <c r="BP20" s="25">
        <v>0</v>
      </c>
      <c r="BQ20" s="25">
        <v>4627</v>
      </c>
      <c r="BR20" s="25">
        <v>4258</v>
      </c>
      <c r="BS20" s="25">
        <v>1118</v>
      </c>
      <c r="BT20" s="25">
        <v>1506</v>
      </c>
      <c r="BU20" s="25">
        <v>9</v>
      </c>
      <c r="BV20" s="25">
        <v>2633</v>
      </c>
      <c r="BW20" s="25">
        <v>4161</v>
      </c>
      <c r="BX20" s="25">
        <v>0</v>
      </c>
      <c r="BY20" s="25">
        <v>0</v>
      </c>
      <c r="BZ20" s="25">
        <v>0</v>
      </c>
      <c r="CA20" s="25">
        <v>0</v>
      </c>
      <c r="CB20" s="25">
        <v>0</v>
      </c>
      <c r="CC20" s="25">
        <v>0</v>
      </c>
      <c r="CD20" s="25">
        <v>0</v>
      </c>
      <c r="CE20" s="25">
        <v>0</v>
      </c>
      <c r="CF20" s="25">
        <v>0</v>
      </c>
      <c r="CG20" s="25">
        <v>0</v>
      </c>
      <c r="CH20" s="25">
        <v>3748</v>
      </c>
      <c r="CI20" s="25">
        <v>333</v>
      </c>
      <c r="CJ20" s="25">
        <v>294</v>
      </c>
      <c r="CK20" s="25">
        <v>4375</v>
      </c>
      <c r="CL20" s="25">
        <v>2474</v>
      </c>
      <c r="CM20" s="25">
        <v>0</v>
      </c>
      <c r="CN20" s="25">
        <v>0</v>
      </c>
      <c r="CO20" s="25">
        <v>0</v>
      </c>
      <c r="CP20" s="25">
        <v>0</v>
      </c>
      <c r="CQ20" s="25">
        <v>0</v>
      </c>
      <c r="CR20" s="25">
        <v>259283</v>
      </c>
      <c r="CS20" s="25">
        <v>772700</v>
      </c>
      <c r="CT20" s="25">
        <v>10006</v>
      </c>
      <c r="CU20" s="25">
        <v>1041989</v>
      </c>
      <c r="CV20" s="25">
        <v>225566</v>
      </c>
      <c r="CW20" s="32"/>
      <c r="CX20" s="32"/>
      <c r="CY20" s="32"/>
      <c r="CZ20" s="32"/>
      <c r="DA20" s="32"/>
      <c r="DB20" s="32"/>
    </row>
    <row r="21" spans="1:106" ht="24.9" customHeight="1">
      <c r="A21" s="17">
        <v>15</v>
      </c>
      <c r="B21" s="64" t="s">
        <v>94</v>
      </c>
      <c r="C21" s="25">
        <v>0</v>
      </c>
      <c r="D21" s="25">
        <v>0</v>
      </c>
      <c r="E21" s="25">
        <v>0</v>
      </c>
      <c r="F21" s="25">
        <v>0</v>
      </c>
      <c r="G21" s="25">
        <v>0</v>
      </c>
      <c r="H21" s="25">
        <v>11</v>
      </c>
      <c r="I21" s="25">
        <v>385</v>
      </c>
      <c r="J21" s="25">
        <v>1439</v>
      </c>
      <c r="K21" s="25">
        <v>1835</v>
      </c>
      <c r="L21" s="25">
        <v>58</v>
      </c>
      <c r="M21" s="25">
        <v>998</v>
      </c>
      <c r="N21" s="25">
        <v>1324</v>
      </c>
      <c r="O21" s="25">
        <v>39</v>
      </c>
      <c r="P21" s="25">
        <v>2361</v>
      </c>
      <c r="Q21" s="25">
        <v>2026</v>
      </c>
      <c r="R21" s="25">
        <v>249</v>
      </c>
      <c r="S21" s="25">
        <v>56</v>
      </c>
      <c r="T21" s="25">
        <v>10564</v>
      </c>
      <c r="U21" s="25">
        <v>10869</v>
      </c>
      <c r="V21" s="25">
        <v>234</v>
      </c>
      <c r="W21" s="25">
        <v>42</v>
      </c>
      <c r="X21" s="25">
        <v>9014</v>
      </c>
      <c r="Y21" s="25">
        <v>9290</v>
      </c>
      <c r="Z21" s="25">
        <v>249</v>
      </c>
      <c r="AA21" s="25">
        <v>1404</v>
      </c>
      <c r="AB21" s="25">
        <v>89</v>
      </c>
      <c r="AC21" s="25">
        <v>1742</v>
      </c>
      <c r="AD21" s="25">
        <v>1338</v>
      </c>
      <c r="AE21" s="25">
        <v>13339</v>
      </c>
      <c r="AF21" s="25">
        <v>1005704</v>
      </c>
      <c r="AG21" s="25">
        <v>89</v>
      </c>
      <c r="AH21" s="25">
        <v>1019132</v>
      </c>
      <c r="AI21" s="25">
        <v>73750</v>
      </c>
      <c r="AJ21" s="25">
        <v>0</v>
      </c>
      <c r="AK21" s="25">
        <v>0</v>
      </c>
      <c r="AL21" s="25">
        <v>0</v>
      </c>
      <c r="AM21" s="25">
        <v>0</v>
      </c>
      <c r="AN21" s="25">
        <v>0</v>
      </c>
      <c r="AO21" s="25">
        <v>0</v>
      </c>
      <c r="AP21" s="25">
        <v>0</v>
      </c>
      <c r="AQ21" s="25">
        <v>0</v>
      </c>
      <c r="AR21" s="25">
        <v>0</v>
      </c>
      <c r="AS21" s="25">
        <v>0</v>
      </c>
      <c r="AT21" s="25">
        <v>0</v>
      </c>
      <c r="AU21" s="25">
        <v>0</v>
      </c>
      <c r="AV21" s="25">
        <v>0</v>
      </c>
      <c r="AW21" s="25">
        <v>0</v>
      </c>
      <c r="AX21" s="25">
        <v>0</v>
      </c>
      <c r="AY21" s="25">
        <v>0</v>
      </c>
      <c r="AZ21" s="25">
        <v>0</v>
      </c>
      <c r="BA21" s="25">
        <v>0</v>
      </c>
      <c r="BB21" s="25">
        <v>0</v>
      </c>
      <c r="BC21" s="25">
        <v>0</v>
      </c>
      <c r="BD21" s="25">
        <v>0</v>
      </c>
      <c r="BE21" s="25">
        <v>0</v>
      </c>
      <c r="BF21" s="25">
        <v>0</v>
      </c>
      <c r="BG21" s="25">
        <v>0</v>
      </c>
      <c r="BH21" s="25">
        <v>0</v>
      </c>
      <c r="BI21" s="25">
        <v>22</v>
      </c>
      <c r="BJ21" s="25">
        <v>4</v>
      </c>
      <c r="BK21" s="25">
        <v>0</v>
      </c>
      <c r="BL21" s="25">
        <v>26</v>
      </c>
      <c r="BM21" s="25">
        <v>5</v>
      </c>
      <c r="BN21" s="25">
        <v>15</v>
      </c>
      <c r="BO21" s="25">
        <v>1</v>
      </c>
      <c r="BP21" s="25">
        <v>0</v>
      </c>
      <c r="BQ21" s="25">
        <v>16</v>
      </c>
      <c r="BR21" s="25">
        <v>16</v>
      </c>
      <c r="BS21" s="25">
        <v>0</v>
      </c>
      <c r="BT21" s="25">
        <v>0</v>
      </c>
      <c r="BU21" s="25">
        <v>0</v>
      </c>
      <c r="BV21" s="25">
        <v>0</v>
      </c>
      <c r="BW21" s="25">
        <v>0</v>
      </c>
      <c r="BX21" s="25">
        <v>0</v>
      </c>
      <c r="BY21" s="25">
        <v>0</v>
      </c>
      <c r="BZ21" s="25">
        <v>16</v>
      </c>
      <c r="CA21" s="25">
        <v>16</v>
      </c>
      <c r="CB21" s="25">
        <v>15</v>
      </c>
      <c r="CC21" s="25">
        <v>0</v>
      </c>
      <c r="CD21" s="25">
        <v>0</v>
      </c>
      <c r="CE21" s="25">
        <v>0</v>
      </c>
      <c r="CF21" s="25">
        <v>0</v>
      </c>
      <c r="CG21" s="25">
        <v>0</v>
      </c>
      <c r="CH21" s="25">
        <v>1</v>
      </c>
      <c r="CI21" s="25">
        <v>1</v>
      </c>
      <c r="CJ21" s="25">
        <v>0</v>
      </c>
      <c r="CK21" s="25">
        <v>2</v>
      </c>
      <c r="CL21" s="25">
        <v>2</v>
      </c>
      <c r="CM21" s="25">
        <v>0</v>
      </c>
      <c r="CN21" s="25">
        <v>0</v>
      </c>
      <c r="CO21" s="25">
        <v>0</v>
      </c>
      <c r="CP21" s="25">
        <v>0</v>
      </c>
      <c r="CQ21" s="25">
        <v>0</v>
      </c>
      <c r="CR21" s="25">
        <v>14884</v>
      </c>
      <c r="CS21" s="25">
        <v>1008879</v>
      </c>
      <c r="CT21" s="25">
        <v>12236</v>
      </c>
      <c r="CU21" s="25">
        <v>1035999</v>
      </c>
      <c r="CV21" s="25">
        <v>86500</v>
      </c>
      <c r="CW21" s="32"/>
      <c r="CX21" s="32"/>
      <c r="CY21" s="32"/>
      <c r="CZ21" s="32"/>
      <c r="DA21" s="32"/>
      <c r="DB21" s="32"/>
    </row>
    <row r="22" spans="1:106" ht="24.9" customHeight="1">
      <c r="A22" s="17">
        <v>16</v>
      </c>
      <c r="B22" s="64" t="s">
        <v>89</v>
      </c>
      <c r="C22" s="25">
        <v>24</v>
      </c>
      <c r="D22" s="25">
        <v>0</v>
      </c>
      <c r="E22" s="25">
        <v>0</v>
      </c>
      <c r="F22" s="25">
        <v>24</v>
      </c>
      <c r="G22" s="25">
        <v>4</v>
      </c>
      <c r="H22" s="25">
        <v>0</v>
      </c>
      <c r="I22" s="25">
        <v>0</v>
      </c>
      <c r="J22" s="25">
        <v>0</v>
      </c>
      <c r="K22" s="25">
        <v>0</v>
      </c>
      <c r="L22" s="25">
        <v>0</v>
      </c>
      <c r="M22" s="25">
        <v>510</v>
      </c>
      <c r="N22" s="25">
        <v>308</v>
      </c>
      <c r="O22" s="25">
        <v>82</v>
      </c>
      <c r="P22" s="25">
        <v>900</v>
      </c>
      <c r="Q22" s="25">
        <v>769</v>
      </c>
      <c r="R22" s="25">
        <v>0</v>
      </c>
      <c r="S22" s="25">
        <v>0</v>
      </c>
      <c r="T22" s="25">
        <v>0</v>
      </c>
      <c r="U22" s="25">
        <v>0</v>
      </c>
      <c r="V22" s="25">
        <v>0</v>
      </c>
      <c r="W22" s="25">
        <v>0</v>
      </c>
      <c r="X22" s="25">
        <v>0</v>
      </c>
      <c r="Y22" s="25">
        <v>0</v>
      </c>
      <c r="Z22" s="25">
        <v>1457.0000000000146</v>
      </c>
      <c r="AA22" s="25">
        <v>1101</v>
      </c>
      <c r="AB22" s="25">
        <v>0</v>
      </c>
      <c r="AC22" s="25">
        <v>2558.0000000000146</v>
      </c>
      <c r="AD22" s="25">
        <v>2077</v>
      </c>
      <c r="AE22" s="25">
        <v>10544.000000000007</v>
      </c>
      <c r="AF22" s="25">
        <v>1005364</v>
      </c>
      <c r="AG22" s="25">
        <v>1</v>
      </c>
      <c r="AH22" s="25">
        <v>1015909</v>
      </c>
      <c r="AI22" s="25">
        <v>73823</v>
      </c>
      <c r="AJ22" s="25">
        <v>0</v>
      </c>
      <c r="AK22" s="25">
        <v>0</v>
      </c>
      <c r="AL22" s="25">
        <v>0</v>
      </c>
      <c r="AM22" s="25">
        <v>0</v>
      </c>
      <c r="AN22" s="25">
        <v>0</v>
      </c>
      <c r="AO22" s="25">
        <v>55</v>
      </c>
      <c r="AP22" s="25">
        <v>10</v>
      </c>
      <c r="AQ22" s="25">
        <v>0</v>
      </c>
      <c r="AR22" s="25">
        <v>65</v>
      </c>
      <c r="AS22" s="25">
        <v>22</v>
      </c>
      <c r="AT22" s="25">
        <v>62</v>
      </c>
      <c r="AU22" s="25">
        <v>1</v>
      </c>
      <c r="AV22" s="25">
        <v>0</v>
      </c>
      <c r="AW22" s="25">
        <v>63</v>
      </c>
      <c r="AX22" s="25">
        <v>19</v>
      </c>
      <c r="AY22" s="25">
        <v>0</v>
      </c>
      <c r="AZ22" s="25">
        <v>0</v>
      </c>
      <c r="BA22" s="25">
        <v>0</v>
      </c>
      <c r="BB22" s="25">
        <v>0</v>
      </c>
      <c r="BC22" s="25">
        <v>0</v>
      </c>
      <c r="BD22" s="25">
        <v>0</v>
      </c>
      <c r="BE22" s="25">
        <v>0</v>
      </c>
      <c r="BF22" s="25">
        <v>0</v>
      </c>
      <c r="BG22" s="25">
        <v>0</v>
      </c>
      <c r="BH22" s="25">
        <v>0</v>
      </c>
      <c r="BI22" s="25">
        <v>7</v>
      </c>
      <c r="BJ22" s="25">
        <v>6</v>
      </c>
      <c r="BK22" s="25">
        <v>0</v>
      </c>
      <c r="BL22" s="25">
        <v>13</v>
      </c>
      <c r="BM22" s="25">
        <v>9</v>
      </c>
      <c r="BN22" s="25">
        <v>613</v>
      </c>
      <c r="BO22" s="25">
        <v>85</v>
      </c>
      <c r="BP22" s="25">
        <v>1</v>
      </c>
      <c r="BQ22" s="25">
        <v>699</v>
      </c>
      <c r="BR22" s="25">
        <v>646</v>
      </c>
      <c r="BS22" s="25">
        <v>20</v>
      </c>
      <c r="BT22" s="25">
        <v>8772</v>
      </c>
      <c r="BU22" s="25">
        <v>0</v>
      </c>
      <c r="BV22" s="25">
        <v>8792</v>
      </c>
      <c r="BW22" s="25">
        <v>8344</v>
      </c>
      <c r="BX22" s="25">
        <v>0</v>
      </c>
      <c r="BY22" s="25">
        <v>0</v>
      </c>
      <c r="BZ22" s="25">
        <v>0</v>
      </c>
      <c r="CA22" s="25">
        <v>0</v>
      </c>
      <c r="CB22" s="25">
        <v>0</v>
      </c>
      <c r="CC22" s="25">
        <v>0</v>
      </c>
      <c r="CD22" s="25">
        <v>0</v>
      </c>
      <c r="CE22" s="25">
        <v>0</v>
      </c>
      <c r="CF22" s="25">
        <v>0</v>
      </c>
      <c r="CG22" s="25">
        <v>0</v>
      </c>
      <c r="CH22" s="25">
        <v>22</v>
      </c>
      <c r="CI22" s="25">
        <v>54</v>
      </c>
      <c r="CJ22" s="25">
        <v>0</v>
      </c>
      <c r="CK22" s="25">
        <v>76</v>
      </c>
      <c r="CL22" s="25">
        <v>77</v>
      </c>
      <c r="CM22" s="25">
        <v>0</v>
      </c>
      <c r="CN22" s="25">
        <v>0</v>
      </c>
      <c r="CO22" s="25">
        <v>0</v>
      </c>
      <c r="CP22" s="25">
        <v>0</v>
      </c>
      <c r="CQ22" s="25">
        <v>0</v>
      </c>
      <c r="CR22" s="25">
        <v>13314.000000000022</v>
      </c>
      <c r="CS22" s="25">
        <v>1015701</v>
      </c>
      <c r="CT22" s="25">
        <v>84</v>
      </c>
      <c r="CU22" s="25">
        <v>1029099</v>
      </c>
      <c r="CV22" s="25">
        <v>85790</v>
      </c>
      <c r="CW22" s="32"/>
      <c r="CX22" s="32"/>
      <c r="CY22" s="32"/>
      <c r="CZ22" s="32"/>
      <c r="DA22" s="32"/>
      <c r="DB22" s="32"/>
    </row>
    <row r="23" spans="1:106" ht="24.9" customHeight="1">
      <c r="A23" s="17">
        <v>17</v>
      </c>
      <c r="B23" s="64" t="s">
        <v>37</v>
      </c>
      <c r="C23" s="25">
        <v>0</v>
      </c>
      <c r="D23" s="25">
        <v>175</v>
      </c>
      <c r="E23" s="25">
        <v>0</v>
      </c>
      <c r="F23" s="25">
        <v>175</v>
      </c>
      <c r="G23" s="25">
        <v>8</v>
      </c>
      <c r="H23" s="25">
        <v>0</v>
      </c>
      <c r="I23" s="25">
        <v>0</v>
      </c>
      <c r="J23" s="25">
        <v>0</v>
      </c>
      <c r="K23" s="25">
        <v>0</v>
      </c>
      <c r="L23" s="25">
        <v>0</v>
      </c>
      <c r="M23" s="25">
        <v>810</v>
      </c>
      <c r="N23" s="25">
        <v>0</v>
      </c>
      <c r="O23" s="25">
        <v>0</v>
      </c>
      <c r="P23" s="25">
        <v>810</v>
      </c>
      <c r="Q23" s="25">
        <v>148</v>
      </c>
      <c r="R23" s="25">
        <v>0</v>
      </c>
      <c r="S23" s="25">
        <v>0</v>
      </c>
      <c r="T23" s="25">
        <v>0</v>
      </c>
      <c r="U23" s="25">
        <v>0</v>
      </c>
      <c r="V23" s="25">
        <v>0</v>
      </c>
      <c r="W23" s="25">
        <v>0</v>
      </c>
      <c r="X23" s="25">
        <v>0</v>
      </c>
      <c r="Y23" s="25">
        <v>0</v>
      </c>
      <c r="Z23" s="25">
        <v>3261</v>
      </c>
      <c r="AA23" s="25">
        <v>0</v>
      </c>
      <c r="AB23" s="25">
        <v>0</v>
      </c>
      <c r="AC23" s="25">
        <v>3261</v>
      </c>
      <c r="AD23" s="25">
        <v>736</v>
      </c>
      <c r="AE23" s="25">
        <v>12514</v>
      </c>
      <c r="AF23" s="25">
        <v>1004272</v>
      </c>
      <c r="AG23" s="25">
        <v>0</v>
      </c>
      <c r="AH23" s="25">
        <v>1016786</v>
      </c>
      <c r="AI23" s="25">
        <v>72566</v>
      </c>
      <c r="AJ23" s="25">
        <v>0</v>
      </c>
      <c r="AK23" s="25">
        <v>0</v>
      </c>
      <c r="AL23" s="25">
        <v>0</v>
      </c>
      <c r="AM23" s="25">
        <v>0</v>
      </c>
      <c r="AN23" s="25">
        <v>0</v>
      </c>
      <c r="AO23" s="25">
        <v>0</v>
      </c>
      <c r="AP23" s="25">
        <v>0</v>
      </c>
      <c r="AQ23" s="25">
        <v>0</v>
      </c>
      <c r="AR23" s="25">
        <v>0</v>
      </c>
      <c r="AS23" s="25">
        <v>0</v>
      </c>
      <c r="AT23" s="25">
        <v>0</v>
      </c>
      <c r="AU23" s="25">
        <v>0</v>
      </c>
      <c r="AV23" s="25">
        <v>0</v>
      </c>
      <c r="AW23" s="25">
        <v>0</v>
      </c>
      <c r="AX23" s="25">
        <v>0</v>
      </c>
      <c r="AY23" s="25">
        <v>0</v>
      </c>
      <c r="AZ23" s="25">
        <v>0</v>
      </c>
      <c r="BA23" s="25">
        <v>0</v>
      </c>
      <c r="BB23" s="25">
        <v>0</v>
      </c>
      <c r="BC23" s="25">
        <v>0</v>
      </c>
      <c r="BD23" s="25">
        <v>0</v>
      </c>
      <c r="BE23" s="25">
        <v>0</v>
      </c>
      <c r="BF23" s="25">
        <v>0</v>
      </c>
      <c r="BG23" s="25">
        <v>0</v>
      </c>
      <c r="BH23" s="25">
        <v>0</v>
      </c>
      <c r="BI23" s="25">
        <v>0</v>
      </c>
      <c r="BJ23" s="25">
        <v>0</v>
      </c>
      <c r="BK23" s="25">
        <v>0</v>
      </c>
      <c r="BL23" s="25">
        <v>0</v>
      </c>
      <c r="BM23" s="25">
        <v>0</v>
      </c>
      <c r="BN23" s="25">
        <v>0</v>
      </c>
      <c r="BO23" s="25">
        <v>21</v>
      </c>
      <c r="BP23" s="25">
        <v>0</v>
      </c>
      <c r="BQ23" s="25">
        <v>21</v>
      </c>
      <c r="BR23" s="25">
        <v>0</v>
      </c>
      <c r="BS23" s="25">
        <v>0</v>
      </c>
      <c r="BT23" s="25">
        <v>0</v>
      </c>
      <c r="BU23" s="25">
        <v>0</v>
      </c>
      <c r="BV23" s="25">
        <v>0</v>
      </c>
      <c r="BW23" s="25">
        <v>0</v>
      </c>
      <c r="BX23" s="25">
        <v>6</v>
      </c>
      <c r="BY23" s="25">
        <v>0</v>
      </c>
      <c r="BZ23" s="25">
        <v>0</v>
      </c>
      <c r="CA23" s="25">
        <v>6</v>
      </c>
      <c r="CB23" s="25">
        <v>4</v>
      </c>
      <c r="CC23" s="25">
        <v>0</v>
      </c>
      <c r="CD23" s="25">
        <v>108</v>
      </c>
      <c r="CE23" s="25">
        <v>0</v>
      </c>
      <c r="CF23" s="25">
        <v>108</v>
      </c>
      <c r="CG23" s="25">
        <v>6</v>
      </c>
      <c r="CH23" s="25">
        <v>0</v>
      </c>
      <c r="CI23" s="25">
        <v>0</v>
      </c>
      <c r="CJ23" s="25">
        <v>0</v>
      </c>
      <c r="CK23" s="25">
        <v>0</v>
      </c>
      <c r="CL23" s="25">
        <v>0</v>
      </c>
      <c r="CM23" s="25">
        <v>0</v>
      </c>
      <c r="CN23" s="25">
        <v>0</v>
      </c>
      <c r="CO23" s="25">
        <v>0</v>
      </c>
      <c r="CP23" s="25">
        <v>0</v>
      </c>
      <c r="CQ23" s="25">
        <v>0</v>
      </c>
      <c r="CR23" s="25">
        <v>16591</v>
      </c>
      <c r="CS23" s="25">
        <v>1004576</v>
      </c>
      <c r="CT23" s="25">
        <v>0</v>
      </c>
      <c r="CU23" s="25">
        <v>1021167</v>
      </c>
      <c r="CV23" s="25">
        <v>73468</v>
      </c>
      <c r="CW23" s="32"/>
      <c r="CX23" s="32"/>
      <c r="CY23" s="32"/>
      <c r="CZ23" s="32"/>
      <c r="DA23" s="32"/>
      <c r="DB23" s="32"/>
    </row>
    <row r="24" spans="1:106" ht="24.9" customHeight="1">
      <c r="A24" s="17">
        <v>18</v>
      </c>
      <c r="B24" s="64" t="s">
        <v>38</v>
      </c>
      <c r="C24" s="25">
        <v>0</v>
      </c>
      <c r="D24" s="25">
        <v>0</v>
      </c>
      <c r="E24" s="25">
        <v>0</v>
      </c>
      <c r="F24" s="25">
        <v>0</v>
      </c>
      <c r="G24" s="25">
        <v>0</v>
      </c>
      <c r="H24" s="25">
        <v>16</v>
      </c>
      <c r="I24" s="25">
        <v>21</v>
      </c>
      <c r="J24" s="25">
        <v>0</v>
      </c>
      <c r="K24" s="25">
        <v>37</v>
      </c>
      <c r="L24" s="25">
        <v>0</v>
      </c>
      <c r="M24" s="25">
        <v>1276</v>
      </c>
      <c r="N24" s="25">
        <v>1</v>
      </c>
      <c r="O24" s="25">
        <v>0</v>
      </c>
      <c r="P24" s="25">
        <v>1277</v>
      </c>
      <c r="Q24" s="25">
        <v>1174</v>
      </c>
      <c r="R24" s="25">
        <v>2562</v>
      </c>
      <c r="S24" s="25">
        <v>1085</v>
      </c>
      <c r="T24" s="25">
        <v>0</v>
      </c>
      <c r="U24" s="25">
        <v>3647</v>
      </c>
      <c r="V24" s="25">
        <v>2345</v>
      </c>
      <c r="W24" s="25">
        <v>1064</v>
      </c>
      <c r="X24" s="25">
        <v>0</v>
      </c>
      <c r="Y24" s="25">
        <v>3409</v>
      </c>
      <c r="Z24" s="25">
        <v>140</v>
      </c>
      <c r="AA24" s="25">
        <v>18</v>
      </c>
      <c r="AB24" s="25">
        <v>0</v>
      </c>
      <c r="AC24" s="25">
        <v>158</v>
      </c>
      <c r="AD24" s="25">
        <v>157</v>
      </c>
      <c r="AE24" s="25">
        <v>9527</v>
      </c>
      <c r="AF24" s="25">
        <v>1004268</v>
      </c>
      <c r="AG24" s="25">
        <v>0</v>
      </c>
      <c r="AH24" s="25">
        <v>1013795</v>
      </c>
      <c r="AI24" s="25">
        <v>71950</v>
      </c>
      <c r="AJ24" s="25">
        <v>0</v>
      </c>
      <c r="AK24" s="25">
        <v>0</v>
      </c>
      <c r="AL24" s="25">
        <v>0</v>
      </c>
      <c r="AM24" s="25">
        <v>0</v>
      </c>
      <c r="AN24" s="25">
        <v>0</v>
      </c>
      <c r="AO24" s="25">
        <v>1</v>
      </c>
      <c r="AP24" s="25">
        <v>0</v>
      </c>
      <c r="AQ24" s="25">
        <v>0</v>
      </c>
      <c r="AR24" s="25">
        <v>1</v>
      </c>
      <c r="AS24" s="25">
        <v>1</v>
      </c>
      <c r="AT24" s="25">
        <v>2</v>
      </c>
      <c r="AU24" s="25">
        <v>0</v>
      </c>
      <c r="AV24" s="25">
        <v>0</v>
      </c>
      <c r="AW24" s="25">
        <v>2</v>
      </c>
      <c r="AX24" s="25">
        <v>2</v>
      </c>
      <c r="AY24" s="25">
        <v>0</v>
      </c>
      <c r="AZ24" s="25">
        <v>0</v>
      </c>
      <c r="BA24" s="25">
        <v>0</v>
      </c>
      <c r="BB24" s="25">
        <v>0</v>
      </c>
      <c r="BC24" s="25">
        <v>0</v>
      </c>
      <c r="BD24" s="25">
        <v>0</v>
      </c>
      <c r="BE24" s="25">
        <v>0</v>
      </c>
      <c r="BF24" s="25">
        <v>0</v>
      </c>
      <c r="BG24" s="25">
        <v>0</v>
      </c>
      <c r="BH24" s="25">
        <v>0</v>
      </c>
      <c r="BI24" s="25">
        <v>1671</v>
      </c>
      <c r="BJ24" s="25">
        <v>0</v>
      </c>
      <c r="BK24" s="25">
        <v>3</v>
      </c>
      <c r="BL24" s="25">
        <v>1674</v>
      </c>
      <c r="BM24" s="25">
        <v>134</v>
      </c>
      <c r="BN24" s="25">
        <v>74</v>
      </c>
      <c r="BO24" s="25">
        <v>0</v>
      </c>
      <c r="BP24" s="25">
        <v>0</v>
      </c>
      <c r="BQ24" s="25">
        <v>74</v>
      </c>
      <c r="BR24" s="25">
        <v>73</v>
      </c>
      <c r="BS24" s="25">
        <v>2</v>
      </c>
      <c r="BT24" s="25">
        <v>0</v>
      </c>
      <c r="BU24" s="25">
        <v>0</v>
      </c>
      <c r="BV24" s="25">
        <v>2</v>
      </c>
      <c r="BW24" s="25">
        <v>2</v>
      </c>
      <c r="BX24" s="25">
        <v>0</v>
      </c>
      <c r="BY24" s="25">
        <v>0</v>
      </c>
      <c r="BZ24" s="25">
        <v>0</v>
      </c>
      <c r="CA24" s="25">
        <v>0</v>
      </c>
      <c r="CB24" s="25">
        <v>0</v>
      </c>
      <c r="CC24" s="25">
        <v>0</v>
      </c>
      <c r="CD24" s="25">
        <v>0</v>
      </c>
      <c r="CE24" s="25">
        <v>0</v>
      </c>
      <c r="CF24" s="25">
        <v>0</v>
      </c>
      <c r="CG24" s="25">
        <v>0</v>
      </c>
      <c r="CH24" s="25">
        <v>11</v>
      </c>
      <c r="CI24" s="25">
        <v>0</v>
      </c>
      <c r="CJ24" s="25">
        <v>0</v>
      </c>
      <c r="CK24" s="25">
        <v>11</v>
      </c>
      <c r="CL24" s="25">
        <v>7</v>
      </c>
      <c r="CM24" s="25">
        <v>0</v>
      </c>
      <c r="CN24" s="25">
        <v>0</v>
      </c>
      <c r="CO24" s="25">
        <v>0</v>
      </c>
      <c r="CP24" s="25">
        <v>0</v>
      </c>
      <c r="CQ24" s="25">
        <v>0</v>
      </c>
      <c r="CR24" s="25">
        <v>15282</v>
      </c>
      <c r="CS24" s="25">
        <v>1005393</v>
      </c>
      <c r="CT24" s="25">
        <v>3</v>
      </c>
      <c r="CU24" s="25">
        <v>1020678</v>
      </c>
      <c r="CV24" s="25">
        <v>76909</v>
      </c>
      <c r="CW24" s="32"/>
      <c r="CX24" s="32"/>
      <c r="CY24" s="32"/>
      <c r="CZ24" s="32"/>
      <c r="DA24" s="32"/>
      <c r="DB24" s="32"/>
    </row>
    <row r="25" spans="1:106" ht="24.9" customHeight="1">
      <c r="A25" s="17">
        <v>19</v>
      </c>
      <c r="B25" s="64" t="s">
        <v>87</v>
      </c>
      <c r="C25" s="25">
        <v>397</v>
      </c>
      <c r="D25" s="25">
        <v>0</v>
      </c>
      <c r="E25" s="25">
        <v>0</v>
      </c>
      <c r="F25" s="25">
        <v>397</v>
      </c>
      <c r="G25" s="25">
        <v>395</v>
      </c>
      <c r="H25" s="25">
        <v>0</v>
      </c>
      <c r="I25" s="25">
        <v>0</v>
      </c>
      <c r="J25" s="25">
        <v>0</v>
      </c>
      <c r="K25" s="25">
        <v>0</v>
      </c>
      <c r="L25" s="25">
        <v>0</v>
      </c>
      <c r="M25" s="25">
        <v>613</v>
      </c>
      <c r="N25" s="25">
        <v>70</v>
      </c>
      <c r="O25" s="25">
        <v>0</v>
      </c>
      <c r="P25" s="25">
        <v>683</v>
      </c>
      <c r="Q25" s="25">
        <v>605</v>
      </c>
      <c r="R25" s="25">
        <v>0</v>
      </c>
      <c r="S25" s="25">
        <v>0</v>
      </c>
      <c r="T25" s="25">
        <v>0</v>
      </c>
      <c r="U25" s="25">
        <v>0</v>
      </c>
      <c r="V25" s="25">
        <v>0</v>
      </c>
      <c r="W25" s="25">
        <v>0</v>
      </c>
      <c r="X25" s="25">
        <v>0</v>
      </c>
      <c r="Y25" s="25">
        <v>0</v>
      </c>
      <c r="Z25" s="25">
        <v>272</v>
      </c>
      <c r="AA25" s="25">
        <v>189</v>
      </c>
      <c r="AB25" s="25">
        <v>0</v>
      </c>
      <c r="AC25" s="25">
        <v>461</v>
      </c>
      <c r="AD25" s="25">
        <v>337</v>
      </c>
      <c r="AE25" s="25">
        <v>9638</v>
      </c>
      <c r="AF25" s="25">
        <v>1004495</v>
      </c>
      <c r="AG25" s="25">
        <v>0</v>
      </c>
      <c r="AH25" s="25">
        <v>1014133</v>
      </c>
      <c r="AI25" s="25">
        <v>72185</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27</v>
      </c>
      <c r="BJ25" s="25">
        <v>0</v>
      </c>
      <c r="BK25" s="25">
        <v>0</v>
      </c>
      <c r="BL25" s="25">
        <v>27</v>
      </c>
      <c r="BM25" s="25">
        <v>0</v>
      </c>
      <c r="BN25" s="25">
        <v>59</v>
      </c>
      <c r="BO25" s="25">
        <v>1</v>
      </c>
      <c r="BP25" s="25">
        <v>6</v>
      </c>
      <c r="BQ25" s="25">
        <v>66</v>
      </c>
      <c r="BR25" s="25">
        <v>48</v>
      </c>
      <c r="BS25" s="25">
        <v>1</v>
      </c>
      <c r="BT25" s="25">
        <v>0</v>
      </c>
      <c r="BU25" s="25">
        <v>0</v>
      </c>
      <c r="BV25" s="25">
        <v>1</v>
      </c>
      <c r="BW25" s="25">
        <v>1</v>
      </c>
      <c r="BX25" s="25">
        <v>168</v>
      </c>
      <c r="BY25" s="25">
        <v>0</v>
      </c>
      <c r="BZ25" s="25">
        <v>0</v>
      </c>
      <c r="CA25" s="25">
        <v>168</v>
      </c>
      <c r="CB25" s="25">
        <v>38</v>
      </c>
      <c r="CC25" s="25">
        <v>0</v>
      </c>
      <c r="CD25" s="25">
        <v>0</v>
      </c>
      <c r="CE25" s="25">
        <v>0</v>
      </c>
      <c r="CF25" s="25">
        <v>0</v>
      </c>
      <c r="CG25" s="25">
        <v>0</v>
      </c>
      <c r="CH25" s="25">
        <v>41</v>
      </c>
      <c r="CI25" s="25">
        <v>55</v>
      </c>
      <c r="CJ25" s="25">
        <v>0</v>
      </c>
      <c r="CK25" s="25">
        <v>96</v>
      </c>
      <c r="CL25" s="25">
        <v>95</v>
      </c>
      <c r="CM25" s="25">
        <v>0</v>
      </c>
      <c r="CN25" s="25">
        <v>0</v>
      </c>
      <c r="CO25" s="25">
        <v>0</v>
      </c>
      <c r="CP25" s="25">
        <v>0</v>
      </c>
      <c r="CQ25" s="25">
        <v>0</v>
      </c>
      <c r="CR25" s="25">
        <v>11216</v>
      </c>
      <c r="CS25" s="25">
        <v>1004810</v>
      </c>
      <c r="CT25" s="25">
        <v>6</v>
      </c>
      <c r="CU25" s="25">
        <v>1016032</v>
      </c>
      <c r="CV25" s="25">
        <v>73704</v>
      </c>
      <c r="CW25" s="32"/>
      <c r="CX25" s="32"/>
      <c r="CY25" s="32"/>
      <c r="CZ25" s="32"/>
      <c r="DA25" s="32"/>
      <c r="DB25" s="32"/>
    </row>
    <row r="26" spans="1:106" ht="21.6" customHeight="1">
      <c r="A26" s="18"/>
      <c r="B26" s="65" t="s">
        <v>22</v>
      </c>
      <c r="C26" s="27">
        <f>SUM(C7:C25)</f>
        <v>6310609</v>
      </c>
      <c r="D26" s="27">
        <f t="shared" ref="D26:AD26" si="0">SUM(D7:D25)</f>
        <v>5623596</v>
      </c>
      <c r="E26" s="27">
        <f t="shared" si="0"/>
        <v>169185</v>
      </c>
      <c r="F26" s="27">
        <f t="shared" si="0"/>
        <v>12103390</v>
      </c>
      <c r="G26" s="27">
        <f t="shared" si="0"/>
        <v>1267101</v>
      </c>
      <c r="H26" s="27">
        <f t="shared" si="0"/>
        <v>205329</v>
      </c>
      <c r="I26" s="27">
        <f t="shared" si="0"/>
        <v>566043</v>
      </c>
      <c r="J26" s="27">
        <f t="shared" si="0"/>
        <v>20748</v>
      </c>
      <c r="K26" s="27">
        <f t="shared" si="0"/>
        <v>792120</v>
      </c>
      <c r="L26" s="27">
        <f t="shared" si="0"/>
        <v>137237</v>
      </c>
      <c r="M26" s="27">
        <f t="shared" si="0"/>
        <v>843145</v>
      </c>
      <c r="N26" s="27">
        <f t="shared" si="0"/>
        <v>157753</v>
      </c>
      <c r="O26" s="27">
        <f t="shared" si="0"/>
        <v>79150</v>
      </c>
      <c r="P26" s="27">
        <f t="shared" si="0"/>
        <v>1080048</v>
      </c>
      <c r="Q26" s="27">
        <f t="shared" si="0"/>
        <v>455338</v>
      </c>
      <c r="R26" s="27">
        <f t="shared" si="0"/>
        <v>714172</v>
      </c>
      <c r="S26" s="27">
        <f t="shared" si="0"/>
        <v>99953</v>
      </c>
      <c r="T26" s="27">
        <f t="shared" si="0"/>
        <v>321202</v>
      </c>
      <c r="U26" s="27">
        <f t="shared" si="0"/>
        <v>1135327</v>
      </c>
      <c r="V26" s="27">
        <f t="shared" si="0"/>
        <v>422634</v>
      </c>
      <c r="W26" s="27">
        <f t="shared" si="0"/>
        <v>68136</v>
      </c>
      <c r="X26" s="27">
        <f t="shared" si="0"/>
        <v>250404</v>
      </c>
      <c r="Y26" s="27">
        <f t="shared" si="0"/>
        <v>741174</v>
      </c>
      <c r="Z26" s="27">
        <f t="shared" si="0"/>
        <v>57991.000000000015</v>
      </c>
      <c r="AA26" s="27">
        <f t="shared" si="0"/>
        <v>92944</v>
      </c>
      <c r="AB26" s="27">
        <f t="shared" si="0"/>
        <v>18251</v>
      </c>
      <c r="AC26" s="27">
        <f t="shared" si="0"/>
        <v>169186</v>
      </c>
      <c r="AD26" s="27">
        <f t="shared" si="0"/>
        <v>138219</v>
      </c>
      <c r="AE26" s="27">
        <f>SUM(AE7:AE25)-9395*17-6454</f>
        <v>68350</v>
      </c>
      <c r="AF26" s="27">
        <f>SUM(AF7:AF25)-1004251*17-725707</f>
        <v>1142466</v>
      </c>
      <c r="AG26" s="27">
        <f>SUM(AG7:AG25)</f>
        <v>18946</v>
      </c>
      <c r="AH26" s="27">
        <f>SUM(AH7:AH25)-1013646*17-732161</f>
        <v>1229762</v>
      </c>
      <c r="AI26" s="27">
        <f>SUM(AI7:AI25)-71801*17-67216</f>
        <v>257542</v>
      </c>
      <c r="AJ26" s="27">
        <f>SUM(AJ7:AJ25)</f>
        <v>1</v>
      </c>
      <c r="AK26" s="27">
        <f t="shared" ref="AK26:CQ26" si="1">SUM(AK7:AK25)</f>
        <v>0</v>
      </c>
      <c r="AL26" s="27">
        <f t="shared" si="1"/>
        <v>0</v>
      </c>
      <c r="AM26" s="27">
        <f t="shared" si="1"/>
        <v>1</v>
      </c>
      <c r="AN26" s="27">
        <f t="shared" si="1"/>
        <v>1</v>
      </c>
      <c r="AO26" s="27">
        <f t="shared" si="1"/>
        <v>88</v>
      </c>
      <c r="AP26" s="27">
        <f t="shared" si="1"/>
        <v>10</v>
      </c>
      <c r="AQ26" s="27">
        <f t="shared" si="1"/>
        <v>8</v>
      </c>
      <c r="AR26" s="27">
        <f t="shared" si="1"/>
        <v>106</v>
      </c>
      <c r="AS26" s="27">
        <f t="shared" si="1"/>
        <v>47</v>
      </c>
      <c r="AT26" s="27">
        <f t="shared" si="1"/>
        <v>102</v>
      </c>
      <c r="AU26" s="27">
        <f t="shared" si="1"/>
        <v>1</v>
      </c>
      <c r="AV26" s="27">
        <f t="shared" si="1"/>
        <v>2</v>
      </c>
      <c r="AW26" s="27">
        <f t="shared" si="1"/>
        <v>105</v>
      </c>
      <c r="AX26" s="27">
        <f t="shared" si="1"/>
        <v>52</v>
      </c>
      <c r="AY26" s="27">
        <f t="shared" si="1"/>
        <v>151</v>
      </c>
      <c r="AZ26" s="27">
        <f t="shared" si="1"/>
        <v>7</v>
      </c>
      <c r="BA26" s="27">
        <f t="shared" si="1"/>
        <v>23</v>
      </c>
      <c r="BB26" s="27">
        <f t="shared" si="1"/>
        <v>181</v>
      </c>
      <c r="BC26" s="27">
        <f t="shared" si="1"/>
        <v>51</v>
      </c>
      <c r="BD26" s="27">
        <f t="shared" si="1"/>
        <v>12</v>
      </c>
      <c r="BE26" s="27">
        <f t="shared" si="1"/>
        <v>6</v>
      </c>
      <c r="BF26" s="27">
        <f t="shared" si="1"/>
        <v>1</v>
      </c>
      <c r="BG26" s="27">
        <f t="shared" si="1"/>
        <v>19</v>
      </c>
      <c r="BH26" s="27">
        <f t="shared" si="1"/>
        <v>9</v>
      </c>
      <c r="BI26" s="27">
        <f t="shared" si="1"/>
        <v>45321</v>
      </c>
      <c r="BJ26" s="27">
        <f t="shared" si="1"/>
        <v>1085</v>
      </c>
      <c r="BK26" s="27">
        <f t="shared" si="1"/>
        <v>20</v>
      </c>
      <c r="BL26" s="27">
        <f t="shared" si="1"/>
        <v>46426</v>
      </c>
      <c r="BM26" s="27">
        <f t="shared" si="1"/>
        <v>9640</v>
      </c>
      <c r="BN26" s="27">
        <f t="shared" si="1"/>
        <v>126198</v>
      </c>
      <c r="BO26" s="27">
        <f t="shared" si="1"/>
        <v>576830</v>
      </c>
      <c r="BP26" s="27">
        <f t="shared" si="1"/>
        <v>209</v>
      </c>
      <c r="BQ26" s="27">
        <f t="shared" si="1"/>
        <v>703237</v>
      </c>
      <c r="BR26" s="27">
        <f t="shared" si="1"/>
        <v>221743</v>
      </c>
      <c r="BS26" s="27">
        <f t="shared" si="1"/>
        <v>2074</v>
      </c>
      <c r="BT26" s="27">
        <f t="shared" si="1"/>
        <v>11656</v>
      </c>
      <c r="BU26" s="27">
        <f t="shared" si="1"/>
        <v>12</v>
      </c>
      <c r="BV26" s="27">
        <f t="shared" si="1"/>
        <v>13742</v>
      </c>
      <c r="BW26" s="27">
        <f t="shared" si="1"/>
        <v>12798</v>
      </c>
      <c r="BX26" s="27">
        <f t="shared" si="1"/>
        <v>15429</v>
      </c>
      <c r="BY26" s="27">
        <f t="shared" si="1"/>
        <v>192</v>
      </c>
      <c r="BZ26" s="27">
        <f t="shared" si="1"/>
        <v>34</v>
      </c>
      <c r="CA26" s="27">
        <f t="shared" si="1"/>
        <v>15655</v>
      </c>
      <c r="CB26" s="27">
        <f t="shared" si="1"/>
        <v>7984</v>
      </c>
      <c r="CC26" s="27">
        <f t="shared" si="1"/>
        <v>1</v>
      </c>
      <c r="CD26" s="27">
        <f t="shared" si="1"/>
        <v>141</v>
      </c>
      <c r="CE26" s="27">
        <f t="shared" si="1"/>
        <v>0</v>
      </c>
      <c r="CF26" s="27">
        <f t="shared" si="1"/>
        <v>142</v>
      </c>
      <c r="CG26" s="27">
        <f t="shared" si="1"/>
        <v>36</v>
      </c>
      <c r="CH26" s="27">
        <f t="shared" si="1"/>
        <v>527202</v>
      </c>
      <c r="CI26" s="27">
        <f t="shared" si="1"/>
        <v>35504</v>
      </c>
      <c r="CJ26" s="27">
        <f t="shared" si="1"/>
        <v>431</v>
      </c>
      <c r="CK26" s="27">
        <f t="shared" si="1"/>
        <v>563137</v>
      </c>
      <c r="CL26" s="27">
        <f t="shared" si="1"/>
        <v>48431</v>
      </c>
      <c r="CM26" s="27">
        <f t="shared" si="1"/>
        <v>0</v>
      </c>
      <c r="CN26" s="27">
        <f t="shared" si="1"/>
        <v>0</v>
      </c>
      <c r="CO26" s="27">
        <f t="shared" si="1"/>
        <v>0</v>
      </c>
      <c r="CP26" s="27">
        <f t="shared" si="1"/>
        <v>0</v>
      </c>
      <c r="CQ26" s="27">
        <f t="shared" si="1"/>
        <v>0</v>
      </c>
      <c r="CR26" s="27">
        <f>SUM(CR7:CR25)-9395*17-6454</f>
        <v>8916175</v>
      </c>
      <c r="CS26" s="27">
        <f>SUM(CS7:CS25)-1004251*17-725707</f>
        <v>8308187</v>
      </c>
      <c r="CT26" s="27">
        <f>SUM(CT7:CT25)</f>
        <v>628222</v>
      </c>
      <c r="CU26" s="27">
        <f>SUM(CU7:CU25)-1013646*17-732161</f>
        <v>17852584</v>
      </c>
      <c r="CV26" s="27">
        <f>SUM(CV7:CV25)-71801*17-67216</f>
        <v>3297403</v>
      </c>
      <c r="CW26" s="32"/>
      <c r="CX26" s="32"/>
      <c r="CY26" s="32"/>
      <c r="CZ26" s="32"/>
      <c r="DA26" s="32"/>
      <c r="DB26" s="32"/>
    </row>
    <row r="27" spans="1:106" ht="13.8">
      <c r="B27" s="24"/>
      <c r="AH27" s="33"/>
      <c r="AI27" s="31"/>
    </row>
    <row r="28" spans="1:106" ht="13.8">
      <c r="B28" s="24"/>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33"/>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row>
  </sheetData>
  <sortState xmlns:xlrd2="http://schemas.microsoft.com/office/spreadsheetml/2017/richdata2" ref="B9:CV23">
    <sortCondition descending="1" ref="CU7:CU23"/>
  </sortState>
  <mergeCells count="41">
    <mergeCell ref="A4:A6"/>
    <mergeCell ref="B4:B6"/>
    <mergeCell ref="M4:Q4"/>
    <mergeCell ref="M5:P5"/>
    <mergeCell ref="R4:Y4"/>
    <mergeCell ref="C5:F5"/>
    <mergeCell ref="C4:G4"/>
    <mergeCell ref="H4:L4"/>
    <mergeCell ref="H5:K5"/>
    <mergeCell ref="R5:U5"/>
    <mergeCell ref="V5:Y5"/>
    <mergeCell ref="Z4:AD4"/>
    <mergeCell ref="Z5:AC5"/>
    <mergeCell ref="AY4:BC4"/>
    <mergeCell ref="AY5:BB5"/>
    <mergeCell ref="BD4:BH4"/>
    <mergeCell ref="BD5:BG5"/>
    <mergeCell ref="AE4:AI4"/>
    <mergeCell ref="AE5:AH5"/>
    <mergeCell ref="AT4:AX4"/>
    <mergeCell ref="AT5:AW5"/>
    <mergeCell ref="AJ4:AN4"/>
    <mergeCell ref="AJ5:AM5"/>
    <mergeCell ref="AO4:AS4"/>
    <mergeCell ref="AO5:AR5"/>
    <mergeCell ref="BS4:BW4"/>
    <mergeCell ref="BS5:BV5"/>
    <mergeCell ref="BX4:CB4"/>
    <mergeCell ref="BX5:CA5"/>
    <mergeCell ref="BI4:BM4"/>
    <mergeCell ref="BI5:BL5"/>
    <mergeCell ref="BN4:BR4"/>
    <mergeCell ref="BN5:BQ5"/>
    <mergeCell ref="CM5:CP5"/>
    <mergeCell ref="CR4:CV4"/>
    <mergeCell ref="CR5:CU5"/>
    <mergeCell ref="CC4:CG4"/>
    <mergeCell ref="CC5:CF5"/>
    <mergeCell ref="CH4:CL4"/>
    <mergeCell ref="CH5:CK5"/>
    <mergeCell ref="CM4:CQ4"/>
  </mergeCells>
  <pageMargins left="0.31" right="0.15748031496063" top="0.26" bottom="0.38" header="0.17" footer="0.15748031496063"/>
  <pageSetup scale="58" orientation="landscape" r:id="rId1"/>
  <headerFooter alignWithMargins="0">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N32"/>
  <sheetViews>
    <sheetView zoomScale="90" zoomScaleNormal="90" workbookViewId="0">
      <pane xSplit="2" ySplit="6" topLeftCell="AC7" activePane="bottomRight" state="frozen"/>
      <selection activeCell="A4" sqref="A4"/>
      <selection pane="topRight" activeCell="A4" sqref="A4"/>
      <selection pane="bottomLeft" activeCell="A4" sqref="A4"/>
      <selection pane="bottomRight" activeCell="AM6" sqref="AM6"/>
    </sheetView>
  </sheetViews>
  <sheetFormatPr defaultColWidth="9.109375" defaultRowHeight="13.2"/>
  <cols>
    <col min="1" max="1" width="5.88671875" style="10" customWidth="1"/>
    <col min="2" max="2" width="49.5546875" style="10" customWidth="1"/>
    <col min="3" max="3" width="15.109375" style="10" customWidth="1"/>
    <col min="4" max="4" width="12.6640625" style="10" customWidth="1"/>
    <col min="5" max="5" width="15.109375" style="10" customWidth="1"/>
    <col min="6" max="6" width="12.6640625" style="10" customWidth="1"/>
    <col min="7" max="7" width="15.109375" style="10" customWidth="1"/>
    <col min="8" max="8" width="12.6640625" style="10" customWidth="1"/>
    <col min="9" max="9" width="15.109375" style="10" customWidth="1"/>
    <col min="10" max="10" width="12.6640625" style="10" customWidth="1"/>
    <col min="11" max="11" width="15.109375" style="10" customWidth="1"/>
    <col min="12" max="12" width="12.6640625" style="10" customWidth="1"/>
    <col min="13" max="13" width="15.109375" style="10" customWidth="1"/>
    <col min="14" max="14" width="12.6640625" style="10" customWidth="1"/>
    <col min="15" max="15" width="15.109375" style="10" customWidth="1"/>
    <col min="16" max="16" width="12.6640625" style="10" customWidth="1"/>
    <col min="17" max="17" width="15.109375" style="10" customWidth="1"/>
    <col min="18" max="18" width="12.6640625" style="10" customWidth="1"/>
    <col min="19" max="19" width="15.109375" style="10" customWidth="1"/>
    <col min="20" max="20" width="12.6640625" style="10" customWidth="1"/>
    <col min="21" max="21" width="15.109375" style="10" customWidth="1"/>
    <col min="22" max="22" width="12.6640625" style="10" customWidth="1"/>
    <col min="23" max="23" width="15.109375" style="10" customWidth="1"/>
    <col min="24" max="24" width="12.6640625" style="10" customWidth="1"/>
    <col min="25" max="25" width="15.109375" style="10" customWidth="1"/>
    <col min="26" max="26" width="12.6640625" style="10" customWidth="1"/>
    <col min="27" max="27" width="15.109375" style="10" customWidth="1"/>
    <col min="28" max="28" width="12.6640625" style="10" customWidth="1"/>
    <col min="29" max="29" width="15.109375" style="10" customWidth="1"/>
    <col min="30" max="30" width="12.6640625" style="10" customWidth="1"/>
    <col min="31" max="31" width="15.109375" style="10" customWidth="1"/>
    <col min="32" max="32" width="12.6640625" style="10" customWidth="1"/>
    <col min="33" max="33" width="15.109375" style="10" customWidth="1"/>
    <col min="34" max="34" width="12.6640625" style="10" customWidth="1"/>
    <col min="35" max="35" width="15.109375" style="10" customWidth="1"/>
    <col min="36" max="36" width="12.6640625" style="10" customWidth="1"/>
    <col min="37" max="37" width="15.109375" style="10" customWidth="1"/>
    <col min="38" max="38" width="12.6640625" style="10" customWidth="1"/>
    <col min="39" max="39" width="15.109375" style="10" customWidth="1"/>
    <col min="40" max="40" width="12.6640625" style="10" customWidth="1"/>
    <col min="41" max="16384" width="9.109375" style="10"/>
  </cols>
  <sheetData>
    <row r="1" spans="1:40" s="36" customFormat="1" ht="27.75" customHeight="1">
      <c r="A1" s="40" t="s">
        <v>73</v>
      </c>
      <c r="B1" s="40"/>
      <c r="C1" s="40"/>
      <c r="D1" s="40"/>
      <c r="E1" s="40"/>
    </row>
    <row r="2" spans="1:40" s="36" customFormat="1" ht="27.75" customHeight="1">
      <c r="A2" s="40" t="str">
        <f>'Accept. Re Prem. &amp; Retrocession'!A2</f>
        <v>Reporting period: 1 January 2024 - 31 Decemberr 2024</v>
      </c>
      <c r="B2" s="40"/>
      <c r="C2" s="40"/>
      <c r="D2" s="40"/>
      <c r="E2" s="40"/>
    </row>
    <row r="3" spans="1:40" s="60" customFormat="1" ht="17.25" customHeight="1">
      <c r="A3" s="36" t="s">
        <v>70</v>
      </c>
    </row>
    <row r="4" spans="1:40" s="36" customFormat="1" ht="60" customHeight="1">
      <c r="A4" s="73" t="s">
        <v>0</v>
      </c>
      <c r="B4" s="73" t="s">
        <v>3</v>
      </c>
      <c r="C4" s="82" t="s">
        <v>4</v>
      </c>
      <c r="D4" s="82"/>
      <c r="E4" s="76" t="s">
        <v>5</v>
      </c>
      <c r="F4" s="77"/>
      <c r="G4" s="76" t="s">
        <v>6</v>
      </c>
      <c r="H4" s="77"/>
      <c r="I4" s="76" t="s">
        <v>7</v>
      </c>
      <c r="J4" s="77"/>
      <c r="K4" s="76" t="s">
        <v>8</v>
      </c>
      <c r="L4" s="77"/>
      <c r="M4" s="76" t="s">
        <v>9</v>
      </c>
      <c r="N4" s="77"/>
      <c r="O4" s="76" t="s">
        <v>10</v>
      </c>
      <c r="P4" s="77"/>
      <c r="Q4" s="76" t="s">
        <v>11</v>
      </c>
      <c r="R4" s="77"/>
      <c r="S4" s="76" t="s">
        <v>12</v>
      </c>
      <c r="T4" s="77"/>
      <c r="U4" s="76" t="s">
        <v>13</v>
      </c>
      <c r="V4" s="77"/>
      <c r="W4" s="76" t="s">
        <v>14</v>
      </c>
      <c r="X4" s="77"/>
      <c r="Y4" s="76" t="s">
        <v>15</v>
      </c>
      <c r="Z4" s="77"/>
      <c r="AA4" s="76" t="s">
        <v>16</v>
      </c>
      <c r="AB4" s="77"/>
      <c r="AC4" s="76" t="s">
        <v>17</v>
      </c>
      <c r="AD4" s="77"/>
      <c r="AE4" s="70" t="s">
        <v>18</v>
      </c>
      <c r="AF4" s="72"/>
      <c r="AG4" s="70" t="s">
        <v>19</v>
      </c>
      <c r="AH4" s="72"/>
      <c r="AI4" s="79" t="s">
        <v>20</v>
      </c>
      <c r="AJ4" s="80"/>
      <c r="AK4" s="79" t="s">
        <v>21</v>
      </c>
      <c r="AL4" s="80"/>
      <c r="AM4" s="79" t="s">
        <v>22</v>
      </c>
      <c r="AN4" s="80"/>
    </row>
    <row r="5" spans="1:40" s="36" customFormat="1" ht="62.25" customHeight="1">
      <c r="A5" s="74"/>
      <c r="B5" s="74"/>
      <c r="C5" s="43" t="s">
        <v>74</v>
      </c>
      <c r="D5" s="43" t="s">
        <v>45</v>
      </c>
      <c r="E5" s="43" t="s">
        <v>74</v>
      </c>
      <c r="F5" s="43" t="s">
        <v>45</v>
      </c>
      <c r="G5" s="43" t="s">
        <v>74</v>
      </c>
      <c r="H5" s="43" t="s">
        <v>45</v>
      </c>
      <c r="I5" s="43" t="s">
        <v>74</v>
      </c>
      <c r="J5" s="43" t="s">
        <v>45</v>
      </c>
      <c r="K5" s="43" t="s">
        <v>74</v>
      </c>
      <c r="L5" s="43" t="s">
        <v>45</v>
      </c>
      <c r="M5" s="43" t="s">
        <v>74</v>
      </c>
      <c r="N5" s="43" t="s">
        <v>45</v>
      </c>
      <c r="O5" s="43" t="s">
        <v>74</v>
      </c>
      <c r="P5" s="43" t="s">
        <v>45</v>
      </c>
      <c r="Q5" s="43" t="s">
        <v>74</v>
      </c>
      <c r="R5" s="43" t="s">
        <v>45</v>
      </c>
      <c r="S5" s="43" t="s">
        <v>74</v>
      </c>
      <c r="T5" s="43" t="s">
        <v>45</v>
      </c>
      <c r="U5" s="43" t="s">
        <v>74</v>
      </c>
      <c r="V5" s="43" t="s">
        <v>45</v>
      </c>
      <c r="W5" s="43" t="s">
        <v>74</v>
      </c>
      <c r="X5" s="43" t="s">
        <v>45</v>
      </c>
      <c r="Y5" s="43" t="s">
        <v>74</v>
      </c>
      <c r="Z5" s="43" t="s">
        <v>45</v>
      </c>
      <c r="AA5" s="43" t="s">
        <v>74</v>
      </c>
      <c r="AB5" s="43" t="s">
        <v>45</v>
      </c>
      <c r="AC5" s="43" t="s">
        <v>74</v>
      </c>
      <c r="AD5" s="43" t="s">
        <v>45</v>
      </c>
      <c r="AE5" s="43" t="s">
        <v>74</v>
      </c>
      <c r="AF5" s="43" t="s">
        <v>45</v>
      </c>
      <c r="AG5" s="43" t="s">
        <v>74</v>
      </c>
      <c r="AH5" s="43" t="s">
        <v>45</v>
      </c>
      <c r="AI5" s="43" t="s">
        <v>74</v>
      </c>
      <c r="AJ5" s="43" t="s">
        <v>45</v>
      </c>
      <c r="AK5" s="43" t="s">
        <v>74</v>
      </c>
      <c r="AL5" s="43" t="s">
        <v>45</v>
      </c>
      <c r="AM5" s="43" t="s">
        <v>74</v>
      </c>
      <c r="AN5" s="43" t="s">
        <v>45</v>
      </c>
    </row>
    <row r="6" spans="1:40" s="36" customFormat="1" ht="51.75" customHeight="1">
      <c r="A6" s="75"/>
      <c r="B6" s="75"/>
      <c r="C6" s="39" t="s">
        <v>22</v>
      </c>
      <c r="D6" s="39" t="s">
        <v>22</v>
      </c>
      <c r="E6" s="39" t="s">
        <v>22</v>
      </c>
      <c r="F6" s="39" t="s">
        <v>22</v>
      </c>
      <c r="G6" s="39" t="s">
        <v>22</v>
      </c>
      <c r="H6" s="39" t="s">
        <v>22</v>
      </c>
      <c r="I6" s="39" t="s">
        <v>22</v>
      </c>
      <c r="J6" s="39" t="s">
        <v>22</v>
      </c>
      <c r="K6" s="39" t="s">
        <v>22</v>
      </c>
      <c r="L6" s="39" t="s">
        <v>22</v>
      </c>
      <c r="M6" s="39" t="s">
        <v>22</v>
      </c>
      <c r="N6" s="39" t="s">
        <v>22</v>
      </c>
      <c r="O6" s="39" t="s">
        <v>22</v>
      </c>
      <c r="P6" s="39" t="s">
        <v>22</v>
      </c>
      <c r="Q6" s="39" t="s">
        <v>22</v>
      </c>
      <c r="R6" s="39" t="s">
        <v>22</v>
      </c>
      <c r="S6" s="39" t="s">
        <v>22</v>
      </c>
      <c r="T6" s="39" t="s">
        <v>22</v>
      </c>
      <c r="U6" s="39" t="s">
        <v>22</v>
      </c>
      <c r="V6" s="39" t="s">
        <v>22</v>
      </c>
      <c r="W6" s="39" t="s">
        <v>22</v>
      </c>
      <c r="X6" s="39" t="s">
        <v>22</v>
      </c>
      <c r="Y6" s="39" t="s">
        <v>22</v>
      </c>
      <c r="Z6" s="39" t="s">
        <v>22</v>
      </c>
      <c r="AA6" s="39" t="s">
        <v>22</v>
      </c>
      <c r="AB6" s="39" t="s">
        <v>22</v>
      </c>
      <c r="AC6" s="39" t="s">
        <v>22</v>
      </c>
      <c r="AD6" s="39" t="s">
        <v>22</v>
      </c>
      <c r="AE6" s="39" t="s">
        <v>22</v>
      </c>
      <c r="AF6" s="39" t="s">
        <v>22</v>
      </c>
      <c r="AG6" s="39" t="s">
        <v>22</v>
      </c>
      <c r="AH6" s="39" t="s">
        <v>22</v>
      </c>
      <c r="AI6" s="39" t="s">
        <v>22</v>
      </c>
      <c r="AJ6" s="39" t="s">
        <v>22</v>
      </c>
      <c r="AK6" s="39" t="s">
        <v>22</v>
      </c>
      <c r="AL6" s="39" t="s">
        <v>22</v>
      </c>
      <c r="AM6" s="39" t="s">
        <v>22</v>
      </c>
      <c r="AN6" s="39" t="s">
        <v>22</v>
      </c>
    </row>
    <row r="7" spans="1:40" ht="24.9" customHeight="1">
      <c r="A7" s="17">
        <v>1</v>
      </c>
      <c r="B7" s="64" t="s">
        <v>29</v>
      </c>
      <c r="C7" s="25">
        <v>3352438.8979870002</v>
      </c>
      <c r="D7" s="25">
        <v>0</v>
      </c>
      <c r="E7" s="25">
        <v>231844.45000000263</v>
      </c>
      <c r="F7" s="25">
        <v>0</v>
      </c>
      <c r="G7" s="25">
        <v>32853.99848999994</v>
      </c>
      <c r="H7" s="25">
        <v>0</v>
      </c>
      <c r="I7" s="25">
        <v>0</v>
      </c>
      <c r="J7" s="25">
        <v>0</v>
      </c>
      <c r="K7" s="25">
        <v>5396557.5695499815</v>
      </c>
      <c r="L7" s="25">
        <v>0</v>
      </c>
      <c r="M7" s="25">
        <v>477680.00163000281</v>
      </c>
      <c r="N7" s="25">
        <v>0</v>
      </c>
      <c r="O7" s="25">
        <v>0</v>
      </c>
      <c r="P7" s="25">
        <v>0</v>
      </c>
      <c r="Q7" s="25">
        <v>0</v>
      </c>
      <c r="R7" s="25">
        <v>0</v>
      </c>
      <c r="S7" s="25">
        <v>0</v>
      </c>
      <c r="T7" s="25">
        <v>0</v>
      </c>
      <c r="U7" s="25">
        <v>85478.001051999992</v>
      </c>
      <c r="V7" s="25">
        <v>0</v>
      </c>
      <c r="W7" s="25">
        <v>0</v>
      </c>
      <c r="X7" s="25">
        <v>0</v>
      </c>
      <c r="Y7" s="25">
        <v>185966.065122</v>
      </c>
      <c r="Z7" s="25">
        <v>0</v>
      </c>
      <c r="AA7" s="25">
        <v>1620117.6622710009</v>
      </c>
      <c r="AB7" s="25">
        <v>167927.27960000001</v>
      </c>
      <c r="AC7" s="25">
        <v>0</v>
      </c>
      <c r="AD7" s="25">
        <v>0</v>
      </c>
      <c r="AE7" s="25">
        <v>-38635.956300999904</v>
      </c>
      <c r="AF7" s="25">
        <v>0</v>
      </c>
      <c r="AG7" s="25">
        <v>0</v>
      </c>
      <c r="AH7" s="25">
        <v>0</v>
      </c>
      <c r="AI7" s="25">
        <v>2198094.982266</v>
      </c>
      <c r="AJ7" s="25">
        <v>0</v>
      </c>
      <c r="AK7" s="25">
        <v>0</v>
      </c>
      <c r="AL7" s="25">
        <v>0</v>
      </c>
      <c r="AM7" s="25">
        <v>13542395.672066987</v>
      </c>
      <c r="AN7" s="25">
        <v>167927.27960000001</v>
      </c>
    </row>
    <row r="8" spans="1:40" s="9" customFormat="1" ht="24.9" customHeight="1">
      <c r="A8" s="17">
        <v>2</v>
      </c>
      <c r="B8" s="64" t="s">
        <v>32</v>
      </c>
      <c r="C8" s="25">
        <v>4089918.2759116292</v>
      </c>
      <c r="D8" s="25">
        <v>198738.93</v>
      </c>
      <c r="E8" s="25">
        <v>0</v>
      </c>
      <c r="F8" s="25">
        <v>0</v>
      </c>
      <c r="G8" s="25">
        <v>0</v>
      </c>
      <c r="H8" s="25">
        <v>0</v>
      </c>
      <c r="I8" s="25">
        <v>0</v>
      </c>
      <c r="J8" s="25">
        <v>0</v>
      </c>
      <c r="K8" s="25">
        <v>0</v>
      </c>
      <c r="L8" s="25">
        <v>0</v>
      </c>
      <c r="M8" s="25">
        <v>0</v>
      </c>
      <c r="N8" s="25">
        <v>0</v>
      </c>
      <c r="O8" s="25">
        <v>0</v>
      </c>
      <c r="P8" s="25">
        <v>0</v>
      </c>
      <c r="Q8" s="25">
        <v>0</v>
      </c>
      <c r="R8" s="25">
        <v>0</v>
      </c>
      <c r="S8" s="25">
        <v>0</v>
      </c>
      <c r="T8" s="25">
        <v>0</v>
      </c>
      <c r="U8" s="25">
        <v>0</v>
      </c>
      <c r="V8" s="25">
        <v>0</v>
      </c>
      <c r="W8" s="25">
        <v>0</v>
      </c>
      <c r="X8" s="25">
        <v>0</v>
      </c>
      <c r="Y8" s="25">
        <v>0</v>
      </c>
      <c r="Z8" s="25">
        <v>0</v>
      </c>
      <c r="AA8" s="25">
        <v>358779.68333718047</v>
      </c>
      <c r="AB8" s="25">
        <v>98462.25999999998</v>
      </c>
      <c r="AC8" s="25">
        <v>0</v>
      </c>
      <c r="AD8" s="25">
        <v>0</v>
      </c>
      <c r="AE8" s="25">
        <v>0</v>
      </c>
      <c r="AF8" s="25">
        <v>0</v>
      </c>
      <c r="AG8" s="25">
        <v>0</v>
      </c>
      <c r="AH8" s="25">
        <v>0</v>
      </c>
      <c r="AI8" s="25">
        <v>0</v>
      </c>
      <c r="AJ8" s="25">
        <v>0</v>
      </c>
      <c r="AK8" s="25">
        <v>0</v>
      </c>
      <c r="AL8" s="25">
        <v>0</v>
      </c>
      <c r="AM8" s="25">
        <v>4448697.9592488101</v>
      </c>
      <c r="AN8" s="25">
        <v>297201.18999999994</v>
      </c>
    </row>
    <row r="9" spans="1:40" ht="24.9" customHeight="1">
      <c r="A9" s="17">
        <v>3</v>
      </c>
      <c r="B9" s="64" t="s">
        <v>34</v>
      </c>
      <c r="C9" s="25">
        <v>0</v>
      </c>
      <c r="D9" s="25">
        <v>0</v>
      </c>
      <c r="E9" s="25">
        <v>0</v>
      </c>
      <c r="F9" s="25">
        <v>0</v>
      </c>
      <c r="G9" s="25">
        <v>0</v>
      </c>
      <c r="H9" s="25">
        <v>0</v>
      </c>
      <c r="I9" s="25">
        <v>0</v>
      </c>
      <c r="J9" s="25">
        <v>0</v>
      </c>
      <c r="K9" s="25">
        <v>732168.00330900005</v>
      </c>
      <c r="L9" s="25">
        <v>10695.1621443645</v>
      </c>
      <c r="M9" s="25">
        <v>180660.28</v>
      </c>
      <c r="N9" s="25">
        <v>0</v>
      </c>
      <c r="O9" s="25">
        <v>0</v>
      </c>
      <c r="P9" s="25">
        <v>0</v>
      </c>
      <c r="Q9" s="25">
        <v>0</v>
      </c>
      <c r="R9" s="25">
        <v>0</v>
      </c>
      <c r="S9" s="25">
        <v>0</v>
      </c>
      <c r="T9" s="25">
        <v>0</v>
      </c>
      <c r="U9" s="25">
        <v>24676.867684000001</v>
      </c>
      <c r="V9" s="25">
        <v>5375.1094223177006</v>
      </c>
      <c r="W9" s="25">
        <v>0</v>
      </c>
      <c r="X9" s="25">
        <v>0</v>
      </c>
      <c r="Y9" s="25">
        <v>13963.118442999999</v>
      </c>
      <c r="Z9" s="25">
        <v>3174.7218947111996</v>
      </c>
      <c r="AA9" s="25">
        <v>1186013.854691</v>
      </c>
      <c r="AB9" s="25">
        <v>1080582.579455073</v>
      </c>
      <c r="AC9" s="25">
        <v>286.978904</v>
      </c>
      <c r="AD9" s="25">
        <v>143.489452</v>
      </c>
      <c r="AE9" s="25">
        <v>0</v>
      </c>
      <c r="AF9" s="25">
        <v>0</v>
      </c>
      <c r="AG9" s="25">
        <v>0</v>
      </c>
      <c r="AH9" s="25">
        <v>0</v>
      </c>
      <c r="AI9" s="25">
        <v>52862.123460000003</v>
      </c>
      <c r="AJ9" s="25">
        <v>31088.923239363998</v>
      </c>
      <c r="AK9" s="25">
        <v>0</v>
      </c>
      <c r="AL9" s="25">
        <v>0</v>
      </c>
      <c r="AM9" s="25">
        <v>2190631.226491</v>
      </c>
      <c r="AN9" s="25">
        <v>1131059.9856078303</v>
      </c>
    </row>
    <row r="10" spans="1:40" ht="24.9" customHeight="1">
      <c r="A10" s="17">
        <v>4</v>
      </c>
      <c r="B10" s="64" t="s">
        <v>30</v>
      </c>
      <c r="C10" s="25">
        <v>439913.5</v>
      </c>
      <c r="D10" s="25">
        <v>0</v>
      </c>
      <c r="E10" s="25">
        <v>0</v>
      </c>
      <c r="F10" s="25">
        <v>0</v>
      </c>
      <c r="G10" s="25">
        <v>0</v>
      </c>
      <c r="H10" s="25">
        <v>0</v>
      </c>
      <c r="I10" s="25">
        <v>0</v>
      </c>
      <c r="J10" s="25">
        <v>0</v>
      </c>
      <c r="K10" s="25">
        <v>0</v>
      </c>
      <c r="L10" s="25">
        <v>0</v>
      </c>
      <c r="M10" s="25">
        <v>6550.2744400000001</v>
      </c>
      <c r="N10" s="25">
        <v>0</v>
      </c>
      <c r="O10" s="25">
        <v>0</v>
      </c>
      <c r="P10" s="25">
        <v>0</v>
      </c>
      <c r="Q10" s="25">
        <v>0</v>
      </c>
      <c r="R10" s="25">
        <v>0</v>
      </c>
      <c r="S10" s="25">
        <v>0</v>
      </c>
      <c r="T10" s="25">
        <v>0</v>
      </c>
      <c r="U10" s="25">
        <v>0</v>
      </c>
      <c r="V10" s="25">
        <v>0</v>
      </c>
      <c r="W10" s="25">
        <v>0</v>
      </c>
      <c r="X10" s="25">
        <v>0</v>
      </c>
      <c r="Y10" s="25">
        <v>0</v>
      </c>
      <c r="Z10" s="25">
        <v>0</v>
      </c>
      <c r="AA10" s="25">
        <v>1375773.3883250002</v>
      </c>
      <c r="AB10" s="25">
        <v>1304203.4672326904</v>
      </c>
      <c r="AC10" s="25">
        <v>0</v>
      </c>
      <c r="AD10" s="25">
        <v>0</v>
      </c>
      <c r="AE10" s="25">
        <v>153052.6</v>
      </c>
      <c r="AF10" s="25">
        <v>122442.08</v>
      </c>
      <c r="AG10" s="25">
        <v>0</v>
      </c>
      <c r="AH10" s="25">
        <v>0</v>
      </c>
      <c r="AI10" s="25">
        <v>3833.5934999999999</v>
      </c>
      <c r="AJ10" s="25">
        <v>2143.4591669846</v>
      </c>
      <c r="AK10" s="25">
        <v>0</v>
      </c>
      <c r="AL10" s="25">
        <v>0</v>
      </c>
      <c r="AM10" s="25">
        <v>1979123.3562650003</v>
      </c>
      <c r="AN10" s="25">
        <v>1428789.006399675</v>
      </c>
    </row>
    <row r="11" spans="1:40" ht="24.9" customHeight="1">
      <c r="A11" s="17">
        <v>5</v>
      </c>
      <c r="B11" s="64" t="s">
        <v>28</v>
      </c>
      <c r="C11" s="25">
        <v>1285629.1576342995</v>
      </c>
      <c r="D11" s="25">
        <v>0</v>
      </c>
      <c r="E11" s="25">
        <v>0</v>
      </c>
      <c r="F11" s="25">
        <v>0</v>
      </c>
      <c r="G11" s="25">
        <v>0</v>
      </c>
      <c r="H11" s="25">
        <v>0</v>
      </c>
      <c r="I11" s="25">
        <v>0</v>
      </c>
      <c r="J11" s="25">
        <v>0</v>
      </c>
      <c r="K11" s="25">
        <v>0</v>
      </c>
      <c r="L11" s="25">
        <v>0</v>
      </c>
      <c r="M11" s="25">
        <v>0</v>
      </c>
      <c r="N11" s="25">
        <v>0</v>
      </c>
      <c r="O11" s="25">
        <v>0</v>
      </c>
      <c r="P11" s="25">
        <v>0</v>
      </c>
      <c r="Q11" s="25">
        <v>0</v>
      </c>
      <c r="R11" s="25">
        <v>0</v>
      </c>
      <c r="S11" s="25">
        <v>0</v>
      </c>
      <c r="T11" s="25">
        <v>0</v>
      </c>
      <c r="U11" s="25">
        <v>0</v>
      </c>
      <c r="V11" s="25">
        <v>0</v>
      </c>
      <c r="W11" s="25">
        <v>0</v>
      </c>
      <c r="X11" s="25">
        <v>0</v>
      </c>
      <c r="Y11" s="25">
        <v>0</v>
      </c>
      <c r="Z11" s="25">
        <v>0</v>
      </c>
      <c r="AA11" s="25">
        <v>0</v>
      </c>
      <c r="AB11" s="25">
        <v>0</v>
      </c>
      <c r="AC11" s="25">
        <v>0</v>
      </c>
      <c r="AD11" s="25">
        <v>0</v>
      </c>
      <c r="AE11" s="25">
        <v>50</v>
      </c>
      <c r="AF11" s="25">
        <v>0</v>
      </c>
      <c r="AG11" s="25">
        <v>0</v>
      </c>
      <c r="AH11" s="25">
        <v>0</v>
      </c>
      <c r="AI11" s="25">
        <v>0</v>
      </c>
      <c r="AJ11" s="25">
        <v>0</v>
      </c>
      <c r="AK11" s="25">
        <v>0</v>
      </c>
      <c r="AL11" s="25">
        <v>0</v>
      </c>
      <c r="AM11" s="25">
        <v>1285679.1576342995</v>
      </c>
      <c r="AN11" s="25">
        <v>0</v>
      </c>
    </row>
    <row r="12" spans="1:40" ht="24.9" customHeight="1">
      <c r="A12" s="17">
        <v>6</v>
      </c>
      <c r="B12" s="64" t="s">
        <v>85</v>
      </c>
      <c r="C12" s="25">
        <v>0</v>
      </c>
      <c r="D12" s="25">
        <v>0</v>
      </c>
      <c r="E12" s="25">
        <v>0</v>
      </c>
      <c r="F12" s="25">
        <v>0</v>
      </c>
      <c r="G12" s="25">
        <v>0</v>
      </c>
      <c r="H12" s="25">
        <v>0</v>
      </c>
      <c r="I12" s="25">
        <v>1224489.3373179999</v>
      </c>
      <c r="J12" s="25">
        <v>0</v>
      </c>
      <c r="K12" s="25">
        <v>39410.542600000001</v>
      </c>
      <c r="L12" s="25">
        <v>0</v>
      </c>
      <c r="M12" s="25">
        <v>2319.0479999999998</v>
      </c>
      <c r="N12" s="25">
        <v>0</v>
      </c>
      <c r="O12" s="25">
        <v>0</v>
      </c>
      <c r="P12" s="25">
        <v>0</v>
      </c>
      <c r="Q12" s="25">
        <v>0</v>
      </c>
      <c r="R12" s="25">
        <v>0</v>
      </c>
      <c r="S12" s="25">
        <v>0</v>
      </c>
      <c r="T12" s="25">
        <v>0</v>
      </c>
      <c r="U12" s="25">
        <v>0</v>
      </c>
      <c r="V12" s="25">
        <v>0</v>
      </c>
      <c r="W12" s="25">
        <v>0</v>
      </c>
      <c r="X12" s="25">
        <v>0</v>
      </c>
      <c r="Y12" s="25">
        <v>0</v>
      </c>
      <c r="Z12" s="25">
        <v>0</v>
      </c>
      <c r="AA12" s="25">
        <v>0</v>
      </c>
      <c r="AB12" s="25">
        <v>0</v>
      </c>
      <c r="AC12" s="25">
        <v>28.726199999999999</v>
      </c>
      <c r="AD12" s="25">
        <v>0</v>
      </c>
      <c r="AE12" s="25">
        <v>0</v>
      </c>
      <c r="AF12" s="25">
        <v>0</v>
      </c>
      <c r="AG12" s="25">
        <v>0</v>
      </c>
      <c r="AH12" s="25">
        <v>0</v>
      </c>
      <c r="AI12" s="25">
        <v>0</v>
      </c>
      <c r="AJ12" s="25">
        <v>0</v>
      </c>
      <c r="AK12" s="25">
        <v>0</v>
      </c>
      <c r="AL12" s="25">
        <v>0</v>
      </c>
      <c r="AM12" s="25">
        <v>1266247.6541179998</v>
      </c>
      <c r="AN12" s="25">
        <v>0</v>
      </c>
    </row>
    <row r="13" spans="1:40" ht="24.9" customHeight="1">
      <c r="A13" s="17">
        <v>7</v>
      </c>
      <c r="B13" s="64" t="s">
        <v>35</v>
      </c>
      <c r="C13" s="25">
        <v>0</v>
      </c>
      <c r="D13" s="25">
        <v>0</v>
      </c>
      <c r="E13" s="25">
        <v>0</v>
      </c>
      <c r="F13" s="25">
        <v>0</v>
      </c>
      <c r="G13" s="25">
        <v>0</v>
      </c>
      <c r="H13" s="25">
        <v>0</v>
      </c>
      <c r="I13" s="25">
        <v>0</v>
      </c>
      <c r="J13" s="25">
        <v>0</v>
      </c>
      <c r="K13" s="25">
        <v>0</v>
      </c>
      <c r="L13" s="25">
        <v>0</v>
      </c>
      <c r="M13" s="25">
        <v>0</v>
      </c>
      <c r="N13" s="25">
        <v>0</v>
      </c>
      <c r="O13" s="25">
        <v>0</v>
      </c>
      <c r="P13" s="25">
        <v>0</v>
      </c>
      <c r="Q13" s="25">
        <v>0</v>
      </c>
      <c r="R13" s="25">
        <v>0</v>
      </c>
      <c r="S13" s="25">
        <v>0</v>
      </c>
      <c r="T13" s="25">
        <v>0</v>
      </c>
      <c r="U13" s="25">
        <v>32330</v>
      </c>
      <c r="V13" s="25">
        <v>16165.215</v>
      </c>
      <c r="W13" s="25">
        <v>0</v>
      </c>
      <c r="X13" s="25">
        <v>0</v>
      </c>
      <c r="Y13" s="25">
        <v>0</v>
      </c>
      <c r="Z13" s="25">
        <v>0</v>
      </c>
      <c r="AA13" s="25">
        <v>0</v>
      </c>
      <c r="AB13" s="25">
        <v>0</v>
      </c>
      <c r="AC13" s="25">
        <v>0</v>
      </c>
      <c r="AD13" s="25">
        <v>0</v>
      </c>
      <c r="AE13" s="25">
        <v>0</v>
      </c>
      <c r="AF13" s="25">
        <v>0</v>
      </c>
      <c r="AG13" s="25">
        <v>0</v>
      </c>
      <c r="AH13" s="25">
        <v>0</v>
      </c>
      <c r="AI13" s="25">
        <v>0</v>
      </c>
      <c r="AJ13" s="25">
        <v>0</v>
      </c>
      <c r="AK13" s="25">
        <v>0</v>
      </c>
      <c r="AL13" s="25">
        <v>0</v>
      </c>
      <c r="AM13" s="25">
        <v>32330</v>
      </c>
      <c r="AN13" s="25">
        <v>16165.215</v>
      </c>
    </row>
    <row r="14" spans="1:40" ht="24.9" customHeight="1">
      <c r="A14" s="17">
        <v>8</v>
      </c>
      <c r="B14" s="64" t="s">
        <v>86</v>
      </c>
      <c r="C14" s="25">
        <v>0</v>
      </c>
      <c r="D14" s="25">
        <v>0</v>
      </c>
      <c r="E14" s="25">
        <v>0</v>
      </c>
      <c r="F14" s="25">
        <v>0</v>
      </c>
      <c r="G14" s="25">
        <v>0</v>
      </c>
      <c r="H14" s="25">
        <v>0</v>
      </c>
      <c r="I14" s="25">
        <v>30591.125499999995</v>
      </c>
      <c r="J14" s="25">
        <v>23591.692837400002</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5">
        <v>30591.125499999995</v>
      </c>
      <c r="AN14" s="25">
        <v>23591.692837400002</v>
      </c>
    </row>
    <row r="15" spans="1:40" ht="24.9" customHeight="1">
      <c r="A15" s="17">
        <v>9</v>
      </c>
      <c r="B15" s="64" t="s">
        <v>88</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20124</v>
      </c>
      <c r="AF15" s="25">
        <v>0</v>
      </c>
      <c r="AG15" s="25">
        <v>0</v>
      </c>
      <c r="AH15" s="25">
        <v>0</v>
      </c>
      <c r="AI15" s="25">
        <v>0</v>
      </c>
      <c r="AJ15" s="25">
        <v>0</v>
      </c>
      <c r="AK15" s="25">
        <v>0</v>
      </c>
      <c r="AL15" s="25">
        <v>0</v>
      </c>
      <c r="AM15" s="25">
        <v>20124</v>
      </c>
      <c r="AN15" s="25">
        <v>0</v>
      </c>
    </row>
    <row r="16" spans="1:40" ht="24.9" customHeight="1">
      <c r="A16" s="17">
        <v>10</v>
      </c>
      <c r="B16" s="64" t="s">
        <v>37</v>
      </c>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100</v>
      </c>
      <c r="AF16" s="25">
        <v>0</v>
      </c>
      <c r="AG16" s="25">
        <v>0</v>
      </c>
      <c r="AH16" s="25">
        <v>0</v>
      </c>
      <c r="AI16" s="25">
        <v>0</v>
      </c>
      <c r="AJ16" s="25">
        <v>0</v>
      </c>
      <c r="AK16" s="25">
        <v>0</v>
      </c>
      <c r="AL16" s="25">
        <v>0</v>
      </c>
      <c r="AM16" s="25">
        <v>100</v>
      </c>
      <c r="AN16" s="25">
        <v>0</v>
      </c>
    </row>
    <row r="17" spans="1:40" ht="24.9" customHeight="1">
      <c r="A17" s="17">
        <v>11</v>
      </c>
      <c r="B17" s="64" t="s">
        <v>33</v>
      </c>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5">
        <v>0</v>
      </c>
      <c r="AI17" s="25">
        <v>0</v>
      </c>
      <c r="AJ17" s="25">
        <v>0</v>
      </c>
      <c r="AK17" s="25">
        <v>0</v>
      </c>
      <c r="AL17" s="25">
        <v>0</v>
      </c>
      <c r="AM17" s="25">
        <v>0</v>
      </c>
      <c r="AN17" s="25">
        <v>0</v>
      </c>
    </row>
    <row r="18" spans="1:40" ht="24.9" customHeight="1">
      <c r="A18" s="17">
        <v>12</v>
      </c>
      <c r="B18" s="64" t="s">
        <v>93</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row>
    <row r="19" spans="1:40" ht="24.9" customHeight="1">
      <c r="A19" s="17">
        <v>13</v>
      </c>
      <c r="B19" s="64" t="s">
        <v>31</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row>
    <row r="20" spans="1:40" ht="24.9" customHeight="1">
      <c r="A20" s="17">
        <v>14</v>
      </c>
      <c r="B20" s="64" t="s">
        <v>92</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row>
    <row r="21" spans="1:40" ht="24.9" customHeight="1">
      <c r="A21" s="17">
        <v>15</v>
      </c>
      <c r="B21" s="64" t="s">
        <v>38</v>
      </c>
      <c r="C21" s="25">
        <v>0</v>
      </c>
      <c r="D21" s="25">
        <v>0</v>
      </c>
      <c r="E21" s="25">
        <v>0</v>
      </c>
      <c r="F21" s="25">
        <v>0</v>
      </c>
      <c r="G21" s="25">
        <v>0</v>
      </c>
      <c r="H21" s="25">
        <v>0</v>
      </c>
      <c r="I21" s="25">
        <v>0</v>
      </c>
      <c r="J21" s="25">
        <v>0</v>
      </c>
      <c r="K21" s="25">
        <v>0</v>
      </c>
      <c r="L21" s="25">
        <v>0</v>
      </c>
      <c r="M21" s="25">
        <v>0</v>
      </c>
      <c r="N21" s="25">
        <v>0</v>
      </c>
      <c r="O21" s="25">
        <v>0</v>
      </c>
      <c r="P21" s="25">
        <v>0</v>
      </c>
      <c r="Q21" s="25">
        <v>0</v>
      </c>
      <c r="R21" s="25">
        <v>0</v>
      </c>
      <c r="S21" s="25">
        <v>0</v>
      </c>
      <c r="T21" s="25">
        <v>0</v>
      </c>
      <c r="U21" s="25">
        <v>0</v>
      </c>
      <c r="V21" s="25">
        <v>0</v>
      </c>
      <c r="W21" s="25">
        <v>0</v>
      </c>
      <c r="X21" s="25">
        <v>0</v>
      </c>
      <c r="Y21" s="25">
        <v>0</v>
      </c>
      <c r="Z21" s="25">
        <v>0</v>
      </c>
      <c r="AA21" s="25">
        <v>0</v>
      </c>
      <c r="AB21" s="25">
        <v>0</v>
      </c>
      <c r="AC21" s="25">
        <v>0</v>
      </c>
      <c r="AD21" s="25">
        <v>0</v>
      </c>
      <c r="AE21" s="25">
        <v>0</v>
      </c>
      <c r="AF21" s="25">
        <v>0</v>
      </c>
      <c r="AG21" s="25">
        <v>0</v>
      </c>
      <c r="AH21" s="25">
        <v>0</v>
      </c>
      <c r="AI21" s="25">
        <v>0</v>
      </c>
      <c r="AJ21" s="25">
        <v>0</v>
      </c>
      <c r="AK21" s="25">
        <v>0</v>
      </c>
      <c r="AL21" s="25">
        <v>0</v>
      </c>
      <c r="AM21" s="25">
        <v>0</v>
      </c>
      <c r="AN21" s="25">
        <v>0</v>
      </c>
    </row>
    <row r="22" spans="1:40" ht="24.9" customHeight="1">
      <c r="A22" s="17">
        <v>16</v>
      </c>
      <c r="B22" s="64" t="s">
        <v>36</v>
      </c>
      <c r="C22" s="25">
        <v>0</v>
      </c>
      <c r="D22" s="25">
        <v>0</v>
      </c>
      <c r="E22" s="25">
        <v>0</v>
      </c>
      <c r="F22" s="25">
        <v>0</v>
      </c>
      <c r="G22" s="25">
        <v>0</v>
      </c>
      <c r="H22" s="25">
        <v>0</v>
      </c>
      <c r="I22" s="25">
        <v>0</v>
      </c>
      <c r="J22" s="25">
        <v>0</v>
      </c>
      <c r="K22" s="25">
        <v>0</v>
      </c>
      <c r="L22" s="25">
        <v>0</v>
      </c>
      <c r="M22" s="25">
        <v>0</v>
      </c>
      <c r="N22" s="25">
        <v>0</v>
      </c>
      <c r="O22" s="25">
        <v>0</v>
      </c>
      <c r="P22" s="25">
        <v>0</v>
      </c>
      <c r="Q22" s="25">
        <v>0</v>
      </c>
      <c r="R22" s="25">
        <v>0</v>
      </c>
      <c r="S22" s="25">
        <v>0</v>
      </c>
      <c r="T22" s="25">
        <v>0</v>
      </c>
      <c r="U22" s="25">
        <v>0</v>
      </c>
      <c r="V22" s="25">
        <v>0</v>
      </c>
      <c r="W22" s="25">
        <v>0</v>
      </c>
      <c r="X22" s="25">
        <v>0</v>
      </c>
      <c r="Y22" s="25">
        <v>0</v>
      </c>
      <c r="Z22" s="25">
        <v>0</v>
      </c>
      <c r="AA22" s="25">
        <v>0</v>
      </c>
      <c r="AB22" s="25">
        <v>0</v>
      </c>
      <c r="AC22" s="25">
        <v>0</v>
      </c>
      <c r="AD22" s="25">
        <v>0</v>
      </c>
      <c r="AE22" s="25">
        <v>0</v>
      </c>
      <c r="AF22" s="25">
        <v>0</v>
      </c>
      <c r="AG22" s="25">
        <v>0</v>
      </c>
      <c r="AH22" s="25">
        <v>0</v>
      </c>
      <c r="AI22" s="25">
        <v>0</v>
      </c>
      <c r="AJ22" s="25">
        <v>0</v>
      </c>
      <c r="AK22" s="25">
        <v>0</v>
      </c>
      <c r="AL22" s="25">
        <v>0</v>
      </c>
      <c r="AM22" s="25">
        <v>0</v>
      </c>
      <c r="AN22" s="25">
        <v>0</v>
      </c>
    </row>
    <row r="23" spans="1:40" ht="24.9" customHeight="1">
      <c r="A23" s="17">
        <v>17</v>
      </c>
      <c r="B23" s="64" t="s">
        <v>87</v>
      </c>
      <c r="C23" s="25">
        <v>0</v>
      </c>
      <c r="D23" s="25">
        <v>0</v>
      </c>
      <c r="E23" s="25">
        <v>0</v>
      </c>
      <c r="F23" s="25">
        <v>0</v>
      </c>
      <c r="G23" s="25">
        <v>0</v>
      </c>
      <c r="H23" s="25">
        <v>0</v>
      </c>
      <c r="I23" s="25">
        <v>0</v>
      </c>
      <c r="J23" s="25">
        <v>0</v>
      </c>
      <c r="K23" s="25">
        <v>0</v>
      </c>
      <c r="L23" s="25">
        <v>0</v>
      </c>
      <c r="M23" s="25">
        <v>0</v>
      </c>
      <c r="N23" s="25">
        <v>0</v>
      </c>
      <c r="O23" s="25">
        <v>0</v>
      </c>
      <c r="P23" s="25">
        <v>0</v>
      </c>
      <c r="Q23" s="25">
        <v>0</v>
      </c>
      <c r="R23" s="25">
        <v>0</v>
      </c>
      <c r="S23" s="25">
        <v>0</v>
      </c>
      <c r="T23" s="25">
        <v>0</v>
      </c>
      <c r="U23" s="25">
        <v>0</v>
      </c>
      <c r="V23" s="25">
        <v>0</v>
      </c>
      <c r="W23" s="25">
        <v>0</v>
      </c>
      <c r="X23" s="25">
        <v>0</v>
      </c>
      <c r="Y23" s="25">
        <v>0</v>
      </c>
      <c r="Z23" s="25">
        <v>0</v>
      </c>
      <c r="AA23" s="25">
        <v>0</v>
      </c>
      <c r="AB23" s="25">
        <v>0</v>
      </c>
      <c r="AC23" s="25">
        <v>0</v>
      </c>
      <c r="AD23" s="25">
        <v>0</v>
      </c>
      <c r="AE23" s="25">
        <v>0</v>
      </c>
      <c r="AF23" s="25">
        <v>0</v>
      </c>
      <c r="AG23" s="25">
        <v>0</v>
      </c>
      <c r="AH23" s="25">
        <v>0</v>
      </c>
      <c r="AI23" s="25">
        <v>0</v>
      </c>
      <c r="AJ23" s="25">
        <v>0</v>
      </c>
      <c r="AK23" s="25">
        <v>0</v>
      </c>
      <c r="AL23" s="25">
        <v>0</v>
      </c>
      <c r="AM23" s="25">
        <v>0</v>
      </c>
      <c r="AN23" s="25">
        <v>0</v>
      </c>
    </row>
    <row r="24" spans="1:40" ht="24.9" customHeight="1">
      <c r="A24" s="17">
        <v>18</v>
      </c>
      <c r="B24" s="64" t="s">
        <v>94</v>
      </c>
      <c r="C24" s="25">
        <v>0</v>
      </c>
      <c r="D24" s="25">
        <v>0</v>
      </c>
      <c r="E24" s="25">
        <v>0</v>
      </c>
      <c r="F24" s="25">
        <v>0</v>
      </c>
      <c r="G24" s="25">
        <v>0</v>
      </c>
      <c r="H24" s="25">
        <v>0</v>
      </c>
      <c r="I24" s="25">
        <v>0</v>
      </c>
      <c r="J24" s="25">
        <v>0</v>
      </c>
      <c r="K24" s="25">
        <v>0</v>
      </c>
      <c r="L24" s="25">
        <v>0</v>
      </c>
      <c r="M24" s="25">
        <v>0</v>
      </c>
      <c r="N24" s="25">
        <v>0</v>
      </c>
      <c r="O24" s="25">
        <v>0</v>
      </c>
      <c r="P24" s="25">
        <v>0</v>
      </c>
      <c r="Q24" s="25">
        <v>0</v>
      </c>
      <c r="R24" s="25">
        <v>0</v>
      </c>
      <c r="S24" s="25">
        <v>0</v>
      </c>
      <c r="T24" s="25">
        <v>0</v>
      </c>
      <c r="U24" s="25">
        <v>0</v>
      </c>
      <c r="V24" s="25">
        <v>0</v>
      </c>
      <c r="W24" s="25">
        <v>0</v>
      </c>
      <c r="X24" s="25">
        <v>0</v>
      </c>
      <c r="Y24" s="25">
        <v>0</v>
      </c>
      <c r="Z24" s="25">
        <v>0</v>
      </c>
      <c r="AA24" s="25">
        <v>0</v>
      </c>
      <c r="AB24" s="25">
        <v>0</v>
      </c>
      <c r="AC24" s="25">
        <v>0</v>
      </c>
      <c r="AD24" s="25">
        <v>0</v>
      </c>
      <c r="AE24" s="25">
        <v>0</v>
      </c>
      <c r="AF24" s="25">
        <v>0</v>
      </c>
      <c r="AG24" s="25">
        <v>0</v>
      </c>
      <c r="AH24" s="25">
        <v>0</v>
      </c>
      <c r="AI24" s="25">
        <v>0</v>
      </c>
      <c r="AJ24" s="25">
        <v>0</v>
      </c>
      <c r="AK24" s="25">
        <v>0</v>
      </c>
      <c r="AL24" s="25">
        <v>0</v>
      </c>
      <c r="AM24" s="25">
        <v>0</v>
      </c>
      <c r="AN24" s="25">
        <v>0</v>
      </c>
    </row>
    <row r="25" spans="1:40" ht="24.9" customHeight="1">
      <c r="A25" s="17">
        <v>19</v>
      </c>
      <c r="B25" s="64" t="s">
        <v>89</v>
      </c>
      <c r="C25" s="25"/>
      <c r="D25" s="25"/>
      <c r="E25" s="25"/>
      <c r="F25" s="25"/>
      <c r="G25" s="25"/>
      <c r="H25" s="25"/>
      <c r="I25" s="25"/>
      <c r="J25" s="25"/>
      <c r="K25" s="25"/>
      <c r="L25" s="25"/>
      <c r="M25" s="25"/>
      <c r="N25" s="25"/>
      <c r="O25" s="25"/>
      <c r="P25" s="25"/>
      <c r="Q25" s="25"/>
      <c r="R25" s="25"/>
      <c r="S25" s="25"/>
      <c r="T25" s="25"/>
      <c r="U25" s="25"/>
      <c r="V25" s="25"/>
      <c r="W25" s="25"/>
      <c r="X25" s="25"/>
      <c r="Y25" s="25"/>
      <c r="Z25" s="25"/>
      <c r="AA25" s="25">
        <v>0</v>
      </c>
      <c r="AB25" s="25">
        <v>0</v>
      </c>
      <c r="AC25" s="25">
        <v>0</v>
      </c>
      <c r="AD25" s="25">
        <v>0</v>
      </c>
      <c r="AE25" s="25">
        <v>0</v>
      </c>
      <c r="AF25" s="25">
        <v>0</v>
      </c>
      <c r="AG25" s="25">
        <v>0</v>
      </c>
      <c r="AH25" s="25">
        <v>0</v>
      </c>
      <c r="AI25" s="25">
        <v>0</v>
      </c>
      <c r="AJ25" s="25">
        <v>0</v>
      </c>
      <c r="AK25" s="25">
        <v>0</v>
      </c>
      <c r="AL25" s="25">
        <v>0</v>
      </c>
      <c r="AM25" s="25">
        <v>0</v>
      </c>
      <c r="AN25" s="25">
        <v>0</v>
      </c>
    </row>
    <row r="26" spans="1:40" ht="13.8">
      <c r="A26" s="18"/>
      <c r="B26" s="65" t="s">
        <v>22</v>
      </c>
      <c r="C26" s="27">
        <v>9167899.8315329291</v>
      </c>
      <c r="D26" s="27">
        <v>198738.93</v>
      </c>
      <c r="E26" s="27">
        <v>231844.45000000263</v>
      </c>
      <c r="F26" s="27">
        <v>0</v>
      </c>
      <c r="G26" s="27">
        <v>32853.99848999994</v>
      </c>
      <c r="H26" s="27">
        <v>0</v>
      </c>
      <c r="I26" s="27">
        <v>1255080.462818</v>
      </c>
      <c r="J26" s="27">
        <v>23591.692837400002</v>
      </c>
      <c r="K26" s="27">
        <v>6168136.1154589821</v>
      </c>
      <c r="L26" s="27">
        <v>10695.1621443645</v>
      </c>
      <c r="M26" s="27">
        <v>667209.60407000268</v>
      </c>
      <c r="N26" s="27">
        <v>0</v>
      </c>
      <c r="O26" s="27">
        <v>0</v>
      </c>
      <c r="P26" s="27">
        <v>0</v>
      </c>
      <c r="Q26" s="27">
        <v>0</v>
      </c>
      <c r="R26" s="27">
        <v>0</v>
      </c>
      <c r="S26" s="27">
        <v>0</v>
      </c>
      <c r="T26" s="27">
        <v>0</v>
      </c>
      <c r="U26" s="27">
        <v>142484.86873599997</v>
      </c>
      <c r="V26" s="27">
        <v>21540.324422317703</v>
      </c>
      <c r="W26" s="27">
        <v>0</v>
      </c>
      <c r="X26" s="27">
        <v>0</v>
      </c>
      <c r="Y26" s="27">
        <v>199929.18356500001</v>
      </c>
      <c r="Z26" s="27">
        <v>3174.7218947111996</v>
      </c>
      <c r="AA26" s="27">
        <v>4540684.5886241812</v>
      </c>
      <c r="AB26" s="27">
        <v>2651175.5862877634</v>
      </c>
      <c r="AC26" s="27">
        <v>315.70510400000001</v>
      </c>
      <c r="AD26" s="27">
        <v>143.489452</v>
      </c>
      <c r="AE26" s="27">
        <v>134690.64369900009</v>
      </c>
      <c r="AF26" s="27">
        <v>122442.08</v>
      </c>
      <c r="AG26" s="27">
        <v>0</v>
      </c>
      <c r="AH26" s="27">
        <v>0</v>
      </c>
      <c r="AI26" s="27">
        <v>2254790.6992259999</v>
      </c>
      <c r="AJ26" s="27">
        <v>33232.382406348595</v>
      </c>
      <c r="AK26" s="27">
        <v>0</v>
      </c>
      <c r="AL26" s="27">
        <v>0</v>
      </c>
      <c r="AM26" s="27">
        <v>24795920.151324101</v>
      </c>
      <c r="AN26" s="27">
        <v>3064734.3694449053</v>
      </c>
    </row>
    <row r="27" spans="1:40" s="36" customFormat="1" ht="14.4">
      <c r="B27" s="40" t="s">
        <v>46</v>
      </c>
    </row>
    <row r="28" spans="1:40" s="36" customFormat="1" ht="20.25" customHeight="1">
      <c r="B28" s="78" t="s">
        <v>75</v>
      </c>
      <c r="C28" s="78"/>
      <c r="D28" s="78"/>
      <c r="E28" s="78"/>
      <c r="F28" s="78"/>
      <c r="G28" s="78"/>
      <c r="H28" s="78"/>
      <c r="I28" s="78"/>
      <c r="J28" s="78"/>
      <c r="K28" s="78"/>
      <c r="L28" s="78"/>
      <c r="M28" s="78"/>
      <c r="N28" s="78"/>
    </row>
    <row r="29" spans="1:40" s="36" customFormat="1" ht="15" customHeight="1">
      <c r="B29" s="78"/>
      <c r="C29" s="78"/>
      <c r="D29" s="78"/>
      <c r="E29" s="78"/>
      <c r="F29" s="78"/>
      <c r="G29" s="78"/>
      <c r="H29" s="78"/>
      <c r="I29" s="78"/>
      <c r="J29" s="78"/>
      <c r="K29" s="78"/>
      <c r="L29" s="78"/>
      <c r="M29" s="78"/>
      <c r="N29" s="78"/>
    </row>
    <row r="30" spans="1:40" customFormat="1"/>
    <row r="31" spans="1:40" customFormat="1"/>
    <row r="32" spans="1:40" customFormat="1">
      <c r="C32" s="4"/>
      <c r="D32" s="4"/>
      <c r="E32" s="4"/>
      <c r="F32" s="4"/>
      <c r="G32" s="4"/>
      <c r="H32" s="4"/>
      <c r="I32" s="4"/>
      <c r="J32" s="4"/>
      <c r="K32" s="4"/>
    </row>
  </sheetData>
  <sortState xmlns:xlrd2="http://schemas.microsoft.com/office/spreadsheetml/2017/richdata2" ref="B9:AN23">
    <sortCondition descending="1" ref="AM7:AM23"/>
  </sortState>
  <mergeCells count="22">
    <mergeCell ref="AM4:AN4"/>
    <mergeCell ref="W4:X4"/>
    <mergeCell ref="Y4:Z4"/>
    <mergeCell ref="AA4:AB4"/>
    <mergeCell ref="AC4:AD4"/>
    <mergeCell ref="AE4:AF4"/>
    <mergeCell ref="AG4:AH4"/>
    <mergeCell ref="S4:T4"/>
    <mergeCell ref="U4:V4"/>
    <mergeCell ref="AI4:AJ4"/>
    <mergeCell ref="AK4:AL4"/>
    <mergeCell ref="I4:J4"/>
    <mergeCell ref="K4:L4"/>
    <mergeCell ref="M4:N4"/>
    <mergeCell ref="O4:P4"/>
    <mergeCell ref="Q4:R4"/>
    <mergeCell ref="B28:N29"/>
    <mergeCell ref="A4:A6"/>
    <mergeCell ref="B4:B6"/>
    <mergeCell ref="C4:D4"/>
    <mergeCell ref="E4:F4"/>
    <mergeCell ref="G4:H4"/>
  </mergeCells>
  <pageMargins left="0.31" right="0.15748031496063" top="0.26" bottom="0.38" header="0.17" footer="0.15748031496063"/>
  <pageSetup scale="58" orientation="landscape" r:id="rId1"/>
  <headerFooter alignWithMargins="0">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46"/>
  </sheetPr>
  <dimension ref="A1:AN30"/>
  <sheetViews>
    <sheetView zoomScale="90" zoomScaleNormal="90" workbookViewId="0">
      <pane xSplit="2" ySplit="5" topLeftCell="AD6" activePane="bottomRight" state="frozen"/>
      <selection activeCell="A4" sqref="A4"/>
      <selection pane="topRight" activeCell="A4" sqref="A4"/>
      <selection pane="bottomLeft" activeCell="A4" sqref="A4"/>
      <selection pane="bottomRight" activeCell="AD7" sqref="AD7"/>
    </sheetView>
  </sheetViews>
  <sheetFormatPr defaultColWidth="9.109375" defaultRowHeight="13.2"/>
  <cols>
    <col min="1" max="1" width="4" style="10" customWidth="1"/>
    <col min="2" max="2" width="47.44140625" style="10" customWidth="1"/>
    <col min="3" max="6" width="9.6640625" style="10" customWidth="1"/>
    <col min="7" max="7" width="12" style="10" customWidth="1"/>
    <col min="8" max="8" width="11.88671875" style="10" customWidth="1"/>
    <col min="9" max="10" width="10.109375" style="10" bestFit="1" customWidth="1"/>
    <col min="11" max="20" width="9.6640625" style="10" customWidth="1"/>
    <col min="21" max="21" width="11" style="10" customWidth="1"/>
    <col min="22" max="26" width="9.6640625" style="10" customWidth="1"/>
    <col min="27" max="27" width="11" style="10" customWidth="1"/>
    <col min="28" max="28" width="10.44140625" style="10" customWidth="1"/>
    <col min="29" max="38" width="9.6640625" style="10" customWidth="1"/>
    <col min="39" max="39" width="12.6640625" style="10" customWidth="1"/>
    <col min="40" max="40" width="11.88671875" style="10" customWidth="1"/>
    <col min="41" max="16384" width="9.109375" style="10"/>
  </cols>
  <sheetData>
    <row r="1" spans="1:40" s="36" customFormat="1" ht="16.5" customHeight="1">
      <c r="A1" s="81" t="s">
        <v>76</v>
      </c>
      <c r="B1" s="81"/>
      <c r="C1" s="81"/>
      <c r="D1" s="81"/>
      <c r="E1" s="81"/>
      <c r="F1" s="81"/>
      <c r="G1" s="81"/>
      <c r="H1" s="81"/>
      <c r="I1" s="81"/>
      <c r="J1" s="81"/>
      <c r="K1" s="81"/>
      <c r="L1" s="81"/>
      <c r="M1" s="81"/>
      <c r="N1" s="81"/>
      <c r="W1" s="44"/>
    </row>
    <row r="2" spans="1:40" s="36" customFormat="1" ht="16.5" customHeight="1">
      <c r="A2" s="54" t="str">
        <f>'Fin. Accept Re Prem. &amp; Retroces'!A2</f>
        <v>Reporting period: 1 January 2024 - 31 Decemberr 2024</v>
      </c>
      <c r="B2" s="54"/>
      <c r="C2" s="54"/>
      <c r="D2" s="54"/>
      <c r="E2" s="54"/>
      <c r="F2" s="54"/>
      <c r="G2" s="54"/>
      <c r="H2" s="54"/>
      <c r="I2" s="54"/>
      <c r="J2" s="54"/>
      <c r="K2" s="54"/>
      <c r="L2" s="54"/>
      <c r="M2" s="54"/>
      <c r="N2" s="54"/>
      <c r="W2" s="44"/>
    </row>
    <row r="3" spans="1:40" s="36" customFormat="1" ht="18.75" customHeight="1">
      <c r="A3" s="36" t="s">
        <v>70</v>
      </c>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row>
    <row r="4" spans="1:40" s="36" customFormat="1" ht="94.5" customHeight="1">
      <c r="A4" s="73" t="s">
        <v>0</v>
      </c>
      <c r="B4" s="73" t="s">
        <v>3</v>
      </c>
      <c r="C4" s="82" t="s">
        <v>4</v>
      </c>
      <c r="D4" s="82"/>
      <c r="E4" s="76" t="s">
        <v>5</v>
      </c>
      <c r="F4" s="77"/>
      <c r="G4" s="76" t="s">
        <v>6</v>
      </c>
      <c r="H4" s="77"/>
      <c r="I4" s="76" t="s">
        <v>7</v>
      </c>
      <c r="J4" s="77"/>
      <c r="K4" s="76" t="s">
        <v>8</v>
      </c>
      <c r="L4" s="77"/>
      <c r="M4" s="76" t="s">
        <v>9</v>
      </c>
      <c r="N4" s="77"/>
      <c r="O4" s="76" t="s">
        <v>10</v>
      </c>
      <c r="P4" s="77"/>
      <c r="Q4" s="76" t="s">
        <v>11</v>
      </c>
      <c r="R4" s="77"/>
      <c r="S4" s="76" t="s">
        <v>12</v>
      </c>
      <c r="T4" s="77"/>
      <c r="U4" s="76" t="s">
        <v>13</v>
      </c>
      <c r="V4" s="77"/>
      <c r="W4" s="76" t="s">
        <v>14</v>
      </c>
      <c r="X4" s="77"/>
      <c r="Y4" s="76" t="s">
        <v>15</v>
      </c>
      <c r="Z4" s="77"/>
      <c r="AA4" s="76" t="s">
        <v>16</v>
      </c>
      <c r="AB4" s="77"/>
      <c r="AC4" s="76" t="s">
        <v>17</v>
      </c>
      <c r="AD4" s="77"/>
      <c r="AE4" s="70" t="s">
        <v>18</v>
      </c>
      <c r="AF4" s="72"/>
      <c r="AG4" s="70" t="s">
        <v>19</v>
      </c>
      <c r="AH4" s="72"/>
      <c r="AI4" s="79" t="s">
        <v>20</v>
      </c>
      <c r="AJ4" s="80"/>
      <c r="AK4" s="79" t="s">
        <v>21</v>
      </c>
      <c r="AL4" s="80"/>
      <c r="AM4" s="79" t="s">
        <v>22</v>
      </c>
      <c r="AN4" s="80"/>
    </row>
    <row r="5" spans="1:40" s="36" customFormat="1" ht="55.5" customHeight="1">
      <c r="A5" s="75"/>
      <c r="B5" s="75"/>
      <c r="C5" s="46" t="s">
        <v>50</v>
      </c>
      <c r="D5" s="46" t="s">
        <v>51</v>
      </c>
      <c r="E5" s="46" t="s">
        <v>50</v>
      </c>
      <c r="F5" s="46" t="s">
        <v>51</v>
      </c>
      <c r="G5" s="46" t="s">
        <v>50</v>
      </c>
      <c r="H5" s="46" t="s">
        <v>51</v>
      </c>
      <c r="I5" s="46" t="s">
        <v>50</v>
      </c>
      <c r="J5" s="46" t="s">
        <v>51</v>
      </c>
      <c r="K5" s="46" t="s">
        <v>50</v>
      </c>
      <c r="L5" s="46" t="s">
        <v>51</v>
      </c>
      <c r="M5" s="46" t="s">
        <v>50</v>
      </c>
      <c r="N5" s="46" t="s">
        <v>51</v>
      </c>
      <c r="O5" s="46" t="s">
        <v>50</v>
      </c>
      <c r="P5" s="46" t="s">
        <v>51</v>
      </c>
      <c r="Q5" s="46" t="s">
        <v>50</v>
      </c>
      <c r="R5" s="46" t="s">
        <v>51</v>
      </c>
      <c r="S5" s="46" t="s">
        <v>50</v>
      </c>
      <c r="T5" s="46" t="s">
        <v>51</v>
      </c>
      <c r="U5" s="46" t="s">
        <v>50</v>
      </c>
      <c r="V5" s="46" t="s">
        <v>51</v>
      </c>
      <c r="W5" s="46" t="s">
        <v>50</v>
      </c>
      <c r="X5" s="46" t="s">
        <v>51</v>
      </c>
      <c r="Y5" s="46" t="s">
        <v>50</v>
      </c>
      <c r="Z5" s="46" t="s">
        <v>51</v>
      </c>
      <c r="AA5" s="46" t="s">
        <v>50</v>
      </c>
      <c r="AB5" s="46" t="s">
        <v>51</v>
      </c>
      <c r="AC5" s="46" t="s">
        <v>50</v>
      </c>
      <c r="AD5" s="46" t="s">
        <v>51</v>
      </c>
      <c r="AE5" s="46" t="s">
        <v>50</v>
      </c>
      <c r="AF5" s="46" t="s">
        <v>51</v>
      </c>
      <c r="AG5" s="46" t="s">
        <v>50</v>
      </c>
      <c r="AH5" s="46" t="s">
        <v>51</v>
      </c>
      <c r="AI5" s="46" t="s">
        <v>50</v>
      </c>
      <c r="AJ5" s="46" t="s">
        <v>51</v>
      </c>
      <c r="AK5" s="46" t="s">
        <v>50</v>
      </c>
      <c r="AL5" s="46" t="s">
        <v>51</v>
      </c>
      <c r="AM5" s="46" t="s">
        <v>50</v>
      </c>
      <c r="AN5" s="46" t="s">
        <v>51</v>
      </c>
    </row>
    <row r="6" spans="1:40" customFormat="1" ht="24.9" customHeight="1">
      <c r="A6" s="17">
        <v>1</v>
      </c>
      <c r="B6" s="64" t="s">
        <v>29</v>
      </c>
      <c r="C6" s="25">
        <v>3352438.8979870002</v>
      </c>
      <c r="D6" s="25">
        <v>3352438.8979870002</v>
      </c>
      <c r="E6" s="25">
        <v>138678.50281200238</v>
      </c>
      <c r="F6" s="25">
        <v>138678.50281200238</v>
      </c>
      <c r="G6" s="25">
        <v>8887.4801749998805</v>
      </c>
      <c r="H6" s="25">
        <v>8887.4801749998805</v>
      </c>
      <c r="I6" s="25">
        <v>0</v>
      </c>
      <c r="J6" s="25">
        <v>0</v>
      </c>
      <c r="K6" s="25">
        <v>3342588.0310749812</v>
      </c>
      <c r="L6" s="25">
        <v>3342588.0310749812</v>
      </c>
      <c r="M6" s="25">
        <v>225627.56829100123</v>
      </c>
      <c r="N6" s="25">
        <v>225627.56829100123</v>
      </c>
      <c r="O6" s="25">
        <v>0</v>
      </c>
      <c r="P6" s="25">
        <v>0</v>
      </c>
      <c r="Q6" s="25">
        <v>0</v>
      </c>
      <c r="R6" s="25">
        <v>0</v>
      </c>
      <c r="S6" s="25">
        <v>0</v>
      </c>
      <c r="T6" s="25">
        <v>0</v>
      </c>
      <c r="U6" s="25">
        <v>11632.517656000011</v>
      </c>
      <c r="V6" s="25">
        <v>11632.517656000011</v>
      </c>
      <c r="W6" s="25">
        <v>0</v>
      </c>
      <c r="X6" s="25">
        <v>0</v>
      </c>
      <c r="Y6" s="25">
        <v>123420.867512</v>
      </c>
      <c r="Z6" s="25">
        <v>123420.867512</v>
      </c>
      <c r="AA6" s="25">
        <v>1051728.3889720002</v>
      </c>
      <c r="AB6" s="25">
        <v>968764.46096900012</v>
      </c>
      <c r="AC6" s="25">
        <v>0</v>
      </c>
      <c r="AD6" s="25">
        <v>0</v>
      </c>
      <c r="AE6" s="25">
        <v>338709.66294799972</v>
      </c>
      <c r="AF6" s="25">
        <v>338709.66294799972</v>
      </c>
      <c r="AG6" s="25">
        <v>0</v>
      </c>
      <c r="AH6" s="25">
        <v>0</v>
      </c>
      <c r="AI6" s="25">
        <v>2158843.3409159998</v>
      </c>
      <c r="AJ6" s="25">
        <v>2158843.3409159998</v>
      </c>
      <c r="AK6" s="25">
        <v>0</v>
      </c>
      <c r="AL6" s="25">
        <v>0</v>
      </c>
      <c r="AM6" s="26">
        <v>10752555.258343985</v>
      </c>
      <c r="AN6" s="26">
        <v>10669591.330340985</v>
      </c>
    </row>
    <row r="7" spans="1:40" customFormat="1" ht="24.9" customHeight="1">
      <c r="A7" s="17">
        <v>2</v>
      </c>
      <c r="B7" s="64" t="s">
        <v>34</v>
      </c>
      <c r="C7" s="25">
        <v>0</v>
      </c>
      <c r="D7" s="25">
        <v>0</v>
      </c>
      <c r="E7" s="25">
        <v>0</v>
      </c>
      <c r="F7" s="25">
        <v>0</v>
      </c>
      <c r="G7" s="25">
        <v>0</v>
      </c>
      <c r="H7" s="25">
        <v>0</v>
      </c>
      <c r="I7" s="25">
        <v>0</v>
      </c>
      <c r="J7" s="25">
        <v>0</v>
      </c>
      <c r="K7" s="25">
        <v>781767.61396084237</v>
      </c>
      <c r="L7" s="25">
        <v>765372.45</v>
      </c>
      <c r="M7" s="25">
        <v>154674.86099668822</v>
      </c>
      <c r="N7" s="25">
        <v>154674.85999999999</v>
      </c>
      <c r="O7" s="25">
        <v>0</v>
      </c>
      <c r="P7" s="25">
        <v>0</v>
      </c>
      <c r="Q7" s="25">
        <v>0</v>
      </c>
      <c r="R7" s="25">
        <v>0</v>
      </c>
      <c r="S7" s="25">
        <v>0</v>
      </c>
      <c r="T7" s="25">
        <v>0</v>
      </c>
      <c r="U7" s="25">
        <v>33693.900944021072</v>
      </c>
      <c r="V7" s="25">
        <v>28451.25</v>
      </c>
      <c r="W7" s="25">
        <v>0</v>
      </c>
      <c r="X7" s="25">
        <v>0</v>
      </c>
      <c r="Y7" s="25">
        <v>25406.527046772902</v>
      </c>
      <c r="Z7" s="25">
        <v>17098.599977488309</v>
      </c>
      <c r="AA7" s="25">
        <v>1121496.4703510723</v>
      </c>
      <c r="AB7" s="25">
        <v>86913.96</v>
      </c>
      <c r="AC7" s="25">
        <v>11010.961783302662</v>
      </c>
      <c r="AD7" s="25">
        <v>654.78</v>
      </c>
      <c r="AE7" s="25">
        <v>0</v>
      </c>
      <c r="AF7" s="25">
        <v>0</v>
      </c>
      <c r="AG7" s="25">
        <v>0</v>
      </c>
      <c r="AH7" s="25">
        <v>0</v>
      </c>
      <c r="AI7" s="25">
        <v>91075.0050462746</v>
      </c>
      <c r="AJ7" s="25">
        <v>44849.54</v>
      </c>
      <c r="AK7" s="25">
        <v>0</v>
      </c>
      <c r="AL7" s="25">
        <v>0</v>
      </c>
      <c r="AM7" s="26">
        <v>2219125.3401289736</v>
      </c>
      <c r="AN7" s="26">
        <v>1098015.4399774882</v>
      </c>
    </row>
    <row r="8" spans="1:40" customFormat="1" ht="24.9" customHeight="1">
      <c r="A8" s="17">
        <v>3</v>
      </c>
      <c r="B8" s="64" t="s">
        <v>32</v>
      </c>
      <c r="C8" s="25">
        <v>1577207.5441121091</v>
      </c>
      <c r="D8" s="25">
        <v>1378468.6141121089</v>
      </c>
      <c r="E8" s="25">
        <v>0</v>
      </c>
      <c r="F8" s="25">
        <v>0</v>
      </c>
      <c r="G8" s="25">
        <v>0</v>
      </c>
      <c r="H8" s="25">
        <v>0</v>
      </c>
      <c r="I8" s="25">
        <v>0</v>
      </c>
      <c r="J8" s="25">
        <v>0</v>
      </c>
      <c r="K8" s="25">
        <v>0</v>
      </c>
      <c r="L8" s="25">
        <v>0</v>
      </c>
      <c r="M8" s="25">
        <v>0</v>
      </c>
      <c r="N8" s="25">
        <v>0</v>
      </c>
      <c r="O8" s="25">
        <v>0</v>
      </c>
      <c r="P8" s="25">
        <v>0</v>
      </c>
      <c r="Q8" s="25">
        <v>0</v>
      </c>
      <c r="R8" s="25">
        <v>0</v>
      </c>
      <c r="S8" s="25">
        <v>0</v>
      </c>
      <c r="T8" s="25">
        <v>0</v>
      </c>
      <c r="U8" s="25">
        <v>0</v>
      </c>
      <c r="V8" s="25">
        <v>0</v>
      </c>
      <c r="W8" s="25">
        <v>0</v>
      </c>
      <c r="X8" s="25">
        <v>0</v>
      </c>
      <c r="Y8" s="25">
        <v>0</v>
      </c>
      <c r="Z8" s="25">
        <v>0</v>
      </c>
      <c r="AA8" s="25">
        <v>378347.77228718001</v>
      </c>
      <c r="AB8" s="25">
        <v>271378.67228718003</v>
      </c>
      <c r="AC8" s="25">
        <v>0</v>
      </c>
      <c r="AD8" s="25">
        <v>0</v>
      </c>
      <c r="AE8" s="25">
        <v>0</v>
      </c>
      <c r="AF8" s="25">
        <v>0</v>
      </c>
      <c r="AG8" s="25">
        <v>0</v>
      </c>
      <c r="AH8" s="25">
        <v>0</v>
      </c>
      <c r="AI8" s="25">
        <v>0</v>
      </c>
      <c r="AJ8" s="25">
        <v>0</v>
      </c>
      <c r="AK8" s="25">
        <v>0</v>
      </c>
      <c r="AL8" s="25">
        <v>0</v>
      </c>
      <c r="AM8" s="26">
        <v>1955555.3163992891</v>
      </c>
      <c r="AN8" s="26">
        <v>1649847.286399289</v>
      </c>
    </row>
    <row r="9" spans="1:40" customFormat="1" ht="24.9" customHeight="1">
      <c r="A9" s="17">
        <v>4</v>
      </c>
      <c r="B9" s="64" t="s">
        <v>30</v>
      </c>
      <c r="C9" s="25">
        <v>439913.5</v>
      </c>
      <c r="D9" s="25">
        <v>439913.5</v>
      </c>
      <c r="E9" s="25">
        <v>0</v>
      </c>
      <c r="F9" s="25">
        <v>0</v>
      </c>
      <c r="G9" s="25">
        <v>0</v>
      </c>
      <c r="H9" s="25">
        <v>0</v>
      </c>
      <c r="I9" s="25">
        <v>0</v>
      </c>
      <c r="J9" s="25">
        <v>0</v>
      </c>
      <c r="K9" s="25">
        <v>0</v>
      </c>
      <c r="L9" s="25">
        <v>0</v>
      </c>
      <c r="M9" s="25">
        <v>5646.5795899478644</v>
      </c>
      <c r="N9" s="25">
        <v>5646.5795899478644</v>
      </c>
      <c r="O9" s="25">
        <v>0</v>
      </c>
      <c r="P9" s="25">
        <v>0</v>
      </c>
      <c r="Q9" s="25">
        <v>0</v>
      </c>
      <c r="R9" s="25">
        <v>0</v>
      </c>
      <c r="S9" s="25">
        <v>0</v>
      </c>
      <c r="T9" s="25">
        <v>0</v>
      </c>
      <c r="U9" s="25">
        <v>0</v>
      </c>
      <c r="V9" s="25">
        <v>0</v>
      </c>
      <c r="W9" s="25">
        <v>0</v>
      </c>
      <c r="X9" s="25">
        <v>0</v>
      </c>
      <c r="Y9" s="25">
        <v>0</v>
      </c>
      <c r="Z9" s="25">
        <v>0</v>
      </c>
      <c r="AA9" s="25">
        <v>1225518.7898729905</v>
      </c>
      <c r="AB9" s="25">
        <v>63077.333669571206</v>
      </c>
      <c r="AC9" s="25">
        <v>0</v>
      </c>
      <c r="AD9" s="25">
        <v>0</v>
      </c>
      <c r="AE9" s="25">
        <v>7153.4599897277949</v>
      </c>
      <c r="AF9" s="25">
        <v>1430.6919979455706</v>
      </c>
      <c r="AG9" s="25">
        <v>0</v>
      </c>
      <c r="AH9" s="25">
        <v>0</v>
      </c>
      <c r="AI9" s="25">
        <v>4213.3404953358386</v>
      </c>
      <c r="AJ9" s="25">
        <v>1898.9951804501106</v>
      </c>
      <c r="AK9" s="25">
        <v>0</v>
      </c>
      <c r="AL9" s="25">
        <v>0</v>
      </c>
      <c r="AM9" s="26">
        <v>1682445.6699480019</v>
      </c>
      <c r="AN9" s="26">
        <v>511967.10043791478</v>
      </c>
    </row>
    <row r="10" spans="1:40" customFormat="1" ht="24.9" customHeight="1">
      <c r="A10" s="17">
        <v>5</v>
      </c>
      <c r="B10" s="64" t="s">
        <v>28</v>
      </c>
      <c r="C10" s="25">
        <v>1285629.1576342995</v>
      </c>
      <c r="D10" s="25">
        <v>1285629.1576342995</v>
      </c>
      <c r="E10" s="25">
        <v>0</v>
      </c>
      <c r="F10" s="25">
        <v>0</v>
      </c>
      <c r="G10" s="25">
        <v>0</v>
      </c>
      <c r="H10" s="25">
        <v>0</v>
      </c>
      <c r="I10" s="25">
        <v>0</v>
      </c>
      <c r="J10" s="25">
        <v>0</v>
      </c>
      <c r="K10" s="25">
        <v>0</v>
      </c>
      <c r="L10" s="25">
        <v>0</v>
      </c>
      <c r="M10" s="25">
        <v>0</v>
      </c>
      <c r="N10" s="25">
        <v>0</v>
      </c>
      <c r="O10" s="25">
        <v>0</v>
      </c>
      <c r="P10" s="25">
        <v>0</v>
      </c>
      <c r="Q10" s="25">
        <v>0</v>
      </c>
      <c r="R10" s="25">
        <v>0</v>
      </c>
      <c r="S10" s="25">
        <v>0</v>
      </c>
      <c r="T10" s="25">
        <v>0</v>
      </c>
      <c r="U10" s="25">
        <v>0</v>
      </c>
      <c r="V10" s="25">
        <v>0</v>
      </c>
      <c r="W10" s="25">
        <v>0</v>
      </c>
      <c r="X10" s="25">
        <v>0</v>
      </c>
      <c r="Y10" s="25">
        <v>0</v>
      </c>
      <c r="Z10" s="25">
        <v>0</v>
      </c>
      <c r="AA10" s="25">
        <v>1.5625</v>
      </c>
      <c r="AB10" s="25">
        <v>1.5625</v>
      </c>
      <c r="AC10" s="25">
        <v>0</v>
      </c>
      <c r="AD10" s="25">
        <v>0</v>
      </c>
      <c r="AE10" s="25">
        <v>122.28010412278532</v>
      </c>
      <c r="AF10" s="25">
        <v>122.28010412278532</v>
      </c>
      <c r="AG10" s="25">
        <v>0</v>
      </c>
      <c r="AH10" s="25">
        <v>0</v>
      </c>
      <c r="AI10" s="25">
        <v>0</v>
      </c>
      <c r="AJ10" s="25">
        <v>0</v>
      </c>
      <c r="AK10" s="25">
        <v>0</v>
      </c>
      <c r="AL10" s="25">
        <v>0</v>
      </c>
      <c r="AM10" s="26">
        <v>1285753.0002384223</v>
      </c>
      <c r="AN10" s="26">
        <v>1285753.0002384223</v>
      </c>
    </row>
    <row r="11" spans="1:40" customFormat="1" ht="24.9" customHeight="1">
      <c r="A11" s="17">
        <v>6</v>
      </c>
      <c r="B11" s="64" t="s">
        <v>85</v>
      </c>
      <c r="C11" s="25">
        <v>0</v>
      </c>
      <c r="D11" s="25">
        <v>0</v>
      </c>
      <c r="E11" s="25">
        <v>0</v>
      </c>
      <c r="F11" s="25">
        <v>0</v>
      </c>
      <c r="G11" s="25">
        <v>0</v>
      </c>
      <c r="H11" s="25">
        <v>0</v>
      </c>
      <c r="I11" s="25">
        <v>1121496.3326319999</v>
      </c>
      <c r="J11" s="25">
        <v>1121496.3326319999</v>
      </c>
      <c r="K11" s="25">
        <v>8635.1608489999999</v>
      </c>
      <c r="L11" s="25">
        <v>8635.1608489999999</v>
      </c>
      <c r="M11" s="25">
        <v>508.55561399999999</v>
      </c>
      <c r="N11" s="25">
        <v>508.55561399999999</v>
      </c>
      <c r="O11" s="25">
        <v>0</v>
      </c>
      <c r="P11" s="25">
        <v>0</v>
      </c>
      <c r="Q11" s="25">
        <v>0</v>
      </c>
      <c r="R11" s="25">
        <v>0</v>
      </c>
      <c r="S11" s="25">
        <v>0</v>
      </c>
      <c r="T11" s="25">
        <v>0</v>
      </c>
      <c r="U11" s="25">
        <v>0</v>
      </c>
      <c r="V11" s="25">
        <v>0</v>
      </c>
      <c r="W11" s="25">
        <v>0</v>
      </c>
      <c r="X11" s="25">
        <v>0</v>
      </c>
      <c r="Y11" s="25">
        <v>0</v>
      </c>
      <c r="Z11" s="25">
        <v>0</v>
      </c>
      <c r="AA11" s="25">
        <v>0</v>
      </c>
      <c r="AB11" s="25">
        <v>0</v>
      </c>
      <c r="AC11" s="25">
        <v>6.2582959999999987</v>
      </c>
      <c r="AD11" s="25">
        <v>6.2582959999999987</v>
      </c>
      <c r="AE11" s="25">
        <v>0</v>
      </c>
      <c r="AF11" s="25">
        <v>0</v>
      </c>
      <c r="AG11" s="25">
        <v>0</v>
      </c>
      <c r="AH11" s="25">
        <v>0</v>
      </c>
      <c r="AI11" s="25">
        <v>0</v>
      </c>
      <c r="AJ11" s="25">
        <v>0</v>
      </c>
      <c r="AK11" s="25">
        <v>0</v>
      </c>
      <c r="AL11" s="25">
        <v>0</v>
      </c>
      <c r="AM11" s="26">
        <v>1130646.307391</v>
      </c>
      <c r="AN11" s="26">
        <v>1130646.307391</v>
      </c>
    </row>
    <row r="12" spans="1:40" customFormat="1" ht="24.9" customHeight="1">
      <c r="A12" s="17">
        <v>7</v>
      </c>
      <c r="B12" s="64" t="s">
        <v>86</v>
      </c>
      <c r="C12" s="25">
        <v>0</v>
      </c>
      <c r="D12" s="25">
        <v>0</v>
      </c>
      <c r="E12" s="25">
        <v>0</v>
      </c>
      <c r="F12" s="25">
        <v>0</v>
      </c>
      <c r="G12" s="25">
        <v>0</v>
      </c>
      <c r="H12" s="25">
        <v>0</v>
      </c>
      <c r="I12" s="25">
        <v>33652.731178024384</v>
      </c>
      <c r="J12" s="25">
        <v>6626.8368586553333</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6">
        <v>33652.731178024384</v>
      </c>
      <c r="AN12" s="26">
        <v>6626.8368586553333</v>
      </c>
    </row>
    <row r="13" spans="1:40" customFormat="1" ht="24.9" customHeight="1">
      <c r="A13" s="17">
        <v>8</v>
      </c>
      <c r="B13" s="64" t="s">
        <v>35</v>
      </c>
      <c r="C13" s="25">
        <v>0</v>
      </c>
      <c r="D13" s="25">
        <v>0</v>
      </c>
      <c r="E13" s="25">
        <v>0</v>
      </c>
      <c r="F13" s="25">
        <v>0</v>
      </c>
      <c r="G13" s="25">
        <v>0</v>
      </c>
      <c r="H13" s="25">
        <v>0</v>
      </c>
      <c r="I13" s="25">
        <v>0</v>
      </c>
      <c r="J13" s="25">
        <v>0</v>
      </c>
      <c r="K13" s="25">
        <v>0</v>
      </c>
      <c r="L13" s="25">
        <v>0</v>
      </c>
      <c r="M13" s="25">
        <v>0</v>
      </c>
      <c r="N13" s="25">
        <v>0</v>
      </c>
      <c r="O13" s="25">
        <v>0</v>
      </c>
      <c r="P13" s="25">
        <v>0</v>
      </c>
      <c r="Q13" s="25">
        <v>0</v>
      </c>
      <c r="R13" s="25">
        <v>0</v>
      </c>
      <c r="S13" s="25">
        <v>0</v>
      </c>
      <c r="T13" s="25">
        <v>0</v>
      </c>
      <c r="U13" s="25">
        <v>12224</v>
      </c>
      <c r="V13" s="25">
        <v>6112.2200821917804</v>
      </c>
      <c r="W13" s="25">
        <v>0</v>
      </c>
      <c r="X13" s="25">
        <v>0</v>
      </c>
      <c r="Y13" s="25">
        <v>0</v>
      </c>
      <c r="Z13" s="25">
        <v>0</v>
      </c>
      <c r="AA13" s="25">
        <v>0</v>
      </c>
      <c r="AB13" s="25">
        <v>0</v>
      </c>
      <c r="AC13" s="25">
        <v>0</v>
      </c>
      <c r="AD13" s="25">
        <v>0</v>
      </c>
      <c r="AE13" s="25">
        <v>0</v>
      </c>
      <c r="AF13" s="25">
        <v>0</v>
      </c>
      <c r="AG13" s="25">
        <v>0</v>
      </c>
      <c r="AH13" s="25">
        <v>0</v>
      </c>
      <c r="AI13" s="25">
        <v>0</v>
      </c>
      <c r="AJ13" s="25">
        <v>0</v>
      </c>
      <c r="AK13" s="25">
        <v>0</v>
      </c>
      <c r="AL13" s="25">
        <v>0</v>
      </c>
      <c r="AM13" s="26">
        <v>12224</v>
      </c>
      <c r="AN13" s="26">
        <v>6112.2200821917804</v>
      </c>
    </row>
    <row r="14" spans="1:40" customFormat="1" ht="24.9" customHeight="1">
      <c r="A14" s="17">
        <v>9</v>
      </c>
      <c r="B14" s="64" t="s">
        <v>88</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5047.7000000000007</v>
      </c>
      <c r="AF14" s="25">
        <v>5047.7000000000007</v>
      </c>
      <c r="AG14" s="25">
        <v>0</v>
      </c>
      <c r="AH14" s="25">
        <v>0</v>
      </c>
      <c r="AI14" s="25">
        <v>0</v>
      </c>
      <c r="AJ14" s="25">
        <v>0</v>
      </c>
      <c r="AK14" s="25">
        <v>0</v>
      </c>
      <c r="AL14" s="25">
        <v>0</v>
      </c>
      <c r="AM14" s="26">
        <v>5047.7000000000007</v>
      </c>
      <c r="AN14" s="26">
        <v>5047.7000000000007</v>
      </c>
    </row>
    <row r="15" spans="1:40" customFormat="1" ht="24.9" customHeight="1">
      <c r="A15" s="17">
        <v>10</v>
      </c>
      <c r="B15" s="64" t="s">
        <v>37</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4.8464620000000007</v>
      </c>
      <c r="AB15" s="25">
        <v>4.8464620000000007</v>
      </c>
      <c r="AC15" s="25">
        <v>0</v>
      </c>
      <c r="AD15" s="25">
        <v>0</v>
      </c>
      <c r="AE15" s="25">
        <v>106.33818600000001</v>
      </c>
      <c r="AF15" s="25">
        <v>106.33818600000001</v>
      </c>
      <c r="AG15" s="25">
        <v>0</v>
      </c>
      <c r="AH15" s="25">
        <v>0</v>
      </c>
      <c r="AI15" s="25">
        <v>0</v>
      </c>
      <c r="AJ15" s="25">
        <v>0</v>
      </c>
      <c r="AK15" s="25">
        <v>0</v>
      </c>
      <c r="AL15" s="25">
        <v>0</v>
      </c>
      <c r="AM15" s="26">
        <v>111.18464800000001</v>
      </c>
      <c r="AN15" s="26">
        <v>111.18464800000001</v>
      </c>
    </row>
    <row r="16" spans="1:40" customFormat="1" ht="24.9" customHeight="1">
      <c r="A16" s="17">
        <v>11</v>
      </c>
      <c r="B16" s="64" t="s">
        <v>33</v>
      </c>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5">
        <v>0</v>
      </c>
      <c r="AI16" s="25">
        <v>0</v>
      </c>
      <c r="AJ16" s="25">
        <v>0</v>
      </c>
      <c r="AK16" s="25">
        <v>0</v>
      </c>
      <c r="AL16" s="25">
        <v>0</v>
      </c>
      <c r="AM16" s="26">
        <v>0</v>
      </c>
      <c r="AN16" s="26">
        <v>0</v>
      </c>
    </row>
    <row r="17" spans="1:40" customFormat="1" ht="24.9" customHeight="1">
      <c r="A17" s="17">
        <v>12</v>
      </c>
      <c r="B17" s="64" t="s">
        <v>93</v>
      </c>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5">
        <v>0</v>
      </c>
      <c r="AI17" s="25">
        <v>0</v>
      </c>
      <c r="AJ17" s="25">
        <v>0</v>
      </c>
      <c r="AK17" s="25">
        <v>0</v>
      </c>
      <c r="AL17" s="25">
        <v>0</v>
      </c>
      <c r="AM17" s="26">
        <v>0</v>
      </c>
      <c r="AN17" s="26">
        <v>0</v>
      </c>
    </row>
    <row r="18" spans="1:40" customFormat="1" ht="24.9" customHeight="1">
      <c r="A18" s="17">
        <v>13</v>
      </c>
      <c r="B18" s="64" t="s">
        <v>31</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6">
        <v>0</v>
      </c>
      <c r="AN18" s="26">
        <v>0</v>
      </c>
    </row>
    <row r="19" spans="1:40" customFormat="1" ht="24.9" customHeight="1">
      <c r="A19" s="17">
        <v>14</v>
      </c>
      <c r="B19" s="64" t="s">
        <v>92</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6">
        <v>0</v>
      </c>
      <c r="AN19" s="26">
        <v>0</v>
      </c>
    </row>
    <row r="20" spans="1:40" customFormat="1" ht="24.9" customHeight="1">
      <c r="A20" s="17">
        <v>15</v>
      </c>
      <c r="B20" s="64" t="s">
        <v>38</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6">
        <v>0</v>
      </c>
      <c r="AN20" s="26">
        <v>0</v>
      </c>
    </row>
    <row r="21" spans="1:40" customFormat="1" ht="24.9" customHeight="1">
      <c r="A21" s="17">
        <v>16</v>
      </c>
      <c r="B21" s="64" t="s">
        <v>36</v>
      </c>
      <c r="C21" s="25">
        <v>0</v>
      </c>
      <c r="D21" s="25">
        <v>0</v>
      </c>
      <c r="E21" s="25">
        <v>0</v>
      </c>
      <c r="F21" s="25">
        <v>0</v>
      </c>
      <c r="G21" s="25">
        <v>0</v>
      </c>
      <c r="H21" s="25">
        <v>0</v>
      </c>
      <c r="I21" s="25">
        <v>0</v>
      </c>
      <c r="J21" s="25">
        <v>0</v>
      </c>
      <c r="K21" s="25">
        <v>0</v>
      </c>
      <c r="L21" s="25">
        <v>0</v>
      </c>
      <c r="M21" s="25">
        <v>0</v>
      </c>
      <c r="N21" s="25">
        <v>0</v>
      </c>
      <c r="O21" s="25">
        <v>0</v>
      </c>
      <c r="P21" s="25">
        <v>0</v>
      </c>
      <c r="Q21" s="25">
        <v>0</v>
      </c>
      <c r="R21" s="25">
        <v>0</v>
      </c>
      <c r="S21" s="25">
        <v>0</v>
      </c>
      <c r="T21" s="25">
        <v>0</v>
      </c>
      <c r="U21" s="25">
        <v>0</v>
      </c>
      <c r="V21" s="25">
        <v>0</v>
      </c>
      <c r="W21" s="25">
        <v>0</v>
      </c>
      <c r="X21" s="25">
        <v>0</v>
      </c>
      <c r="Y21" s="25">
        <v>0</v>
      </c>
      <c r="Z21" s="25">
        <v>0</v>
      </c>
      <c r="AA21" s="25">
        <v>0</v>
      </c>
      <c r="AB21" s="25">
        <v>0</v>
      </c>
      <c r="AC21" s="25">
        <v>0</v>
      </c>
      <c r="AD21" s="25">
        <v>0</v>
      </c>
      <c r="AE21" s="25">
        <v>0</v>
      </c>
      <c r="AF21" s="25">
        <v>0</v>
      </c>
      <c r="AG21" s="25">
        <v>0</v>
      </c>
      <c r="AH21" s="25">
        <v>0</v>
      </c>
      <c r="AI21" s="25">
        <v>0</v>
      </c>
      <c r="AJ21" s="25">
        <v>0</v>
      </c>
      <c r="AK21" s="25">
        <v>0</v>
      </c>
      <c r="AL21" s="25">
        <v>0</v>
      </c>
      <c r="AM21" s="26">
        <v>0</v>
      </c>
      <c r="AN21" s="26">
        <v>0</v>
      </c>
    </row>
    <row r="22" spans="1:40" customFormat="1" ht="24.9" customHeight="1">
      <c r="A22" s="17">
        <v>17</v>
      </c>
      <c r="B22" s="64" t="s">
        <v>87</v>
      </c>
      <c r="C22" s="25">
        <v>0</v>
      </c>
      <c r="D22" s="25">
        <v>0</v>
      </c>
      <c r="E22" s="25">
        <v>0</v>
      </c>
      <c r="F22" s="25">
        <v>0</v>
      </c>
      <c r="G22" s="25">
        <v>0</v>
      </c>
      <c r="H22" s="25">
        <v>0</v>
      </c>
      <c r="I22" s="25">
        <v>0</v>
      </c>
      <c r="J22" s="25">
        <v>0</v>
      </c>
      <c r="K22" s="25">
        <v>0</v>
      </c>
      <c r="L22" s="25">
        <v>0</v>
      </c>
      <c r="M22" s="25">
        <v>0</v>
      </c>
      <c r="N22" s="25">
        <v>0</v>
      </c>
      <c r="O22" s="25">
        <v>0</v>
      </c>
      <c r="P22" s="25">
        <v>0</v>
      </c>
      <c r="Q22" s="25">
        <v>0</v>
      </c>
      <c r="R22" s="25">
        <v>0</v>
      </c>
      <c r="S22" s="25">
        <v>0</v>
      </c>
      <c r="T22" s="25">
        <v>0</v>
      </c>
      <c r="U22" s="25">
        <v>0</v>
      </c>
      <c r="V22" s="25">
        <v>0</v>
      </c>
      <c r="W22" s="25">
        <v>0</v>
      </c>
      <c r="X22" s="25">
        <v>0</v>
      </c>
      <c r="Y22" s="25">
        <v>0</v>
      </c>
      <c r="Z22" s="25">
        <v>0</v>
      </c>
      <c r="AA22" s="25">
        <v>0</v>
      </c>
      <c r="AB22" s="25">
        <v>0</v>
      </c>
      <c r="AC22" s="25">
        <v>0</v>
      </c>
      <c r="AD22" s="25">
        <v>0</v>
      </c>
      <c r="AE22" s="25">
        <v>0</v>
      </c>
      <c r="AF22" s="25">
        <v>0</v>
      </c>
      <c r="AG22" s="25">
        <v>0</v>
      </c>
      <c r="AH22" s="25">
        <v>0</v>
      </c>
      <c r="AI22" s="25">
        <v>0</v>
      </c>
      <c r="AJ22" s="25">
        <v>0</v>
      </c>
      <c r="AK22" s="25">
        <v>0</v>
      </c>
      <c r="AL22" s="25">
        <v>0</v>
      </c>
      <c r="AM22" s="26">
        <v>0</v>
      </c>
      <c r="AN22" s="26">
        <v>0</v>
      </c>
    </row>
    <row r="23" spans="1:40" customFormat="1" ht="24.9" customHeight="1">
      <c r="A23" s="17">
        <v>18</v>
      </c>
      <c r="B23" s="64" t="s">
        <v>94</v>
      </c>
      <c r="C23" s="25">
        <v>0</v>
      </c>
      <c r="D23" s="25">
        <v>0</v>
      </c>
      <c r="E23" s="25">
        <v>0</v>
      </c>
      <c r="F23" s="25">
        <v>0</v>
      </c>
      <c r="G23" s="25">
        <v>0</v>
      </c>
      <c r="H23" s="25">
        <v>0</v>
      </c>
      <c r="I23" s="25">
        <v>0</v>
      </c>
      <c r="J23" s="25">
        <v>0</v>
      </c>
      <c r="K23" s="25">
        <v>0</v>
      </c>
      <c r="L23" s="25">
        <v>0</v>
      </c>
      <c r="M23" s="25">
        <v>0</v>
      </c>
      <c r="N23" s="25">
        <v>0</v>
      </c>
      <c r="O23" s="25">
        <v>0</v>
      </c>
      <c r="P23" s="25">
        <v>0</v>
      </c>
      <c r="Q23" s="25">
        <v>0</v>
      </c>
      <c r="R23" s="25">
        <v>0</v>
      </c>
      <c r="S23" s="25">
        <v>0</v>
      </c>
      <c r="T23" s="25">
        <v>0</v>
      </c>
      <c r="U23" s="25">
        <v>0</v>
      </c>
      <c r="V23" s="25">
        <v>0</v>
      </c>
      <c r="W23" s="25">
        <v>0</v>
      </c>
      <c r="X23" s="25">
        <v>0</v>
      </c>
      <c r="Y23" s="25">
        <v>0</v>
      </c>
      <c r="Z23" s="25">
        <v>0</v>
      </c>
      <c r="AA23" s="25">
        <v>0</v>
      </c>
      <c r="AB23" s="25">
        <v>0</v>
      </c>
      <c r="AC23" s="25">
        <v>0</v>
      </c>
      <c r="AD23" s="25">
        <v>0</v>
      </c>
      <c r="AE23" s="25">
        <v>0</v>
      </c>
      <c r="AF23" s="25">
        <v>0</v>
      </c>
      <c r="AG23" s="25">
        <v>0</v>
      </c>
      <c r="AH23" s="25">
        <v>0</v>
      </c>
      <c r="AI23" s="25">
        <v>0</v>
      </c>
      <c r="AJ23" s="25">
        <v>0</v>
      </c>
      <c r="AK23" s="25">
        <v>0</v>
      </c>
      <c r="AL23" s="25">
        <v>0</v>
      </c>
      <c r="AM23" s="26">
        <v>0</v>
      </c>
      <c r="AN23" s="26">
        <v>0</v>
      </c>
    </row>
    <row r="24" spans="1:40" customFormat="1" ht="24.9" customHeight="1">
      <c r="A24" s="17">
        <v>19</v>
      </c>
      <c r="B24" s="64" t="s">
        <v>89</v>
      </c>
      <c r="C24" s="25">
        <v>0</v>
      </c>
      <c r="D24" s="25">
        <v>0</v>
      </c>
      <c r="E24" s="25">
        <v>0</v>
      </c>
      <c r="F24" s="25">
        <v>0</v>
      </c>
      <c r="G24" s="25">
        <v>0</v>
      </c>
      <c r="H24" s="25">
        <v>0</v>
      </c>
      <c r="I24" s="25">
        <v>0</v>
      </c>
      <c r="J24" s="25">
        <v>0</v>
      </c>
      <c r="K24" s="25">
        <v>0</v>
      </c>
      <c r="L24" s="25">
        <v>0</v>
      </c>
      <c r="M24" s="25">
        <v>0</v>
      </c>
      <c r="N24" s="25">
        <v>0</v>
      </c>
      <c r="O24" s="25">
        <v>0</v>
      </c>
      <c r="P24" s="25">
        <v>0</v>
      </c>
      <c r="Q24" s="25">
        <v>0</v>
      </c>
      <c r="R24" s="25">
        <v>0</v>
      </c>
      <c r="S24" s="25">
        <v>0</v>
      </c>
      <c r="T24" s="25">
        <v>0</v>
      </c>
      <c r="U24" s="25">
        <v>0</v>
      </c>
      <c r="V24" s="25">
        <v>0</v>
      </c>
      <c r="W24" s="25">
        <v>0</v>
      </c>
      <c r="X24" s="25">
        <v>0</v>
      </c>
      <c r="Y24" s="25">
        <v>0</v>
      </c>
      <c r="Z24" s="25">
        <v>0</v>
      </c>
      <c r="AA24" s="25">
        <v>0</v>
      </c>
      <c r="AB24" s="25">
        <v>0</v>
      </c>
      <c r="AC24" s="25">
        <v>0</v>
      </c>
      <c r="AD24" s="25">
        <v>0</v>
      </c>
      <c r="AE24" s="25">
        <v>0</v>
      </c>
      <c r="AF24" s="25">
        <v>0</v>
      </c>
      <c r="AG24" s="25">
        <v>0</v>
      </c>
      <c r="AH24" s="25">
        <v>0</v>
      </c>
      <c r="AI24" s="25">
        <v>0</v>
      </c>
      <c r="AJ24" s="25">
        <v>0</v>
      </c>
      <c r="AK24" s="25">
        <v>0</v>
      </c>
      <c r="AL24" s="25">
        <v>0</v>
      </c>
      <c r="AM24" s="26">
        <v>0</v>
      </c>
      <c r="AN24" s="26">
        <v>0</v>
      </c>
    </row>
    <row r="25" spans="1:40" ht="13.8">
      <c r="A25" s="11"/>
      <c r="B25" s="66" t="s">
        <v>22</v>
      </c>
      <c r="C25" s="27">
        <v>6655189.0997334085</v>
      </c>
      <c r="D25" s="27">
        <v>6456450.1697334088</v>
      </c>
      <c r="E25" s="27">
        <v>138678.50281200238</v>
      </c>
      <c r="F25" s="27">
        <v>138678.50281200238</v>
      </c>
      <c r="G25" s="27">
        <v>8887.4801749998805</v>
      </c>
      <c r="H25" s="27">
        <v>8887.4801749998805</v>
      </c>
      <c r="I25" s="27">
        <v>1155149.0638100242</v>
      </c>
      <c r="J25" s="27">
        <v>1128123.1694906552</v>
      </c>
      <c r="K25" s="27">
        <v>4132990.8058848237</v>
      </c>
      <c r="L25" s="27">
        <v>4116595.6419239813</v>
      </c>
      <c r="M25" s="27">
        <v>386457.56449163734</v>
      </c>
      <c r="N25" s="27">
        <v>386457.56349494914</v>
      </c>
      <c r="O25" s="27">
        <v>0</v>
      </c>
      <c r="P25" s="27">
        <v>0</v>
      </c>
      <c r="Q25" s="27">
        <v>0</v>
      </c>
      <c r="R25" s="27">
        <v>0</v>
      </c>
      <c r="S25" s="27">
        <v>0</v>
      </c>
      <c r="T25" s="27">
        <v>0</v>
      </c>
      <c r="U25" s="27">
        <v>57550.418600021083</v>
      </c>
      <c r="V25" s="27">
        <v>46195.98773819179</v>
      </c>
      <c r="W25" s="27">
        <v>0</v>
      </c>
      <c r="X25" s="27">
        <v>0</v>
      </c>
      <c r="Y25" s="27">
        <v>148827.39455877291</v>
      </c>
      <c r="Z25" s="27">
        <v>140519.46748948831</v>
      </c>
      <c r="AA25" s="27">
        <v>3777097.830445243</v>
      </c>
      <c r="AB25" s="27">
        <v>1390140.8358877513</v>
      </c>
      <c r="AC25" s="27">
        <v>11017.220079302662</v>
      </c>
      <c r="AD25" s="27">
        <v>661.03829599999995</v>
      </c>
      <c r="AE25" s="27">
        <v>351139.44122785027</v>
      </c>
      <c r="AF25" s="27">
        <v>345416.67323606811</v>
      </c>
      <c r="AG25" s="27">
        <v>0</v>
      </c>
      <c r="AH25" s="27">
        <v>0</v>
      </c>
      <c r="AI25" s="27">
        <v>2254131.6864576102</v>
      </c>
      <c r="AJ25" s="27">
        <v>2205591.8760964498</v>
      </c>
      <c r="AK25" s="27">
        <v>0</v>
      </c>
      <c r="AL25" s="27">
        <v>0</v>
      </c>
      <c r="AM25" s="27">
        <v>19077116.508275695</v>
      </c>
      <c r="AN25" s="27">
        <v>16363718.406373946</v>
      </c>
    </row>
    <row r="26" spans="1:40" s="36" customFormat="1" ht="14.4">
      <c r="B26" s="40" t="s">
        <v>46</v>
      </c>
      <c r="AM26" s="44"/>
      <c r="AN26" s="44"/>
    </row>
    <row r="27" spans="1:40" s="36" customFormat="1" ht="12.75" customHeight="1">
      <c r="B27" s="84" t="s">
        <v>77</v>
      </c>
      <c r="C27" s="84"/>
      <c r="D27" s="84"/>
      <c r="E27" s="84"/>
      <c r="F27" s="84"/>
      <c r="G27" s="84"/>
      <c r="H27" s="84"/>
      <c r="I27" s="84"/>
      <c r="J27" s="84"/>
      <c r="K27" s="84"/>
      <c r="L27" s="84"/>
      <c r="M27" s="84"/>
      <c r="N27" s="84"/>
      <c r="O27" s="84"/>
      <c r="P27" s="84"/>
      <c r="Q27" s="84"/>
      <c r="R27" s="84"/>
    </row>
    <row r="28" spans="1:40" s="36" customFormat="1" ht="14.4">
      <c r="B28" s="35"/>
      <c r="C28" s="35"/>
      <c r="D28" s="35"/>
      <c r="E28" s="35"/>
      <c r="F28" s="35"/>
      <c r="G28" s="35"/>
      <c r="H28" s="35"/>
      <c r="I28" s="35"/>
      <c r="J28" s="35"/>
      <c r="K28" s="35"/>
      <c r="L28" s="35"/>
      <c r="M28" s="35"/>
      <c r="N28" s="35"/>
      <c r="AM28" s="44"/>
      <c r="AN28" s="44"/>
    </row>
    <row r="29" spans="1:40" s="36" customFormat="1" ht="14.4">
      <c r="B29" s="47" t="s">
        <v>78</v>
      </c>
    </row>
    <row r="30" spans="1:40" s="36" customFormat="1" ht="14.4">
      <c r="B30" s="47" t="s">
        <v>54</v>
      </c>
    </row>
  </sheetData>
  <sortState xmlns:xlrd2="http://schemas.microsoft.com/office/spreadsheetml/2017/richdata2" ref="B7:AN22">
    <sortCondition descending="1" ref="AM6:AM22"/>
  </sortState>
  <mergeCells count="23">
    <mergeCell ref="B27:R27"/>
    <mergeCell ref="Y4:Z4"/>
    <mergeCell ref="AM4:AN4"/>
    <mergeCell ref="AA4:AB4"/>
    <mergeCell ref="AC4:AD4"/>
    <mergeCell ref="AE4:AF4"/>
    <mergeCell ref="AG4:AH4"/>
    <mergeCell ref="AI4:AJ4"/>
    <mergeCell ref="S4:T4"/>
    <mergeCell ref="U4:V4"/>
    <mergeCell ref="W4:X4"/>
    <mergeCell ref="AK4:AL4"/>
    <mergeCell ref="O4:P4"/>
    <mergeCell ref="Q4:R4"/>
    <mergeCell ref="I4:J4"/>
    <mergeCell ref="K4:L4"/>
    <mergeCell ref="M4:N4"/>
    <mergeCell ref="A1:N1"/>
    <mergeCell ref="A4:A5"/>
    <mergeCell ref="B4:B5"/>
    <mergeCell ref="C4:D4"/>
    <mergeCell ref="E4:F4"/>
    <mergeCell ref="G4:H4"/>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1:AN31"/>
  <sheetViews>
    <sheetView zoomScale="90" zoomScaleNormal="90" workbookViewId="0">
      <pane xSplit="2" ySplit="6" topLeftCell="AE7" activePane="bottomRight" state="frozen"/>
      <selection activeCell="A4" sqref="A4"/>
      <selection pane="topRight" activeCell="A4" sqref="A4"/>
      <selection pane="bottomLeft" activeCell="A4" sqref="A4"/>
      <selection pane="bottomRight" activeCell="AH8" sqref="AH8"/>
    </sheetView>
  </sheetViews>
  <sheetFormatPr defaultColWidth="9.109375" defaultRowHeight="13.2"/>
  <cols>
    <col min="1" max="1" width="4" style="10" customWidth="1"/>
    <col min="2" max="2" width="47.44140625" style="10" customWidth="1"/>
    <col min="3" max="6" width="9.6640625" style="10" customWidth="1"/>
    <col min="7" max="7" width="12" style="10" customWidth="1"/>
    <col min="8" max="8" width="11.88671875" style="10" customWidth="1"/>
    <col min="9" max="9" width="12.109375" style="10" customWidth="1"/>
    <col min="10" max="10" width="10.109375" style="10" bestFit="1" customWidth="1"/>
    <col min="11" max="12" width="9.6640625" style="10" customWidth="1"/>
    <col min="13" max="13" width="10.88671875" style="10" customWidth="1"/>
    <col min="14" max="14" width="11.5546875" style="10" customWidth="1"/>
    <col min="15" max="20" width="9.6640625" style="10" customWidth="1"/>
    <col min="21" max="21" width="11" style="10" customWidth="1"/>
    <col min="22" max="26" width="9.6640625" style="10" customWidth="1"/>
    <col min="27" max="27" width="11.88671875" style="10" customWidth="1"/>
    <col min="28" max="28" width="12.6640625" style="10" customWidth="1"/>
    <col min="29" max="38" width="9.6640625" style="10" customWidth="1"/>
    <col min="39" max="39" width="12.6640625" style="10" customWidth="1"/>
    <col min="40" max="40" width="11.88671875" style="10" customWidth="1"/>
    <col min="41" max="16384" width="9.109375" style="10"/>
  </cols>
  <sheetData>
    <row r="1" spans="1:40" s="36" customFormat="1" ht="19.5" customHeight="1">
      <c r="A1" s="40" t="s">
        <v>79</v>
      </c>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row>
    <row r="2" spans="1:40" s="36" customFormat="1" ht="19.5" customHeight="1">
      <c r="A2" s="40" t="str">
        <f>'Accept. Re. Earned Premiums'!A2</f>
        <v>Reporting period: 1 January 2024 - 31 Decemberr 2024</v>
      </c>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row>
    <row r="3" spans="1:40" s="36" customFormat="1" ht="19.5" customHeight="1">
      <c r="A3" s="40"/>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row>
    <row r="4" spans="1:40" s="36" customFormat="1" ht="19.5" customHeight="1">
      <c r="A4" s="36" t="s">
        <v>70</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row>
    <row r="5" spans="1:40" s="36" customFormat="1" ht="94.5" customHeight="1">
      <c r="A5" s="73" t="s">
        <v>0</v>
      </c>
      <c r="B5" s="73" t="s">
        <v>3</v>
      </c>
      <c r="C5" s="82" t="s">
        <v>4</v>
      </c>
      <c r="D5" s="82"/>
      <c r="E5" s="76" t="s">
        <v>5</v>
      </c>
      <c r="F5" s="77"/>
      <c r="G5" s="76" t="s">
        <v>6</v>
      </c>
      <c r="H5" s="77"/>
      <c r="I5" s="76" t="s">
        <v>7</v>
      </c>
      <c r="J5" s="77"/>
      <c r="K5" s="76" t="s">
        <v>8</v>
      </c>
      <c r="L5" s="77"/>
      <c r="M5" s="76" t="s">
        <v>9</v>
      </c>
      <c r="N5" s="77"/>
      <c r="O5" s="76" t="s">
        <v>10</v>
      </c>
      <c r="P5" s="77"/>
      <c r="Q5" s="76" t="s">
        <v>11</v>
      </c>
      <c r="R5" s="77"/>
      <c r="S5" s="76" t="s">
        <v>12</v>
      </c>
      <c r="T5" s="77"/>
      <c r="U5" s="76" t="s">
        <v>13</v>
      </c>
      <c r="V5" s="77"/>
      <c r="W5" s="76" t="s">
        <v>14</v>
      </c>
      <c r="X5" s="77"/>
      <c r="Y5" s="76" t="s">
        <v>15</v>
      </c>
      <c r="Z5" s="77"/>
      <c r="AA5" s="76" t="s">
        <v>16</v>
      </c>
      <c r="AB5" s="77"/>
      <c r="AC5" s="76" t="s">
        <v>17</v>
      </c>
      <c r="AD5" s="77"/>
      <c r="AE5" s="70" t="s">
        <v>18</v>
      </c>
      <c r="AF5" s="72"/>
      <c r="AG5" s="70" t="s">
        <v>19</v>
      </c>
      <c r="AH5" s="72"/>
      <c r="AI5" s="79" t="s">
        <v>20</v>
      </c>
      <c r="AJ5" s="80"/>
      <c r="AK5" s="79" t="s">
        <v>21</v>
      </c>
      <c r="AL5" s="80"/>
      <c r="AM5" s="79" t="s">
        <v>22</v>
      </c>
      <c r="AN5" s="80"/>
    </row>
    <row r="6" spans="1:40" s="36" customFormat="1" ht="45.75" customHeight="1">
      <c r="A6" s="75"/>
      <c r="B6" s="75"/>
      <c r="C6" s="63" t="s">
        <v>56</v>
      </c>
      <c r="D6" s="63" t="s">
        <v>57</v>
      </c>
      <c r="E6" s="63" t="s">
        <v>56</v>
      </c>
      <c r="F6" s="63" t="s">
        <v>57</v>
      </c>
      <c r="G6" s="63" t="s">
        <v>56</v>
      </c>
      <c r="H6" s="63" t="s">
        <v>57</v>
      </c>
      <c r="I6" s="63" t="s">
        <v>56</v>
      </c>
      <c r="J6" s="63" t="s">
        <v>57</v>
      </c>
      <c r="K6" s="63" t="s">
        <v>56</v>
      </c>
      <c r="L6" s="63" t="s">
        <v>57</v>
      </c>
      <c r="M6" s="63" t="s">
        <v>56</v>
      </c>
      <c r="N6" s="63" t="s">
        <v>57</v>
      </c>
      <c r="O6" s="63" t="s">
        <v>56</v>
      </c>
      <c r="P6" s="63" t="s">
        <v>57</v>
      </c>
      <c r="Q6" s="63" t="s">
        <v>56</v>
      </c>
      <c r="R6" s="63" t="s">
        <v>57</v>
      </c>
      <c r="S6" s="63" t="s">
        <v>56</v>
      </c>
      <c r="T6" s="63" t="s">
        <v>57</v>
      </c>
      <c r="U6" s="63" t="s">
        <v>56</v>
      </c>
      <c r="V6" s="63" t="s">
        <v>57</v>
      </c>
      <c r="W6" s="63" t="s">
        <v>56</v>
      </c>
      <c r="X6" s="63" t="s">
        <v>57</v>
      </c>
      <c r="Y6" s="63" t="s">
        <v>56</v>
      </c>
      <c r="Z6" s="63" t="s">
        <v>57</v>
      </c>
      <c r="AA6" s="63" t="s">
        <v>56</v>
      </c>
      <c r="AB6" s="63" t="s">
        <v>57</v>
      </c>
      <c r="AC6" s="63" t="s">
        <v>56</v>
      </c>
      <c r="AD6" s="63" t="s">
        <v>57</v>
      </c>
      <c r="AE6" s="63" t="s">
        <v>56</v>
      </c>
      <c r="AF6" s="63" t="s">
        <v>57</v>
      </c>
      <c r="AG6" s="63" t="s">
        <v>56</v>
      </c>
      <c r="AH6" s="63" t="s">
        <v>57</v>
      </c>
      <c r="AI6" s="63" t="s">
        <v>56</v>
      </c>
      <c r="AJ6" s="63" t="s">
        <v>57</v>
      </c>
      <c r="AK6" s="63" t="s">
        <v>56</v>
      </c>
      <c r="AL6" s="63" t="s">
        <v>57</v>
      </c>
      <c r="AM6" s="63" t="s">
        <v>56</v>
      </c>
      <c r="AN6" s="63" t="s">
        <v>57</v>
      </c>
    </row>
    <row r="7" spans="1:40" customFormat="1" ht="24.9" customHeight="1">
      <c r="A7" s="17">
        <v>1</v>
      </c>
      <c r="B7" s="64" t="s">
        <v>29</v>
      </c>
      <c r="C7" s="25">
        <v>919759.31000000029</v>
      </c>
      <c r="D7" s="25">
        <v>919759.31000000029</v>
      </c>
      <c r="E7" s="25">
        <v>0</v>
      </c>
      <c r="F7" s="25">
        <v>0</v>
      </c>
      <c r="G7" s="25">
        <v>3400</v>
      </c>
      <c r="H7" s="25">
        <v>3400</v>
      </c>
      <c r="I7" s="25">
        <v>0</v>
      </c>
      <c r="J7" s="25">
        <v>0</v>
      </c>
      <c r="K7" s="25">
        <v>1619530.0649999999</v>
      </c>
      <c r="L7" s="25">
        <v>1619530.0649999999</v>
      </c>
      <c r="M7" s="25">
        <v>196057.31199999998</v>
      </c>
      <c r="N7" s="25">
        <v>196057.31199999998</v>
      </c>
      <c r="O7" s="25">
        <v>0</v>
      </c>
      <c r="P7" s="25">
        <v>0</v>
      </c>
      <c r="Q7" s="25">
        <v>0</v>
      </c>
      <c r="R7" s="25">
        <v>0</v>
      </c>
      <c r="S7" s="25">
        <v>0</v>
      </c>
      <c r="T7" s="25">
        <v>0</v>
      </c>
      <c r="U7" s="25">
        <v>0</v>
      </c>
      <c r="V7" s="25">
        <v>0</v>
      </c>
      <c r="W7" s="25">
        <v>0</v>
      </c>
      <c r="X7" s="25">
        <v>0</v>
      </c>
      <c r="Y7" s="25">
        <v>0</v>
      </c>
      <c r="Z7" s="25">
        <v>0</v>
      </c>
      <c r="AA7" s="25">
        <v>92430.03</v>
      </c>
      <c r="AB7" s="25">
        <v>92430.03</v>
      </c>
      <c r="AC7" s="25">
        <v>0</v>
      </c>
      <c r="AD7" s="25">
        <v>0</v>
      </c>
      <c r="AE7" s="25">
        <v>0</v>
      </c>
      <c r="AF7" s="25">
        <v>0</v>
      </c>
      <c r="AG7" s="25">
        <v>0</v>
      </c>
      <c r="AH7" s="25">
        <v>0</v>
      </c>
      <c r="AI7" s="25">
        <v>28636.06</v>
      </c>
      <c r="AJ7" s="25">
        <v>28636.06</v>
      </c>
      <c r="AK7" s="25">
        <v>0</v>
      </c>
      <c r="AL7" s="25">
        <v>0</v>
      </c>
      <c r="AM7" s="26">
        <v>2859812.7769999998</v>
      </c>
      <c r="AN7" s="26">
        <v>2859812.7769999998</v>
      </c>
    </row>
    <row r="8" spans="1:40" customFormat="1" ht="24.9" customHeight="1">
      <c r="A8" s="17">
        <v>2</v>
      </c>
      <c r="B8" s="64" t="s">
        <v>34</v>
      </c>
      <c r="C8" s="25">
        <v>0</v>
      </c>
      <c r="D8" s="25">
        <v>0</v>
      </c>
      <c r="E8" s="25">
        <v>0</v>
      </c>
      <c r="F8" s="25">
        <v>0</v>
      </c>
      <c r="G8" s="25">
        <v>0</v>
      </c>
      <c r="H8" s="25">
        <v>0</v>
      </c>
      <c r="I8" s="25">
        <v>0</v>
      </c>
      <c r="J8" s="25">
        <v>0</v>
      </c>
      <c r="K8" s="25">
        <v>630313.74</v>
      </c>
      <c r="L8" s="25">
        <v>630313.74</v>
      </c>
      <c r="M8" s="25">
        <v>161040.24000000002</v>
      </c>
      <c r="N8" s="25">
        <v>161040.24000000002</v>
      </c>
      <c r="O8" s="25">
        <v>0</v>
      </c>
      <c r="P8" s="25">
        <v>0</v>
      </c>
      <c r="Q8" s="25">
        <v>0</v>
      </c>
      <c r="R8" s="25">
        <v>0</v>
      </c>
      <c r="S8" s="25">
        <v>0</v>
      </c>
      <c r="T8" s="25">
        <v>0</v>
      </c>
      <c r="U8" s="25">
        <v>0</v>
      </c>
      <c r="V8" s="25">
        <v>0</v>
      </c>
      <c r="W8" s="25">
        <v>0</v>
      </c>
      <c r="X8" s="25">
        <v>0</v>
      </c>
      <c r="Y8" s="25">
        <v>0</v>
      </c>
      <c r="Z8" s="25">
        <v>0</v>
      </c>
      <c r="AA8" s="25">
        <v>115981.66</v>
      </c>
      <c r="AB8" s="25">
        <v>8730.5099999999948</v>
      </c>
      <c r="AC8" s="25">
        <v>104381.47</v>
      </c>
      <c r="AD8" s="25">
        <v>5010.3600000000151</v>
      </c>
      <c r="AE8" s="25">
        <v>0</v>
      </c>
      <c r="AF8" s="25">
        <v>0</v>
      </c>
      <c r="AG8" s="25">
        <v>0</v>
      </c>
      <c r="AH8" s="25">
        <v>0</v>
      </c>
      <c r="AI8" s="25">
        <v>1.1368683772161603E-13</v>
      </c>
      <c r="AJ8" s="25">
        <v>1.1368683772161603E-13</v>
      </c>
      <c r="AK8" s="25">
        <v>0</v>
      </c>
      <c r="AL8" s="25">
        <v>0</v>
      </c>
      <c r="AM8" s="26">
        <v>1011717.11</v>
      </c>
      <c r="AN8" s="26">
        <v>805094.85</v>
      </c>
    </row>
    <row r="9" spans="1:40" customFormat="1" ht="24.9" customHeight="1">
      <c r="A9" s="17">
        <v>3</v>
      </c>
      <c r="B9" s="64" t="s">
        <v>85</v>
      </c>
      <c r="C9" s="25">
        <v>0</v>
      </c>
      <c r="D9" s="25">
        <v>0</v>
      </c>
      <c r="E9" s="25">
        <v>0</v>
      </c>
      <c r="F9" s="25">
        <v>0</v>
      </c>
      <c r="G9" s="25">
        <v>0</v>
      </c>
      <c r="H9" s="25">
        <v>0</v>
      </c>
      <c r="I9" s="25">
        <v>797255.50164208503</v>
      </c>
      <c r="J9" s="25">
        <v>797255.50164208503</v>
      </c>
      <c r="K9" s="25">
        <v>0</v>
      </c>
      <c r="L9" s="25">
        <v>0</v>
      </c>
      <c r="M9" s="25">
        <v>0</v>
      </c>
      <c r="N9" s="25">
        <v>0</v>
      </c>
      <c r="O9" s="25">
        <v>0</v>
      </c>
      <c r="P9" s="25">
        <v>0</v>
      </c>
      <c r="Q9" s="25">
        <v>0</v>
      </c>
      <c r="R9" s="25">
        <v>0</v>
      </c>
      <c r="S9" s="25">
        <v>0</v>
      </c>
      <c r="T9" s="25">
        <v>0</v>
      </c>
      <c r="U9" s="25">
        <v>0</v>
      </c>
      <c r="V9" s="25">
        <v>0</v>
      </c>
      <c r="W9" s="25">
        <v>0</v>
      </c>
      <c r="X9" s="25">
        <v>0</v>
      </c>
      <c r="Y9" s="25">
        <v>0</v>
      </c>
      <c r="Z9" s="25">
        <v>0</v>
      </c>
      <c r="AA9" s="25">
        <v>0</v>
      </c>
      <c r="AB9" s="25">
        <v>0</v>
      </c>
      <c r="AC9" s="25">
        <v>0</v>
      </c>
      <c r="AD9" s="25">
        <v>0</v>
      </c>
      <c r="AE9" s="25">
        <v>0</v>
      </c>
      <c r="AF9" s="25">
        <v>0</v>
      </c>
      <c r="AG9" s="25">
        <v>0</v>
      </c>
      <c r="AH9" s="25">
        <v>0</v>
      </c>
      <c r="AI9" s="25">
        <v>0</v>
      </c>
      <c r="AJ9" s="25">
        <v>0</v>
      </c>
      <c r="AK9" s="25">
        <v>0</v>
      </c>
      <c r="AL9" s="25">
        <v>0</v>
      </c>
      <c r="AM9" s="26">
        <v>797255.50164208503</v>
      </c>
      <c r="AN9" s="26">
        <v>797255.50164208503</v>
      </c>
    </row>
    <row r="10" spans="1:40" customFormat="1" ht="24.9" customHeight="1">
      <c r="A10" s="17">
        <v>4</v>
      </c>
      <c r="B10" s="64" t="s">
        <v>30</v>
      </c>
      <c r="C10" s="25">
        <v>230969.94</v>
      </c>
      <c r="D10" s="25">
        <v>230969.94</v>
      </c>
      <c r="E10" s="25">
        <v>0</v>
      </c>
      <c r="F10" s="25">
        <v>0</v>
      </c>
      <c r="G10" s="25">
        <v>0</v>
      </c>
      <c r="H10" s="25">
        <v>0</v>
      </c>
      <c r="I10" s="25">
        <v>0</v>
      </c>
      <c r="J10" s="25">
        <v>0</v>
      </c>
      <c r="K10" s="25">
        <v>0</v>
      </c>
      <c r="L10" s="25">
        <v>0</v>
      </c>
      <c r="M10" s="25">
        <v>2.8421709430404007E-14</v>
      </c>
      <c r="N10" s="25">
        <v>2.8421709430404007E-14</v>
      </c>
      <c r="O10" s="25">
        <v>0</v>
      </c>
      <c r="P10" s="25">
        <v>0</v>
      </c>
      <c r="Q10" s="25">
        <v>0</v>
      </c>
      <c r="R10" s="25">
        <v>0</v>
      </c>
      <c r="S10" s="25">
        <v>0</v>
      </c>
      <c r="T10" s="25">
        <v>0</v>
      </c>
      <c r="U10" s="25">
        <v>0</v>
      </c>
      <c r="V10" s="25">
        <v>0</v>
      </c>
      <c r="W10" s="25">
        <v>0</v>
      </c>
      <c r="X10" s="25">
        <v>0</v>
      </c>
      <c r="Y10" s="25">
        <v>0</v>
      </c>
      <c r="Z10" s="25">
        <v>0</v>
      </c>
      <c r="AA10" s="25">
        <v>104543</v>
      </c>
      <c r="AB10" s="25">
        <v>5639.6799999999785</v>
      </c>
      <c r="AC10" s="25">
        <v>0</v>
      </c>
      <c r="AD10" s="25">
        <v>0</v>
      </c>
      <c r="AE10" s="25">
        <v>0</v>
      </c>
      <c r="AF10" s="25">
        <v>0</v>
      </c>
      <c r="AG10" s="25">
        <v>0</v>
      </c>
      <c r="AH10" s="25">
        <v>0</v>
      </c>
      <c r="AI10" s="25">
        <v>0</v>
      </c>
      <c r="AJ10" s="25">
        <v>0</v>
      </c>
      <c r="AK10" s="25">
        <v>0</v>
      </c>
      <c r="AL10" s="25">
        <v>0</v>
      </c>
      <c r="AM10" s="26">
        <v>335512.94</v>
      </c>
      <c r="AN10" s="26">
        <v>236609.62</v>
      </c>
    </row>
    <row r="11" spans="1:40" customFormat="1" ht="24.9" customHeight="1">
      <c r="A11" s="17">
        <v>5</v>
      </c>
      <c r="B11" s="64" t="s">
        <v>86</v>
      </c>
      <c r="C11" s="25">
        <v>0</v>
      </c>
      <c r="D11" s="25">
        <v>0</v>
      </c>
      <c r="E11" s="25">
        <v>0</v>
      </c>
      <c r="F11" s="25">
        <v>0</v>
      </c>
      <c r="G11" s="25">
        <v>54866</v>
      </c>
      <c r="H11" s="25">
        <v>0</v>
      </c>
      <c r="I11" s="25">
        <v>1689.982</v>
      </c>
      <c r="J11" s="25">
        <v>0</v>
      </c>
      <c r="K11" s="25">
        <v>0</v>
      </c>
      <c r="L11" s="25">
        <v>0</v>
      </c>
      <c r="M11" s="25">
        <v>0</v>
      </c>
      <c r="N11" s="25">
        <v>0</v>
      </c>
      <c r="O11" s="25">
        <v>0</v>
      </c>
      <c r="P11" s="25">
        <v>0</v>
      </c>
      <c r="Q11" s="25">
        <v>0</v>
      </c>
      <c r="R11" s="25">
        <v>0</v>
      </c>
      <c r="S11" s="25">
        <v>0</v>
      </c>
      <c r="T11" s="25">
        <v>0</v>
      </c>
      <c r="U11" s="25">
        <v>0</v>
      </c>
      <c r="V11" s="25">
        <v>0</v>
      </c>
      <c r="W11" s="25">
        <v>0</v>
      </c>
      <c r="X11" s="25">
        <v>0</v>
      </c>
      <c r="Y11" s="25">
        <v>0</v>
      </c>
      <c r="Z11" s="25">
        <v>0</v>
      </c>
      <c r="AA11" s="25">
        <v>0</v>
      </c>
      <c r="AB11" s="25">
        <v>0</v>
      </c>
      <c r="AC11" s="25">
        <v>0</v>
      </c>
      <c r="AD11" s="25">
        <v>0</v>
      </c>
      <c r="AE11" s="25">
        <v>0</v>
      </c>
      <c r="AF11" s="25">
        <v>0</v>
      </c>
      <c r="AG11" s="25">
        <v>0</v>
      </c>
      <c r="AH11" s="25">
        <v>0</v>
      </c>
      <c r="AI11" s="25">
        <v>0</v>
      </c>
      <c r="AJ11" s="25">
        <v>0</v>
      </c>
      <c r="AK11" s="25">
        <v>0</v>
      </c>
      <c r="AL11" s="25">
        <v>0</v>
      </c>
      <c r="AM11" s="26">
        <v>56555.982000000004</v>
      </c>
      <c r="AN11" s="26">
        <v>0</v>
      </c>
    </row>
    <row r="12" spans="1:40" customFormat="1" ht="24.9" customHeight="1">
      <c r="A12" s="17">
        <v>6</v>
      </c>
      <c r="B12" s="64" t="s">
        <v>33</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6">
        <v>0</v>
      </c>
      <c r="AN12" s="26">
        <v>0</v>
      </c>
    </row>
    <row r="13" spans="1:40" customFormat="1" ht="24.9" customHeight="1">
      <c r="A13" s="17">
        <v>7</v>
      </c>
      <c r="B13" s="64" t="s">
        <v>93</v>
      </c>
      <c r="C13" s="25">
        <v>0</v>
      </c>
      <c r="D13" s="25">
        <v>0</v>
      </c>
      <c r="E13" s="25">
        <v>0</v>
      </c>
      <c r="F13" s="25">
        <v>0</v>
      </c>
      <c r="G13" s="25">
        <v>0</v>
      </c>
      <c r="H13" s="25">
        <v>0</v>
      </c>
      <c r="I13" s="25">
        <v>0</v>
      </c>
      <c r="J13" s="25">
        <v>0</v>
      </c>
      <c r="K13" s="25">
        <v>0</v>
      </c>
      <c r="L13" s="25">
        <v>0</v>
      </c>
      <c r="M13" s="25">
        <v>0</v>
      </c>
      <c r="N13" s="25">
        <v>0</v>
      </c>
      <c r="O13" s="25">
        <v>0</v>
      </c>
      <c r="P13" s="25">
        <v>0</v>
      </c>
      <c r="Q13" s="25">
        <v>0</v>
      </c>
      <c r="R13" s="25">
        <v>0</v>
      </c>
      <c r="S13" s="25">
        <v>0</v>
      </c>
      <c r="T13" s="25">
        <v>0</v>
      </c>
      <c r="U13" s="25">
        <v>0</v>
      </c>
      <c r="V13" s="25">
        <v>0</v>
      </c>
      <c r="W13" s="25">
        <v>0</v>
      </c>
      <c r="X13" s="25">
        <v>0</v>
      </c>
      <c r="Y13" s="25">
        <v>0</v>
      </c>
      <c r="Z13" s="25">
        <v>0</v>
      </c>
      <c r="AA13" s="25">
        <v>0</v>
      </c>
      <c r="AB13" s="25">
        <v>0</v>
      </c>
      <c r="AC13" s="25">
        <v>0</v>
      </c>
      <c r="AD13" s="25">
        <v>0</v>
      </c>
      <c r="AE13" s="25">
        <v>0</v>
      </c>
      <c r="AF13" s="25">
        <v>0</v>
      </c>
      <c r="AG13" s="25">
        <v>0</v>
      </c>
      <c r="AH13" s="25">
        <v>0</v>
      </c>
      <c r="AI13" s="25">
        <v>0</v>
      </c>
      <c r="AJ13" s="25">
        <v>0</v>
      </c>
      <c r="AK13" s="25">
        <v>0</v>
      </c>
      <c r="AL13" s="25">
        <v>0</v>
      </c>
      <c r="AM13" s="26">
        <v>0</v>
      </c>
      <c r="AN13" s="26">
        <v>0</v>
      </c>
    </row>
    <row r="14" spans="1:40" customFormat="1" ht="24.9" customHeight="1">
      <c r="A14" s="17">
        <v>8</v>
      </c>
      <c r="B14" s="64" t="s">
        <v>31</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6">
        <v>0</v>
      </c>
      <c r="AN14" s="26">
        <v>0</v>
      </c>
    </row>
    <row r="15" spans="1:40" customFormat="1" ht="24.9" customHeight="1">
      <c r="A15" s="17">
        <v>9</v>
      </c>
      <c r="B15" s="64" t="s">
        <v>35</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6">
        <v>0</v>
      </c>
      <c r="AN15" s="26">
        <v>0</v>
      </c>
    </row>
    <row r="16" spans="1:40" customFormat="1" ht="24.9" customHeight="1">
      <c r="A16" s="17">
        <v>10</v>
      </c>
      <c r="B16" s="64" t="s">
        <v>92</v>
      </c>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5">
        <v>0</v>
      </c>
      <c r="AI16" s="25">
        <v>0</v>
      </c>
      <c r="AJ16" s="25">
        <v>0</v>
      </c>
      <c r="AK16" s="25">
        <v>0</v>
      </c>
      <c r="AL16" s="25">
        <v>0</v>
      </c>
      <c r="AM16" s="26">
        <v>0</v>
      </c>
      <c r="AN16" s="26">
        <v>0</v>
      </c>
    </row>
    <row r="17" spans="1:40" customFormat="1" ht="24.9" customHeight="1">
      <c r="A17" s="17">
        <v>11</v>
      </c>
      <c r="B17" s="64" t="s">
        <v>38</v>
      </c>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5">
        <v>0</v>
      </c>
      <c r="AI17" s="25">
        <v>0</v>
      </c>
      <c r="AJ17" s="25">
        <v>0</v>
      </c>
      <c r="AK17" s="25">
        <v>0</v>
      </c>
      <c r="AL17" s="25">
        <v>0</v>
      </c>
      <c r="AM17" s="26">
        <v>0</v>
      </c>
      <c r="AN17" s="26">
        <v>0</v>
      </c>
    </row>
    <row r="18" spans="1:40" customFormat="1" ht="24.9" customHeight="1">
      <c r="A18" s="17">
        <v>12</v>
      </c>
      <c r="B18" s="64" t="s">
        <v>37</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6">
        <v>0</v>
      </c>
      <c r="AN18" s="26">
        <v>0</v>
      </c>
    </row>
    <row r="19" spans="1:40" customFormat="1" ht="24.9" customHeight="1">
      <c r="A19" s="17">
        <v>13</v>
      </c>
      <c r="B19" s="64" t="s">
        <v>36</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6">
        <v>0</v>
      </c>
      <c r="AN19" s="26">
        <v>0</v>
      </c>
    </row>
    <row r="20" spans="1:40" customFormat="1" ht="24.9" customHeight="1">
      <c r="A20" s="17">
        <v>14</v>
      </c>
      <c r="B20" s="64" t="s">
        <v>87</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6">
        <v>0</v>
      </c>
      <c r="AN20" s="26">
        <v>0</v>
      </c>
    </row>
    <row r="21" spans="1:40" customFormat="1" ht="24.9" customHeight="1">
      <c r="A21" s="17">
        <v>15</v>
      </c>
      <c r="B21" s="64" t="s">
        <v>28</v>
      </c>
      <c r="C21" s="25">
        <v>0</v>
      </c>
      <c r="D21" s="25">
        <v>0</v>
      </c>
      <c r="E21" s="25">
        <v>0</v>
      </c>
      <c r="F21" s="25">
        <v>0</v>
      </c>
      <c r="G21" s="25">
        <v>0</v>
      </c>
      <c r="H21" s="25">
        <v>0</v>
      </c>
      <c r="I21" s="25">
        <v>0</v>
      </c>
      <c r="J21" s="25">
        <v>0</v>
      </c>
      <c r="K21" s="25">
        <v>0</v>
      </c>
      <c r="L21" s="25">
        <v>0</v>
      </c>
      <c r="M21" s="25">
        <v>0</v>
      </c>
      <c r="N21" s="25">
        <v>0</v>
      </c>
      <c r="O21" s="25">
        <v>0</v>
      </c>
      <c r="P21" s="25">
        <v>0</v>
      </c>
      <c r="Q21" s="25">
        <v>0</v>
      </c>
      <c r="R21" s="25">
        <v>0</v>
      </c>
      <c r="S21" s="25">
        <v>0</v>
      </c>
      <c r="T21" s="25">
        <v>0</v>
      </c>
      <c r="U21" s="25">
        <v>0</v>
      </c>
      <c r="V21" s="25">
        <v>0</v>
      </c>
      <c r="W21" s="25">
        <v>0</v>
      </c>
      <c r="X21" s="25">
        <v>0</v>
      </c>
      <c r="Y21" s="25">
        <v>0</v>
      </c>
      <c r="Z21" s="25">
        <v>0</v>
      </c>
      <c r="AA21" s="25">
        <v>0</v>
      </c>
      <c r="AB21" s="25">
        <v>0</v>
      </c>
      <c r="AC21" s="25">
        <v>0</v>
      </c>
      <c r="AD21" s="25">
        <v>0</v>
      </c>
      <c r="AE21" s="25">
        <v>0</v>
      </c>
      <c r="AF21" s="25">
        <v>0</v>
      </c>
      <c r="AG21" s="25">
        <v>0</v>
      </c>
      <c r="AH21" s="25">
        <v>0</v>
      </c>
      <c r="AI21" s="25">
        <v>0</v>
      </c>
      <c r="AJ21" s="25">
        <v>0</v>
      </c>
      <c r="AK21" s="25">
        <v>0</v>
      </c>
      <c r="AL21" s="25">
        <v>0</v>
      </c>
      <c r="AM21" s="26">
        <v>0</v>
      </c>
      <c r="AN21" s="26">
        <v>0</v>
      </c>
    </row>
    <row r="22" spans="1:40" customFormat="1" ht="24.9" customHeight="1">
      <c r="A22" s="17">
        <v>16</v>
      </c>
      <c r="B22" s="64" t="s">
        <v>32</v>
      </c>
      <c r="C22" s="25">
        <v>0</v>
      </c>
      <c r="D22" s="25">
        <v>0</v>
      </c>
      <c r="E22" s="25">
        <v>0</v>
      </c>
      <c r="F22" s="25">
        <v>0</v>
      </c>
      <c r="G22" s="25">
        <v>0</v>
      </c>
      <c r="H22" s="25">
        <v>0</v>
      </c>
      <c r="I22" s="25">
        <v>0</v>
      </c>
      <c r="J22" s="25">
        <v>0</v>
      </c>
      <c r="K22" s="25">
        <v>0</v>
      </c>
      <c r="L22" s="25">
        <v>0</v>
      </c>
      <c r="M22" s="25">
        <v>0</v>
      </c>
      <c r="N22" s="25">
        <v>0</v>
      </c>
      <c r="O22" s="25">
        <v>0</v>
      </c>
      <c r="P22" s="25">
        <v>0</v>
      </c>
      <c r="Q22" s="25">
        <v>0</v>
      </c>
      <c r="R22" s="25">
        <v>0</v>
      </c>
      <c r="S22" s="25">
        <v>0</v>
      </c>
      <c r="T22" s="25">
        <v>0</v>
      </c>
      <c r="U22" s="25">
        <v>0</v>
      </c>
      <c r="V22" s="25">
        <v>0</v>
      </c>
      <c r="W22" s="25">
        <v>0</v>
      </c>
      <c r="X22" s="25">
        <v>0</v>
      </c>
      <c r="Y22" s="25">
        <v>0</v>
      </c>
      <c r="Z22" s="25">
        <v>0</v>
      </c>
      <c r="AA22" s="25">
        <v>0</v>
      </c>
      <c r="AB22" s="25">
        <v>0</v>
      </c>
      <c r="AC22" s="25">
        <v>0</v>
      </c>
      <c r="AD22" s="25">
        <v>0</v>
      </c>
      <c r="AE22" s="25">
        <v>0</v>
      </c>
      <c r="AF22" s="25">
        <v>0</v>
      </c>
      <c r="AG22" s="25">
        <v>0</v>
      </c>
      <c r="AH22" s="25">
        <v>0</v>
      </c>
      <c r="AI22" s="25">
        <v>0</v>
      </c>
      <c r="AJ22" s="25">
        <v>0</v>
      </c>
      <c r="AK22" s="25">
        <v>0</v>
      </c>
      <c r="AL22" s="25">
        <v>0</v>
      </c>
      <c r="AM22" s="26">
        <v>0</v>
      </c>
      <c r="AN22" s="26">
        <v>0</v>
      </c>
    </row>
    <row r="23" spans="1:40" customFormat="1" ht="24.9" customHeight="1">
      <c r="A23" s="17">
        <v>17</v>
      </c>
      <c r="B23" s="64" t="s">
        <v>94</v>
      </c>
      <c r="C23" s="25">
        <v>0</v>
      </c>
      <c r="D23" s="25">
        <v>0</v>
      </c>
      <c r="E23" s="25">
        <v>0</v>
      </c>
      <c r="F23" s="25">
        <v>0</v>
      </c>
      <c r="G23" s="25">
        <v>0</v>
      </c>
      <c r="H23" s="25">
        <v>0</v>
      </c>
      <c r="I23" s="25">
        <v>0</v>
      </c>
      <c r="J23" s="25">
        <v>0</v>
      </c>
      <c r="K23" s="25">
        <v>0</v>
      </c>
      <c r="L23" s="25">
        <v>0</v>
      </c>
      <c r="M23" s="25">
        <v>0</v>
      </c>
      <c r="N23" s="25">
        <v>0</v>
      </c>
      <c r="O23" s="25">
        <v>0</v>
      </c>
      <c r="P23" s="25">
        <v>0</v>
      </c>
      <c r="Q23" s="25">
        <v>0</v>
      </c>
      <c r="R23" s="25">
        <v>0</v>
      </c>
      <c r="S23" s="25">
        <v>0</v>
      </c>
      <c r="T23" s="25">
        <v>0</v>
      </c>
      <c r="U23" s="25">
        <v>0</v>
      </c>
      <c r="V23" s="25">
        <v>0</v>
      </c>
      <c r="W23" s="25">
        <v>0</v>
      </c>
      <c r="X23" s="25">
        <v>0</v>
      </c>
      <c r="Y23" s="25">
        <v>0</v>
      </c>
      <c r="Z23" s="25">
        <v>0</v>
      </c>
      <c r="AA23" s="25">
        <v>0</v>
      </c>
      <c r="AB23" s="25">
        <v>0</v>
      </c>
      <c r="AC23" s="25">
        <v>0</v>
      </c>
      <c r="AD23" s="25">
        <v>0</v>
      </c>
      <c r="AE23" s="25">
        <v>0</v>
      </c>
      <c r="AF23" s="25">
        <v>0</v>
      </c>
      <c r="AG23" s="25">
        <v>0</v>
      </c>
      <c r="AH23" s="25">
        <v>0</v>
      </c>
      <c r="AI23" s="25">
        <v>0</v>
      </c>
      <c r="AJ23" s="25">
        <v>0</v>
      </c>
      <c r="AK23" s="25">
        <v>0</v>
      </c>
      <c r="AL23" s="25">
        <v>0</v>
      </c>
      <c r="AM23" s="26">
        <v>0</v>
      </c>
      <c r="AN23" s="26">
        <v>0</v>
      </c>
    </row>
    <row r="24" spans="1:40" customFormat="1" ht="24.9" customHeight="1">
      <c r="A24" s="17">
        <v>18</v>
      </c>
      <c r="B24" s="64" t="s">
        <v>89</v>
      </c>
      <c r="C24" s="25">
        <v>0</v>
      </c>
      <c r="D24" s="25">
        <v>0</v>
      </c>
      <c r="E24" s="25">
        <v>0</v>
      </c>
      <c r="F24" s="25">
        <v>0</v>
      </c>
      <c r="G24" s="25">
        <v>0</v>
      </c>
      <c r="H24" s="25">
        <v>0</v>
      </c>
      <c r="I24" s="25">
        <v>0</v>
      </c>
      <c r="J24" s="25">
        <v>0</v>
      </c>
      <c r="K24" s="25">
        <v>0</v>
      </c>
      <c r="L24" s="25">
        <v>0</v>
      </c>
      <c r="M24" s="25">
        <v>0</v>
      </c>
      <c r="N24" s="25">
        <v>0</v>
      </c>
      <c r="O24" s="25">
        <v>0</v>
      </c>
      <c r="P24" s="25">
        <v>0</v>
      </c>
      <c r="Q24" s="25">
        <v>0</v>
      </c>
      <c r="R24" s="25">
        <v>0</v>
      </c>
      <c r="S24" s="25">
        <v>0</v>
      </c>
      <c r="T24" s="25">
        <v>0</v>
      </c>
      <c r="U24" s="25">
        <v>0</v>
      </c>
      <c r="V24" s="25">
        <v>0</v>
      </c>
      <c r="W24" s="25">
        <v>0</v>
      </c>
      <c r="X24" s="25">
        <v>0</v>
      </c>
      <c r="Y24" s="25">
        <v>0</v>
      </c>
      <c r="Z24" s="25">
        <v>0</v>
      </c>
      <c r="AA24" s="25">
        <v>0</v>
      </c>
      <c r="AB24" s="25">
        <v>0</v>
      </c>
      <c r="AC24" s="25">
        <v>0</v>
      </c>
      <c r="AD24" s="25">
        <v>0</v>
      </c>
      <c r="AE24" s="25">
        <v>0</v>
      </c>
      <c r="AF24" s="25">
        <v>0</v>
      </c>
      <c r="AG24" s="25">
        <v>0</v>
      </c>
      <c r="AH24" s="25">
        <v>0</v>
      </c>
      <c r="AI24" s="25">
        <v>0</v>
      </c>
      <c r="AJ24" s="25">
        <v>0</v>
      </c>
      <c r="AK24" s="25">
        <v>0</v>
      </c>
      <c r="AL24" s="25">
        <v>0</v>
      </c>
      <c r="AM24" s="26">
        <v>0</v>
      </c>
      <c r="AN24" s="26">
        <v>0</v>
      </c>
    </row>
    <row r="25" spans="1:40" customFormat="1" ht="24.9" customHeight="1">
      <c r="A25" s="17">
        <v>19</v>
      </c>
      <c r="B25" s="64" t="s">
        <v>88</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6">
        <v>0</v>
      </c>
      <c r="AN25" s="26">
        <v>0</v>
      </c>
    </row>
    <row r="26" spans="1:40" ht="13.8">
      <c r="A26" s="11"/>
      <c r="B26" s="66" t="s">
        <v>22</v>
      </c>
      <c r="C26" s="27">
        <v>1150729.2500000002</v>
      </c>
      <c r="D26" s="27">
        <v>1150729.2500000002</v>
      </c>
      <c r="E26" s="27">
        <v>0</v>
      </c>
      <c r="F26" s="27">
        <v>0</v>
      </c>
      <c r="G26" s="27">
        <v>58266</v>
      </c>
      <c r="H26" s="27">
        <v>3400</v>
      </c>
      <c r="I26" s="27">
        <v>798945.48364208499</v>
      </c>
      <c r="J26" s="27">
        <v>797255.50164208503</v>
      </c>
      <c r="K26" s="27">
        <v>2249843.8049999997</v>
      </c>
      <c r="L26" s="27">
        <v>2249843.8049999997</v>
      </c>
      <c r="M26" s="27">
        <v>357097.55200000003</v>
      </c>
      <c r="N26" s="27">
        <v>357097.55200000003</v>
      </c>
      <c r="O26" s="27">
        <v>0</v>
      </c>
      <c r="P26" s="27">
        <v>0</v>
      </c>
      <c r="Q26" s="27">
        <v>0</v>
      </c>
      <c r="R26" s="27">
        <v>0</v>
      </c>
      <c r="S26" s="27">
        <v>0</v>
      </c>
      <c r="T26" s="27">
        <v>0</v>
      </c>
      <c r="U26" s="27">
        <v>0</v>
      </c>
      <c r="V26" s="27">
        <v>0</v>
      </c>
      <c r="W26" s="27">
        <v>0</v>
      </c>
      <c r="X26" s="27">
        <v>0</v>
      </c>
      <c r="Y26" s="27">
        <v>0</v>
      </c>
      <c r="Z26" s="27">
        <v>0</v>
      </c>
      <c r="AA26" s="27">
        <v>312954.69</v>
      </c>
      <c r="AB26" s="27">
        <v>106800.21999999997</v>
      </c>
      <c r="AC26" s="27">
        <v>104381.47</v>
      </c>
      <c r="AD26" s="27">
        <v>5010.3600000000151</v>
      </c>
      <c r="AE26" s="27">
        <v>0</v>
      </c>
      <c r="AF26" s="27">
        <v>0</v>
      </c>
      <c r="AG26" s="27">
        <v>0</v>
      </c>
      <c r="AH26" s="27">
        <v>0</v>
      </c>
      <c r="AI26" s="27">
        <v>28636.06</v>
      </c>
      <c r="AJ26" s="27">
        <v>28636.06</v>
      </c>
      <c r="AK26" s="27">
        <v>0</v>
      </c>
      <c r="AL26" s="27">
        <v>0</v>
      </c>
      <c r="AM26" s="27">
        <v>5060854.310642085</v>
      </c>
      <c r="AN26" s="27">
        <v>4698772.7486420851</v>
      </c>
    </row>
    <row r="27" spans="1:40" s="36" customFormat="1" ht="14.4">
      <c r="B27" s="36" t="s">
        <v>46</v>
      </c>
    </row>
    <row r="28" spans="1:40" s="36" customFormat="1" ht="14.4">
      <c r="B28" s="36" t="s">
        <v>80</v>
      </c>
    </row>
    <row r="29" spans="1:40" s="36" customFormat="1" ht="14.4"/>
    <row r="30" spans="1:40" s="36" customFormat="1" ht="14.4">
      <c r="B30" s="36" t="s">
        <v>81</v>
      </c>
    </row>
    <row r="31" spans="1:40" s="36" customFormat="1" ht="14.4">
      <c r="B31" s="36" t="s">
        <v>82</v>
      </c>
    </row>
  </sheetData>
  <sortState xmlns:xlrd2="http://schemas.microsoft.com/office/spreadsheetml/2017/richdata2" ref="B7:AN23">
    <sortCondition descending="1" ref="AM7:AM23"/>
  </sortState>
  <mergeCells count="21">
    <mergeCell ref="Y5:Z5"/>
    <mergeCell ref="AM5:AN5"/>
    <mergeCell ref="AA5:AB5"/>
    <mergeCell ref="AC5:AD5"/>
    <mergeCell ref="AE5:AF5"/>
    <mergeCell ref="AG5:AH5"/>
    <mergeCell ref="AI5:AJ5"/>
    <mergeCell ref="AK5:AL5"/>
    <mergeCell ref="O5:P5"/>
    <mergeCell ref="Q5:R5"/>
    <mergeCell ref="S5:T5"/>
    <mergeCell ref="U5:V5"/>
    <mergeCell ref="W5:X5"/>
    <mergeCell ref="K5:L5"/>
    <mergeCell ref="M5:N5"/>
    <mergeCell ref="A5:A6"/>
    <mergeCell ref="B5:B6"/>
    <mergeCell ref="C5:D5"/>
    <mergeCell ref="E5:F5"/>
    <mergeCell ref="G5:H5"/>
    <mergeCell ref="I5:J5"/>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AN32"/>
  <sheetViews>
    <sheetView zoomScale="90" zoomScaleNormal="90" workbookViewId="0">
      <pane xSplit="2" ySplit="6" topLeftCell="AF7" activePane="bottomRight" state="frozen"/>
      <selection activeCell="A4" sqref="A4"/>
      <selection pane="topRight" activeCell="A4" sqref="A4"/>
      <selection pane="bottomLeft" activeCell="A4" sqref="A4"/>
      <selection pane="bottomRight" activeCell="AF7" sqref="AF7"/>
    </sheetView>
  </sheetViews>
  <sheetFormatPr defaultColWidth="9.109375" defaultRowHeight="13.2"/>
  <cols>
    <col min="1" max="1" width="3.6640625" style="8" customWidth="1"/>
    <col min="2" max="2" width="50.88671875" style="8" customWidth="1"/>
    <col min="3" max="3" width="20.33203125" style="8" customWidth="1"/>
    <col min="4" max="4" width="18.44140625" style="8" customWidth="1"/>
    <col min="5" max="40" width="15.88671875" style="8" customWidth="1"/>
    <col min="41" max="16384" width="9.109375" style="8"/>
  </cols>
  <sheetData>
    <row r="1" spans="1:40" s="36" customFormat="1" ht="14.4">
      <c r="A1" s="81" t="s">
        <v>83</v>
      </c>
      <c r="B1" s="81"/>
      <c r="C1" s="81"/>
      <c r="D1" s="81"/>
      <c r="E1" s="81"/>
      <c r="F1" s="81"/>
      <c r="G1" s="81"/>
      <c r="H1" s="81"/>
      <c r="I1" s="81"/>
      <c r="J1" s="81"/>
      <c r="K1" s="81"/>
      <c r="L1" s="81"/>
      <c r="M1" s="40"/>
      <c r="N1" s="40"/>
      <c r="O1" s="40"/>
      <c r="P1" s="40"/>
      <c r="Q1" s="40"/>
      <c r="R1" s="40"/>
      <c r="S1" s="40"/>
    </row>
    <row r="2" spans="1:40" s="36" customFormat="1" ht="14.4">
      <c r="A2" s="54"/>
      <c r="B2" s="54"/>
      <c r="C2" s="54"/>
      <c r="D2" s="54"/>
      <c r="E2" s="54"/>
      <c r="F2" s="54"/>
      <c r="G2" s="54"/>
      <c r="H2" s="54"/>
      <c r="I2" s="54"/>
      <c r="J2" s="54"/>
      <c r="K2" s="54"/>
      <c r="L2" s="54"/>
      <c r="M2" s="40"/>
      <c r="N2" s="40"/>
      <c r="O2" s="40"/>
      <c r="P2" s="40"/>
      <c r="Q2" s="40"/>
      <c r="R2" s="40"/>
      <c r="S2" s="40"/>
    </row>
    <row r="3" spans="1:40" s="36" customFormat="1" ht="14.4">
      <c r="A3" s="54" t="str">
        <f>'Accept. Re. Earned Premiums'!A2</f>
        <v>Reporting period: 1 January 2024 - 31 Decemberr 2024</v>
      </c>
      <c r="B3" s="48"/>
      <c r="C3" s="48"/>
      <c r="D3" s="48"/>
      <c r="E3" s="48"/>
      <c r="F3" s="48"/>
      <c r="G3" s="48"/>
      <c r="H3" s="48"/>
      <c r="I3" s="48"/>
      <c r="J3" s="48"/>
      <c r="K3" s="48"/>
      <c r="L3" s="48"/>
    </row>
    <row r="4" spans="1:40" s="36" customFormat="1" ht="15" customHeight="1">
      <c r="A4" s="36" t="s">
        <v>70</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row>
    <row r="5" spans="1:40" s="36" customFormat="1" ht="90" customHeight="1">
      <c r="A5" s="73" t="s">
        <v>0</v>
      </c>
      <c r="B5" s="73" t="s">
        <v>3</v>
      </c>
      <c r="C5" s="82" t="s">
        <v>4</v>
      </c>
      <c r="D5" s="82"/>
      <c r="E5" s="76" t="s">
        <v>5</v>
      </c>
      <c r="F5" s="77"/>
      <c r="G5" s="76" t="s">
        <v>6</v>
      </c>
      <c r="H5" s="77"/>
      <c r="I5" s="76" t="s">
        <v>7</v>
      </c>
      <c r="J5" s="77"/>
      <c r="K5" s="76" t="s">
        <v>8</v>
      </c>
      <c r="L5" s="77"/>
      <c r="M5" s="76" t="s">
        <v>9</v>
      </c>
      <c r="N5" s="77"/>
      <c r="O5" s="76" t="s">
        <v>10</v>
      </c>
      <c r="P5" s="77"/>
      <c r="Q5" s="76" t="s">
        <v>11</v>
      </c>
      <c r="R5" s="77"/>
      <c r="S5" s="76" t="s">
        <v>12</v>
      </c>
      <c r="T5" s="77"/>
      <c r="U5" s="76" t="s">
        <v>13</v>
      </c>
      <c r="V5" s="77"/>
      <c r="W5" s="76" t="s">
        <v>14</v>
      </c>
      <c r="X5" s="77"/>
      <c r="Y5" s="76" t="s">
        <v>15</v>
      </c>
      <c r="Z5" s="77"/>
      <c r="AA5" s="76" t="s">
        <v>16</v>
      </c>
      <c r="AB5" s="77"/>
      <c r="AC5" s="76" t="s">
        <v>17</v>
      </c>
      <c r="AD5" s="77"/>
      <c r="AE5" s="70" t="s">
        <v>18</v>
      </c>
      <c r="AF5" s="72"/>
      <c r="AG5" s="70" t="s">
        <v>19</v>
      </c>
      <c r="AH5" s="72"/>
      <c r="AI5" s="79" t="s">
        <v>20</v>
      </c>
      <c r="AJ5" s="80"/>
      <c r="AK5" s="79" t="s">
        <v>21</v>
      </c>
      <c r="AL5" s="80"/>
      <c r="AM5" s="79" t="s">
        <v>22</v>
      </c>
      <c r="AN5" s="80"/>
    </row>
    <row r="6" spans="1:40" s="36" customFormat="1" ht="93" customHeight="1">
      <c r="A6" s="75"/>
      <c r="B6" s="75"/>
      <c r="C6" s="43" t="s">
        <v>62</v>
      </c>
      <c r="D6" s="43" t="s">
        <v>63</v>
      </c>
      <c r="E6" s="43" t="s">
        <v>62</v>
      </c>
      <c r="F6" s="43" t="s">
        <v>63</v>
      </c>
      <c r="G6" s="43" t="s">
        <v>62</v>
      </c>
      <c r="H6" s="43" t="s">
        <v>63</v>
      </c>
      <c r="I6" s="43" t="s">
        <v>62</v>
      </c>
      <c r="J6" s="43" t="s">
        <v>63</v>
      </c>
      <c r="K6" s="43" t="s">
        <v>62</v>
      </c>
      <c r="L6" s="43" t="s">
        <v>63</v>
      </c>
      <c r="M6" s="43" t="s">
        <v>62</v>
      </c>
      <c r="N6" s="43" t="s">
        <v>63</v>
      </c>
      <c r="O6" s="43" t="s">
        <v>62</v>
      </c>
      <c r="P6" s="43" t="s">
        <v>63</v>
      </c>
      <c r="Q6" s="43" t="s">
        <v>62</v>
      </c>
      <c r="R6" s="43" t="s">
        <v>63</v>
      </c>
      <c r="S6" s="43" t="s">
        <v>62</v>
      </c>
      <c r="T6" s="43" t="s">
        <v>63</v>
      </c>
      <c r="U6" s="43" t="s">
        <v>62</v>
      </c>
      <c r="V6" s="43" t="s">
        <v>63</v>
      </c>
      <c r="W6" s="43" t="s">
        <v>62</v>
      </c>
      <c r="X6" s="43" t="s">
        <v>63</v>
      </c>
      <c r="Y6" s="43" t="s">
        <v>62</v>
      </c>
      <c r="Z6" s="43" t="s">
        <v>63</v>
      </c>
      <c r="AA6" s="43" t="s">
        <v>62</v>
      </c>
      <c r="AB6" s="43" t="s">
        <v>63</v>
      </c>
      <c r="AC6" s="43" t="s">
        <v>62</v>
      </c>
      <c r="AD6" s="43" t="s">
        <v>63</v>
      </c>
      <c r="AE6" s="43" t="s">
        <v>62</v>
      </c>
      <c r="AF6" s="43" t="s">
        <v>63</v>
      </c>
      <c r="AG6" s="43" t="s">
        <v>62</v>
      </c>
      <c r="AH6" s="43" t="s">
        <v>63</v>
      </c>
      <c r="AI6" s="43" t="s">
        <v>62</v>
      </c>
      <c r="AJ6" s="43" t="s">
        <v>63</v>
      </c>
      <c r="AK6" s="43" t="s">
        <v>62</v>
      </c>
      <c r="AL6" s="43" t="s">
        <v>63</v>
      </c>
      <c r="AM6" s="43" t="s">
        <v>62</v>
      </c>
      <c r="AN6" s="43" t="s">
        <v>63</v>
      </c>
    </row>
    <row r="7" spans="1:40" ht="24.9" customHeight="1">
      <c r="A7" s="17">
        <v>1</v>
      </c>
      <c r="B7" s="64" t="s">
        <v>29</v>
      </c>
      <c r="C7" s="25">
        <v>1782726.6731833504</v>
      </c>
      <c r="D7" s="25">
        <v>1782726.6731833504</v>
      </c>
      <c r="E7" s="25">
        <v>11592.222500000133</v>
      </c>
      <c r="F7" s="25">
        <v>11592.222500000133</v>
      </c>
      <c r="G7" s="25">
        <v>5042.699924499997</v>
      </c>
      <c r="H7" s="25">
        <v>5042.699924499997</v>
      </c>
      <c r="I7" s="25">
        <v>0</v>
      </c>
      <c r="J7" s="25">
        <v>0</v>
      </c>
      <c r="K7" s="25">
        <v>2844496.4724774989</v>
      </c>
      <c r="L7" s="25">
        <v>2844496.4724774989</v>
      </c>
      <c r="M7" s="25">
        <v>234147.82208150011</v>
      </c>
      <c r="N7" s="25">
        <v>234147.82208150011</v>
      </c>
      <c r="O7" s="25">
        <v>0</v>
      </c>
      <c r="P7" s="25">
        <v>0</v>
      </c>
      <c r="Q7" s="25">
        <v>0</v>
      </c>
      <c r="R7" s="25">
        <v>0</v>
      </c>
      <c r="S7" s="25">
        <v>0</v>
      </c>
      <c r="T7" s="25">
        <v>0</v>
      </c>
      <c r="U7" s="25">
        <v>4273.9000526</v>
      </c>
      <c r="V7" s="25">
        <v>4273.9000526</v>
      </c>
      <c r="W7" s="25">
        <v>0</v>
      </c>
      <c r="X7" s="25">
        <v>0</v>
      </c>
      <c r="Y7" s="25">
        <v>10280.683256100001</v>
      </c>
      <c r="Z7" s="25">
        <v>10280.683256100001</v>
      </c>
      <c r="AA7" s="25">
        <v>285450.78207755007</v>
      </c>
      <c r="AB7" s="25">
        <v>285450.78207755007</v>
      </c>
      <c r="AC7" s="25">
        <v>0</v>
      </c>
      <c r="AD7" s="25">
        <v>0</v>
      </c>
      <c r="AE7" s="25">
        <v>-1931.7978150499953</v>
      </c>
      <c r="AF7" s="25">
        <v>-1931.7978150499953</v>
      </c>
      <c r="AG7" s="25">
        <v>0</v>
      </c>
      <c r="AH7" s="25">
        <v>0</v>
      </c>
      <c r="AI7" s="25">
        <v>136280.1891133</v>
      </c>
      <c r="AJ7" s="25">
        <v>136280.1891133</v>
      </c>
      <c r="AK7" s="25">
        <v>0</v>
      </c>
      <c r="AL7" s="25">
        <v>0</v>
      </c>
      <c r="AM7" s="26">
        <v>5312359.6468513487</v>
      </c>
      <c r="AN7" s="26">
        <v>5312359.6468513487</v>
      </c>
    </row>
    <row r="8" spans="1:40" ht="24.9" customHeight="1">
      <c r="A8" s="17">
        <v>2</v>
      </c>
      <c r="B8" s="64" t="s">
        <v>34</v>
      </c>
      <c r="C8" s="25">
        <v>0</v>
      </c>
      <c r="D8" s="25">
        <v>0</v>
      </c>
      <c r="E8" s="25">
        <v>0</v>
      </c>
      <c r="F8" s="25">
        <v>0</v>
      </c>
      <c r="G8" s="25">
        <v>0</v>
      </c>
      <c r="H8" s="25">
        <v>0</v>
      </c>
      <c r="I8" s="25">
        <v>0</v>
      </c>
      <c r="J8" s="25">
        <v>0</v>
      </c>
      <c r="K8" s="25">
        <v>583397.05200000014</v>
      </c>
      <c r="L8" s="25">
        <v>583397.05200000014</v>
      </c>
      <c r="M8" s="25">
        <v>176274.296</v>
      </c>
      <c r="N8" s="25">
        <v>176274.296</v>
      </c>
      <c r="O8" s="25">
        <v>0</v>
      </c>
      <c r="P8" s="25">
        <v>0</v>
      </c>
      <c r="Q8" s="25">
        <v>0</v>
      </c>
      <c r="R8" s="25">
        <v>0</v>
      </c>
      <c r="S8" s="25">
        <v>0</v>
      </c>
      <c r="T8" s="25">
        <v>0</v>
      </c>
      <c r="U8" s="25">
        <v>41645.480000000003</v>
      </c>
      <c r="V8" s="25">
        <v>20594.480000000003</v>
      </c>
      <c r="W8" s="25">
        <v>0</v>
      </c>
      <c r="X8" s="25">
        <v>0</v>
      </c>
      <c r="Y8" s="25">
        <v>-214.14</v>
      </c>
      <c r="Z8" s="25">
        <v>-214.14</v>
      </c>
      <c r="AA8" s="25">
        <v>106736.43000000001</v>
      </c>
      <c r="AB8" s="25">
        <v>17707.61</v>
      </c>
      <c r="AC8" s="25">
        <v>104322.12</v>
      </c>
      <c r="AD8" s="25">
        <v>4951.0100000000093</v>
      </c>
      <c r="AE8" s="25">
        <v>0</v>
      </c>
      <c r="AF8" s="25">
        <v>0</v>
      </c>
      <c r="AG8" s="25">
        <v>0</v>
      </c>
      <c r="AH8" s="25">
        <v>0</v>
      </c>
      <c r="AI8" s="25">
        <v>-1995.0900000000001</v>
      </c>
      <c r="AJ8" s="25">
        <v>-1995.0900000000001</v>
      </c>
      <c r="AK8" s="25">
        <v>0</v>
      </c>
      <c r="AL8" s="25">
        <v>0</v>
      </c>
      <c r="AM8" s="26">
        <v>1010166.1480000002</v>
      </c>
      <c r="AN8" s="26">
        <v>800715.21800000011</v>
      </c>
    </row>
    <row r="9" spans="1:40" ht="24.9" customHeight="1">
      <c r="A9" s="17">
        <v>3</v>
      </c>
      <c r="B9" s="64" t="s">
        <v>85</v>
      </c>
      <c r="C9" s="25">
        <v>0</v>
      </c>
      <c r="D9" s="25">
        <v>0</v>
      </c>
      <c r="E9" s="25">
        <v>0</v>
      </c>
      <c r="F9" s="25">
        <v>0</v>
      </c>
      <c r="G9" s="25">
        <v>0</v>
      </c>
      <c r="H9" s="25">
        <v>0</v>
      </c>
      <c r="I9" s="25">
        <v>849189.82825945201</v>
      </c>
      <c r="J9" s="25">
        <v>849189.82825945201</v>
      </c>
      <c r="K9" s="25">
        <v>0</v>
      </c>
      <c r="L9" s="25">
        <v>0</v>
      </c>
      <c r="M9" s="25">
        <v>0</v>
      </c>
      <c r="N9" s="25">
        <v>0</v>
      </c>
      <c r="O9" s="25">
        <v>0</v>
      </c>
      <c r="P9" s="25">
        <v>0</v>
      </c>
      <c r="Q9" s="25">
        <v>0</v>
      </c>
      <c r="R9" s="25">
        <v>0</v>
      </c>
      <c r="S9" s="25">
        <v>0</v>
      </c>
      <c r="T9" s="25">
        <v>0</v>
      </c>
      <c r="U9" s="25">
        <v>0</v>
      </c>
      <c r="V9" s="25">
        <v>0</v>
      </c>
      <c r="W9" s="25">
        <v>0</v>
      </c>
      <c r="X9" s="25">
        <v>0</v>
      </c>
      <c r="Y9" s="25">
        <v>0</v>
      </c>
      <c r="Z9" s="25">
        <v>0</v>
      </c>
      <c r="AA9" s="25">
        <v>0</v>
      </c>
      <c r="AB9" s="25">
        <v>0</v>
      </c>
      <c r="AC9" s="25">
        <v>0</v>
      </c>
      <c r="AD9" s="25">
        <v>0</v>
      </c>
      <c r="AE9" s="25">
        <v>0</v>
      </c>
      <c r="AF9" s="25">
        <v>0</v>
      </c>
      <c r="AG9" s="25">
        <v>0</v>
      </c>
      <c r="AH9" s="25">
        <v>0</v>
      </c>
      <c r="AI9" s="25">
        <v>0</v>
      </c>
      <c r="AJ9" s="25">
        <v>0</v>
      </c>
      <c r="AK9" s="25">
        <v>0</v>
      </c>
      <c r="AL9" s="25">
        <v>0</v>
      </c>
      <c r="AM9" s="26">
        <v>849189.82825945201</v>
      </c>
      <c r="AN9" s="26">
        <v>849189.82825945201</v>
      </c>
    </row>
    <row r="10" spans="1:40" ht="24.9" customHeight="1">
      <c r="A10" s="17">
        <v>4</v>
      </c>
      <c r="B10" s="64" t="s">
        <v>28</v>
      </c>
      <c r="C10" s="25">
        <v>730362.99222591927</v>
      </c>
      <c r="D10" s="25">
        <v>730362.99222591927</v>
      </c>
      <c r="E10" s="25">
        <v>0</v>
      </c>
      <c r="F10" s="25">
        <v>0</v>
      </c>
      <c r="G10" s="25">
        <v>0</v>
      </c>
      <c r="H10" s="25">
        <v>0</v>
      </c>
      <c r="I10" s="25">
        <v>0</v>
      </c>
      <c r="J10" s="25">
        <v>0</v>
      </c>
      <c r="K10" s="25">
        <v>0</v>
      </c>
      <c r="L10" s="25">
        <v>0</v>
      </c>
      <c r="M10" s="25">
        <v>0</v>
      </c>
      <c r="N10" s="25">
        <v>0</v>
      </c>
      <c r="O10" s="25">
        <v>0</v>
      </c>
      <c r="P10" s="25">
        <v>0</v>
      </c>
      <c r="Q10" s="25">
        <v>0</v>
      </c>
      <c r="R10" s="25">
        <v>0</v>
      </c>
      <c r="S10" s="25">
        <v>0</v>
      </c>
      <c r="T10" s="25">
        <v>0</v>
      </c>
      <c r="U10" s="25">
        <v>0</v>
      </c>
      <c r="V10" s="25">
        <v>0</v>
      </c>
      <c r="W10" s="25">
        <v>0</v>
      </c>
      <c r="X10" s="25">
        <v>0</v>
      </c>
      <c r="Y10" s="25">
        <v>0</v>
      </c>
      <c r="Z10" s="25">
        <v>0</v>
      </c>
      <c r="AA10" s="25">
        <v>-5</v>
      </c>
      <c r="AB10" s="25">
        <v>-5</v>
      </c>
      <c r="AC10" s="25">
        <v>0</v>
      </c>
      <c r="AD10" s="25">
        <v>0</v>
      </c>
      <c r="AE10" s="25">
        <v>-15</v>
      </c>
      <c r="AF10" s="25">
        <v>-15</v>
      </c>
      <c r="AG10" s="25">
        <v>0</v>
      </c>
      <c r="AH10" s="25">
        <v>0</v>
      </c>
      <c r="AI10" s="25">
        <v>0</v>
      </c>
      <c r="AJ10" s="25">
        <v>0</v>
      </c>
      <c r="AK10" s="25">
        <v>0</v>
      </c>
      <c r="AL10" s="25">
        <v>0</v>
      </c>
      <c r="AM10" s="26">
        <v>730342.99222591927</v>
      </c>
      <c r="AN10" s="26">
        <v>730342.99222591927</v>
      </c>
    </row>
    <row r="11" spans="1:40" ht="24.9" customHeight="1">
      <c r="A11" s="17">
        <v>5</v>
      </c>
      <c r="B11" s="64" t="s">
        <v>30</v>
      </c>
      <c r="C11" s="25">
        <v>258828.72</v>
      </c>
      <c r="D11" s="25">
        <v>258828.72</v>
      </c>
      <c r="E11" s="25">
        <v>0</v>
      </c>
      <c r="F11" s="25">
        <v>0</v>
      </c>
      <c r="G11" s="25">
        <v>0</v>
      </c>
      <c r="H11" s="25">
        <v>0</v>
      </c>
      <c r="I11" s="25">
        <v>0</v>
      </c>
      <c r="J11" s="25">
        <v>0</v>
      </c>
      <c r="K11" s="25">
        <v>0</v>
      </c>
      <c r="L11" s="25">
        <v>0</v>
      </c>
      <c r="M11" s="25">
        <v>157.11000000000001</v>
      </c>
      <c r="N11" s="25">
        <v>157.11000000000001</v>
      </c>
      <c r="O11" s="25">
        <v>0</v>
      </c>
      <c r="P11" s="25">
        <v>0</v>
      </c>
      <c r="Q11" s="25">
        <v>0</v>
      </c>
      <c r="R11" s="25">
        <v>0</v>
      </c>
      <c r="S11" s="25">
        <v>0</v>
      </c>
      <c r="T11" s="25">
        <v>0</v>
      </c>
      <c r="U11" s="25">
        <v>0</v>
      </c>
      <c r="V11" s="25">
        <v>0</v>
      </c>
      <c r="W11" s="25">
        <v>0</v>
      </c>
      <c r="X11" s="25">
        <v>0</v>
      </c>
      <c r="Y11" s="25">
        <v>0</v>
      </c>
      <c r="Z11" s="25">
        <v>0</v>
      </c>
      <c r="AA11" s="25">
        <v>71271.42</v>
      </c>
      <c r="AB11" s="25">
        <v>6415.6499999999942</v>
      </c>
      <c r="AC11" s="25">
        <v>0</v>
      </c>
      <c r="AD11" s="25">
        <v>0</v>
      </c>
      <c r="AE11" s="25">
        <v>1530.53</v>
      </c>
      <c r="AF11" s="25">
        <v>1530.53</v>
      </c>
      <c r="AG11" s="25">
        <v>0</v>
      </c>
      <c r="AH11" s="25">
        <v>0</v>
      </c>
      <c r="AI11" s="25">
        <v>5005.24</v>
      </c>
      <c r="AJ11" s="25">
        <v>2493.7199999999998</v>
      </c>
      <c r="AK11" s="25">
        <v>0</v>
      </c>
      <c r="AL11" s="25">
        <v>0</v>
      </c>
      <c r="AM11" s="26">
        <v>336793.02</v>
      </c>
      <c r="AN11" s="26">
        <v>269425.73</v>
      </c>
    </row>
    <row r="12" spans="1:40" ht="24.9" customHeight="1">
      <c r="A12" s="17">
        <v>6</v>
      </c>
      <c r="B12" s="64" t="s">
        <v>35</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62386.239249999999</v>
      </c>
      <c r="V12" s="25">
        <v>31597.129249999998</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6">
        <v>62386.239249999999</v>
      </c>
      <c r="AN12" s="26">
        <v>31597.129249999998</v>
      </c>
    </row>
    <row r="13" spans="1:40" ht="24.9" customHeight="1">
      <c r="A13" s="17">
        <v>7</v>
      </c>
      <c r="B13" s="64" t="s">
        <v>88</v>
      </c>
      <c r="C13" s="25">
        <v>0</v>
      </c>
      <c r="D13" s="25">
        <v>0</v>
      </c>
      <c r="E13" s="25">
        <v>0</v>
      </c>
      <c r="F13" s="25">
        <v>0</v>
      </c>
      <c r="G13" s="25">
        <v>0</v>
      </c>
      <c r="H13" s="25">
        <v>0</v>
      </c>
      <c r="I13" s="25">
        <v>0</v>
      </c>
      <c r="J13" s="25">
        <v>0</v>
      </c>
      <c r="K13" s="25">
        <v>0</v>
      </c>
      <c r="L13" s="25">
        <v>0</v>
      </c>
      <c r="M13" s="25">
        <v>0</v>
      </c>
      <c r="N13" s="25">
        <v>0</v>
      </c>
      <c r="O13" s="25">
        <v>0</v>
      </c>
      <c r="P13" s="25">
        <v>0</v>
      </c>
      <c r="Q13" s="25">
        <v>0</v>
      </c>
      <c r="R13" s="25">
        <v>0</v>
      </c>
      <c r="S13" s="25">
        <v>0</v>
      </c>
      <c r="T13" s="25">
        <v>0</v>
      </c>
      <c r="U13" s="25">
        <v>0</v>
      </c>
      <c r="V13" s="25">
        <v>0</v>
      </c>
      <c r="W13" s="25">
        <v>0</v>
      </c>
      <c r="X13" s="25">
        <v>0</v>
      </c>
      <c r="Y13" s="25">
        <v>0</v>
      </c>
      <c r="Z13" s="25">
        <v>0</v>
      </c>
      <c r="AA13" s="25">
        <v>0</v>
      </c>
      <c r="AB13" s="25">
        <v>0</v>
      </c>
      <c r="AC13" s="25">
        <v>0</v>
      </c>
      <c r="AD13" s="25">
        <v>0</v>
      </c>
      <c r="AE13" s="25">
        <v>1006.2</v>
      </c>
      <c r="AF13" s="25">
        <v>1006.2</v>
      </c>
      <c r="AG13" s="25">
        <v>0</v>
      </c>
      <c r="AH13" s="25">
        <v>0</v>
      </c>
      <c r="AI13" s="25">
        <v>0</v>
      </c>
      <c r="AJ13" s="25">
        <v>0</v>
      </c>
      <c r="AK13" s="25">
        <v>0</v>
      </c>
      <c r="AL13" s="25">
        <v>0</v>
      </c>
      <c r="AM13" s="26">
        <v>1006.2</v>
      </c>
      <c r="AN13" s="26">
        <v>1006.2</v>
      </c>
    </row>
    <row r="14" spans="1:40" ht="24.9" customHeight="1">
      <c r="A14" s="17">
        <v>8</v>
      </c>
      <c r="B14" s="64" t="s">
        <v>33</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6">
        <v>0</v>
      </c>
      <c r="AN14" s="26">
        <v>0</v>
      </c>
    </row>
    <row r="15" spans="1:40" ht="24.9" customHeight="1">
      <c r="A15" s="17">
        <v>9</v>
      </c>
      <c r="B15" s="64" t="s">
        <v>93</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6">
        <v>0</v>
      </c>
      <c r="AN15" s="26">
        <v>0</v>
      </c>
    </row>
    <row r="16" spans="1:40" ht="24.9" customHeight="1">
      <c r="A16" s="17">
        <v>10</v>
      </c>
      <c r="B16" s="64" t="s">
        <v>31</v>
      </c>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5">
        <v>0</v>
      </c>
      <c r="AI16" s="25">
        <v>0</v>
      </c>
      <c r="AJ16" s="25">
        <v>0</v>
      </c>
      <c r="AK16" s="25">
        <v>0</v>
      </c>
      <c r="AL16" s="25">
        <v>0</v>
      </c>
      <c r="AM16" s="26">
        <v>0</v>
      </c>
      <c r="AN16" s="26">
        <v>0</v>
      </c>
    </row>
    <row r="17" spans="1:40" ht="24.9" customHeight="1">
      <c r="A17" s="17">
        <v>11</v>
      </c>
      <c r="B17" s="64" t="s">
        <v>92</v>
      </c>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5">
        <v>0</v>
      </c>
      <c r="AI17" s="25">
        <v>0</v>
      </c>
      <c r="AJ17" s="25">
        <v>0</v>
      </c>
      <c r="AK17" s="25">
        <v>0</v>
      </c>
      <c r="AL17" s="25">
        <v>0</v>
      </c>
      <c r="AM17" s="26">
        <v>0</v>
      </c>
      <c r="AN17" s="26">
        <v>0</v>
      </c>
    </row>
    <row r="18" spans="1:40" ht="24.9" customHeight="1">
      <c r="A18" s="17">
        <v>12</v>
      </c>
      <c r="B18" s="64" t="s">
        <v>38</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6">
        <v>0</v>
      </c>
      <c r="AN18" s="26">
        <v>0</v>
      </c>
    </row>
    <row r="19" spans="1:40" ht="24.9" customHeight="1">
      <c r="A19" s="17">
        <v>13</v>
      </c>
      <c r="B19" s="64" t="s">
        <v>36</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6">
        <v>0</v>
      </c>
      <c r="AN19" s="26">
        <v>0</v>
      </c>
    </row>
    <row r="20" spans="1:40" ht="24.9" customHeight="1">
      <c r="A20" s="17">
        <v>14</v>
      </c>
      <c r="B20" s="64" t="s">
        <v>87</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6">
        <v>0</v>
      </c>
      <c r="AN20" s="26">
        <v>0</v>
      </c>
    </row>
    <row r="21" spans="1:40" ht="24.9" customHeight="1">
      <c r="A21" s="17">
        <v>15</v>
      </c>
      <c r="B21" s="64" t="s">
        <v>32</v>
      </c>
      <c r="C21" s="25">
        <v>0</v>
      </c>
      <c r="D21" s="25">
        <v>0</v>
      </c>
      <c r="E21" s="25">
        <v>0</v>
      </c>
      <c r="F21" s="25">
        <v>0</v>
      </c>
      <c r="G21" s="25">
        <v>0</v>
      </c>
      <c r="H21" s="25">
        <v>0</v>
      </c>
      <c r="I21" s="25">
        <v>0</v>
      </c>
      <c r="J21" s="25">
        <v>0</v>
      </c>
      <c r="K21" s="25">
        <v>0</v>
      </c>
      <c r="L21" s="25">
        <v>0</v>
      </c>
      <c r="M21" s="25">
        <v>0</v>
      </c>
      <c r="N21" s="25">
        <v>0</v>
      </c>
      <c r="O21" s="25">
        <v>0</v>
      </c>
      <c r="P21" s="25">
        <v>0</v>
      </c>
      <c r="Q21" s="25">
        <v>0</v>
      </c>
      <c r="R21" s="25">
        <v>0</v>
      </c>
      <c r="S21" s="25">
        <v>0</v>
      </c>
      <c r="T21" s="25">
        <v>0</v>
      </c>
      <c r="U21" s="25">
        <v>0</v>
      </c>
      <c r="V21" s="25">
        <v>0</v>
      </c>
      <c r="W21" s="25">
        <v>0</v>
      </c>
      <c r="X21" s="25">
        <v>0</v>
      </c>
      <c r="Y21" s="25">
        <v>0</v>
      </c>
      <c r="Z21" s="25">
        <v>0</v>
      </c>
      <c r="AA21" s="25">
        <v>0</v>
      </c>
      <c r="AB21" s="25">
        <v>0</v>
      </c>
      <c r="AC21" s="25">
        <v>0</v>
      </c>
      <c r="AD21" s="25">
        <v>0</v>
      </c>
      <c r="AE21" s="25">
        <v>0</v>
      </c>
      <c r="AF21" s="25">
        <v>0</v>
      </c>
      <c r="AG21" s="25">
        <v>0</v>
      </c>
      <c r="AH21" s="25">
        <v>0</v>
      </c>
      <c r="AI21" s="25">
        <v>0</v>
      </c>
      <c r="AJ21" s="25">
        <v>0</v>
      </c>
      <c r="AK21" s="25">
        <v>0</v>
      </c>
      <c r="AL21" s="25">
        <v>0</v>
      </c>
      <c r="AM21" s="26">
        <v>0</v>
      </c>
      <c r="AN21" s="26">
        <v>0</v>
      </c>
    </row>
    <row r="22" spans="1:40" ht="24.9" customHeight="1">
      <c r="A22" s="17">
        <v>16</v>
      </c>
      <c r="B22" s="64" t="s">
        <v>94</v>
      </c>
      <c r="C22" s="25">
        <v>0</v>
      </c>
      <c r="D22" s="25">
        <v>0</v>
      </c>
      <c r="E22" s="25">
        <v>0</v>
      </c>
      <c r="F22" s="25">
        <v>0</v>
      </c>
      <c r="G22" s="25">
        <v>0</v>
      </c>
      <c r="H22" s="25">
        <v>0</v>
      </c>
      <c r="I22" s="25">
        <v>0</v>
      </c>
      <c r="J22" s="25">
        <v>0</v>
      </c>
      <c r="K22" s="25">
        <v>0</v>
      </c>
      <c r="L22" s="25">
        <v>0</v>
      </c>
      <c r="M22" s="25">
        <v>0</v>
      </c>
      <c r="N22" s="25">
        <v>0</v>
      </c>
      <c r="O22" s="25">
        <v>0</v>
      </c>
      <c r="P22" s="25">
        <v>0</v>
      </c>
      <c r="Q22" s="25">
        <v>0</v>
      </c>
      <c r="R22" s="25">
        <v>0</v>
      </c>
      <c r="S22" s="25">
        <v>0</v>
      </c>
      <c r="T22" s="25">
        <v>0</v>
      </c>
      <c r="U22" s="25">
        <v>0</v>
      </c>
      <c r="V22" s="25">
        <v>0</v>
      </c>
      <c r="W22" s="25">
        <v>0</v>
      </c>
      <c r="X22" s="25">
        <v>0</v>
      </c>
      <c r="Y22" s="25">
        <v>0</v>
      </c>
      <c r="Z22" s="25">
        <v>0</v>
      </c>
      <c r="AA22" s="25">
        <v>0</v>
      </c>
      <c r="AB22" s="25">
        <v>0</v>
      </c>
      <c r="AC22" s="25">
        <v>0</v>
      </c>
      <c r="AD22" s="25">
        <v>0</v>
      </c>
      <c r="AE22" s="25">
        <v>0</v>
      </c>
      <c r="AF22" s="25">
        <v>0</v>
      </c>
      <c r="AG22" s="25">
        <v>0</v>
      </c>
      <c r="AH22" s="25">
        <v>0</v>
      </c>
      <c r="AI22" s="25">
        <v>0</v>
      </c>
      <c r="AJ22" s="25">
        <v>0</v>
      </c>
      <c r="AK22" s="25">
        <v>0</v>
      </c>
      <c r="AL22" s="25">
        <v>0</v>
      </c>
      <c r="AM22" s="26">
        <v>0</v>
      </c>
      <c r="AN22" s="26">
        <v>0</v>
      </c>
    </row>
    <row r="23" spans="1:40" ht="24.9" customHeight="1">
      <c r="A23" s="17">
        <v>17</v>
      </c>
      <c r="B23" s="64" t="s">
        <v>89</v>
      </c>
      <c r="C23" s="25">
        <v>0</v>
      </c>
      <c r="D23" s="25">
        <v>0</v>
      </c>
      <c r="E23" s="25">
        <v>0</v>
      </c>
      <c r="F23" s="25">
        <v>0</v>
      </c>
      <c r="G23" s="25">
        <v>0</v>
      </c>
      <c r="H23" s="25">
        <v>0</v>
      </c>
      <c r="I23" s="25">
        <v>0</v>
      </c>
      <c r="J23" s="25">
        <v>0</v>
      </c>
      <c r="K23" s="25">
        <v>0</v>
      </c>
      <c r="L23" s="25">
        <v>0</v>
      </c>
      <c r="M23" s="25">
        <v>0</v>
      </c>
      <c r="N23" s="25">
        <v>0</v>
      </c>
      <c r="O23" s="25">
        <v>0</v>
      </c>
      <c r="P23" s="25">
        <v>0</v>
      </c>
      <c r="Q23" s="25">
        <v>0</v>
      </c>
      <c r="R23" s="25">
        <v>0</v>
      </c>
      <c r="S23" s="25">
        <v>0</v>
      </c>
      <c r="T23" s="25">
        <v>0</v>
      </c>
      <c r="U23" s="25">
        <v>0</v>
      </c>
      <c r="V23" s="25">
        <v>0</v>
      </c>
      <c r="W23" s="25">
        <v>0</v>
      </c>
      <c r="X23" s="25">
        <v>0</v>
      </c>
      <c r="Y23" s="25">
        <v>0</v>
      </c>
      <c r="Z23" s="25">
        <v>0</v>
      </c>
      <c r="AA23" s="25">
        <v>0</v>
      </c>
      <c r="AB23" s="25">
        <v>0</v>
      </c>
      <c r="AC23" s="25">
        <v>0</v>
      </c>
      <c r="AD23" s="25">
        <v>0</v>
      </c>
      <c r="AE23" s="25">
        <v>0</v>
      </c>
      <c r="AF23" s="25">
        <v>0</v>
      </c>
      <c r="AG23" s="25">
        <v>0</v>
      </c>
      <c r="AH23" s="25">
        <v>0</v>
      </c>
      <c r="AI23" s="25">
        <v>0</v>
      </c>
      <c r="AJ23" s="25">
        <v>0</v>
      </c>
      <c r="AK23" s="25">
        <v>0</v>
      </c>
      <c r="AL23" s="25">
        <v>0</v>
      </c>
      <c r="AM23" s="26">
        <v>0</v>
      </c>
      <c r="AN23" s="26">
        <v>0</v>
      </c>
    </row>
    <row r="24" spans="1:40" ht="24.9" customHeight="1">
      <c r="A24" s="17">
        <v>18</v>
      </c>
      <c r="B24" s="64" t="s">
        <v>37</v>
      </c>
      <c r="C24" s="25">
        <v>0</v>
      </c>
      <c r="D24" s="25">
        <v>0</v>
      </c>
      <c r="E24" s="25">
        <v>0</v>
      </c>
      <c r="F24" s="25">
        <v>0</v>
      </c>
      <c r="G24" s="25">
        <v>0</v>
      </c>
      <c r="H24" s="25">
        <v>0</v>
      </c>
      <c r="I24" s="25">
        <v>0</v>
      </c>
      <c r="J24" s="25">
        <v>0</v>
      </c>
      <c r="K24" s="25">
        <v>0</v>
      </c>
      <c r="L24" s="25">
        <v>0</v>
      </c>
      <c r="M24" s="25">
        <v>0</v>
      </c>
      <c r="N24" s="25">
        <v>0</v>
      </c>
      <c r="O24" s="25">
        <v>0</v>
      </c>
      <c r="P24" s="25">
        <v>0</v>
      </c>
      <c r="Q24" s="25">
        <v>0</v>
      </c>
      <c r="R24" s="25">
        <v>0</v>
      </c>
      <c r="S24" s="25">
        <v>0</v>
      </c>
      <c r="T24" s="25">
        <v>0</v>
      </c>
      <c r="U24" s="25">
        <v>0</v>
      </c>
      <c r="V24" s="25">
        <v>0</v>
      </c>
      <c r="W24" s="25">
        <v>0</v>
      </c>
      <c r="X24" s="25">
        <v>0</v>
      </c>
      <c r="Y24" s="25">
        <v>0</v>
      </c>
      <c r="Z24" s="25">
        <v>0</v>
      </c>
      <c r="AA24" s="25">
        <v>-4</v>
      </c>
      <c r="AB24" s="25">
        <v>-4</v>
      </c>
      <c r="AC24" s="25">
        <v>0</v>
      </c>
      <c r="AD24" s="25">
        <v>0</v>
      </c>
      <c r="AE24" s="25">
        <v>0</v>
      </c>
      <c r="AF24" s="25">
        <v>0</v>
      </c>
      <c r="AG24" s="25">
        <v>0</v>
      </c>
      <c r="AH24" s="25">
        <v>0</v>
      </c>
      <c r="AI24" s="25">
        <v>0</v>
      </c>
      <c r="AJ24" s="25">
        <v>0</v>
      </c>
      <c r="AK24" s="25">
        <v>0</v>
      </c>
      <c r="AL24" s="25">
        <v>0</v>
      </c>
      <c r="AM24" s="26">
        <v>-4</v>
      </c>
      <c r="AN24" s="26">
        <v>-4</v>
      </c>
    </row>
    <row r="25" spans="1:40" ht="24.9" customHeight="1">
      <c r="A25" s="17">
        <v>19</v>
      </c>
      <c r="B25" s="64" t="s">
        <v>86</v>
      </c>
      <c r="C25" s="25">
        <v>-90000</v>
      </c>
      <c r="D25" s="25">
        <v>-90000</v>
      </c>
      <c r="E25" s="25">
        <v>0</v>
      </c>
      <c r="F25" s="25">
        <v>0</v>
      </c>
      <c r="G25" s="25">
        <v>-6792</v>
      </c>
      <c r="H25" s="25">
        <v>0</v>
      </c>
      <c r="I25" s="25">
        <v>1724.9785103269012</v>
      </c>
      <c r="J25" s="25">
        <v>34.996510326901216</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6">
        <v>-95067.021489673105</v>
      </c>
      <c r="AN25" s="26">
        <v>-89965.003489673094</v>
      </c>
    </row>
    <row r="26" spans="1:40" ht="13.8">
      <c r="A26" s="11"/>
      <c r="B26" s="66" t="s">
        <v>22</v>
      </c>
      <c r="C26" s="27">
        <v>2681918.3854092699</v>
      </c>
      <c r="D26" s="27">
        <v>2681918.3854092699</v>
      </c>
      <c r="E26" s="27">
        <v>11592.222500000133</v>
      </c>
      <c r="F26" s="27">
        <v>11592.222500000133</v>
      </c>
      <c r="G26" s="27">
        <v>-1749.300075500003</v>
      </c>
      <c r="H26" s="27">
        <v>5042.699924499997</v>
      </c>
      <c r="I26" s="27">
        <v>850914.80676977895</v>
      </c>
      <c r="J26" s="27">
        <v>849224.82476977888</v>
      </c>
      <c r="K26" s="27">
        <v>3427893.5244774991</v>
      </c>
      <c r="L26" s="27">
        <v>3427893.5244774991</v>
      </c>
      <c r="M26" s="27">
        <v>410579.2280815001</v>
      </c>
      <c r="N26" s="27">
        <v>410579.2280815001</v>
      </c>
      <c r="O26" s="27">
        <v>0</v>
      </c>
      <c r="P26" s="27">
        <v>0</v>
      </c>
      <c r="Q26" s="27">
        <v>0</v>
      </c>
      <c r="R26" s="27">
        <v>0</v>
      </c>
      <c r="S26" s="27">
        <v>0</v>
      </c>
      <c r="T26" s="27">
        <v>0</v>
      </c>
      <c r="U26" s="27">
        <v>108305.61930260001</v>
      </c>
      <c r="V26" s="27">
        <v>56465.509302600003</v>
      </c>
      <c r="W26" s="27">
        <v>0</v>
      </c>
      <c r="X26" s="27">
        <v>0</v>
      </c>
      <c r="Y26" s="27">
        <v>10066.543256100002</v>
      </c>
      <c r="Z26" s="27">
        <v>10066.543256100002</v>
      </c>
      <c r="AA26" s="27">
        <v>463449.63207755005</v>
      </c>
      <c r="AB26" s="27">
        <v>309565.04207755008</v>
      </c>
      <c r="AC26" s="27">
        <v>104322.12</v>
      </c>
      <c r="AD26" s="27">
        <v>4951.0100000000093</v>
      </c>
      <c r="AE26" s="27">
        <v>589.93218495000474</v>
      </c>
      <c r="AF26" s="27">
        <v>589.93218495000474</v>
      </c>
      <c r="AG26" s="27">
        <v>0</v>
      </c>
      <c r="AH26" s="27">
        <v>0</v>
      </c>
      <c r="AI26" s="27">
        <v>139290.3391133</v>
      </c>
      <c r="AJ26" s="27">
        <v>136778.81911330001</v>
      </c>
      <c r="AK26" s="27">
        <v>0</v>
      </c>
      <c r="AL26" s="27">
        <v>0</v>
      </c>
      <c r="AM26" s="27">
        <v>8207173.053097046</v>
      </c>
      <c r="AN26" s="27">
        <v>7904667.7410970479</v>
      </c>
    </row>
    <row r="27" spans="1:40" s="36" customFormat="1" ht="14.4">
      <c r="B27" s="78" t="s">
        <v>91</v>
      </c>
      <c r="C27" s="78"/>
      <c r="D27" s="78"/>
      <c r="E27" s="78"/>
      <c r="F27" s="78"/>
      <c r="G27" s="78"/>
      <c r="H27" s="78"/>
      <c r="I27" s="78"/>
      <c r="J27" s="78"/>
      <c r="K27" s="78"/>
      <c r="L27" s="78"/>
      <c r="M27" s="78"/>
      <c r="N27" s="78"/>
    </row>
    <row r="28" spans="1:40" s="36" customFormat="1" ht="14.4">
      <c r="B28" s="78"/>
      <c r="C28" s="78"/>
      <c r="D28" s="78"/>
      <c r="E28" s="78"/>
      <c r="F28" s="78"/>
      <c r="G28" s="78"/>
      <c r="H28" s="78"/>
      <c r="I28" s="78"/>
      <c r="J28" s="78"/>
      <c r="K28" s="78"/>
      <c r="L28" s="78"/>
      <c r="M28" s="78"/>
      <c r="N28" s="78"/>
    </row>
    <row r="29" spans="1:40" s="36" customFormat="1" ht="9" customHeight="1">
      <c r="B29" s="55"/>
      <c r="C29" s="55"/>
      <c r="D29" s="55"/>
      <c r="E29" s="55"/>
      <c r="F29" s="55"/>
      <c r="G29" s="55"/>
      <c r="H29" s="55"/>
      <c r="I29" s="55"/>
      <c r="J29" s="55"/>
      <c r="K29" s="55"/>
      <c r="L29" s="55"/>
      <c r="M29" s="55"/>
      <c r="N29" s="55"/>
    </row>
    <row r="30" spans="1:40" s="36" customFormat="1" ht="14.4">
      <c r="B30" s="47" t="s">
        <v>84</v>
      </c>
    </row>
    <row r="31" spans="1:40" s="36" customFormat="1" ht="14.4">
      <c r="B31" s="47" t="s">
        <v>65</v>
      </c>
    </row>
    <row r="32" spans="1:40">
      <c r="AM32" s="14"/>
      <c r="AN32" s="14"/>
    </row>
  </sheetData>
  <sortState xmlns:xlrd2="http://schemas.microsoft.com/office/spreadsheetml/2017/richdata2" ref="B8:AN23">
    <sortCondition descending="1" ref="AM7:AM23"/>
  </sortState>
  <mergeCells count="23">
    <mergeCell ref="K5:L5"/>
    <mergeCell ref="A5:A6"/>
    <mergeCell ref="B5:B6"/>
    <mergeCell ref="C5:D5"/>
    <mergeCell ref="E5:F5"/>
    <mergeCell ref="G5:H5"/>
    <mergeCell ref="I5:J5"/>
    <mergeCell ref="AK5:AL5"/>
    <mergeCell ref="AM5:AN5"/>
    <mergeCell ref="B27:N28"/>
    <mergeCell ref="A1:L1"/>
    <mergeCell ref="Y5:Z5"/>
    <mergeCell ref="AA5:AB5"/>
    <mergeCell ref="AC5:AD5"/>
    <mergeCell ref="AE5:AF5"/>
    <mergeCell ref="AG5:AH5"/>
    <mergeCell ref="AI5:AJ5"/>
    <mergeCell ref="M5:N5"/>
    <mergeCell ref="O5:P5"/>
    <mergeCell ref="Q5:R5"/>
    <mergeCell ref="S5:T5"/>
    <mergeCell ref="U5:V5"/>
    <mergeCell ref="W5:X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indexed="38"/>
  </sheetPr>
  <dimension ref="A1:E28"/>
  <sheetViews>
    <sheetView zoomScale="90" zoomScaleNormal="90" workbookViewId="0">
      <pane xSplit="2" ySplit="6" topLeftCell="C7" activePane="bottomRight" state="frozen"/>
      <selection activeCell="A4" sqref="A4"/>
      <selection pane="topRight" activeCell="A4" sqref="A4"/>
      <selection pane="bottomLeft" activeCell="A4" sqref="A4"/>
      <selection pane="bottomRight" activeCell="A2" sqref="A2:D4"/>
    </sheetView>
  </sheetViews>
  <sheetFormatPr defaultRowHeight="13.2"/>
  <cols>
    <col min="1" max="1" width="4.44140625" customWidth="1"/>
    <col min="2" max="2" width="56.33203125" customWidth="1"/>
    <col min="3" max="3" width="13" customWidth="1"/>
    <col min="4" max="4" width="10.6640625" customWidth="1"/>
  </cols>
  <sheetData>
    <row r="1" spans="1:5" ht="14.4">
      <c r="A1" s="60"/>
      <c r="B1" s="60"/>
      <c r="C1" s="60"/>
      <c r="D1" s="60"/>
    </row>
    <row r="2" spans="1:5" ht="12.75" customHeight="1">
      <c r="A2" s="83" t="s">
        <v>97</v>
      </c>
      <c r="B2" s="83"/>
      <c r="C2" s="83"/>
      <c r="D2" s="83"/>
    </row>
    <row r="3" spans="1:5" ht="12.75" customHeight="1">
      <c r="A3" s="83"/>
      <c r="B3" s="83"/>
      <c r="C3" s="83"/>
      <c r="D3" s="83"/>
      <c r="E3" s="2"/>
    </row>
    <row r="4" spans="1:5">
      <c r="A4" s="83"/>
      <c r="B4" s="83"/>
      <c r="C4" s="83"/>
      <c r="D4" s="83"/>
      <c r="E4" s="2"/>
    </row>
    <row r="5" spans="1:5" ht="14.4">
      <c r="A5" s="60"/>
      <c r="B5" s="60"/>
      <c r="C5" s="60"/>
      <c r="D5" s="60"/>
    </row>
    <row r="6" spans="1:5" ht="43.5" customHeight="1">
      <c r="A6" s="57" t="s">
        <v>0</v>
      </c>
      <c r="B6" s="57" t="s">
        <v>66</v>
      </c>
      <c r="C6" s="57" t="s">
        <v>67</v>
      </c>
      <c r="D6" s="57" t="s">
        <v>68</v>
      </c>
    </row>
    <row r="7" spans="1:5" ht="27" customHeight="1">
      <c r="A7" s="6">
        <v>1</v>
      </c>
      <c r="B7" s="58" t="s">
        <v>4</v>
      </c>
      <c r="C7" s="29">
        <f>HLOOKUP(B7,'Accept. Re Prem. &amp; Retrocession'!$4:$25,22,FALSE)</f>
        <v>9167899.8315329291</v>
      </c>
      <c r="D7" s="23">
        <f>C7/$C$25</f>
        <v>0.36854585077197982</v>
      </c>
    </row>
    <row r="8" spans="1:5" ht="27" customHeight="1">
      <c r="A8" s="6">
        <v>2</v>
      </c>
      <c r="B8" s="58" t="s">
        <v>5</v>
      </c>
      <c r="C8" s="29">
        <f>HLOOKUP(B8,'Accept. Re Prem. &amp; Retrocession'!$4:$25,22,FALSE)</f>
        <v>231844.45000000263</v>
      </c>
      <c r="D8" s="23">
        <f t="shared" ref="D8:D21" si="0">C8/$C$25</f>
        <v>9.3200527538623568E-3</v>
      </c>
    </row>
    <row r="9" spans="1:5" ht="27" customHeight="1">
      <c r="A9" s="6">
        <v>3</v>
      </c>
      <c r="B9" s="58" t="s">
        <v>6</v>
      </c>
      <c r="C9" s="29">
        <f>HLOOKUP(B9,'Accept. Re Prem. &amp; Retrocession'!$4:$25,22,FALSE)</f>
        <v>32853.998489999947</v>
      </c>
      <c r="D9" s="23">
        <f t="shared" si="0"/>
        <v>1.3207173995414176E-3</v>
      </c>
    </row>
    <row r="10" spans="1:5" ht="27" customHeight="1">
      <c r="A10" s="6">
        <v>4</v>
      </c>
      <c r="B10" s="58" t="s">
        <v>7</v>
      </c>
      <c r="C10" s="29">
        <f>HLOOKUP(B10,'Accept. Re Prem. &amp; Retrocession'!$4:$25,22,FALSE)</f>
        <v>1288262.7555</v>
      </c>
      <c r="D10" s="23">
        <f t="shared" si="0"/>
        <v>5.1787639695907953E-2</v>
      </c>
    </row>
    <row r="11" spans="1:5" ht="27" customHeight="1">
      <c r="A11" s="6">
        <v>5</v>
      </c>
      <c r="B11" s="58" t="s">
        <v>8</v>
      </c>
      <c r="C11" s="29">
        <f>HLOOKUP(B11,'Accept. Re Prem. &amp; Retrocession'!$4:$25,22,FALSE)</f>
        <v>6170186.3801499708</v>
      </c>
      <c r="D11" s="23">
        <f t="shared" si="0"/>
        <v>0.24803898719231832</v>
      </c>
    </row>
    <row r="12" spans="1:5" ht="27" customHeight="1">
      <c r="A12" s="6">
        <v>6</v>
      </c>
      <c r="B12" s="58" t="s">
        <v>9</v>
      </c>
      <c r="C12" s="29">
        <f>HLOOKUP(B12,'Accept. Re Prem. &amp; Retrocession'!$4:$25,22,FALSE)</f>
        <v>667209.6040700028</v>
      </c>
      <c r="D12" s="23">
        <f t="shared" si="0"/>
        <v>2.6821555175532436E-2</v>
      </c>
    </row>
    <row r="13" spans="1:5" ht="27" customHeight="1">
      <c r="A13" s="6">
        <v>7</v>
      </c>
      <c r="B13" s="58" t="s">
        <v>10</v>
      </c>
      <c r="C13" s="29">
        <f>HLOOKUP(B13,'Accept. Re Prem. &amp; Retrocession'!$4:$25,22,FALSE)</f>
        <v>0</v>
      </c>
      <c r="D13" s="23">
        <f t="shared" si="0"/>
        <v>0</v>
      </c>
    </row>
    <row r="14" spans="1:5" ht="27" customHeight="1">
      <c r="A14" s="6">
        <v>8</v>
      </c>
      <c r="B14" s="58" t="s">
        <v>11</v>
      </c>
      <c r="C14" s="29">
        <f>HLOOKUP(B14,'Accept. Re Prem. &amp; Retrocession'!$4:$25,22,FALSE)</f>
        <v>0</v>
      </c>
      <c r="D14" s="23">
        <f t="shared" si="0"/>
        <v>0</v>
      </c>
    </row>
    <row r="15" spans="1:5" ht="27" customHeight="1">
      <c r="A15" s="6">
        <v>9</v>
      </c>
      <c r="B15" s="58" t="s">
        <v>12</v>
      </c>
      <c r="C15" s="29">
        <f>HLOOKUP(B15,'Accept. Re Prem. &amp; Retrocession'!$4:$25,22,FALSE)</f>
        <v>0</v>
      </c>
      <c r="D15" s="23">
        <f t="shared" si="0"/>
        <v>0</v>
      </c>
    </row>
    <row r="16" spans="1:5" ht="27" customHeight="1">
      <c r="A16" s="6">
        <v>10</v>
      </c>
      <c r="B16" s="58" t="s">
        <v>13</v>
      </c>
      <c r="C16" s="29">
        <f>HLOOKUP(B16,'Accept. Re Prem. &amp; Retrocession'!$4:$25,22,FALSE)</f>
        <v>142484.86873599997</v>
      </c>
      <c r="D16" s="23">
        <f t="shared" si="0"/>
        <v>5.7278338698496245E-3</v>
      </c>
    </row>
    <row r="17" spans="1:4" ht="27" customHeight="1">
      <c r="A17" s="6">
        <v>11</v>
      </c>
      <c r="B17" s="58" t="s">
        <v>14</v>
      </c>
      <c r="C17" s="29">
        <f>HLOOKUP(B17,'Accept. Re Prem. &amp; Retrocession'!$4:$25,22,FALSE)</f>
        <v>0</v>
      </c>
      <c r="D17" s="23">
        <f t="shared" si="0"/>
        <v>0</v>
      </c>
    </row>
    <row r="18" spans="1:4" ht="27" customHeight="1">
      <c r="A18" s="6">
        <v>12</v>
      </c>
      <c r="B18" s="58" t="s">
        <v>15</v>
      </c>
      <c r="C18" s="29">
        <f>HLOOKUP(B18,'Accept. Re Prem. &amp; Retrocession'!$4:$25,22,FALSE)</f>
        <v>199929.18356500001</v>
      </c>
      <c r="D18" s="23">
        <f t="shared" si="0"/>
        <v>8.0370720017770951E-3</v>
      </c>
    </row>
    <row r="19" spans="1:4" ht="27" customHeight="1">
      <c r="A19" s="6">
        <v>13</v>
      </c>
      <c r="B19" s="58" t="s">
        <v>16</v>
      </c>
      <c r="C19" s="29">
        <f>HLOOKUP(B19,'Accept. Re Prem. &amp; Retrocession'!$4:$25,22,FALSE)</f>
        <v>4540685.3675741805</v>
      </c>
      <c r="D19" s="23">
        <f t="shared" si="0"/>
        <v>0.18253370811542724</v>
      </c>
    </row>
    <row r="20" spans="1:4" ht="27" customHeight="1">
      <c r="A20" s="6">
        <v>14</v>
      </c>
      <c r="B20" s="58" t="s">
        <v>17</v>
      </c>
      <c r="C20" s="29">
        <f>HLOOKUP(B20,'Accept. Re Prem. &amp; Retrocession'!$4:$25,22,FALSE)</f>
        <v>315.70510400000001</v>
      </c>
      <c r="D20" s="23">
        <f t="shared" si="0"/>
        <v>1.2691216994599475E-5</v>
      </c>
    </row>
    <row r="21" spans="1:4" ht="27" customHeight="1">
      <c r="A21" s="6">
        <v>15</v>
      </c>
      <c r="B21" s="58" t="s">
        <v>18</v>
      </c>
      <c r="C21" s="29">
        <f>HLOOKUP(B21,'Accept. Re Prem. &amp; Retrocession'!$4:$25,22,FALSE)</f>
        <v>179410.300002</v>
      </c>
      <c r="D21" s="23">
        <f t="shared" si="0"/>
        <v>7.2122212138564998E-3</v>
      </c>
    </row>
    <row r="22" spans="1:4" ht="27" customHeight="1">
      <c r="A22" s="6">
        <v>16</v>
      </c>
      <c r="B22" s="58" t="s">
        <v>19</v>
      </c>
      <c r="C22" s="29">
        <f>HLOOKUP(B22,'Accept. Re Prem. &amp; Retrocession'!$4:$25,22,FALSE)</f>
        <v>0</v>
      </c>
      <c r="D22" s="23">
        <f>C22/$C$25</f>
        <v>0</v>
      </c>
    </row>
    <row r="23" spans="1:4" ht="27" customHeight="1">
      <c r="A23" s="6">
        <v>17</v>
      </c>
      <c r="B23" s="58" t="s">
        <v>20</v>
      </c>
      <c r="C23" s="29">
        <f>HLOOKUP(B23,'Accept. Re Prem. &amp; Retrocession'!$4:$25,22,FALSE)</f>
        <v>2254790.6992259999</v>
      </c>
      <c r="D23" s="23">
        <f>C23/$C$25</f>
        <v>9.0641670592952597E-2</v>
      </c>
    </row>
    <row r="24" spans="1:4" ht="27" customHeight="1">
      <c r="A24" s="6">
        <v>18</v>
      </c>
      <c r="B24" s="58" t="s">
        <v>21</v>
      </c>
      <c r="C24" s="29">
        <f>HLOOKUP(B24,'Accept. Re Prem. &amp; Retrocession'!$4:$25,22,FALSE)</f>
        <v>0</v>
      </c>
      <c r="D24" s="23">
        <f>C24/$C$25</f>
        <v>0</v>
      </c>
    </row>
    <row r="25" spans="1:4" ht="27" customHeight="1">
      <c r="A25" s="3"/>
      <c r="B25" s="59" t="s">
        <v>22</v>
      </c>
      <c r="C25" s="21">
        <f>SUM(C7:C24)</f>
        <v>24875873.143950086</v>
      </c>
      <c r="D25" s="22">
        <f>SUM(D7:D24)</f>
        <v>0.99999999999999989</v>
      </c>
    </row>
    <row r="26" spans="1:4">
      <c r="C26" s="1"/>
    </row>
    <row r="27" spans="1:4">
      <c r="C27" s="1"/>
    </row>
    <row r="28" spans="1:4">
      <c r="C28" s="1"/>
    </row>
  </sheetData>
  <mergeCells count="1">
    <mergeCell ref="A2:D4"/>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K26"/>
  <sheetViews>
    <sheetView zoomScale="90" zoomScaleNormal="90" workbookViewId="0">
      <pane xSplit="2" ySplit="4" topLeftCell="C5" activePane="bottomRight" state="frozen"/>
      <selection activeCell="B1" sqref="B1"/>
      <selection pane="topRight" activeCell="B1" sqref="B1"/>
      <selection pane="bottomLeft" activeCell="B1" sqref="B1"/>
      <selection pane="bottomRight" activeCell="C12" sqref="C12"/>
    </sheetView>
  </sheetViews>
  <sheetFormatPr defaultColWidth="9.109375" defaultRowHeight="13.2"/>
  <cols>
    <col min="1" max="1" width="5.88671875" style="10" customWidth="1"/>
    <col min="2" max="2" width="49.5546875" style="10" customWidth="1"/>
    <col min="3" max="8" width="20" style="10" customWidth="1"/>
    <col min="9" max="16384" width="9.109375" style="10"/>
  </cols>
  <sheetData>
    <row r="1" spans="1:11" s="36" customFormat="1" ht="28.5" customHeight="1">
      <c r="A1" s="40" t="s">
        <v>39</v>
      </c>
      <c r="B1" s="35"/>
    </row>
    <row r="2" spans="1:11" s="36" customFormat="1" ht="28.5" customHeight="1">
      <c r="A2" s="40" t="str">
        <f>'Number of Policies'!A2</f>
        <v>Reporting period: 1 January 2024 - 31 Decemberr 2024</v>
      </c>
      <c r="B2" s="35"/>
    </row>
    <row r="3" spans="1:11" s="36" customFormat="1" ht="18" customHeight="1">
      <c r="A3" s="36" t="s">
        <v>2</v>
      </c>
      <c r="B3" s="35"/>
    </row>
    <row r="4" spans="1:11" s="36" customFormat="1" ht="89.25" customHeight="1">
      <c r="A4" s="41" t="s">
        <v>0</v>
      </c>
      <c r="B4" s="41" t="s">
        <v>3</v>
      </c>
      <c r="C4" s="38" t="s">
        <v>8</v>
      </c>
      <c r="D4" s="38" t="s">
        <v>40</v>
      </c>
      <c r="E4" s="38" t="s">
        <v>41</v>
      </c>
      <c r="F4" s="38" t="s">
        <v>42</v>
      </c>
      <c r="G4" s="38" t="s">
        <v>13</v>
      </c>
      <c r="H4" s="38" t="s">
        <v>22</v>
      </c>
    </row>
    <row r="5" spans="1:11" ht="24.9" customHeight="1">
      <c r="A5" s="17">
        <v>1</v>
      </c>
      <c r="B5" s="64" t="s">
        <v>29</v>
      </c>
      <c r="C5" s="25">
        <v>32587</v>
      </c>
      <c r="D5" s="25">
        <v>0</v>
      </c>
      <c r="E5" s="25">
        <v>1086625</v>
      </c>
      <c r="F5" s="25">
        <v>2</v>
      </c>
      <c r="G5" s="25">
        <v>3</v>
      </c>
      <c r="H5" s="26">
        <v>1119217</v>
      </c>
      <c r="K5" s="32"/>
    </row>
    <row r="6" spans="1:11" s="9" customFormat="1" ht="24.9" customHeight="1">
      <c r="A6" s="17">
        <v>2</v>
      </c>
      <c r="B6" s="64" t="s">
        <v>32</v>
      </c>
      <c r="C6" s="25">
        <v>32410</v>
      </c>
      <c r="D6" s="25">
        <v>0</v>
      </c>
      <c r="E6" s="25">
        <v>1048240</v>
      </c>
      <c r="F6" s="25">
        <v>0</v>
      </c>
      <c r="G6" s="25">
        <v>0</v>
      </c>
      <c r="H6" s="26">
        <v>1080650</v>
      </c>
      <c r="J6" s="10"/>
      <c r="K6" s="32"/>
    </row>
    <row r="7" spans="1:11" ht="24.9" customHeight="1">
      <c r="A7" s="17">
        <v>3</v>
      </c>
      <c r="B7" s="64" t="s">
        <v>30</v>
      </c>
      <c r="C7" s="25">
        <v>30403</v>
      </c>
      <c r="D7" s="25">
        <v>0</v>
      </c>
      <c r="E7" s="25">
        <v>1048104</v>
      </c>
      <c r="F7" s="25">
        <v>1</v>
      </c>
      <c r="G7" s="25">
        <v>8</v>
      </c>
      <c r="H7" s="26">
        <v>1078516</v>
      </c>
      <c r="K7" s="32"/>
    </row>
    <row r="8" spans="1:11" ht="24.9" customHeight="1">
      <c r="A8" s="17">
        <v>4</v>
      </c>
      <c r="B8" s="64" t="s">
        <v>92</v>
      </c>
      <c r="C8" s="25">
        <v>11592</v>
      </c>
      <c r="D8" s="25">
        <v>0</v>
      </c>
      <c r="E8" s="25">
        <v>1025393</v>
      </c>
      <c r="F8" s="25">
        <v>0</v>
      </c>
      <c r="G8" s="25">
        <v>0</v>
      </c>
      <c r="H8" s="26">
        <v>1036985</v>
      </c>
      <c r="K8" s="32"/>
    </row>
    <row r="9" spans="1:11" ht="24.9" customHeight="1">
      <c r="A9" s="17">
        <v>5</v>
      </c>
      <c r="B9" s="64" t="s">
        <v>31</v>
      </c>
      <c r="C9" s="25">
        <v>9963</v>
      </c>
      <c r="D9" s="25">
        <v>0</v>
      </c>
      <c r="E9" s="25">
        <v>1023380</v>
      </c>
      <c r="F9" s="25">
        <v>0</v>
      </c>
      <c r="G9" s="25">
        <v>0</v>
      </c>
      <c r="H9" s="26">
        <v>1033343</v>
      </c>
      <c r="K9" s="32"/>
    </row>
    <row r="10" spans="1:11" ht="24.9" customHeight="1">
      <c r="A10" s="17">
        <v>6</v>
      </c>
      <c r="B10" s="64" t="s">
        <v>34</v>
      </c>
      <c r="C10" s="25">
        <v>9104</v>
      </c>
      <c r="D10" s="25">
        <v>0</v>
      </c>
      <c r="E10" s="25">
        <v>1023063</v>
      </c>
      <c r="F10" s="25">
        <v>0</v>
      </c>
      <c r="G10" s="25">
        <v>0</v>
      </c>
      <c r="H10" s="26">
        <v>1032167</v>
      </c>
      <c r="K10" s="32"/>
    </row>
    <row r="11" spans="1:11" ht="24.9" customHeight="1">
      <c r="A11" s="17">
        <v>7</v>
      </c>
      <c r="B11" s="64" t="s">
        <v>86</v>
      </c>
      <c r="C11" s="25">
        <v>7185</v>
      </c>
      <c r="D11" s="25">
        <v>1</v>
      </c>
      <c r="E11" s="25">
        <v>1021373</v>
      </c>
      <c r="F11" s="25">
        <v>14</v>
      </c>
      <c r="G11" s="25">
        <v>1</v>
      </c>
      <c r="H11" s="26">
        <v>1028574</v>
      </c>
      <c r="K11" s="32"/>
    </row>
    <row r="12" spans="1:11" ht="24.9" customHeight="1">
      <c r="A12" s="17">
        <v>8</v>
      </c>
      <c r="B12" s="64" t="s">
        <v>88</v>
      </c>
      <c r="C12" s="25">
        <v>7606</v>
      </c>
      <c r="D12" s="25">
        <v>0</v>
      </c>
      <c r="E12" s="25">
        <v>1020823</v>
      </c>
      <c r="F12" s="25">
        <v>0</v>
      </c>
      <c r="G12" s="25">
        <v>0</v>
      </c>
      <c r="H12" s="26">
        <v>1028429</v>
      </c>
      <c r="K12" s="32"/>
    </row>
    <row r="13" spans="1:11" ht="24.9" customHeight="1">
      <c r="A13" s="17">
        <v>9</v>
      </c>
      <c r="B13" s="64" t="s">
        <v>33</v>
      </c>
      <c r="C13" s="25">
        <v>3994</v>
      </c>
      <c r="D13" s="25">
        <v>0</v>
      </c>
      <c r="E13" s="25">
        <v>1017710</v>
      </c>
      <c r="F13" s="25">
        <v>0</v>
      </c>
      <c r="G13" s="25">
        <v>139</v>
      </c>
      <c r="H13" s="26">
        <v>1021843</v>
      </c>
      <c r="K13" s="32"/>
    </row>
    <row r="14" spans="1:11" ht="24.9" customHeight="1">
      <c r="A14" s="17">
        <v>10</v>
      </c>
      <c r="B14" s="64" t="s">
        <v>36</v>
      </c>
      <c r="C14" s="25">
        <v>3937</v>
      </c>
      <c r="D14" s="25">
        <v>0</v>
      </c>
      <c r="E14" s="25">
        <v>1017686</v>
      </c>
      <c r="F14" s="25">
        <v>0</v>
      </c>
      <c r="G14" s="25">
        <v>1</v>
      </c>
      <c r="H14" s="26">
        <v>1021624</v>
      </c>
      <c r="K14" s="32"/>
    </row>
    <row r="15" spans="1:11" ht="24.9" customHeight="1">
      <c r="A15" s="17">
        <v>11</v>
      </c>
      <c r="B15" s="64" t="s">
        <v>37</v>
      </c>
      <c r="C15" s="25">
        <v>3261</v>
      </c>
      <c r="D15" s="25">
        <v>0</v>
      </c>
      <c r="E15" s="25">
        <v>1016786</v>
      </c>
      <c r="F15" s="25">
        <v>0</v>
      </c>
      <c r="G15" s="25">
        <v>0</v>
      </c>
      <c r="H15" s="26">
        <v>1020047</v>
      </c>
      <c r="K15" s="32"/>
    </row>
    <row r="16" spans="1:11" ht="24.9" customHeight="1">
      <c r="A16" s="17">
        <v>12</v>
      </c>
      <c r="B16" s="64" t="s">
        <v>35</v>
      </c>
      <c r="C16" s="25">
        <v>2712</v>
      </c>
      <c r="D16" s="25">
        <v>0</v>
      </c>
      <c r="E16" s="25">
        <v>1016345</v>
      </c>
      <c r="F16" s="25">
        <v>11</v>
      </c>
      <c r="G16" s="25">
        <v>6</v>
      </c>
      <c r="H16" s="26">
        <v>1019074</v>
      </c>
      <c r="K16" s="32"/>
    </row>
    <row r="17" spans="1:11" ht="24.9" customHeight="1">
      <c r="A17" s="17">
        <v>13</v>
      </c>
      <c r="B17" s="64" t="s">
        <v>89</v>
      </c>
      <c r="C17" s="25">
        <v>2558.0000000000146</v>
      </c>
      <c r="D17" s="25">
        <v>0</v>
      </c>
      <c r="E17" s="25">
        <v>1015902</v>
      </c>
      <c r="F17" s="25">
        <v>65</v>
      </c>
      <c r="G17" s="25">
        <v>0</v>
      </c>
      <c r="H17" s="26">
        <v>1018525</v>
      </c>
      <c r="K17" s="32"/>
    </row>
    <row r="18" spans="1:11" ht="24.9" customHeight="1">
      <c r="A18" s="17">
        <v>14</v>
      </c>
      <c r="B18" s="64" t="s">
        <v>94</v>
      </c>
      <c r="C18" s="25">
        <v>1742</v>
      </c>
      <c r="D18" s="25">
        <v>0</v>
      </c>
      <c r="E18" s="25">
        <v>1015390</v>
      </c>
      <c r="F18" s="25">
        <v>0</v>
      </c>
      <c r="G18" s="25">
        <v>0</v>
      </c>
      <c r="H18" s="26">
        <v>1017132</v>
      </c>
      <c r="K18" s="32"/>
    </row>
    <row r="19" spans="1:11" ht="24.9" customHeight="1">
      <c r="A19" s="17">
        <v>15</v>
      </c>
      <c r="B19" s="64" t="s">
        <v>93</v>
      </c>
      <c r="C19" s="25">
        <v>1700</v>
      </c>
      <c r="D19" s="25">
        <v>0</v>
      </c>
      <c r="E19" s="25">
        <v>1015275</v>
      </c>
      <c r="F19" s="25">
        <v>0</v>
      </c>
      <c r="G19" s="25">
        <v>0</v>
      </c>
      <c r="H19" s="26">
        <v>1016975</v>
      </c>
      <c r="K19" s="32"/>
    </row>
    <row r="20" spans="1:11" ht="24.9" customHeight="1">
      <c r="A20" s="17">
        <v>16</v>
      </c>
      <c r="B20" s="64" t="s">
        <v>87</v>
      </c>
      <c r="C20" s="25">
        <v>274</v>
      </c>
      <c r="D20" s="25">
        <v>187</v>
      </c>
      <c r="E20" s="25">
        <v>1014127</v>
      </c>
      <c r="F20" s="25">
        <v>0</v>
      </c>
      <c r="G20" s="25">
        <v>0</v>
      </c>
      <c r="H20" s="26">
        <v>1014588</v>
      </c>
      <c r="K20" s="32"/>
    </row>
    <row r="21" spans="1:11" ht="24.9" customHeight="1">
      <c r="A21" s="17">
        <v>17</v>
      </c>
      <c r="B21" s="64" t="s">
        <v>38</v>
      </c>
      <c r="C21" s="25">
        <v>158</v>
      </c>
      <c r="D21" s="25">
        <v>0</v>
      </c>
      <c r="E21" s="25">
        <v>1013795</v>
      </c>
      <c r="F21" s="25">
        <v>1</v>
      </c>
      <c r="G21" s="25">
        <v>0</v>
      </c>
      <c r="H21" s="26">
        <v>1013954</v>
      </c>
      <c r="K21" s="32"/>
    </row>
    <row r="22" spans="1:11" ht="24.9" customHeight="1">
      <c r="A22" s="17">
        <v>18</v>
      </c>
      <c r="B22" s="64" t="s">
        <v>28</v>
      </c>
      <c r="C22" s="25">
        <v>10</v>
      </c>
      <c r="D22" s="25">
        <v>0</v>
      </c>
      <c r="E22" s="25">
        <v>1013655</v>
      </c>
      <c r="F22" s="25">
        <v>0</v>
      </c>
      <c r="G22" s="25">
        <v>0</v>
      </c>
      <c r="H22" s="26">
        <v>1013665</v>
      </c>
      <c r="K22" s="32"/>
    </row>
    <row r="23" spans="1:11" ht="24.9" customHeight="1">
      <c r="A23" s="17">
        <v>19</v>
      </c>
      <c r="B23" s="64" t="s">
        <v>85</v>
      </c>
      <c r="C23" s="25">
        <v>7598</v>
      </c>
      <c r="D23" s="25">
        <v>0</v>
      </c>
      <c r="E23" s="25">
        <v>735145</v>
      </c>
      <c r="F23" s="25">
        <v>1</v>
      </c>
      <c r="G23" s="25">
        <v>0</v>
      </c>
      <c r="H23" s="26">
        <v>742744</v>
      </c>
      <c r="K23" s="32"/>
    </row>
    <row r="24" spans="1:11" ht="13.8">
      <c r="A24" s="18"/>
      <c r="B24" s="65" t="s">
        <v>22</v>
      </c>
      <c r="C24" s="27">
        <f>SUM(C5:C23)</f>
        <v>168794</v>
      </c>
      <c r="D24" s="27">
        <f>SUM(D5:D23)</f>
        <v>188</v>
      </c>
      <c r="E24" s="27">
        <f>SUM(E5:E23)-1013646*17-732161</f>
        <v>1224674</v>
      </c>
      <c r="F24" s="27">
        <f>SUM(F5:F23)</f>
        <v>95</v>
      </c>
      <c r="G24" s="27">
        <f>SUM(G5:G23)</f>
        <v>158</v>
      </c>
      <c r="H24" s="27">
        <f>SUM(H5:H23)-1013646*17-732161</f>
        <v>1393909</v>
      </c>
    </row>
    <row r="26" spans="1:11">
      <c r="C26" s="13"/>
      <c r="D26" s="13"/>
      <c r="E26" s="13"/>
      <c r="F26" s="13"/>
      <c r="G26" s="13"/>
      <c r="H26" s="13"/>
    </row>
  </sheetData>
  <sortState xmlns:xlrd2="http://schemas.microsoft.com/office/spreadsheetml/2017/richdata2" ref="B5:H21">
    <sortCondition descending="1" ref="H5:H21"/>
  </sortState>
  <pageMargins left="0.31" right="0.15748031496063" top="0.26" bottom="0.38" header="0.17" footer="0.15748031496063"/>
  <pageSetup scale="58" orientation="landscape"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499984740745262"/>
  </sheetPr>
  <dimension ref="A1:AN53"/>
  <sheetViews>
    <sheetView tabSelected="1" zoomScale="85" zoomScaleNormal="85" workbookViewId="0">
      <pane xSplit="2" ySplit="5" topLeftCell="AE17" activePane="bottomRight" state="frozen"/>
      <selection activeCell="A4" sqref="A4"/>
      <selection pane="topRight" activeCell="A4" sqref="A4"/>
      <selection pane="bottomLeft" activeCell="A4" sqref="A4"/>
      <selection pane="bottomRight" activeCell="AO22" sqref="AO22"/>
    </sheetView>
  </sheetViews>
  <sheetFormatPr defaultColWidth="9.109375" defaultRowHeight="13.2"/>
  <cols>
    <col min="1" max="1" width="5.88671875" style="10" customWidth="1"/>
    <col min="2" max="2" width="43.88671875" style="10" customWidth="1"/>
    <col min="3" max="3" width="12.6640625" style="10" customWidth="1"/>
    <col min="4" max="4" width="20" style="10" customWidth="1"/>
    <col min="5" max="40" width="12.6640625" style="10" customWidth="1"/>
    <col min="41" max="16384" width="9.109375" style="10"/>
  </cols>
  <sheetData>
    <row r="1" spans="1:40" s="36" customFormat="1" ht="28.5" customHeight="1">
      <c r="A1" s="40" t="s">
        <v>43</v>
      </c>
      <c r="B1" s="35"/>
      <c r="C1" s="35"/>
      <c r="D1" s="35"/>
      <c r="E1" s="35"/>
      <c r="F1" s="35"/>
      <c r="G1" s="35"/>
      <c r="H1" s="35"/>
      <c r="I1" s="42"/>
      <c r="J1" s="42"/>
    </row>
    <row r="2" spans="1:40" s="36" customFormat="1" ht="28.5" customHeight="1">
      <c r="A2" s="40" t="str">
        <f>'Number of Policies'!A2</f>
        <v>Reporting period: 1 January 2024 - 31 Decemberr 2024</v>
      </c>
      <c r="B2" s="35"/>
      <c r="C2" s="35"/>
      <c r="D2" s="35"/>
      <c r="E2" s="35"/>
      <c r="F2" s="35"/>
      <c r="G2" s="35"/>
      <c r="H2" s="35"/>
      <c r="I2" s="42"/>
      <c r="J2" s="42"/>
    </row>
    <row r="3" spans="1:40" s="36" customFormat="1" ht="18" customHeight="1">
      <c r="A3" s="36" t="s">
        <v>2</v>
      </c>
      <c r="B3" s="35"/>
      <c r="C3" s="35"/>
      <c r="D3" s="35"/>
      <c r="E3" s="35"/>
      <c r="F3" s="35"/>
      <c r="G3" s="35"/>
      <c r="H3" s="35"/>
      <c r="I3" s="42"/>
      <c r="J3" s="42"/>
    </row>
    <row r="4" spans="1:40" s="36" customFormat="1" ht="89.25" customHeight="1">
      <c r="A4" s="73" t="s">
        <v>0</v>
      </c>
      <c r="B4" s="73" t="s">
        <v>3</v>
      </c>
      <c r="C4" s="76" t="s">
        <v>4</v>
      </c>
      <c r="D4" s="77"/>
      <c r="E4" s="76" t="s">
        <v>5</v>
      </c>
      <c r="F4" s="77"/>
      <c r="G4" s="76" t="s">
        <v>6</v>
      </c>
      <c r="H4" s="77"/>
      <c r="I4" s="76" t="s">
        <v>7</v>
      </c>
      <c r="J4" s="77"/>
      <c r="K4" s="76" t="s">
        <v>8</v>
      </c>
      <c r="L4" s="77"/>
      <c r="M4" s="76" t="s">
        <v>9</v>
      </c>
      <c r="N4" s="77"/>
      <c r="O4" s="76" t="s">
        <v>10</v>
      </c>
      <c r="P4" s="77"/>
      <c r="Q4" s="76" t="s">
        <v>11</v>
      </c>
      <c r="R4" s="77"/>
      <c r="S4" s="76" t="s">
        <v>12</v>
      </c>
      <c r="T4" s="77"/>
      <c r="U4" s="76" t="s">
        <v>13</v>
      </c>
      <c r="V4" s="77"/>
      <c r="W4" s="76" t="s">
        <v>14</v>
      </c>
      <c r="X4" s="77"/>
      <c r="Y4" s="76" t="s">
        <v>15</v>
      </c>
      <c r="Z4" s="77"/>
      <c r="AA4" s="70" t="s">
        <v>16</v>
      </c>
      <c r="AB4" s="72"/>
      <c r="AC4" s="70" t="s">
        <v>17</v>
      </c>
      <c r="AD4" s="72"/>
      <c r="AE4" s="70" t="s">
        <v>18</v>
      </c>
      <c r="AF4" s="72"/>
      <c r="AG4" s="70" t="s">
        <v>19</v>
      </c>
      <c r="AH4" s="72"/>
      <c r="AI4" s="70" t="s">
        <v>20</v>
      </c>
      <c r="AJ4" s="72"/>
      <c r="AK4" s="70" t="s">
        <v>21</v>
      </c>
      <c r="AL4" s="72"/>
      <c r="AM4" s="70" t="s">
        <v>22</v>
      </c>
      <c r="AN4" s="72"/>
    </row>
    <row r="5" spans="1:40" s="36" customFormat="1" ht="43.2">
      <c r="A5" s="75"/>
      <c r="B5" s="75"/>
      <c r="C5" s="43" t="s">
        <v>44</v>
      </c>
      <c r="D5" s="43" t="s">
        <v>45</v>
      </c>
      <c r="E5" s="43" t="s">
        <v>44</v>
      </c>
      <c r="F5" s="43" t="s">
        <v>45</v>
      </c>
      <c r="G5" s="43" t="s">
        <v>44</v>
      </c>
      <c r="H5" s="43" t="s">
        <v>45</v>
      </c>
      <c r="I5" s="43" t="s">
        <v>44</v>
      </c>
      <c r="J5" s="43" t="s">
        <v>45</v>
      </c>
      <c r="K5" s="43" t="s">
        <v>44</v>
      </c>
      <c r="L5" s="43" t="s">
        <v>45</v>
      </c>
      <c r="M5" s="43" t="s">
        <v>44</v>
      </c>
      <c r="N5" s="43" t="s">
        <v>45</v>
      </c>
      <c r="O5" s="43" t="s">
        <v>44</v>
      </c>
      <c r="P5" s="43" t="s">
        <v>45</v>
      </c>
      <c r="Q5" s="43" t="s">
        <v>44</v>
      </c>
      <c r="R5" s="43" t="s">
        <v>45</v>
      </c>
      <c r="S5" s="43" t="s">
        <v>44</v>
      </c>
      <c r="T5" s="43" t="s">
        <v>45</v>
      </c>
      <c r="U5" s="43" t="s">
        <v>44</v>
      </c>
      <c r="V5" s="43" t="s">
        <v>45</v>
      </c>
      <c r="W5" s="43" t="s">
        <v>44</v>
      </c>
      <c r="X5" s="43" t="s">
        <v>45</v>
      </c>
      <c r="Y5" s="43" t="s">
        <v>44</v>
      </c>
      <c r="Z5" s="43" t="s">
        <v>45</v>
      </c>
      <c r="AA5" s="43" t="s">
        <v>44</v>
      </c>
      <c r="AB5" s="43" t="s">
        <v>45</v>
      </c>
      <c r="AC5" s="43" t="s">
        <v>44</v>
      </c>
      <c r="AD5" s="43" t="s">
        <v>45</v>
      </c>
      <c r="AE5" s="43" t="s">
        <v>44</v>
      </c>
      <c r="AF5" s="43" t="s">
        <v>45</v>
      </c>
      <c r="AG5" s="43" t="s">
        <v>44</v>
      </c>
      <c r="AH5" s="43" t="s">
        <v>45</v>
      </c>
      <c r="AI5" s="43" t="s">
        <v>44</v>
      </c>
      <c r="AJ5" s="43" t="s">
        <v>45</v>
      </c>
      <c r="AK5" s="43" t="s">
        <v>44</v>
      </c>
      <c r="AL5" s="43" t="s">
        <v>45</v>
      </c>
      <c r="AM5" s="43" t="s">
        <v>44</v>
      </c>
      <c r="AN5" s="43" t="s">
        <v>45</v>
      </c>
    </row>
    <row r="6" spans="1:40" ht="24.9" customHeight="1">
      <c r="A6" s="17">
        <v>1</v>
      </c>
      <c r="B6" s="64" t="s">
        <v>30</v>
      </c>
      <c r="C6" s="25">
        <v>7140936.3216859996</v>
      </c>
      <c r="D6" s="25">
        <v>2109070.4168443428</v>
      </c>
      <c r="E6" s="25">
        <v>4590347.9290680001</v>
      </c>
      <c r="F6" s="25">
        <v>198573.655</v>
      </c>
      <c r="G6" s="25">
        <v>1890525.325929</v>
      </c>
      <c r="H6" s="25">
        <v>125060.99094982429</v>
      </c>
      <c r="I6" s="25">
        <v>125194017.95387501</v>
      </c>
      <c r="J6" s="25">
        <v>80573550.686941564</v>
      </c>
      <c r="K6" s="25">
        <v>36785634.926658005</v>
      </c>
      <c r="L6" s="25">
        <v>370920.29843911849</v>
      </c>
      <c r="M6" s="25">
        <v>8684743.4590610005</v>
      </c>
      <c r="N6" s="25">
        <v>560739.97950223845</v>
      </c>
      <c r="O6" s="25">
        <v>0</v>
      </c>
      <c r="P6" s="25">
        <v>1234.0737794777999</v>
      </c>
      <c r="Q6" s="25">
        <v>2716.5629399999998</v>
      </c>
      <c r="R6" s="25">
        <v>2716.5629399999998</v>
      </c>
      <c r="S6" s="25">
        <v>0</v>
      </c>
      <c r="T6" s="25">
        <v>0</v>
      </c>
      <c r="U6" s="25">
        <v>268272.85398200003</v>
      </c>
      <c r="V6" s="25">
        <v>229171.5336561435</v>
      </c>
      <c r="W6" s="25">
        <v>0</v>
      </c>
      <c r="X6" s="25">
        <v>0</v>
      </c>
      <c r="Y6" s="25">
        <v>3574861.6359040001</v>
      </c>
      <c r="Z6" s="25">
        <v>2568534.5447710361</v>
      </c>
      <c r="AA6" s="25">
        <v>16312536.519064002</v>
      </c>
      <c r="AB6" s="25">
        <v>13520273.56220001</v>
      </c>
      <c r="AC6" s="25">
        <v>1773526.7502410002</v>
      </c>
      <c r="AD6" s="25">
        <v>1706797.476241</v>
      </c>
      <c r="AE6" s="25">
        <v>5211851.0659999996</v>
      </c>
      <c r="AF6" s="25">
        <v>4169480.8527999995</v>
      </c>
      <c r="AG6" s="25">
        <v>0</v>
      </c>
      <c r="AH6" s="25">
        <v>0</v>
      </c>
      <c r="AI6" s="25">
        <v>7254103.2444600007</v>
      </c>
      <c r="AJ6" s="25">
        <v>6400126.2022315497</v>
      </c>
      <c r="AK6" s="25">
        <v>0</v>
      </c>
      <c r="AL6" s="25">
        <v>0</v>
      </c>
      <c r="AM6" s="26">
        <v>218684074.548868</v>
      </c>
      <c r="AN6" s="26">
        <v>112536250.83629631</v>
      </c>
    </row>
    <row r="7" spans="1:40" s="9" customFormat="1" ht="24.9" customHeight="1">
      <c r="A7" s="17">
        <v>2</v>
      </c>
      <c r="B7" s="64" t="s">
        <v>32</v>
      </c>
      <c r="C7" s="25">
        <v>50047812.664904915</v>
      </c>
      <c r="D7" s="25">
        <v>12380914.990000011</v>
      </c>
      <c r="E7" s="25">
        <v>2292932.2169001335</v>
      </c>
      <c r="F7" s="25">
        <v>0</v>
      </c>
      <c r="G7" s="25">
        <v>3236064.3697074219</v>
      </c>
      <c r="H7" s="25">
        <v>165888.13999999998</v>
      </c>
      <c r="I7" s="25">
        <v>52919008.953498229</v>
      </c>
      <c r="J7" s="25">
        <v>0</v>
      </c>
      <c r="K7" s="25">
        <v>65093466.207252651</v>
      </c>
      <c r="L7" s="25">
        <v>3680001.8200000054</v>
      </c>
      <c r="M7" s="25">
        <v>9500040.2302909531</v>
      </c>
      <c r="N7" s="25">
        <v>512314.84000000026</v>
      </c>
      <c r="O7" s="25">
        <v>0</v>
      </c>
      <c r="P7" s="25">
        <v>0</v>
      </c>
      <c r="Q7" s="25">
        <v>0</v>
      </c>
      <c r="R7" s="25">
        <v>0</v>
      </c>
      <c r="S7" s="25">
        <v>0</v>
      </c>
      <c r="T7" s="25">
        <v>0</v>
      </c>
      <c r="U7" s="25">
        <v>0</v>
      </c>
      <c r="V7" s="25">
        <v>0</v>
      </c>
      <c r="W7" s="25">
        <v>0</v>
      </c>
      <c r="X7" s="25">
        <v>0</v>
      </c>
      <c r="Y7" s="25">
        <v>1763285.3482570366</v>
      </c>
      <c r="Z7" s="25">
        <v>127785.33999999936</v>
      </c>
      <c r="AA7" s="25">
        <v>23631363.765195362</v>
      </c>
      <c r="AB7" s="25">
        <v>8466078.189999124</v>
      </c>
      <c r="AC7" s="25">
        <v>1094633.8034350001</v>
      </c>
      <c r="AD7" s="25">
        <v>1084323.26</v>
      </c>
      <c r="AE7" s="25">
        <v>580259.5558999998</v>
      </c>
      <c r="AF7" s="25">
        <v>453241.85499999986</v>
      </c>
      <c r="AG7" s="25">
        <v>7028.6990800000003</v>
      </c>
      <c r="AH7" s="25">
        <v>0</v>
      </c>
      <c r="AI7" s="25">
        <v>1861517.7311999996</v>
      </c>
      <c r="AJ7" s="25">
        <v>1067810.4800000002</v>
      </c>
      <c r="AK7" s="25">
        <v>0</v>
      </c>
      <c r="AL7" s="25">
        <v>0</v>
      </c>
      <c r="AM7" s="26">
        <v>212027413.54562169</v>
      </c>
      <c r="AN7" s="26">
        <v>27938358.914999146</v>
      </c>
    </row>
    <row r="8" spans="1:40" ht="24.9" customHeight="1">
      <c r="A8" s="17">
        <v>3</v>
      </c>
      <c r="B8" s="64" t="s">
        <v>29</v>
      </c>
      <c r="C8" s="25">
        <v>32594547.59936</v>
      </c>
      <c r="D8" s="25">
        <v>1433214.1926561918</v>
      </c>
      <c r="E8" s="25">
        <v>961024.23350007669</v>
      </c>
      <c r="F8" s="25">
        <v>14.12</v>
      </c>
      <c r="G8" s="25">
        <v>2603199.0467590028</v>
      </c>
      <c r="H8" s="25">
        <v>325513.4409035662</v>
      </c>
      <c r="I8" s="25">
        <v>545945.33836599649</v>
      </c>
      <c r="J8" s="25">
        <v>239915.52224611788</v>
      </c>
      <c r="K8" s="25">
        <v>59572394.239151038</v>
      </c>
      <c r="L8" s="25">
        <v>1567437.8257107139</v>
      </c>
      <c r="M8" s="25">
        <v>13827353.839900671</v>
      </c>
      <c r="N8" s="25">
        <v>389883.36338419811</v>
      </c>
      <c r="O8" s="25">
        <v>0</v>
      </c>
      <c r="P8" s="25">
        <v>0</v>
      </c>
      <c r="Q8" s="25">
        <v>283462.76</v>
      </c>
      <c r="R8" s="25">
        <v>283462.73301800003</v>
      </c>
      <c r="S8" s="25">
        <v>0</v>
      </c>
      <c r="T8" s="25">
        <v>0</v>
      </c>
      <c r="U8" s="25">
        <v>50719.709927999997</v>
      </c>
      <c r="V8" s="25">
        <v>23748.525780666667</v>
      </c>
      <c r="W8" s="25">
        <v>0</v>
      </c>
      <c r="X8" s="25">
        <v>0</v>
      </c>
      <c r="Y8" s="25">
        <v>5319013.4025609978</v>
      </c>
      <c r="Z8" s="25">
        <v>1063496.0069495556</v>
      </c>
      <c r="AA8" s="25">
        <v>59624194.878187619</v>
      </c>
      <c r="AB8" s="25">
        <v>36117675.159217045</v>
      </c>
      <c r="AC8" s="25">
        <v>451704.14814000006</v>
      </c>
      <c r="AD8" s="25">
        <v>451300.04889999988</v>
      </c>
      <c r="AE8" s="25">
        <v>4740056.5466289995</v>
      </c>
      <c r="AF8" s="25">
        <v>2335846.8216653988</v>
      </c>
      <c r="AG8" s="25">
        <v>69900</v>
      </c>
      <c r="AH8" s="25">
        <v>41939.997060000002</v>
      </c>
      <c r="AI8" s="25">
        <v>11873328.485002004</v>
      </c>
      <c r="AJ8" s="25">
        <v>7513171.6378405802</v>
      </c>
      <c r="AK8" s="25">
        <v>0</v>
      </c>
      <c r="AL8" s="25">
        <v>0</v>
      </c>
      <c r="AM8" s="26">
        <v>192516844.22748443</v>
      </c>
      <c r="AN8" s="26">
        <v>51786619.395332038</v>
      </c>
    </row>
    <row r="9" spans="1:40" ht="24.9" customHeight="1">
      <c r="A9" s="17">
        <v>4</v>
      </c>
      <c r="B9" s="64" t="s">
        <v>28</v>
      </c>
      <c r="C9" s="25">
        <v>8637197.0359629337</v>
      </c>
      <c r="D9" s="25">
        <v>160867.75999999989</v>
      </c>
      <c r="E9" s="25">
        <v>2312974.7982307291</v>
      </c>
      <c r="F9" s="25">
        <v>0</v>
      </c>
      <c r="G9" s="25">
        <v>3436204.1890682601</v>
      </c>
      <c r="H9" s="25">
        <v>437.82324999999997</v>
      </c>
      <c r="I9" s="25">
        <v>99951284.874952242</v>
      </c>
      <c r="J9" s="25">
        <v>0</v>
      </c>
      <c r="K9" s="25">
        <v>14410.384789000002</v>
      </c>
      <c r="L9" s="25">
        <v>7205.1923945000008</v>
      </c>
      <c r="M9" s="25">
        <v>2469724.6064999998</v>
      </c>
      <c r="N9" s="25">
        <v>1045.9032499999998</v>
      </c>
      <c r="O9" s="25">
        <v>0</v>
      </c>
      <c r="P9" s="25">
        <v>0</v>
      </c>
      <c r="Q9" s="25">
        <v>0</v>
      </c>
      <c r="R9" s="25">
        <v>0</v>
      </c>
      <c r="S9" s="25">
        <v>0</v>
      </c>
      <c r="T9" s="25">
        <v>0</v>
      </c>
      <c r="U9" s="25">
        <v>0</v>
      </c>
      <c r="V9" s="25">
        <v>0</v>
      </c>
      <c r="W9" s="25">
        <v>0</v>
      </c>
      <c r="X9" s="25">
        <v>0</v>
      </c>
      <c r="Y9" s="25">
        <v>0</v>
      </c>
      <c r="Z9" s="25">
        <v>0</v>
      </c>
      <c r="AA9" s="25">
        <v>145664.79278000016</v>
      </c>
      <c r="AB9" s="25">
        <v>145475.15409000014</v>
      </c>
      <c r="AC9" s="25">
        <v>0</v>
      </c>
      <c r="AD9" s="25">
        <v>0</v>
      </c>
      <c r="AE9" s="25">
        <v>0</v>
      </c>
      <c r="AF9" s="25">
        <v>0</v>
      </c>
      <c r="AG9" s="25">
        <v>0</v>
      </c>
      <c r="AH9" s="25">
        <v>0</v>
      </c>
      <c r="AI9" s="25">
        <v>806611.85907900031</v>
      </c>
      <c r="AJ9" s="25">
        <v>806361.85907900031</v>
      </c>
      <c r="AK9" s="25">
        <v>0</v>
      </c>
      <c r="AL9" s="25">
        <v>0</v>
      </c>
      <c r="AM9" s="26">
        <v>117774072.54136217</v>
      </c>
      <c r="AN9" s="26">
        <v>1121393.6920635002</v>
      </c>
    </row>
    <row r="10" spans="1:40" ht="24.9" customHeight="1">
      <c r="A10" s="17">
        <v>5</v>
      </c>
      <c r="B10" s="64" t="s">
        <v>85</v>
      </c>
      <c r="C10" s="25">
        <v>1026403.3102850221</v>
      </c>
      <c r="D10" s="25">
        <v>87292.206950273248</v>
      </c>
      <c r="E10" s="25">
        <v>750816.71696500108</v>
      </c>
      <c r="F10" s="25">
        <v>0</v>
      </c>
      <c r="G10" s="25">
        <v>891924.62861702463</v>
      </c>
      <c r="H10" s="25">
        <v>41681.114736770876</v>
      </c>
      <c r="I10" s="25">
        <v>90600730.135167941</v>
      </c>
      <c r="J10" s="25">
        <v>0</v>
      </c>
      <c r="K10" s="25">
        <v>10401578.986326016</v>
      </c>
      <c r="L10" s="25">
        <v>3817842.6103730984</v>
      </c>
      <c r="M10" s="25">
        <v>2710581.2503599492</v>
      </c>
      <c r="N10" s="25">
        <v>225938.21412949974</v>
      </c>
      <c r="O10" s="25">
        <v>0</v>
      </c>
      <c r="P10" s="25">
        <v>0</v>
      </c>
      <c r="Q10" s="25">
        <v>46093.278815999998</v>
      </c>
      <c r="R10" s="25">
        <v>42076.578688524591</v>
      </c>
      <c r="S10" s="25">
        <v>135675.93</v>
      </c>
      <c r="T10" s="25">
        <v>128491.98932357896</v>
      </c>
      <c r="U10" s="25">
        <v>0</v>
      </c>
      <c r="V10" s="25">
        <v>0</v>
      </c>
      <c r="W10" s="25">
        <v>0</v>
      </c>
      <c r="X10" s="25">
        <v>0</v>
      </c>
      <c r="Y10" s="25">
        <v>240238.91015999988</v>
      </c>
      <c r="Z10" s="25">
        <v>49920.575314794005</v>
      </c>
      <c r="AA10" s="25">
        <v>1398484.5346769996</v>
      </c>
      <c r="AB10" s="25">
        <v>520334.19353481341</v>
      </c>
      <c r="AC10" s="25">
        <v>164706.90884099959</v>
      </c>
      <c r="AD10" s="25">
        <v>0</v>
      </c>
      <c r="AE10" s="25">
        <v>0</v>
      </c>
      <c r="AF10" s="25">
        <v>0</v>
      </c>
      <c r="AG10" s="25">
        <v>0</v>
      </c>
      <c r="AH10" s="25">
        <v>0</v>
      </c>
      <c r="AI10" s="25">
        <v>718541.82400999824</v>
      </c>
      <c r="AJ10" s="25">
        <v>273925.80565056409</v>
      </c>
      <c r="AK10" s="25">
        <v>0</v>
      </c>
      <c r="AL10" s="25">
        <v>0</v>
      </c>
      <c r="AM10" s="26">
        <v>109085776.41422497</v>
      </c>
      <c r="AN10" s="26">
        <v>5187503.288701917</v>
      </c>
    </row>
    <row r="11" spans="1:40" ht="24.9" customHeight="1">
      <c r="A11" s="17">
        <v>6</v>
      </c>
      <c r="B11" s="64" t="s">
        <v>34</v>
      </c>
      <c r="C11" s="25">
        <v>4226970.6345330002</v>
      </c>
      <c r="D11" s="25">
        <v>2076103.4735233535</v>
      </c>
      <c r="E11" s="25">
        <v>889746.06</v>
      </c>
      <c r="F11" s="25">
        <v>60138.992384708297</v>
      </c>
      <c r="G11" s="25">
        <v>1167903.4311040002</v>
      </c>
      <c r="H11" s="25">
        <v>298280.40639194951</v>
      </c>
      <c r="I11" s="25">
        <v>36630669.169328004</v>
      </c>
      <c r="J11" s="25">
        <v>0</v>
      </c>
      <c r="K11" s="25">
        <v>14401488.184306001</v>
      </c>
      <c r="L11" s="25">
        <v>226169.2249313767</v>
      </c>
      <c r="M11" s="25">
        <v>4457672.93389</v>
      </c>
      <c r="N11" s="25">
        <v>151879.69857285824</v>
      </c>
      <c r="O11" s="25">
        <v>22783.68</v>
      </c>
      <c r="P11" s="25">
        <v>5057.2759146048002</v>
      </c>
      <c r="Q11" s="25">
        <v>0</v>
      </c>
      <c r="R11" s="25">
        <v>0</v>
      </c>
      <c r="S11" s="25">
        <v>0</v>
      </c>
      <c r="T11" s="25">
        <v>0</v>
      </c>
      <c r="U11" s="25">
        <v>0</v>
      </c>
      <c r="V11" s="25">
        <v>0</v>
      </c>
      <c r="W11" s="25">
        <v>0</v>
      </c>
      <c r="X11" s="25">
        <v>0</v>
      </c>
      <c r="Y11" s="25">
        <v>3261692.6244210005</v>
      </c>
      <c r="Z11" s="25">
        <v>1039483.4869751735</v>
      </c>
      <c r="AA11" s="25">
        <v>12177194.522386998</v>
      </c>
      <c r="AB11" s="25">
        <v>10891340.683463614</v>
      </c>
      <c r="AC11" s="25">
        <v>1870094.818771</v>
      </c>
      <c r="AD11" s="25">
        <v>1826179.2995093232</v>
      </c>
      <c r="AE11" s="25">
        <v>1241035.8064350002</v>
      </c>
      <c r="AF11" s="25">
        <v>1116862.2257915002</v>
      </c>
      <c r="AG11" s="25">
        <v>0</v>
      </c>
      <c r="AH11" s="25">
        <v>0</v>
      </c>
      <c r="AI11" s="25">
        <v>2950901.220768</v>
      </c>
      <c r="AJ11" s="25">
        <v>2531219.3709303099</v>
      </c>
      <c r="AK11" s="25">
        <v>0</v>
      </c>
      <c r="AL11" s="25">
        <v>0</v>
      </c>
      <c r="AM11" s="26">
        <v>83298153.085943028</v>
      </c>
      <c r="AN11" s="26">
        <v>20222714.138388772</v>
      </c>
    </row>
    <row r="12" spans="1:40" ht="24.9" customHeight="1">
      <c r="A12" s="17">
        <v>7</v>
      </c>
      <c r="B12" s="64" t="s">
        <v>86</v>
      </c>
      <c r="C12" s="25">
        <v>413858.67551551695</v>
      </c>
      <c r="D12" s="25">
        <v>41217.976537731403</v>
      </c>
      <c r="E12" s="25">
        <v>350761</v>
      </c>
      <c r="F12" s="25">
        <v>0</v>
      </c>
      <c r="G12" s="25">
        <v>578709.41345418268</v>
      </c>
      <c r="H12" s="25">
        <v>150447.33287967707</v>
      </c>
      <c r="I12" s="25">
        <v>34991687.722237654</v>
      </c>
      <c r="J12" s="25">
        <v>184307.00369245996</v>
      </c>
      <c r="K12" s="25">
        <v>8480516.0190096572</v>
      </c>
      <c r="L12" s="25">
        <v>2561438.3537126468</v>
      </c>
      <c r="M12" s="25">
        <v>3386530.4178376645</v>
      </c>
      <c r="N12" s="25">
        <v>34810.419657330851</v>
      </c>
      <c r="O12" s="25">
        <v>0</v>
      </c>
      <c r="P12" s="25">
        <v>0</v>
      </c>
      <c r="Q12" s="25">
        <v>4798181.796664835</v>
      </c>
      <c r="R12" s="25">
        <v>4786335.1876648357</v>
      </c>
      <c r="S12" s="25">
        <v>3069389.2621726021</v>
      </c>
      <c r="T12" s="25">
        <v>3065466.0561726023</v>
      </c>
      <c r="U12" s="25">
        <v>0</v>
      </c>
      <c r="V12" s="25">
        <v>7.2759576141834259E-12</v>
      </c>
      <c r="W12" s="25">
        <v>24332.799999999999</v>
      </c>
      <c r="X12" s="25">
        <v>22765.695999999996</v>
      </c>
      <c r="Y12" s="25">
        <v>1234.5038549999999</v>
      </c>
      <c r="Z12" s="25">
        <v>798.45317583805831</v>
      </c>
      <c r="AA12" s="25">
        <v>1619190.9144326886</v>
      </c>
      <c r="AB12" s="25">
        <v>856689.58135425742</v>
      </c>
      <c r="AC12" s="25">
        <v>137065.96954000002</v>
      </c>
      <c r="AD12" s="25">
        <v>73646.803488633974</v>
      </c>
      <c r="AE12" s="25">
        <v>45917</v>
      </c>
      <c r="AF12" s="25">
        <v>20124</v>
      </c>
      <c r="AG12" s="25">
        <v>0</v>
      </c>
      <c r="AH12" s="25">
        <v>0</v>
      </c>
      <c r="AI12" s="25">
        <v>283019.02750000003</v>
      </c>
      <c r="AJ12" s="25">
        <v>187489.69309081545</v>
      </c>
      <c r="AK12" s="25">
        <v>0</v>
      </c>
      <c r="AL12" s="25">
        <v>0</v>
      </c>
      <c r="AM12" s="26">
        <v>58180394.522219799</v>
      </c>
      <c r="AN12" s="26">
        <v>11985536.557426829</v>
      </c>
    </row>
    <row r="13" spans="1:40" ht="24.9" customHeight="1">
      <c r="A13" s="17">
        <v>8</v>
      </c>
      <c r="B13" s="64" t="s">
        <v>92</v>
      </c>
      <c r="C13" s="25">
        <v>215203.79360000556</v>
      </c>
      <c r="D13" s="25">
        <v>0</v>
      </c>
      <c r="E13" s="25">
        <v>203003.99</v>
      </c>
      <c r="F13" s="25">
        <v>0</v>
      </c>
      <c r="G13" s="25">
        <v>1095864.3181926133</v>
      </c>
      <c r="H13" s="25">
        <v>0</v>
      </c>
      <c r="I13" s="25">
        <v>34141293.077600285</v>
      </c>
      <c r="J13" s="25">
        <v>0</v>
      </c>
      <c r="K13" s="25">
        <v>14290921.891221926</v>
      </c>
      <c r="L13" s="25">
        <v>8246088.6854632329</v>
      </c>
      <c r="M13" s="25">
        <v>3932887.9385711402</v>
      </c>
      <c r="N13" s="25">
        <v>878875.71443658392</v>
      </c>
      <c r="O13" s="25">
        <v>0</v>
      </c>
      <c r="P13" s="25">
        <v>0</v>
      </c>
      <c r="Q13" s="25">
        <v>0</v>
      </c>
      <c r="R13" s="25">
        <v>0</v>
      </c>
      <c r="S13" s="25">
        <v>0</v>
      </c>
      <c r="T13" s="25">
        <v>0</v>
      </c>
      <c r="U13" s="25">
        <v>0</v>
      </c>
      <c r="V13" s="25">
        <v>0</v>
      </c>
      <c r="W13" s="25">
        <v>0</v>
      </c>
      <c r="X13" s="25">
        <v>0</v>
      </c>
      <c r="Y13" s="25">
        <v>25498.574376000008</v>
      </c>
      <c r="Z13" s="25">
        <v>20398.859500799997</v>
      </c>
      <c r="AA13" s="25">
        <v>126611.0640000001</v>
      </c>
      <c r="AB13" s="25">
        <v>102649.69678121562</v>
      </c>
      <c r="AC13" s="25">
        <v>0</v>
      </c>
      <c r="AD13" s="25">
        <v>0</v>
      </c>
      <c r="AE13" s="25">
        <v>0</v>
      </c>
      <c r="AF13" s="25">
        <v>0</v>
      </c>
      <c r="AG13" s="25">
        <v>0</v>
      </c>
      <c r="AH13" s="25">
        <v>0</v>
      </c>
      <c r="AI13" s="25">
        <v>3850</v>
      </c>
      <c r="AJ13" s="25">
        <v>0</v>
      </c>
      <c r="AK13" s="25">
        <v>0</v>
      </c>
      <c r="AL13" s="25">
        <v>0</v>
      </c>
      <c r="AM13" s="26">
        <v>54035134.647561975</v>
      </c>
      <c r="AN13" s="26">
        <v>9248012.9561818317</v>
      </c>
    </row>
    <row r="14" spans="1:40" ht="24.9" customHeight="1">
      <c r="A14" s="17">
        <v>9</v>
      </c>
      <c r="B14" s="64" t="s">
        <v>35</v>
      </c>
      <c r="C14" s="25">
        <v>195088</v>
      </c>
      <c r="D14" s="25">
        <v>0</v>
      </c>
      <c r="E14" s="25">
        <v>682249</v>
      </c>
      <c r="F14" s="25">
        <v>64579.542616800354</v>
      </c>
      <c r="G14" s="25">
        <v>449974</v>
      </c>
      <c r="H14" s="25">
        <v>17007.441414000001</v>
      </c>
      <c r="I14" s="25">
        <v>17443011</v>
      </c>
      <c r="J14" s="25">
        <v>0</v>
      </c>
      <c r="K14" s="25">
        <v>3890003</v>
      </c>
      <c r="L14" s="25">
        <v>242539.27826083498</v>
      </c>
      <c r="M14" s="25">
        <v>2899780.8</v>
      </c>
      <c r="N14" s="25">
        <v>26390.870999999999</v>
      </c>
      <c r="O14" s="25">
        <v>0</v>
      </c>
      <c r="P14" s="25">
        <v>0</v>
      </c>
      <c r="Q14" s="25">
        <v>3120051</v>
      </c>
      <c r="R14" s="25">
        <v>2906523.6296200003</v>
      </c>
      <c r="S14" s="25">
        <v>5362817</v>
      </c>
      <c r="T14" s="25">
        <v>3591818.5133420015</v>
      </c>
      <c r="U14" s="25">
        <v>153882</v>
      </c>
      <c r="V14" s="25">
        <v>84557.838000000003</v>
      </c>
      <c r="W14" s="25">
        <v>160580</v>
      </c>
      <c r="X14" s="25">
        <v>138201.22499999998</v>
      </c>
      <c r="Y14" s="25">
        <v>248207</v>
      </c>
      <c r="Z14" s="25">
        <v>151521.315</v>
      </c>
      <c r="AA14" s="25">
        <v>10595315</v>
      </c>
      <c r="AB14" s="25">
        <v>8641891.4672375955</v>
      </c>
      <c r="AC14" s="25">
        <v>600418</v>
      </c>
      <c r="AD14" s="25">
        <v>510142.4504034</v>
      </c>
      <c r="AE14" s="25">
        <v>1463154</v>
      </c>
      <c r="AF14" s="25">
        <v>1130035.5570005996</v>
      </c>
      <c r="AG14" s="25">
        <v>0</v>
      </c>
      <c r="AH14" s="25">
        <v>0</v>
      </c>
      <c r="AI14" s="25">
        <v>3971177</v>
      </c>
      <c r="AJ14" s="25">
        <v>1633706.7824570034</v>
      </c>
      <c r="AK14" s="25">
        <v>0</v>
      </c>
      <c r="AL14" s="25">
        <v>0</v>
      </c>
      <c r="AM14" s="26">
        <v>51235706.799999997</v>
      </c>
      <c r="AN14" s="26">
        <v>19138915.911352232</v>
      </c>
    </row>
    <row r="15" spans="1:40" ht="24.9" customHeight="1">
      <c r="A15" s="17">
        <v>10</v>
      </c>
      <c r="B15" s="64" t="s">
        <v>89</v>
      </c>
      <c r="C15" s="25">
        <v>2755336.7740324875</v>
      </c>
      <c r="D15" s="25">
        <v>789866.29450098902</v>
      </c>
      <c r="E15" s="25">
        <v>0</v>
      </c>
      <c r="F15" s="25">
        <v>0</v>
      </c>
      <c r="G15" s="25">
        <v>434085.37992734241</v>
      </c>
      <c r="H15" s="25">
        <v>219803</v>
      </c>
      <c r="I15" s="25">
        <v>0</v>
      </c>
      <c r="J15" s="25">
        <v>0</v>
      </c>
      <c r="K15" s="25">
        <v>4385621.877706999</v>
      </c>
      <c r="L15" s="25">
        <v>2447988.9895403795</v>
      </c>
      <c r="M15" s="25">
        <v>3211185.7995795226</v>
      </c>
      <c r="N15" s="25">
        <v>29307.968078600003</v>
      </c>
      <c r="O15" s="25">
        <v>0</v>
      </c>
      <c r="P15" s="25">
        <v>0</v>
      </c>
      <c r="Q15" s="25">
        <v>15231998.95514272</v>
      </c>
      <c r="R15" s="25">
        <v>15231998.95514272</v>
      </c>
      <c r="S15" s="25">
        <v>7223629.1398342783</v>
      </c>
      <c r="T15" s="25">
        <v>7223629.1398342783</v>
      </c>
      <c r="U15" s="25">
        <v>0</v>
      </c>
      <c r="V15" s="25">
        <v>0</v>
      </c>
      <c r="W15" s="25">
        <v>0</v>
      </c>
      <c r="X15" s="25">
        <v>0</v>
      </c>
      <c r="Y15" s="25">
        <v>36646.38890000002</v>
      </c>
      <c r="Z15" s="25">
        <v>29317.111120000045</v>
      </c>
      <c r="AA15" s="25">
        <v>1925781.8258248612</v>
      </c>
      <c r="AB15" s="25">
        <v>1531038.9300785265</v>
      </c>
      <c r="AC15" s="25">
        <v>721997.17518715234</v>
      </c>
      <c r="AD15" s="25">
        <v>506662.31091319025</v>
      </c>
      <c r="AE15" s="25">
        <v>0</v>
      </c>
      <c r="AF15" s="25">
        <v>0</v>
      </c>
      <c r="AG15" s="25">
        <v>0</v>
      </c>
      <c r="AH15" s="25">
        <v>0</v>
      </c>
      <c r="AI15" s="25">
        <v>137698.04643999998</v>
      </c>
      <c r="AJ15" s="25">
        <v>93368.670025815329</v>
      </c>
      <c r="AK15" s="25">
        <v>0</v>
      </c>
      <c r="AL15" s="25">
        <v>0</v>
      </c>
      <c r="AM15" s="26">
        <v>36063981.36257536</v>
      </c>
      <c r="AN15" s="26">
        <v>28102981.369234495</v>
      </c>
    </row>
    <row r="16" spans="1:40" ht="24.9" customHeight="1">
      <c r="A16" s="17">
        <v>11</v>
      </c>
      <c r="B16" s="64" t="s">
        <v>31</v>
      </c>
      <c r="C16" s="25">
        <v>61688.160000000011</v>
      </c>
      <c r="D16" s="25">
        <v>18490.940999999999</v>
      </c>
      <c r="E16" s="25">
        <v>361030.1900000273</v>
      </c>
      <c r="F16" s="25">
        <v>0</v>
      </c>
      <c r="G16" s="25">
        <v>786431.1700000409</v>
      </c>
      <c r="H16" s="25">
        <v>0</v>
      </c>
      <c r="I16" s="25">
        <v>8808425.6299995091</v>
      </c>
      <c r="J16" s="25">
        <v>0</v>
      </c>
      <c r="K16" s="25">
        <v>12107264.200000115</v>
      </c>
      <c r="L16" s="25">
        <v>4089431.9499999997</v>
      </c>
      <c r="M16" s="25">
        <v>4143914.6182456287</v>
      </c>
      <c r="N16" s="25">
        <v>1630</v>
      </c>
      <c r="O16" s="25">
        <v>0</v>
      </c>
      <c r="P16" s="25">
        <v>0</v>
      </c>
      <c r="Q16" s="25">
        <v>0</v>
      </c>
      <c r="R16" s="25">
        <v>0</v>
      </c>
      <c r="S16" s="25">
        <v>0</v>
      </c>
      <c r="T16" s="25">
        <v>0</v>
      </c>
      <c r="U16" s="25">
        <v>0</v>
      </c>
      <c r="V16" s="25">
        <v>0</v>
      </c>
      <c r="W16" s="25">
        <v>0</v>
      </c>
      <c r="X16" s="25">
        <v>0</v>
      </c>
      <c r="Y16" s="25">
        <v>264991.78999999992</v>
      </c>
      <c r="Z16" s="25">
        <v>236561.7899999998</v>
      </c>
      <c r="AA16" s="25">
        <v>999682.74999999907</v>
      </c>
      <c r="AB16" s="25">
        <v>607918.75584583136</v>
      </c>
      <c r="AC16" s="25">
        <v>11311.57</v>
      </c>
      <c r="AD16" s="25">
        <v>7120.5833953841657</v>
      </c>
      <c r="AE16" s="25">
        <v>0</v>
      </c>
      <c r="AF16" s="25">
        <v>0</v>
      </c>
      <c r="AG16" s="25">
        <v>0</v>
      </c>
      <c r="AH16" s="25">
        <v>0</v>
      </c>
      <c r="AI16" s="25">
        <v>888461.14999999991</v>
      </c>
      <c r="AJ16" s="25">
        <v>310861.09999999998</v>
      </c>
      <c r="AK16" s="25">
        <v>0</v>
      </c>
      <c r="AL16" s="25">
        <v>0</v>
      </c>
      <c r="AM16" s="26">
        <v>28433201.228245318</v>
      </c>
      <c r="AN16" s="26">
        <v>5272015.1202412155</v>
      </c>
    </row>
    <row r="17" spans="1:40" ht="24.9" customHeight="1">
      <c r="A17" s="17">
        <v>12</v>
      </c>
      <c r="B17" s="64" t="s">
        <v>33</v>
      </c>
      <c r="C17" s="25">
        <v>1652722.3530762144</v>
      </c>
      <c r="D17" s="25">
        <v>0</v>
      </c>
      <c r="E17" s="25">
        <v>1471442.1899999995</v>
      </c>
      <c r="F17" s="25">
        <v>0</v>
      </c>
      <c r="G17" s="25">
        <v>241496.25345080972</v>
      </c>
      <c r="H17" s="25">
        <v>0</v>
      </c>
      <c r="I17" s="25">
        <v>8617266.0199999865</v>
      </c>
      <c r="J17" s="25">
        <v>3532241.5397766382</v>
      </c>
      <c r="K17" s="25">
        <v>4849629.2166215228</v>
      </c>
      <c r="L17" s="25">
        <v>2055763.7873315541</v>
      </c>
      <c r="M17" s="25">
        <v>3101691.1775499992</v>
      </c>
      <c r="N17" s="25">
        <v>28673.664878571428</v>
      </c>
      <c r="O17" s="25">
        <v>0</v>
      </c>
      <c r="P17" s="25">
        <v>0</v>
      </c>
      <c r="Q17" s="25">
        <v>0</v>
      </c>
      <c r="R17" s="25">
        <v>0</v>
      </c>
      <c r="S17" s="25">
        <v>0</v>
      </c>
      <c r="T17" s="25">
        <v>0</v>
      </c>
      <c r="U17" s="25">
        <v>2874872.5322846919</v>
      </c>
      <c r="V17" s="25">
        <v>491672.07025959727</v>
      </c>
      <c r="W17" s="25">
        <v>1698.2783999999999</v>
      </c>
      <c r="X17" s="25">
        <v>1681.2956159999999</v>
      </c>
      <c r="Y17" s="25">
        <v>923211.2090330011</v>
      </c>
      <c r="Z17" s="25">
        <v>647555.69119308144</v>
      </c>
      <c r="AA17" s="25">
        <v>1666616.2931900013</v>
      </c>
      <c r="AB17" s="25">
        <v>489781.19331402495</v>
      </c>
      <c r="AC17" s="25">
        <v>404109.02</v>
      </c>
      <c r="AD17" s="25">
        <v>374646.25</v>
      </c>
      <c r="AE17" s="25">
        <v>116753.03</v>
      </c>
      <c r="AF17" s="25">
        <v>87207.120000000694</v>
      </c>
      <c r="AG17" s="25">
        <v>0</v>
      </c>
      <c r="AH17" s="25">
        <v>0</v>
      </c>
      <c r="AI17" s="25">
        <v>243813.03700000001</v>
      </c>
      <c r="AJ17" s="25">
        <v>80671.576596625004</v>
      </c>
      <c r="AK17" s="25">
        <v>0</v>
      </c>
      <c r="AL17" s="25">
        <v>0</v>
      </c>
      <c r="AM17" s="26">
        <v>26165320.610606227</v>
      </c>
      <c r="AN17" s="26">
        <v>7789894.1889660936</v>
      </c>
    </row>
    <row r="18" spans="1:40" ht="24.9" customHeight="1">
      <c r="A18" s="17">
        <v>13</v>
      </c>
      <c r="B18" s="64" t="s">
        <v>88</v>
      </c>
      <c r="C18" s="25">
        <v>2724.4700000000012</v>
      </c>
      <c r="D18" s="25">
        <v>0</v>
      </c>
      <c r="E18" s="25">
        <v>29017.18999999994</v>
      </c>
      <c r="F18" s="25">
        <v>0</v>
      </c>
      <c r="G18" s="25">
        <v>144508.62170100014</v>
      </c>
      <c r="H18" s="25">
        <v>0</v>
      </c>
      <c r="I18" s="25">
        <v>3899873.8599998625</v>
      </c>
      <c r="J18" s="25">
        <v>0</v>
      </c>
      <c r="K18" s="25">
        <v>12498363.906419892</v>
      </c>
      <c r="L18" s="25">
        <v>33128.006482999997</v>
      </c>
      <c r="M18" s="25">
        <v>3137857.3208649992</v>
      </c>
      <c r="N18" s="25">
        <v>3513.4770779999999</v>
      </c>
      <c r="O18" s="25">
        <v>0</v>
      </c>
      <c r="P18" s="25">
        <v>0</v>
      </c>
      <c r="Q18" s="25">
        <v>0</v>
      </c>
      <c r="R18" s="25">
        <v>0</v>
      </c>
      <c r="S18" s="25">
        <v>0</v>
      </c>
      <c r="T18" s="25">
        <v>0</v>
      </c>
      <c r="U18" s="25">
        <v>0</v>
      </c>
      <c r="V18" s="25">
        <v>0</v>
      </c>
      <c r="W18" s="25">
        <v>0</v>
      </c>
      <c r="X18" s="25">
        <v>0</v>
      </c>
      <c r="Y18" s="25">
        <v>0</v>
      </c>
      <c r="Z18" s="25">
        <v>0</v>
      </c>
      <c r="AA18" s="25">
        <v>735869.06923999928</v>
      </c>
      <c r="AB18" s="25">
        <v>11210.96</v>
      </c>
      <c r="AC18" s="25">
        <v>0</v>
      </c>
      <c r="AD18" s="25">
        <v>0</v>
      </c>
      <c r="AE18" s="25">
        <v>355795.78</v>
      </c>
      <c r="AF18" s="25">
        <v>0</v>
      </c>
      <c r="AG18" s="25">
        <v>0</v>
      </c>
      <c r="AH18" s="25">
        <v>0</v>
      </c>
      <c r="AI18" s="25">
        <v>4967.3572000000004</v>
      </c>
      <c r="AJ18" s="25">
        <v>1136</v>
      </c>
      <c r="AK18" s="25">
        <v>0</v>
      </c>
      <c r="AL18" s="25">
        <v>0</v>
      </c>
      <c r="AM18" s="26">
        <v>20808977.575425755</v>
      </c>
      <c r="AN18" s="26">
        <v>48988.443561</v>
      </c>
    </row>
    <row r="19" spans="1:40" ht="24.9" customHeight="1">
      <c r="A19" s="17">
        <v>14</v>
      </c>
      <c r="B19" s="64" t="s">
        <v>94</v>
      </c>
      <c r="C19" s="25">
        <v>0</v>
      </c>
      <c r="D19" s="25">
        <v>0</v>
      </c>
      <c r="E19" s="25">
        <v>10047.6</v>
      </c>
      <c r="F19" s="25">
        <v>0</v>
      </c>
      <c r="G19" s="25">
        <v>32522.690000000002</v>
      </c>
      <c r="H19" s="25">
        <v>12578.28</v>
      </c>
      <c r="I19" s="25">
        <v>7574379.2699999996</v>
      </c>
      <c r="J19" s="25">
        <v>0</v>
      </c>
      <c r="K19" s="25">
        <v>1506744.0300000003</v>
      </c>
      <c r="L19" s="25">
        <v>1054720.82</v>
      </c>
      <c r="M19" s="25">
        <v>2878893.34</v>
      </c>
      <c r="N19" s="25">
        <v>287882.38</v>
      </c>
      <c r="O19" s="25">
        <v>0</v>
      </c>
      <c r="P19" s="25">
        <v>0</v>
      </c>
      <c r="Q19" s="25">
        <v>0</v>
      </c>
      <c r="R19" s="25">
        <v>0</v>
      </c>
      <c r="S19" s="25">
        <v>0</v>
      </c>
      <c r="T19" s="25">
        <v>0</v>
      </c>
      <c r="U19" s="25">
        <v>0</v>
      </c>
      <c r="V19" s="25">
        <v>0</v>
      </c>
      <c r="W19" s="25">
        <v>0</v>
      </c>
      <c r="X19" s="25">
        <v>0</v>
      </c>
      <c r="Y19" s="25">
        <v>9976.9500000000007</v>
      </c>
      <c r="Z19" s="25">
        <v>8480.41</v>
      </c>
      <c r="AA19" s="25">
        <v>15701.18</v>
      </c>
      <c r="AB19" s="25">
        <v>13346</v>
      </c>
      <c r="AC19" s="25">
        <v>0</v>
      </c>
      <c r="AD19" s="25">
        <v>0</v>
      </c>
      <c r="AE19" s="25">
        <v>8360.86</v>
      </c>
      <c r="AF19" s="25">
        <v>0</v>
      </c>
      <c r="AG19" s="25">
        <v>0</v>
      </c>
      <c r="AH19" s="25">
        <v>0</v>
      </c>
      <c r="AI19" s="25">
        <v>5441.21</v>
      </c>
      <c r="AJ19" s="25">
        <v>4625.03</v>
      </c>
      <c r="AK19" s="25">
        <v>0</v>
      </c>
      <c r="AL19" s="25">
        <v>0</v>
      </c>
      <c r="AM19" s="26">
        <v>12042067.129999999</v>
      </c>
      <c r="AN19" s="26">
        <v>1381632.92</v>
      </c>
    </row>
    <row r="20" spans="1:40" ht="24.9" customHeight="1">
      <c r="A20" s="17">
        <v>15</v>
      </c>
      <c r="B20" s="64" t="s">
        <v>36</v>
      </c>
      <c r="C20" s="25">
        <v>106616</v>
      </c>
      <c r="D20" s="25">
        <v>51809</v>
      </c>
      <c r="E20" s="25">
        <v>91620.543100000068</v>
      </c>
      <c r="F20" s="25">
        <v>0</v>
      </c>
      <c r="G20" s="25">
        <v>107439.54308682019</v>
      </c>
      <c r="H20" s="25">
        <v>70853.996881567</v>
      </c>
      <c r="I20" s="25">
        <v>2162313.1207759501</v>
      </c>
      <c r="J20" s="25">
        <v>0</v>
      </c>
      <c r="K20" s="25">
        <v>4771322.8162586605</v>
      </c>
      <c r="L20" s="25">
        <v>2600284.2657275638</v>
      </c>
      <c r="M20" s="25">
        <v>3265913.6723067062</v>
      </c>
      <c r="N20" s="25">
        <v>422106.27741858788</v>
      </c>
      <c r="O20" s="25">
        <v>0</v>
      </c>
      <c r="P20" s="25">
        <v>0</v>
      </c>
      <c r="Q20" s="25">
        <v>0</v>
      </c>
      <c r="R20" s="25">
        <v>0</v>
      </c>
      <c r="S20" s="25">
        <v>0</v>
      </c>
      <c r="T20" s="25">
        <v>0</v>
      </c>
      <c r="U20" s="25">
        <v>71831.009999999995</v>
      </c>
      <c r="V20" s="25">
        <v>39938</v>
      </c>
      <c r="W20" s="25">
        <v>0</v>
      </c>
      <c r="X20" s="25">
        <v>0</v>
      </c>
      <c r="Y20" s="25">
        <v>205029.80991799984</v>
      </c>
      <c r="Z20" s="25">
        <v>102514.9</v>
      </c>
      <c r="AA20" s="25">
        <v>355491.14024225005</v>
      </c>
      <c r="AB20" s="25">
        <v>122183.02733413001</v>
      </c>
      <c r="AC20" s="25">
        <v>0</v>
      </c>
      <c r="AD20" s="25">
        <v>0</v>
      </c>
      <c r="AE20" s="25">
        <v>328208.304</v>
      </c>
      <c r="AF20" s="25">
        <v>0</v>
      </c>
      <c r="AG20" s="25">
        <v>0</v>
      </c>
      <c r="AH20" s="25">
        <v>0</v>
      </c>
      <c r="AI20" s="25">
        <v>330248.15901754203</v>
      </c>
      <c r="AJ20" s="25">
        <v>126271.093981585</v>
      </c>
      <c r="AK20" s="25">
        <v>0</v>
      </c>
      <c r="AL20" s="25">
        <v>0</v>
      </c>
      <c r="AM20" s="26">
        <v>11796034.11870593</v>
      </c>
      <c r="AN20" s="26">
        <v>3535960.5613434333</v>
      </c>
    </row>
    <row r="21" spans="1:40" ht="24.9" customHeight="1">
      <c r="A21" s="17">
        <v>16</v>
      </c>
      <c r="B21" s="64" t="s">
        <v>93</v>
      </c>
      <c r="C21" s="25">
        <v>43303.65016417938</v>
      </c>
      <c r="D21" s="25">
        <v>0</v>
      </c>
      <c r="E21" s="25">
        <v>114877.83465856707</v>
      </c>
      <c r="F21" s="25">
        <v>0</v>
      </c>
      <c r="G21" s="25">
        <v>110548.19064648637</v>
      </c>
      <c r="H21" s="25">
        <v>5499.7607476635503</v>
      </c>
      <c r="I21" s="25">
        <v>7807137.5979423551</v>
      </c>
      <c r="J21" s="25">
        <v>1250834.823583035</v>
      </c>
      <c r="K21" s="25">
        <v>481753.51393755083</v>
      </c>
      <c r="L21" s="25">
        <v>131659.70231873362</v>
      </c>
      <c r="M21" s="25">
        <v>2508807.9059451371</v>
      </c>
      <c r="N21" s="25">
        <v>2319.0479999999998</v>
      </c>
      <c r="O21" s="25">
        <v>0</v>
      </c>
      <c r="P21" s="25">
        <v>0</v>
      </c>
      <c r="Q21" s="25">
        <v>0</v>
      </c>
      <c r="R21" s="25">
        <v>0</v>
      </c>
      <c r="S21" s="25">
        <v>6247.0093457943922</v>
      </c>
      <c r="T21" s="25">
        <v>5608.4261682242986</v>
      </c>
      <c r="U21" s="25">
        <v>0</v>
      </c>
      <c r="V21" s="25">
        <v>0</v>
      </c>
      <c r="W21" s="25">
        <v>0</v>
      </c>
      <c r="X21" s="25">
        <v>0</v>
      </c>
      <c r="Y21" s="25">
        <v>50246.063609822217</v>
      </c>
      <c r="Z21" s="25">
        <v>22683.594676385484</v>
      </c>
      <c r="AA21" s="25">
        <v>83907.970153342583</v>
      </c>
      <c r="AB21" s="25">
        <v>121008.84207304988</v>
      </c>
      <c r="AC21" s="25">
        <v>6854.8616636281968</v>
      </c>
      <c r="AD21" s="25">
        <v>28.726199999999999</v>
      </c>
      <c r="AE21" s="25">
        <v>259725</v>
      </c>
      <c r="AF21" s="25">
        <v>967877.9</v>
      </c>
      <c r="AG21" s="25">
        <v>0</v>
      </c>
      <c r="AH21" s="25">
        <v>0</v>
      </c>
      <c r="AI21" s="25">
        <v>65605.587043736232</v>
      </c>
      <c r="AJ21" s="25">
        <v>16023.642353825748</v>
      </c>
      <c r="AK21" s="25">
        <v>0</v>
      </c>
      <c r="AL21" s="25">
        <v>0</v>
      </c>
      <c r="AM21" s="26">
        <v>11539015.185110599</v>
      </c>
      <c r="AN21" s="26">
        <v>2523544.4661209174</v>
      </c>
    </row>
    <row r="22" spans="1:40" ht="24.9" customHeight="1">
      <c r="A22" s="17">
        <v>17</v>
      </c>
      <c r="B22" s="64" t="s">
        <v>38</v>
      </c>
      <c r="C22" s="25">
        <v>0</v>
      </c>
      <c r="D22" s="25">
        <v>0</v>
      </c>
      <c r="E22" s="25">
        <v>183.45</v>
      </c>
      <c r="F22" s="25">
        <v>0</v>
      </c>
      <c r="G22" s="25">
        <v>18581.984100375517</v>
      </c>
      <c r="H22" s="25">
        <v>2755.7000500000004</v>
      </c>
      <c r="I22" s="25">
        <v>2545956.0130239446</v>
      </c>
      <c r="J22" s="25">
        <v>0</v>
      </c>
      <c r="K22" s="25">
        <v>829839.1847634248</v>
      </c>
      <c r="L22" s="25">
        <v>70129.373983369864</v>
      </c>
      <c r="M22" s="25">
        <v>2507479.372</v>
      </c>
      <c r="N22" s="25">
        <v>7069.2019999999957</v>
      </c>
      <c r="O22" s="25">
        <v>0</v>
      </c>
      <c r="P22" s="25">
        <v>0</v>
      </c>
      <c r="Q22" s="25">
        <v>449300.4</v>
      </c>
      <c r="R22" s="25">
        <v>339825.24000000005</v>
      </c>
      <c r="S22" s="25">
        <v>26894.13</v>
      </c>
      <c r="T22" s="25">
        <v>17220.996600000002</v>
      </c>
      <c r="U22" s="25">
        <v>0</v>
      </c>
      <c r="V22" s="25">
        <v>0</v>
      </c>
      <c r="W22" s="25">
        <v>0</v>
      </c>
      <c r="X22" s="25">
        <v>0</v>
      </c>
      <c r="Y22" s="25">
        <v>775872.73248899821</v>
      </c>
      <c r="Z22" s="25">
        <v>620698.17822596163</v>
      </c>
      <c r="AA22" s="25">
        <v>814934.16061899986</v>
      </c>
      <c r="AB22" s="25">
        <v>675116.74673149292</v>
      </c>
      <c r="AC22" s="25">
        <v>34884.58</v>
      </c>
      <c r="AD22" s="25">
        <v>29152.480724542071</v>
      </c>
      <c r="AE22" s="25">
        <v>0</v>
      </c>
      <c r="AF22" s="25">
        <v>0</v>
      </c>
      <c r="AG22" s="25">
        <v>0</v>
      </c>
      <c r="AH22" s="25">
        <v>0</v>
      </c>
      <c r="AI22" s="25">
        <v>185214.30000000002</v>
      </c>
      <c r="AJ22" s="25">
        <v>134980.46359599999</v>
      </c>
      <c r="AK22" s="25">
        <v>0</v>
      </c>
      <c r="AL22" s="25">
        <v>0</v>
      </c>
      <c r="AM22" s="26">
        <v>8189140.306995743</v>
      </c>
      <c r="AN22" s="26">
        <v>1896948.3819113667</v>
      </c>
    </row>
    <row r="23" spans="1:40" ht="24.9" customHeight="1">
      <c r="A23" s="17">
        <v>18</v>
      </c>
      <c r="B23" s="64" t="s">
        <v>37</v>
      </c>
      <c r="C23" s="25">
        <v>525</v>
      </c>
      <c r="D23" s="25">
        <v>0</v>
      </c>
      <c r="E23" s="25">
        <v>0</v>
      </c>
      <c r="F23" s="25">
        <v>0</v>
      </c>
      <c r="G23" s="25">
        <v>10838.936704999836</v>
      </c>
      <c r="H23" s="25">
        <v>0</v>
      </c>
      <c r="I23" s="25">
        <v>0</v>
      </c>
      <c r="J23" s="25">
        <v>0</v>
      </c>
      <c r="K23" s="25">
        <v>1130632.7786760044</v>
      </c>
      <c r="L23" s="25">
        <v>0</v>
      </c>
      <c r="M23" s="25">
        <v>2659511.0130949933</v>
      </c>
      <c r="N23" s="25">
        <v>0</v>
      </c>
      <c r="O23" s="25">
        <v>0</v>
      </c>
      <c r="P23" s="25">
        <v>0</v>
      </c>
      <c r="Q23" s="25">
        <v>0</v>
      </c>
      <c r="R23" s="25">
        <v>0</v>
      </c>
      <c r="S23" s="25">
        <v>0</v>
      </c>
      <c r="T23" s="25">
        <v>0</v>
      </c>
      <c r="U23" s="25">
        <v>0</v>
      </c>
      <c r="V23" s="25">
        <v>0</v>
      </c>
      <c r="W23" s="25">
        <v>0</v>
      </c>
      <c r="X23" s="25">
        <v>0</v>
      </c>
      <c r="Y23" s="25">
        <v>0</v>
      </c>
      <c r="Z23" s="25">
        <v>0</v>
      </c>
      <c r="AA23" s="25">
        <v>63</v>
      </c>
      <c r="AB23" s="25">
        <v>0</v>
      </c>
      <c r="AC23" s="25">
        <v>0</v>
      </c>
      <c r="AD23" s="25">
        <v>0</v>
      </c>
      <c r="AE23" s="25">
        <v>25179.6086</v>
      </c>
      <c r="AF23" s="25">
        <v>0</v>
      </c>
      <c r="AG23" s="25">
        <v>108</v>
      </c>
      <c r="AH23" s="25">
        <v>0</v>
      </c>
      <c r="AI23" s="25">
        <v>0</v>
      </c>
      <c r="AJ23" s="25">
        <v>0</v>
      </c>
      <c r="AK23" s="25">
        <v>0</v>
      </c>
      <c r="AL23" s="25">
        <v>0</v>
      </c>
      <c r="AM23" s="26">
        <v>3826858.3370759971</v>
      </c>
      <c r="AN23" s="26">
        <v>0</v>
      </c>
    </row>
    <row r="24" spans="1:40" ht="24.9" customHeight="1">
      <c r="A24" s="17">
        <v>19</v>
      </c>
      <c r="B24" s="64" t="s">
        <v>87</v>
      </c>
      <c r="C24" s="25">
        <v>4749.9998020061385</v>
      </c>
      <c r="D24" s="25">
        <v>0</v>
      </c>
      <c r="E24" s="25">
        <v>0</v>
      </c>
      <c r="F24" s="25">
        <v>0</v>
      </c>
      <c r="G24" s="25">
        <v>62217.634532549229</v>
      </c>
      <c r="H24" s="25">
        <v>13042.985301967848</v>
      </c>
      <c r="I24" s="25">
        <v>0</v>
      </c>
      <c r="J24" s="25">
        <v>0</v>
      </c>
      <c r="K24" s="25">
        <v>762980.29496760876</v>
      </c>
      <c r="L24" s="25">
        <v>296496.11205860029</v>
      </c>
      <c r="M24" s="25">
        <v>2569260.9229599754</v>
      </c>
      <c r="N24" s="25">
        <v>41551.473460237052</v>
      </c>
      <c r="O24" s="25">
        <v>0</v>
      </c>
      <c r="P24" s="25">
        <v>0</v>
      </c>
      <c r="Q24" s="25">
        <v>0</v>
      </c>
      <c r="R24" s="25">
        <v>0</v>
      </c>
      <c r="S24" s="25">
        <v>0</v>
      </c>
      <c r="T24" s="25">
        <v>0</v>
      </c>
      <c r="U24" s="25">
        <v>0</v>
      </c>
      <c r="V24" s="25">
        <v>0</v>
      </c>
      <c r="W24" s="25">
        <v>0</v>
      </c>
      <c r="X24" s="25">
        <v>0</v>
      </c>
      <c r="Y24" s="25">
        <v>6782.2147000000014</v>
      </c>
      <c r="Z24" s="25">
        <v>6032.412759599998</v>
      </c>
      <c r="AA24" s="25">
        <v>37664.959589315069</v>
      </c>
      <c r="AB24" s="25">
        <v>33896.993941617613</v>
      </c>
      <c r="AC24" s="25">
        <v>272.68</v>
      </c>
      <c r="AD24" s="25">
        <v>245.41199999999998</v>
      </c>
      <c r="AE24" s="25">
        <v>78063.004295581093</v>
      </c>
      <c r="AF24" s="25">
        <v>0</v>
      </c>
      <c r="AG24" s="25">
        <v>0</v>
      </c>
      <c r="AH24" s="25">
        <v>0</v>
      </c>
      <c r="AI24" s="25">
        <v>171980.18098360655</v>
      </c>
      <c r="AJ24" s="25">
        <v>156548.6962094334</v>
      </c>
      <c r="AK24" s="25">
        <v>0</v>
      </c>
      <c r="AL24" s="25">
        <v>0</v>
      </c>
      <c r="AM24" s="26">
        <v>3693971.8918306422</v>
      </c>
      <c r="AN24" s="26">
        <v>547814.08573145617</v>
      </c>
    </row>
    <row r="25" spans="1:40" ht="13.8">
      <c r="A25" s="18"/>
      <c r="B25" s="65" t="s">
        <v>22</v>
      </c>
      <c r="C25" s="27">
        <v>109125684.44292228</v>
      </c>
      <c r="D25" s="27">
        <v>19148847.25201289</v>
      </c>
      <c r="E25" s="27">
        <v>15112074.942422533</v>
      </c>
      <c r="F25" s="27">
        <v>323306.31000150862</v>
      </c>
      <c r="G25" s="27">
        <v>17299039.126981933</v>
      </c>
      <c r="H25" s="27">
        <v>1448850.4135069863</v>
      </c>
      <c r="I25" s="27">
        <v>533832999.73676699</v>
      </c>
      <c r="J25" s="27">
        <v>85780849.576239824</v>
      </c>
      <c r="K25" s="27">
        <v>256254565.65806606</v>
      </c>
      <c r="L25" s="27">
        <v>33499246.296728726</v>
      </c>
      <c r="M25" s="27">
        <v>81853830.618958324</v>
      </c>
      <c r="N25" s="27">
        <v>3605932.4948467053</v>
      </c>
      <c r="O25" s="27">
        <v>22783.68</v>
      </c>
      <c r="P25" s="27">
        <v>6291.3496940825999</v>
      </c>
      <c r="Q25" s="27">
        <v>23931804.753563553</v>
      </c>
      <c r="R25" s="27">
        <v>23592938.887074079</v>
      </c>
      <c r="S25" s="27">
        <v>15824652.471352674</v>
      </c>
      <c r="T25" s="27">
        <v>14032235.121440686</v>
      </c>
      <c r="U25" s="27">
        <v>3419578.1061946917</v>
      </c>
      <c r="V25" s="27">
        <v>869087.96769640746</v>
      </c>
      <c r="W25" s="27">
        <v>186611.0784</v>
      </c>
      <c r="X25" s="27">
        <v>162648.21661599996</v>
      </c>
      <c r="Y25" s="27">
        <v>16706789.158183856</v>
      </c>
      <c r="Z25" s="27">
        <v>6695782.6696622279</v>
      </c>
      <c r="AA25" s="27">
        <v>132266268.33958244</v>
      </c>
      <c r="AB25" s="27">
        <v>82867909.137196347</v>
      </c>
      <c r="AC25" s="27">
        <v>7271580.2858187798</v>
      </c>
      <c r="AD25" s="27">
        <v>6570245.101775473</v>
      </c>
      <c r="AE25" s="27">
        <v>14454359.56185958</v>
      </c>
      <c r="AF25" s="27">
        <v>10280676.332257498</v>
      </c>
      <c r="AG25" s="27">
        <v>77036.699080000006</v>
      </c>
      <c r="AH25" s="27">
        <v>41939.997060000002</v>
      </c>
      <c r="AI25" s="27">
        <v>31756479.41970389</v>
      </c>
      <c r="AJ25" s="27">
        <v>21338298.104043111</v>
      </c>
      <c r="AK25" s="27">
        <v>0</v>
      </c>
      <c r="AL25" s="27">
        <v>0</v>
      </c>
      <c r="AM25" s="27">
        <v>1259396138.0798576</v>
      </c>
      <c r="AN25" s="27">
        <v>310265085.22785258</v>
      </c>
    </row>
    <row r="26" spans="1:40" s="36" customFormat="1" ht="14.4">
      <c r="B26" s="40" t="s">
        <v>46</v>
      </c>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row>
    <row r="27" spans="1:40" s="36" customFormat="1" ht="12.75" customHeight="1">
      <c r="B27" s="78" t="s">
        <v>90</v>
      </c>
      <c r="C27" s="78"/>
      <c r="D27" s="78"/>
      <c r="E27" s="78"/>
      <c r="F27" s="78"/>
      <c r="G27" s="78"/>
      <c r="H27" s="78"/>
      <c r="I27" s="78"/>
      <c r="J27" s="78"/>
      <c r="K27" s="78"/>
      <c r="L27" s="78"/>
      <c r="M27" s="78"/>
      <c r="N27" s="78"/>
      <c r="AM27" s="44"/>
      <c r="AN27" s="44"/>
    </row>
    <row r="28" spans="1:40" s="36" customFormat="1" ht="17.25" customHeight="1">
      <c r="B28" s="78"/>
      <c r="C28" s="78"/>
      <c r="D28" s="78"/>
      <c r="E28" s="78"/>
      <c r="F28" s="78"/>
      <c r="G28" s="78"/>
      <c r="H28" s="78"/>
      <c r="I28" s="78"/>
      <c r="J28" s="78"/>
      <c r="K28" s="78"/>
      <c r="L28" s="78"/>
      <c r="M28" s="78"/>
      <c r="N28" s="78"/>
      <c r="O28" s="45"/>
      <c r="P28" s="45"/>
      <c r="Q28" s="44"/>
      <c r="R28" s="44"/>
      <c r="AN28" s="44"/>
    </row>
    <row r="29" spans="1:40" ht="12.75" customHeight="1">
      <c r="O29" s="5"/>
      <c r="P29" s="5"/>
    </row>
    <row r="30" spans="1:40">
      <c r="I30"/>
      <c r="N30"/>
    </row>
    <row r="31" spans="1:40">
      <c r="C31" s="12"/>
      <c r="D31"/>
      <c r="E31"/>
      <c r="F31" s="12"/>
      <c r="G31" s="12"/>
      <c r="H31" s="12"/>
      <c r="I31"/>
      <c r="K31" s="12"/>
      <c r="L31" s="12"/>
      <c r="M31" s="12"/>
      <c r="N31"/>
      <c r="O31" s="12"/>
      <c r="P31" s="12"/>
      <c r="Q31" s="12"/>
      <c r="S31" s="12"/>
      <c r="T31" s="12"/>
      <c r="U31" s="12"/>
      <c r="V31" s="12"/>
      <c r="W31" s="12"/>
      <c r="X31" s="12"/>
      <c r="Y31" s="12"/>
      <c r="Z31" s="12"/>
      <c r="AA31" s="12"/>
      <c r="AB31" s="12"/>
      <c r="AC31" s="12"/>
      <c r="AD31" s="12"/>
      <c r="AE31" s="12"/>
      <c r="AF31" s="12"/>
      <c r="AG31" s="12"/>
      <c r="AH31" s="12"/>
      <c r="AI31" s="12"/>
      <c r="AJ31" s="12"/>
      <c r="AK31" s="12"/>
      <c r="AL31" s="12"/>
    </row>
    <row r="32" spans="1:40">
      <c r="D32"/>
      <c r="E32"/>
      <c r="H32" s="12"/>
      <c r="I32"/>
      <c r="N32"/>
    </row>
    <row r="33" spans="2:14">
      <c r="D33"/>
      <c r="E33"/>
      <c r="H33" s="12"/>
      <c r="I33"/>
      <c r="N33"/>
    </row>
    <row r="34" spans="2:14">
      <c r="C34"/>
      <c r="D34"/>
      <c r="E34"/>
      <c r="H34" s="12"/>
      <c r="I34"/>
      <c r="N34"/>
    </row>
    <row r="35" spans="2:14">
      <c r="C35"/>
      <c r="D35"/>
      <c r="E35"/>
      <c r="H35" s="12"/>
      <c r="I35"/>
      <c r="N35"/>
    </row>
    <row r="36" spans="2:14" ht="13.8">
      <c r="B36" s="69"/>
      <c r="C36"/>
      <c r="D36"/>
      <c r="E36"/>
      <c r="H36" s="12"/>
      <c r="I36"/>
      <c r="N36"/>
    </row>
    <row r="37" spans="2:14" ht="13.8">
      <c r="B37" s="69"/>
      <c r="C37"/>
      <c r="D37"/>
      <c r="E37"/>
      <c r="H37" s="12"/>
      <c r="I37"/>
      <c r="N37"/>
    </row>
    <row r="38" spans="2:14" ht="13.8">
      <c r="B38" s="69"/>
      <c r="C38"/>
      <c r="D38"/>
      <c r="E38"/>
      <c r="H38" s="12"/>
      <c r="I38"/>
      <c r="N38"/>
    </row>
    <row r="39" spans="2:14" ht="13.8">
      <c r="B39" s="69"/>
      <c r="C39"/>
      <c r="D39"/>
      <c r="E39"/>
      <c r="H39" s="12"/>
      <c r="I39"/>
      <c r="N39"/>
    </row>
    <row r="40" spans="2:14" ht="13.8">
      <c r="B40" s="69"/>
      <c r="C40"/>
      <c r="D40"/>
      <c r="E40"/>
      <c r="H40" s="12"/>
      <c r="I40"/>
      <c r="N40"/>
    </row>
    <row r="41" spans="2:14" ht="13.8">
      <c r="B41" s="69"/>
      <c r="C41"/>
      <c r="D41"/>
      <c r="E41"/>
      <c r="H41" s="12"/>
      <c r="I41"/>
      <c r="N41"/>
    </row>
    <row r="42" spans="2:14" ht="13.8">
      <c r="B42" s="69"/>
      <c r="C42"/>
      <c r="D42"/>
      <c r="E42"/>
      <c r="H42" s="12"/>
      <c r="I42"/>
      <c r="N42"/>
    </row>
    <row r="43" spans="2:14" ht="13.8">
      <c r="B43" s="69"/>
      <c r="C43"/>
      <c r="D43"/>
      <c r="E43"/>
      <c r="H43" s="12"/>
      <c r="I43"/>
      <c r="N43"/>
    </row>
    <row r="44" spans="2:14" ht="13.8">
      <c r="B44" s="69"/>
      <c r="C44"/>
      <c r="D44"/>
      <c r="E44"/>
      <c r="H44" s="12"/>
      <c r="I44"/>
      <c r="N44"/>
    </row>
    <row r="45" spans="2:14" ht="13.8">
      <c r="B45" s="69"/>
      <c r="C45"/>
      <c r="D45"/>
      <c r="E45"/>
      <c r="H45" s="12"/>
      <c r="I45"/>
      <c r="N45"/>
    </row>
    <row r="46" spans="2:14" ht="13.8">
      <c r="B46" s="69"/>
      <c r="C46"/>
      <c r="D46"/>
      <c r="E46"/>
      <c r="H46" s="12"/>
      <c r="I46"/>
      <c r="N46"/>
    </row>
    <row r="47" spans="2:14" ht="13.8">
      <c r="B47" s="69"/>
      <c r="C47"/>
      <c r="D47"/>
      <c r="E47"/>
      <c r="H47" s="12"/>
      <c r="I47"/>
      <c r="N47"/>
    </row>
    <row r="48" spans="2:14" ht="13.8">
      <c r="B48" s="69"/>
      <c r="C48"/>
      <c r="D48"/>
      <c r="E48"/>
      <c r="H48" s="12"/>
      <c r="I48"/>
      <c r="N48"/>
    </row>
    <row r="49" spans="2:5" ht="13.8">
      <c r="B49" s="69"/>
      <c r="C49"/>
      <c r="D49"/>
      <c r="E49"/>
    </row>
    <row r="50" spans="2:5" ht="13.8">
      <c r="B50" s="69"/>
      <c r="C50"/>
      <c r="D50"/>
      <c r="E50"/>
    </row>
    <row r="51" spans="2:5" ht="13.8">
      <c r="B51" s="69"/>
      <c r="C51"/>
      <c r="D51"/>
    </row>
    <row r="52" spans="2:5" ht="13.8">
      <c r="B52" s="69"/>
      <c r="C52"/>
    </row>
    <row r="53" spans="2:5" ht="13.8">
      <c r="B53" s="69"/>
      <c r="C53"/>
    </row>
  </sheetData>
  <sortState xmlns:xlrd2="http://schemas.microsoft.com/office/spreadsheetml/2017/richdata2" ref="B7:AN22">
    <sortCondition descending="1" ref="AM6:AM22"/>
  </sortState>
  <mergeCells count="22">
    <mergeCell ref="B27:N28"/>
    <mergeCell ref="I4:J4"/>
    <mergeCell ref="K4:L4"/>
    <mergeCell ref="M4:N4"/>
    <mergeCell ref="O4:P4"/>
    <mergeCell ref="Q4:R4"/>
    <mergeCell ref="U4:V4"/>
    <mergeCell ref="W4:X4"/>
    <mergeCell ref="AG4:AH4"/>
    <mergeCell ref="AK4:AL4"/>
    <mergeCell ref="AI4:AJ4"/>
    <mergeCell ref="S4:T4"/>
    <mergeCell ref="AM4:AN4"/>
    <mergeCell ref="Y4:Z4"/>
    <mergeCell ref="AA4:AB4"/>
    <mergeCell ref="AC4:AD4"/>
    <mergeCell ref="AE4:AF4"/>
    <mergeCell ref="A4:A5"/>
    <mergeCell ref="B4:B5"/>
    <mergeCell ref="C4:D4"/>
    <mergeCell ref="E4:F4"/>
    <mergeCell ref="G4:H4"/>
  </mergeCells>
  <phoneticPr fontId="3" type="noConversion"/>
  <pageMargins left="0.31" right="0.15748031496063" top="0.26" bottom="0.38" header="0.17" footer="0.15748031496063"/>
  <pageSetup scale="58" orientation="landscape" r:id="rId1"/>
  <headerFooter alignWithMargins="0">
    <oddFooter>Page &amp;P of &amp;N</oddFooter>
  </headerFooter>
  <colBreaks count="1" manualBreakCount="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S33"/>
  <sheetViews>
    <sheetView zoomScale="85" zoomScaleNormal="85" workbookViewId="0">
      <pane xSplit="2" ySplit="6" topLeftCell="CH7" activePane="bottomRight" state="frozen"/>
      <selection activeCell="A4" sqref="A4"/>
      <selection pane="topRight" activeCell="A4" sqref="A4"/>
      <selection pane="bottomLeft" activeCell="A4" sqref="A4"/>
      <selection pane="bottomRight" activeCell="CH30" sqref="CH30"/>
    </sheetView>
  </sheetViews>
  <sheetFormatPr defaultColWidth="9.109375" defaultRowHeight="13.2" outlineLevelCol="1"/>
  <cols>
    <col min="1" max="1" width="5.88671875" style="10" customWidth="1"/>
    <col min="2" max="2" width="49.5546875" style="10" customWidth="1"/>
    <col min="3" max="5" width="12.6640625" style="10" customWidth="1" outlineLevel="1"/>
    <col min="6" max="6" width="15.109375" style="10" customWidth="1"/>
    <col min="7" max="7" width="16" style="10" customWidth="1"/>
    <col min="8" max="10" width="12.6640625" style="10" customWidth="1" outlineLevel="1"/>
    <col min="11" max="11" width="15.109375" style="10" customWidth="1"/>
    <col min="12" max="12" width="12.6640625" style="10" customWidth="1"/>
    <col min="13" max="15" width="12.6640625" style="10" customWidth="1" outlineLevel="1"/>
    <col min="16" max="16" width="15.109375" style="10" customWidth="1"/>
    <col min="17" max="17" width="12.6640625" style="10" customWidth="1"/>
    <col min="18" max="20" width="12.6640625" style="10" customWidth="1" outlineLevel="1"/>
    <col min="21" max="21" width="15.109375" style="10" customWidth="1"/>
    <col min="22" max="22" width="12.6640625" style="10" customWidth="1"/>
    <col min="23" max="25" width="12.6640625" style="10" customWidth="1" outlineLevel="1"/>
    <col min="26" max="26" width="15.109375" style="10" customWidth="1"/>
    <col min="27" max="27" width="12.6640625" style="10" customWidth="1"/>
    <col min="28" max="30" width="12.6640625" style="10" customWidth="1" outlineLevel="1"/>
    <col min="31" max="31" width="15.109375" style="10" customWidth="1"/>
    <col min="32" max="32" width="12.6640625" style="10" customWidth="1"/>
    <col min="33" max="35" width="12.6640625" style="10" customWidth="1" outlineLevel="1"/>
    <col min="36" max="36" width="15.109375" style="10" customWidth="1"/>
    <col min="37" max="37" width="12.6640625" style="10" customWidth="1"/>
    <col min="38" max="40" width="12.6640625" style="10" customWidth="1" outlineLevel="1"/>
    <col min="41" max="41" width="15.109375" style="10" customWidth="1"/>
    <col min="42" max="42" width="12.6640625" style="10" customWidth="1"/>
    <col min="43" max="45" width="12.6640625" style="10" customWidth="1" outlineLevel="1"/>
    <col min="46" max="46" width="15.109375" style="10" customWidth="1"/>
    <col min="47" max="47" width="12.6640625" style="10" customWidth="1"/>
    <col min="48" max="50" width="12.6640625" style="10" customWidth="1" outlineLevel="1"/>
    <col min="51" max="51" width="15.109375" style="10" customWidth="1"/>
    <col min="52" max="52" width="12.6640625" style="10" customWidth="1"/>
    <col min="53" max="55" width="12.6640625" style="10" customWidth="1" outlineLevel="1"/>
    <col min="56" max="56" width="15.109375" style="10" customWidth="1"/>
    <col min="57" max="57" width="12.6640625" style="10" customWidth="1"/>
    <col min="58" max="60" width="12.6640625" style="10" customWidth="1" outlineLevel="1"/>
    <col min="61" max="61" width="15.109375" style="10" customWidth="1"/>
    <col min="62" max="62" width="12.6640625" style="10" customWidth="1"/>
    <col min="63" max="65" width="12.6640625" style="10" customWidth="1" outlineLevel="1"/>
    <col min="66" max="66" width="15.109375" style="10" customWidth="1"/>
    <col min="67" max="67" width="12.6640625" style="10" customWidth="1"/>
    <col min="68" max="70" width="12.6640625" style="10" customWidth="1" outlineLevel="1"/>
    <col min="71" max="71" width="15.109375" style="10" customWidth="1"/>
    <col min="72" max="72" width="12.6640625" style="10" customWidth="1"/>
    <col min="73" max="75" width="12.6640625" style="10" customWidth="1" outlineLevel="1"/>
    <col min="76" max="76" width="15.109375" style="10" customWidth="1"/>
    <col min="77" max="77" width="12.6640625" style="10" customWidth="1"/>
    <col min="78" max="80" width="12.6640625" style="10" customWidth="1" outlineLevel="1"/>
    <col min="81" max="81" width="15.109375" style="10" customWidth="1"/>
    <col min="82" max="82" width="12.6640625" style="10" customWidth="1"/>
    <col min="83" max="85" width="12.6640625" style="10" customWidth="1" outlineLevel="1"/>
    <col min="86" max="86" width="15.109375" style="10" customWidth="1"/>
    <col min="87" max="87" width="12.6640625" style="10" customWidth="1"/>
    <col min="88" max="90" width="12.6640625" style="10" customWidth="1" outlineLevel="1"/>
    <col min="91" max="91" width="15.109375" style="10" customWidth="1"/>
    <col min="92" max="92" width="12.6640625" style="10" customWidth="1"/>
    <col min="93" max="95" width="12.6640625" style="10" customWidth="1" outlineLevel="1"/>
    <col min="96" max="96" width="15.109375" style="10" customWidth="1"/>
    <col min="97" max="97" width="12.6640625" style="10" customWidth="1"/>
    <col min="98" max="16384" width="9.109375" style="10"/>
  </cols>
  <sheetData>
    <row r="1" spans="1:97" s="36" customFormat="1" ht="28.5" customHeight="1">
      <c r="A1" s="40" t="s">
        <v>47</v>
      </c>
      <c r="B1" s="35"/>
      <c r="C1" s="35"/>
      <c r="D1" s="35"/>
      <c r="E1" s="35"/>
      <c r="F1" s="35"/>
      <c r="G1" s="42"/>
    </row>
    <row r="2" spans="1:97" s="36" customFormat="1" ht="28.5" customHeight="1">
      <c r="A2" s="40" t="str">
        <f>'Number of Policies'!A2</f>
        <v>Reporting period: 1 January 2024 - 31 Decemberr 2024</v>
      </c>
      <c r="B2" s="35"/>
      <c r="C2" s="35"/>
      <c r="D2" s="35"/>
      <c r="E2" s="35"/>
      <c r="F2" s="35"/>
      <c r="G2" s="42"/>
    </row>
    <row r="3" spans="1:97" s="36" customFormat="1" ht="18" customHeight="1">
      <c r="A3" s="36" t="s">
        <v>2</v>
      </c>
      <c r="B3" s="35"/>
      <c r="C3" s="35"/>
      <c r="D3" s="35"/>
      <c r="E3" s="35"/>
      <c r="F3" s="35"/>
      <c r="G3" s="42"/>
    </row>
    <row r="4" spans="1:97" s="36" customFormat="1" ht="57.75" customHeight="1">
      <c r="A4" s="73" t="s">
        <v>0</v>
      </c>
      <c r="B4" s="73" t="s">
        <v>3</v>
      </c>
      <c r="C4" s="70" t="s">
        <v>4</v>
      </c>
      <c r="D4" s="71"/>
      <c r="E4" s="71"/>
      <c r="F4" s="71"/>
      <c r="G4" s="72"/>
      <c r="H4" s="70" t="s">
        <v>5</v>
      </c>
      <c r="I4" s="71"/>
      <c r="J4" s="71"/>
      <c r="K4" s="71"/>
      <c r="L4" s="72"/>
      <c r="M4" s="70" t="s">
        <v>6</v>
      </c>
      <c r="N4" s="71"/>
      <c r="O4" s="71"/>
      <c r="P4" s="71"/>
      <c r="Q4" s="72"/>
      <c r="R4" s="70" t="s">
        <v>7</v>
      </c>
      <c r="S4" s="71"/>
      <c r="T4" s="71"/>
      <c r="U4" s="71"/>
      <c r="V4" s="72"/>
      <c r="W4" s="70" t="s">
        <v>8</v>
      </c>
      <c r="X4" s="71"/>
      <c r="Y4" s="71"/>
      <c r="Z4" s="71"/>
      <c r="AA4" s="72"/>
      <c r="AB4" s="70" t="s">
        <v>9</v>
      </c>
      <c r="AC4" s="71"/>
      <c r="AD4" s="71"/>
      <c r="AE4" s="71"/>
      <c r="AF4" s="72"/>
      <c r="AG4" s="70" t="s">
        <v>10</v>
      </c>
      <c r="AH4" s="71"/>
      <c r="AI4" s="71"/>
      <c r="AJ4" s="71"/>
      <c r="AK4" s="72"/>
      <c r="AL4" s="70" t="s">
        <v>11</v>
      </c>
      <c r="AM4" s="71"/>
      <c r="AN4" s="71"/>
      <c r="AO4" s="71"/>
      <c r="AP4" s="72"/>
      <c r="AQ4" s="70" t="s">
        <v>12</v>
      </c>
      <c r="AR4" s="71"/>
      <c r="AS4" s="71"/>
      <c r="AT4" s="71"/>
      <c r="AU4" s="72"/>
      <c r="AV4" s="70" t="s">
        <v>13</v>
      </c>
      <c r="AW4" s="71"/>
      <c r="AX4" s="71"/>
      <c r="AY4" s="71"/>
      <c r="AZ4" s="72"/>
      <c r="BA4" s="70" t="s">
        <v>14</v>
      </c>
      <c r="BB4" s="71"/>
      <c r="BC4" s="71"/>
      <c r="BD4" s="71"/>
      <c r="BE4" s="72"/>
      <c r="BF4" s="70" t="s">
        <v>15</v>
      </c>
      <c r="BG4" s="71"/>
      <c r="BH4" s="71"/>
      <c r="BI4" s="71"/>
      <c r="BJ4" s="72"/>
      <c r="BK4" s="70" t="s">
        <v>16</v>
      </c>
      <c r="BL4" s="71"/>
      <c r="BM4" s="71"/>
      <c r="BN4" s="71"/>
      <c r="BO4" s="72"/>
      <c r="BP4" s="70" t="s">
        <v>17</v>
      </c>
      <c r="BQ4" s="71"/>
      <c r="BR4" s="71"/>
      <c r="BS4" s="71"/>
      <c r="BT4" s="72"/>
      <c r="BU4" s="70" t="s">
        <v>18</v>
      </c>
      <c r="BV4" s="71"/>
      <c r="BW4" s="71"/>
      <c r="BX4" s="71"/>
      <c r="BY4" s="72"/>
      <c r="BZ4" s="70" t="s">
        <v>19</v>
      </c>
      <c r="CA4" s="71"/>
      <c r="CB4" s="71"/>
      <c r="CC4" s="71"/>
      <c r="CD4" s="72"/>
      <c r="CE4" s="70" t="s">
        <v>20</v>
      </c>
      <c r="CF4" s="71"/>
      <c r="CG4" s="71"/>
      <c r="CH4" s="71"/>
      <c r="CI4" s="72"/>
      <c r="CJ4" s="70" t="s">
        <v>21</v>
      </c>
      <c r="CK4" s="71"/>
      <c r="CL4" s="71"/>
      <c r="CM4" s="71"/>
      <c r="CN4" s="72"/>
      <c r="CO4" s="70" t="s">
        <v>22</v>
      </c>
      <c r="CP4" s="71"/>
      <c r="CQ4" s="71"/>
      <c r="CR4" s="71"/>
      <c r="CS4" s="72"/>
    </row>
    <row r="5" spans="1:97" s="36" customFormat="1" ht="42" customHeight="1">
      <c r="A5" s="74"/>
      <c r="B5" s="74"/>
      <c r="C5" s="70" t="s">
        <v>44</v>
      </c>
      <c r="D5" s="71"/>
      <c r="E5" s="71"/>
      <c r="F5" s="72"/>
      <c r="G5" s="38" t="s">
        <v>45</v>
      </c>
      <c r="H5" s="70" t="s">
        <v>44</v>
      </c>
      <c r="I5" s="71"/>
      <c r="J5" s="71"/>
      <c r="K5" s="72"/>
      <c r="L5" s="38" t="s">
        <v>45</v>
      </c>
      <c r="M5" s="70" t="s">
        <v>44</v>
      </c>
      <c r="N5" s="71"/>
      <c r="O5" s="71"/>
      <c r="P5" s="72"/>
      <c r="Q5" s="38" t="s">
        <v>45</v>
      </c>
      <c r="R5" s="70" t="s">
        <v>44</v>
      </c>
      <c r="S5" s="71"/>
      <c r="T5" s="71"/>
      <c r="U5" s="72"/>
      <c r="V5" s="38" t="s">
        <v>45</v>
      </c>
      <c r="W5" s="70" t="s">
        <v>44</v>
      </c>
      <c r="X5" s="71"/>
      <c r="Y5" s="71"/>
      <c r="Z5" s="72"/>
      <c r="AA5" s="38" t="s">
        <v>45</v>
      </c>
      <c r="AB5" s="70" t="s">
        <v>44</v>
      </c>
      <c r="AC5" s="71"/>
      <c r="AD5" s="71"/>
      <c r="AE5" s="72"/>
      <c r="AF5" s="38" t="s">
        <v>45</v>
      </c>
      <c r="AG5" s="70" t="s">
        <v>44</v>
      </c>
      <c r="AH5" s="71"/>
      <c r="AI5" s="71"/>
      <c r="AJ5" s="72"/>
      <c r="AK5" s="38" t="s">
        <v>45</v>
      </c>
      <c r="AL5" s="70" t="s">
        <v>44</v>
      </c>
      <c r="AM5" s="71"/>
      <c r="AN5" s="71"/>
      <c r="AO5" s="72"/>
      <c r="AP5" s="38" t="s">
        <v>45</v>
      </c>
      <c r="AQ5" s="70" t="s">
        <v>44</v>
      </c>
      <c r="AR5" s="71"/>
      <c r="AS5" s="71"/>
      <c r="AT5" s="72"/>
      <c r="AU5" s="38" t="s">
        <v>45</v>
      </c>
      <c r="AV5" s="70" t="s">
        <v>44</v>
      </c>
      <c r="AW5" s="71"/>
      <c r="AX5" s="71"/>
      <c r="AY5" s="72"/>
      <c r="AZ5" s="38" t="s">
        <v>45</v>
      </c>
      <c r="BA5" s="70" t="s">
        <v>44</v>
      </c>
      <c r="BB5" s="71"/>
      <c r="BC5" s="71"/>
      <c r="BD5" s="72"/>
      <c r="BE5" s="38" t="s">
        <v>45</v>
      </c>
      <c r="BF5" s="70" t="s">
        <v>44</v>
      </c>
      <c r="BG5" s="71"/>
      <c r="BH5" s="71"/>
      <c r="BI5" s="72"/>
      <c r="BJ5" s="38" t="s">
        <v>45</v>
      </c>
      <c r="BK5" s="70" t="s">
        <v>44</v>
      </c>
      <c r="BL5" s="71"/>
      <c r="BM5" s="71"/>
      <c r="BN5" s="72"/>
      <c r="BO5" s="38" t="s">
        <v>45</v>
      </c>
      <c r="BP5" s="70" t="s">
        <v>44</v>
      </c>
      <c r="BQ5" s="71"/>
      <c r="BR5" s="71"/>
      <c r="BS5" s="72"/>
      <c r="BT5" s="38" t="s">
        <v>45</v>
      </c>
      <c r="BU5" s="70" t="s">
        <v>44</v>
      </c>
      <c r="BV5" s="71"/>
      <c r="BW5" s="71"/>
      <c r="BX5" s="72"/>
      <c r="BY5" s="38" t="s">
        <v>45</v>
      </c>
      <c r="BZ5" s="70" t="s">
        <v>44</v>
      </c>
      <c r="CA5" s="71"/>
      <c r="CB5" s="71"/>
      <c r="CC5" s="72"/>
      <c r="CD5" s="38" t="s">
        <v>45</v>
      </c>
      <c r="CE5" s="70" t="s">
        <v>44</v>
      </c>
      <c r="CF5" s="71"/>
      <c r="CG5" s="71"/>
      <c r="CH5" s="72"/>
      <c r="CI5" s="38" t="s">
        <v>45</v>
      </c>
      <c r="CJ5" s="70" t="s">
        <v>44</v>
      </c>
      <c r="CK5" s="71"/>
      <c r="CL5" s="71"/>
      <c r="CM5" s="72"/>
      <c r="CN5" s="38" t="s">
        <v>45</v>
      </c>
      <c r="CO5" s="70" t="s">
        <v>44</v>
      </c>
      <c r="CP5" s="71"/>
      <c r="CQ5" s="71"/>
      <c r="CR5" s="72"/>
      <c r="CS5" s="38" t="s">
        <v>45</v>
      </c>
    </row>
    <row r="6" spans="1:97" s="36" customFormat="1" ht="60.75" customHeight="1">
      <c r="A6" s="75"/>
      <c r="B6" s="75"/>
      <c r="C6" s="39" t="s">
        <v>25</v>
      </c>
      <c r="D6" s="39" t="s">
        <v>26</v>
      </c>
      <c r="E6" s="39" t="s">
        <v>27</v>
      </c>
      <c r="F6" s="39" t="s">
        <v>22</v>
      </c>
      <c r="G6" s="39" t="s">
        <v>22</v>
      </c>
      <c r="H6" s="39" t="s">
        <v>25</v>
      </c>
      <c r="I6" s="39" t="s">
        <v>26</v>
      </c>
      <c r="J6" s="39" t="s">
        <v>27</v>
      </c>
      <c r="K6" s="39" t="s">
        <v>22</v>
      </c>
      <c r="L6" s="39" t="s">
        <v>22</v>
      </c>
      <c r="M6" s="39" t="s">
        <v>25</v>
      </c>
      <c r="N6" s="39" t="s">
        <v>26</v>
      </c>
      <c r="O6" s="39" t="s">
        <v>27</v>
      </c>
      <c r="P6" s="39" t="s">
        <v>22</v>
      </c>
      <c r="Q6" s="39" t="s">
        <v>22</v>
      </c>
      <c r="R6" s="39" t="s">
        <v>25</v>
      </c>
      <c r="S6" s="39" t="s">
        <v>26</v>
      </c>
      <c r="T6" s="39" t="s">
        <v>27</v>
      </c>
      <c r="U6" s="39" t="s">
        <v>22</v>
      </c>
      <c r="V6" s="39" t="s">
        <v>22</v>
      </c>
      <c r="W6" s="39" t="s">
        <v>25</v>
      </c>
      <c r="X6" s="39" t="s">
        <v>26</v>
      </c>
      <c r="Y6" s="39" t="s">
        <v>27</v>
      </c>
      <c r="Z6" s="39" t="s">
        <v>22</v>
      </c>
      <c r="AA6" s="39" t="s">
        <v>22</v>
      </c>
      <c r="AB6" s="39" t="s">
        <v>25</v>
      </c>
      <c r="AC6" s="39" t="s">
        <v>26</v>
      </c>
      <c r="AD6" s="39" t="s">
        <v>27</v>
      </c>
      <c r="AE6" s="39" t="s">
        <v>22</v>
      </c>
      <c r="AF6" s="39" t="s">
        <v>22</v>
      </c>
      <c r="AG6" s="39" t="s">
        <v>25</v>
      </c>
      <c r="AH6" s="39" t="s">
        <v>26</v>
      </c>
      <c r="AI6" s="39" t="s">
        <v>27</v>
      </c>
      <c r="AJ6" s="39" t="s">
        <v>22</v>
      </c>
      <c r="AK6" s="39" t="s">
        <v>22</v>
      </c>
      <c r="AL6" s="39" t="s">
        <v>25</v>
      </c>
      <c r="AM6" s="39" t="s">
        <v>26</v>
      </c>
      <c r="AN6" s="39" t="s">
        <v>27</v>
      </c>
      <c r="AO6" s="39" t="s">
        <v>22</v>
      </c>
      <c r="AP6" s="39" t="s">
        <v>22</v>
      </c>
      <c r="AQ6" s="39" t="s">
        <v>25</v>
      </c>
      <c r="AR6" s="39" t="s">
        <v>26</v>
      </c>
      <c r="AS6" s="39" t="s">
        <v>27</v>
      </c>
      <c r="AT6" s="39" t="s">
        <v>22</v>
      </c>
      <c r="AU6" s="39" t="s">
        <v>22</v>
      </c>
      <c r="AV6" s="39" t="s">
        <v>25</v>
      </c>
      <c r="AW6" s="39" t="s">
        <v>26</v>
      </c>
      <c r="AX6" s="39" t="s">
        <v>27</v>
      </c>
      <c r="AY6" s="39" t="s">
        <v>22</v>
      </c>
      <c r="AZ6" s="39" t="s">
        <v>22</v>
      </c>
      <c r="BA6" s="39" t="s">
        <v>25</v>
      </c>
      <c r="BB6" s="39" t="s">
        <v>26</v>
      </c>
      <c r="BC6" s="39" t="s">
        <v>27</v>
      </c>
      <c r="BD6" s="39" t="s">
        <v>22</v>
      </c>
      <c r="BE6" s="39" t="s">
        <v>22</v>
      </c>
      <c r="BF6" s="39" t="s">
        <v>25</v>
      </c>
      <c r="BG6" s="39" t="s">
        <v>26</v>
      </c>
      <c r="BH6" s="39" t="s">
        <v>27</v>
      </c>
      <c r="BI6" s="39" t="s">
        <v>22</v>
      </c>
      <c r="BJ6" s="39" t="s">
        <v>22</v>
      </c>
      <c r="BK6" s="39" t="s">
        <v>25</v>
      </c>
      <c r="BL6" s="39" t="s">
        <v>26</v>
      </c>
      <c r="BM6" s="39" t="s">
        <v>27</v>
      </c>
      <c r="BN6" s="39" t="s">
        <v>22</v>
      </c>
      <c r="BO6" s="39" t="s">
        <v>22</v>
      </c>
      <c r="BP6" s="39" t="s">
        <v>25</v>
      </c>
      <c r="BQ6" s="39" t="s">
        <v>26</v>
      </c>
      <c r="BR6" s="39" t="s">
        <v>27</v>
      </c>
      <c r="BS6" s="39" t="s">
        <v>22</v>
      </c>
      <c r="BT6" s="39" t="s">
        <v>22</v>
      </c>
      <c r="BU6" s="39" t="s">
        <v>25</v>
      </c>
      <c r="BV6" s="39" t="s">
        <v>26</v>
      </c>
      <c r="BW6" s="39" t="s">
        <v>27</v>
      </c>
      <c r="BX6" s="39" t="s">
        <v>22</v>
      </c>
      <c r="BY6" s="39" t="s">
        <v>22</v>
      </c>
      <c r="BZ6" s="39" t="s">
        <v>25</v>
      </c>
      <c r="CA6" s="39" t="s">
        <v>26</v>
      </c>
      <c r="CB6" s="39" t="s">
        <v>27</v>
      </c>
      <c r="CC6" s="39" t="s">
        <v>22</v>
      </c>
      <c r="CD6" s="39" t="s">
        <v>22</v>
      </c>
      <c r="CE6" s="39" t="s">
        <v>25</v>
      </c>
      <c r="CF6" s="39" t="s">
        <v>26</v>
      </c>
      <c r="CG6" s="39" t="s">
        <v>27</v>
      </c>
      <c r="CH6" s="39" t="s">
        <v>22</v>
      </c>
      <c r="CI6" s="39" t="s">
        <v>22</v>
      </c>
      <c r="CJ6" s="39" t="s">
        <v>25</v>
      </c>
      <c r="CK6" s="39" t="s">
        <v>26</v>
      </c>
      <c r="CL6" s="39" t="s">
        <v>27</v>
      </c>
      <c r="CM6" s="39" t="s">
        <v>22</v>
      </c>
      <c r="CN6" s="39" t="s">
        <v>22</v>
      </c>
      <c r="CO6" s="39" t="s">
        <v>25</v>
      </c>
      <c r="CP6" s="39" t="s">
        <v>26</v>
      </c>
      <c r="CQ6" s="39" t="s">
        <v>27</v>
      </c>
      <c r="CR6" s="39" t="s">
        <v>22</v>
      </c>
      <c r="CS6" s="39" t="s">
        <v>22</v>
      </c>
    </row>
    <row r="7" spans="1:97" ht="24.9" customHeight="1">
      <c r="A7" s="17">
        <v>1</v>
      </c>
      <c r="B7" s="67" t="s">
        <v>30</v>
      </c>
      <c r="C7" s="25">
        <v>5897990.2513039997</v>
      </c>
      <c r="D7" s="25">
        <v>1120028.8391419998</v>
      </c>
      <c r="E7" s="25">
        <v>98123.26</v>
      </c>
      <c r="F7" s="25">
        <v>7116142.3504459988</v>
      </c>
      <c r="G7" s="25">
        <v>2098999.7075974429</v>
      </c>
      <c r="H7" s="25">
        <v>3117965.3390679997</v>
      </c>
      <c r="I7" s="25">
        <v>1461706.39</v>
      </c>
      <c r="J7" s="25">
        <v>0</v>
      </c>
      <c r="K7" s="25">
        <v>4579671.7290679999</v>
      </c>
      <c r="L7" s="25">
        <v>198573.655</v>
      </c>
      <c r="M7" s="25">
        <v>1384799.4068519999</v>
      </c>
      <c r="N7" s="25">
        <v>478618.063288</v>
      </c>
      <c r="O7" s="25">
        <v>36.139279999999999</v>
      </c>
      <c r="P7" s="25">
        <v>1863453.6094199999</v>
      </c>
      <c r="Q7" s="25">
        <v>125060.99094982429</v>
      </c>
      <c r="R7" s="25">
        <v>58448497.046375006</v>
      </c>
      <c r="S7" s="25">
        <v>30472962.082800001</v>
      </c>
      <c r="T7" s="25">
        <v>33527299.504299998</v>
      </c>
      <c r="U7" s="25">
        <v>122448758.63347501</v>
      </c>
      <c r="V7" s="25">
        <v>80573550.686941564</v>
      </c>
      <c r="W7" s="25">
        <v>15381742.177657001</v>
      </c>
      <c r="X7" s="25">
        <v>20249327.846518997</v>
      </c>
      <c r="Y7" s="25">
        <v>1864.3351070000001</v>
      </c>
      <c r="Z7" s="25">
        <v>35632934.359283</v>
      </c>
      <c r="AA7" s="25">
        <v>369366.19981013599</v>
      </c>
      <c r="AB7" s="25">
        <v>3161144.8555997885</v>
      </c>
      <c r="AC7" s="25">
        <v>5301047.8503072122</v>
      </c>
      <c r="AD7" s="25">
        <v>216.83568</v>
      </c>
      <c r="AE7" s="25">
        <v>8462409.5415870007</v>
      </c>
      <c r="AF7" s="25">
        <v>560739.97950223845</v>
      </c>
      <c r="AG7" s="25">
        <v>0</v>
      </c>
      <c r="AH7" s="25">
        <v>0</v>
      </c>
      <c r="AI7" s="25">
        <v>0</v>
      </c>
      <c r="AJ7" s="25">
        <v>0</v>
      </c>
      <c r="AK7" s="25">
        <v>1234.0737794777999</v>
      </c>
      <c r="AL7" s="25">
        <v>2716.5629399999998</v>
      </c>
      <c r="AM7" s="25">
        <v>0</v>
      </c>
      <c r="AN7" s="25">
        <v>0</v>
      </c>
      <c r="AO7" s="25">
        <v>2716.5629399999998</v>
      </c>
      <c r="AP7" s="25">
        <v>2716.5629399999998</v>
      </c>
      <c r="AQ7" s="25">
        <v>0</v>
      </c>
      <c r="AR7" s="25">
        <v>0</v>
      </c>
      <c r="AS7" s="25">
        <v>0</v>
      </c>
      <c r="AT7" s="25">
        <v>0</v>
      </c>
      <c r="AU7" s="25">
        <v>0</v>
      </c>
      <c r="AV7" s="25">
        <v>268272.85398200003</v>
      </c>
      <c r="AW7" s="25">
        <v>0</v>
      </c>
      <c r="AX7" s="25">
        <v>0</v>
      </c>
      <c r="AY7" s="25">
        <v>268272.85398200003</v>
      </c>
      <c r="AZ7" s="25">
        <v>229171.5336561435</v>
      </c>
      <c r="BA7" s="25">
        <v>0</v>
      </c>
      <c r="BB7" s="25">
        <v>0</v>
      </c>
      <c r="BC7" s="25">
        <v>0</v>
      </c>
      <c r="BD7" s="25">
        <v>0</v>
      </c>
      <c r="BE7" s="25">
        <v>0</v>
      </c>
      <c r="BF7" s="25">
        <v>3518792.028401</v>
      </c>
      <c r="BG7" s="25">
        <v>55449.955445</v>
      </c>
      <c r="BH7" s="25">
        <v>0</v>
      </c>
      <c r="BI7" s="25">
        <v>3574241.9838459999</v>
      </c>
      <c r="BJ7" s="25">
        <v>2568534.5447710361</v>
      </c>
      <c r="BK7" s="25">
        <v>13513712.824796002</v>
      </c>
      <c r="BL7" s="25">
        <v>2597647.7156150001</v>
      </c>
      <c r="BM7" s="25">
        <v>0</v>
      </c>
      <c r="BN7" s="25">
        <v>16111360.540411003</v>
      </c>
      <c r="BO7" s="25">
        <v>13376524.260965178</v>
      </c>
      <c r="BP7" s="25">
        <v>1773526.750241</v>
      </c>
      <c r="BQ7" s="25">
        <v>0</v>
      </c>
      <c r="BR7" s="25">
        <v>0</v>
      </c>
      <c r="BS7" s="25">
        <v>1773526.750241</v>
      </c>
      <c r="BT7" s="25">
        <v>1706797.476241</v>
      </c>
      <c r="BU7" s="25">
        <v>5191190.0659999996</v>
      </c>
      <c r="BV7" s="25">
        <v>20661</v>
      </c>
      <c r="BW7" s="25">
        <v>0</v>
      </c>
      <c r="BX7" s="25">
        <v>5211851.0659999996</v>
      </c>
      <c r="BY7" s="25">
        <v>4169480.8527999995</v>
      </c>
      <c r="BZ7" s="25">
        <v>0</v>
      </c>
      <c r="CA7" s="25">
        <v>0</v>
      </c>
      <c r="CB7" s="25">
        <v>0</v>
      </c>
      <c r="CC7" s="25">
        <v>0</v>
      </c>
      <c r="CD7" s="25">
        <v>0</v>
      </c>
      <c r="CE7" s="25">
        <v>7098173.792777</v>
      </c>
      <c r="CF7" s="25">
        <v>102221.577311</v>
      </c>
      <c r="CG7" s="25">
        <v>0</v>
      </c>
      <c r="CH7" s="25">
        <v>7200395.3700879999</v>
      </c>
      <c r="CI7" s="25">
        <v>6367364.4140962493</v>
      </c>
      <c r="CJ7" s="25">
        <v>0</v>
      </c>
      <c r="CK7" s="25">
        <v>0</v>
      </c>
      <c r="CL7" s="25">
        <v>0</v>
      </c>
      <c r="CM7" s="25">
        <v>0</v>
      </c>
      <c r="CN7" s="25">
        <v>0</v>
      </c>
      <c r="CO7" s="25">
        <v>118758523.95599282</v>
      </c>
      <c r="CP7" s="25">
        <v>61859671.320427202</v>
      </c>
      <c r="CQ7" s="25">
        <v>33627540.074366994</v>
      </c>
      <c r="CR7" s="25">
        <v>214245735.35078701</v>
      </c>
      <c r="CS7" s="25">
        <v>112348114.93905029</v>
      </c>
    </row>
    <row r="8" spans="1:97" s="9" customFormat="1" ht="24.9" customHeight="1">
      <c r="A8" s="17">
        <v>2</v>
      </c>
      <c r="B8" s="67" t="s">
        <v>32</v>
      </c>
      <c r="C8" s="25">
        <v>5561462.9244523011</v>
      </c>
      <c r="D8" s="25">
        <v>44325497.157577299</v>
      </c>
      <c r="E8" s="25">
        <v>0</v>
      </c>
      <c r="F8" s="25">
        <v>49886960.082029596</v>
      </c>
      <c r="G8" s="25">
        <v>11196520.951999903</v>
      </c>
      <c r="H8" s="25">
        <v>0</v>
      </c>
      <c r="I8" s="25">
        <v>2292702.0168969887</v>
      </c>
      <c r="J8" s="25">
        <v>0</v>
      </c>
      <c r="K8" s="25">
        <v>2292702.0168969887</v>
      </c>
      <c r="L8" s="25">
        <v>0</v>
      </c>
      <c r="M8" s="25">
        <v>864141.31483476539</v>
      </c>
      <c r="N8" s="25">
        <v>2306257.2856533136</v>
      </c>
      <c r="O8" s="25">
        <v>0</v>
      </c>
      <c r="P8" s="25">
        <v>3170398.6004880788</v>
      </c>
      <c r="Q8" s="25">
        <v>165887.29000000021</v>
      </c>
      <c r="R8" s="25">
        <v>50966748.539997369</v>
      </c>
      <c r="S8" s="25">
        <v>193350</v>
      </c>
      <c r="T8" s="25">
        <v>0</v>
      </c>
      <c r="U8" s="25">
        <v>51160098.539997369</v>
      </c>
      <c r="V8" s="25">
        <v>0</v>
      </c>
      <c r="W8" s="25">
        <v>18207568.321065996</v>
      </c>
      <c r="X8" s="25">
        <v>39922338.643791944</v>
      </c>
      <c r="Y8" s="25">
        <v>4481052.4500000235</v>
      </c>
      <c r="Z8" s="25">
        <v>62610959.414857961</v>
      </c>
      <c r="AA8" s="25">
        <v>3679996.7699999977</v>
      </c>
      <c r="AB8" s="25">
        <v>2469235.3239224292</v>
      </c>
      <c r="AC8" s="25">
        <v>6501488.7135188933</v>
      </c>
      <c r="AD8" s="25">
        <v>298354.35000000009</v>
      </c>
      <c r="AE8" s="25">
        <v>9269078.3874413222</v>
      </c>
      <c r="AF8" s="25">
        <v>512312.84000000055</v>
      </c>
      <c r="AG8" s="25">
        <v>0</v>
      </c>
      <c r="AH8" s="25">
        <v>0</v>
      </c>
      <c r="AI8" s="25">
        <v>0</v>
      </c>
      <c r="AJ8" s="25">
        <v>0</v>
      </c>
      <c r="AK8" s="25">
        <v>0</v>
      </c>
      <c r="AL8" s="25">
        <v>0</v>
      </c>
      <c r="AM8" s="25">
        <v>0</v>
      </c>
      <c r="AN8" s="25">
        <v>0</v>
      </c>
      <c r="AO8" s="25">
        <v>0</v>
      </c>
      <c r="AP8" s="25">
        <v>0</v>
      </c>
      <c r="AQ8" s="25">
        <v>0</v>
      </c>
      <c r="AR8" s="25">
        <v>0</v>
      </c>
      <c r="AS8" s="25">
        <v>0</v>
      </c>
      <c r="AT8" s="25">
        <v>0</v>
      </c>
      <c r="AU8" s="25">
        <v>0</v>
      </c>
      <c r="AV8" s="25">
        <v>0</v>
      </c>
      <c r="AW8" s="25">
        <v>0</v>
      </c>
      <c r="AX8" s="25">
        <v>0</v>
      </c>
      <c r="AY8" s="25">
        <v>0</v>
      </c>
      <c r="AZ8" s="25">
        <v>0</v>
      </c>
      <c r="BA8" s="25">
        <v>0</v>
      </c>
      <c r="BB8" s="25">
        <v>0</v>
      </c>
      <c r="BC8" s="25">
        <v>0</v>
      </c>
      <c r="BD8" s="25">
        <v>0</v>
      </c>
      <c r="BE8" s="25">
        <v>0</v>
      </c>
      <c r="BF8" s="25">
        <v>1742294.8931435347</v>
      </c>
      <c r="BG8" s="25">
        <v>0</v>
      </c>
      <c r="BH8" s="25">
        <v>0</v>
      </c>
      <c r="BI8" s="25">
        <v>1742294.8931435347</v>
      </c>
      <c r="BJ8" s="25">
        <v>126080.80000000048</v>
      </c>
      <c r="BK8" s="25">
        <v>14671664.108518302</v>
      </c>
      <c r="BL8" s="25">
        <v>8701689.2049300168</v>
      </c>
      <c r="BM8" s="25">
        <v>0</v>
      </c>
      <c r="BN8" s="25">
        <v>23373353.313448317</v>
      </c>
      <c r="BO8" s="25">
        <v>8458928.7946051098</v>
      </c>
      <c r="BP8" s="25">
        <v>1094633.8034350001</v>
      </c>
      <c r="BQ8" s="25">
        <v>0</v>
      </c>
      <c r="BR8" s="25">
        <v>0</v>
      </c>
      <c r="BS8" s="25">
        <v>1094633.8034350001</v>
      </c>
      <c r="BT8" s="25">
        <v>1084323.2599999998</v>
      </c>
      <c r="BU8" s="25">
        <v>540197.39589999989</v>
      </c>
      <c r="BV8" s="25">
        <v>0</v>
      </c>
      <c r="BW8" s="25">
        <v>0</v>
      </c>
      <c r="BX8" s="25">
        <v>540197.39589999989</v>
      </c>
      <c r="BY8" s="25">
        <v>425124.91499999986</v>
      </c>
      <c r="BZ8" s="25">
        <v>-2.5850000092759728E-3</v>
      </c>
      <c r="CA8" s="25">
        <v>6161.6290800001552</v>
      </c>
      <c r="CB8" s="25">
        <v>0</v>
      </c>
      <c r="CC8" s="25">
        <v>6161.626495000146</v>
      </c>
      <c r="CD8" s="25">
        <v>-2.1000000000000001E-2</v>
      </c>
      <c r="CE8" s="25">
        <v>1844896.7161999946</v>
      </c>
      <c r="CF8" s="25">
        <v>1162.5450000000001</v>
      </c>
      <c r="CG8" s="25">
        <v>0</v>
      </c>
      <c r="CH8" s="25">
        <v>1846059.2611999945</v>
      </c>
      <c r="CI8" s="25">
        <v>1067776.9403999946</v>
      </c>
      <c r="CJ8" s="25">
        <v>0</v>
      </c>
      <c r="CK8" s="25">
        <v>0</v>
      </c>
      <c r="CL8" s="25">
        <v>0</v>
      </c>
      <c r="CM8" s="25">
        <v>0</v>
      </c>
      <c r="CN8" s="25">
        <v>0</v>
      </c>
      <c r="CO8" s="25">
        <v>97962843.338884681</v>
      </c>
      <c r="CP8" s="25">
        <v>104250647.19644845</v>
      </c>
      <c r="CQ8" s="25">
        <v>4779406.8000000231</v>
      </c>
      <c r="CR8" s="25">
        <v>206992897.33533317</v>
      </c>
      <c r="CS8" s="25">
        <v>26716952.541005</v>
      </c>
    </row>
    <row r="9" spans="1:97" ht="24.9" customHeight="1">
      <c r="A9" s="17">
        <v>3</v>
      </c>
      <c r="B9" s="67" t="s">
        <v>29</v>
      </c>
      <c r="C9" s="25">
        <v>458147.79461499624</v>
      </c>
      <c r="D9" s="25">
        <v>32113485.632514</v>
      </c>
      <c r="E9" s="25">
        <v>0</v>
      </c>
      <c r="F9" s="25">
        <v>32571633.427128997</v>
      </c>
      <c r="G9" s="25">
        <v>1431371.8003531918</v>
      </c>
      <c r="H9" s="25">
        <v>0</v>
      </c>
      <c r="I9" s="25">
        <v>961024.23350007669</v>
      </c>
      <c r="J9" s="25">
        <v>0</v>
      </c>
      <c r="K9" s="25">
        <v>961024.23350007669</v>
      </c>
      <c r="L9" s="25">
        <v>14.120000000000001</v>
      </c>
      <c r="M9" s="25">
        <v>1867826.7110710139</v>
      </c>
      <c r="N9" s="25">
        <v>673192.54682100855</v>
      </c>
      <c r="O9" s="25">
        <v>2761.2433419999998</v>
      </c>
      <c r="P9" s="25">
        <v>2543780.5012340224</v>
      </c>
      <c r="Q9" s="25">
        <v>320770.91263456579</v>
      </c>
      <c r="R9" s="25">
        <v>327416.23415399657</v>
      </c>
      <c r="S9" s="25">
        <v>154726.91810400007</v>
      </c>
      <c r="T9" s="25">
        <v>0</v>
      </c>
      <c r="U9" s="25">
        <v>482143.15225799661</v>
      </c>
      <c r="V9" s="25">
        <v>239398.60197813026</v>
      </c>
      <c r="W9" s="25">
        <v>23018214.349596132</v>
      </c>
      <c r="X9" s="25">
        <v>34788469.784497216</v>
      </c>
      <c r="Y9" s="25">
        <v>48995.993326000003</v>
      </c>
      <c r="Z9" s="25">
        <v>57855680.127419345</v>
      </c>
      <c r="AA9" s="25">
        <v>1434336.5473947141</v>
      </c>
      <c r="AB9" s="25">
        <v>4146522.7289334154</v>
      </c>
      <c r="AC9" s="25">
        <v>8843585.4523361996</v>
      </c>
      <c r="AD9" s="25">
        <v>498985.98287399462</v>
      </c>
      <c r="AE9" s="25">
        <v>13489094.164143611</v>
      </c>
      <c r="AF9" s="25">
        <v>384935.32134219829</v>
      </c>
      <c r="AG9" s="25">
        <v>0</v>
      </c>
      <c r="AH9" s="25">
        <v>0</v>
      </c>
      <c r="AI9" s="25">
        <v>0</v>
      </c>
      <c r="AJ9" s="25">
        <v>0</v>
      </c>
      <c r="AK9" s="25">
        <v>0</v>
      </c>
      <c r="AL9" s="25">
        <v>0</v>
      </c>
      <c r="AM9" s="25">
        <v>0</v>
      </c>
      <c r="AN9" s="25">
        <v>283462.76</v>
      </c>
      <c r="AO9" s="25">
        <v>283462.76</v>
      </c>
      <c r="AP9" s="25">
        <v>283462.73301800003</v>
      </c>
      <c r="AQ9" s="25">
        <v>0</v>
      </c>
      <c r="AR9" s="25">
        <v>0</v>
      </c>
      <c r="AS9" s="25">
        <v>0</v>
      </c>
      <c r="AT9" s="25">
        <v>0</v>
      </c>
      <c r="AU9" s="25">
        <v>0</v>
      </c>
      <c r="AV9" s="25">
        <v>50719.709927999997</v>
      </c>
      <c r="AW9" s="25">
        <v>0</v>
      </c>
      <c r="AX9" s="25">
        <v>0</v>
      </c>
      <c r="AY9" s="25">
        <v>50719.709927999997</v>
      </c>
      <c r="AZ9" s="25">
        <v>23748.52578066667</v>
      </c>
      <c r="BA9" s="25">
        <v>0</v>
      </c>
      <c r="BB9" s="25">
        <v>0</v>
      </c>
      <c r="BC9" s="25">
        <v>0</v>
      </c>
      <c r="BD9" s="25">
        <v>0</v>
      </c>
      <c r="BE9" s="25">
        <v>0</v>
      </c>
      <c r="BF9" s="25">
        <v>5008488.6113769915</v>
      </c>
      <c r="BG9" s="25">
        <v>141217.99558399993</v>
      </c>
      <c r="BH9" s="25">
        <v>169306.79559999998</v>
      </c>
      <c r="BI9" s="25">
        <v>5319013.4025609912</v>
      </c>
      <c r="BJ9" s="25">
        <v>1063496.0069495556</v>
      </c>
      <c r="BK9" s="25">
        <v>36247511.202964157</v>
      </c>
      <c r="BL9" s="25">
        <v>22780171.292237207</v>
      </c>
      <c r="BM9" s="25">
        <v>144730.56560000003</v>
      </c>
      <c r="BN9" s="25">
        <v>59172413.060801364</v>
      </c>
      <c r="BO9" s="25">
        <v>36065513.422262467</v>
      </c>
      <c r="BP9" s="25">
        <v>451704.14814000006</v>
      </c>
      <c r="BQ9" s="25">
        <v>0</v>
      </c>
      <c r="BR9" s="25">
        <v>0</v>
      </c>
      <c r="BS9" s="25">
        <v>451704.14814000006</v>
      </c>
      <c r="BT9" s="25">
        <v>451300.04889999999</v>
      </c>
      <c r="BU9" s="25">
        <v>4649402.6179029997</v>
      </c>
      <c r="BV9" s="25">
        <v>0</v>
      </c>
      <c r="BW9" s="25">
        <v>13868</v>
      </c>
      <c r="BX9" s="25">
        <v>4663270.6179029997</v>
      </c>
      <c r="BY9" s="25">
        <v>2279741.0411873981</v>
      </c>
      <c r="BZ9" s="25">
        <v>69900</v>
      </c>
      <c r="CA9" s="25">
        <v>0</v>
      </c>
      <c r="CB9" s="25">
        <v>0</v>
      </c>
      <c r="CC9" s="25">
        <v>69900</v>
      </c>
      <c r="CD9" s="25">
        <v>41939.997060000002</v>
      </c>
      <c r="CE9" s="25">
        <v>10057989.246010002</v>
      </c>
      <c r="CF9" s="25">
        <v>1594928.3156649997</v>
      </c>
      <c r="CG9" s="25">
        <v>207505.6827</v>
      </c>
      <c r="CH9" s="25">
        <v>11860423.244375002</v>
      </c>
      <c r="CI9" s="25">
        <v>7508691.9853405785</v>
      </c>
      <c r="CJ9" s="25">
        <v>0</v>
      </c>
      <c r="CK9" s="25">
        <v>0</v>
      </c>
      <c r="CL9" s="25">
        <v>0</v>
      </c>
      <c r="CM9" s="25">
        <v>0</v>
      </c>
      <c r="CN9" s="25">
        <v>0</v>
      </c>
      <c r="CO9" s="25">
        <v>86353843.354691699</v>
      </c>
      <c r="CP9" s="25">
        <v>102050802.17125872</v>
      </c>
      <c r="CQ9" s="25">
        <v>1369617.0234419946</v>
      </c>
      <c r="CR9" s="25">
        <v>189774262.5493924</v>
      </c>
      <c r="CS9" s="25">
        <v>51528721.064201474</v>
      </c>
    </row>
    <row r="10" spans="1:97" ht="24.9" customHeight="1">
      <c r="A10" s="17">
        <v>4</v>
      </c>
      <c r="B10" s="67" t="s">
        <v>28</v>
      </c>
      <c r="C10" s="25">
        <v>5315328.8259080146</v>
      </c>
      <c r="D10" s="25">
        <v>569449.5</v>
      </c>
      <c r="E10" s="25">
        <v>2743289.2519969931</v>
      </c>
      <c r="F10" s="25">
        <v>8628067.5779050067</v>
      </c>
      <c r="G10" s="25">
        <v>160867.75999999989</v>
      </c>
      <c r="H10" s="25">
        <v>0</v>
      </c>
      <c r="I10" s="25">
        <v>2311398.5641707289</v>
      </c>
      <c r="J10" s="25">
        <v>0</v>
      </c>
      <c r="K10" s="25">
        <v>2311398.5641707289</v>
      </c>
      <c r="L10" s="25">
        <v>0</v>
      </c>
      <c r="M10" s="25">
        <v>396503.2812140063</v>
      </c>
      <c r="N10" s="25">
        <v>2862697.8781120433</v>
      </c>
      <c r="O10" s="25">
        <v>82782.885917484207</v>
      </c>
      <c r="P10" s="25">
        <v>3341984.0452435338</v>
      </c>
      <c r="Q10" s="25">
        <v>437.82324999999997</v>
      </c>
      <c r="R10" s="25">
        <v>57963701.070432432</v>
      </c>
      <c r="S10" s="25">
        <v>1779285.3499736572</v>
      </c>
      <c r="T10" s="25">
        <v>38589161.1797029</v>
      </c>
      <c r="U10" s="25">
        <v>98332147.600108981</v>
      </c>
      <c r="V10" s="25">
        <v>0</v>
      </c>
      <c r="W10" s="25">
        <v>14410.384789000002</v>
      </c>
      <c r="X10" s="25">
        <v>0</v>
      </c>
      <c r="Y10" s="25">
        <v>0</v>
      </c>
      <c r="Z10" s="25">
        <v>14410.384789000002</v>
      </c>
      <c r="AA10" s="25">
        <v>7205.1923945000008</v>
      </c>
      <c r="AB10" s="25">
        <v>81062.631061403576</v>
      </c>
      <c r="AC10" s="25">
        <v>2388661.9736842117</v>
      </c>
      <c r="AD10" s="25">
        <v>0</v>
      </c>
      <c r="AE10" s="25">
        <v>2469724.6047456153</v>
      </c>
      <c r="AF10" s="25">
        <v>1045.9032499999998</v>
      </c>
      <c r="AG10" s="25">
        <v>0</v>
      </c>
      <c r="AH10" s="25">
        <v>0</v>
      </c>
      <c r="AI10" s="25">
        <v>0</v>
      </c>
      <c r="AJ10" s="25">
        <v>0</v>
      </c>
      <c r="AK10" s="25">
        <v>0</v>
      </c>
      <c r="AL10" s="25">
        <v>0</v>
      </c>
      <c r="AM10" s="25">
        <v>0</v>
      </c>
      <c r="AN10" s="25">
        <v>0</v>
      </c>
      <c r="AO10" s="25">
        <v>0</v>
      </c>
      <c r="AP10" s="25">
        <v>0</v>
      </c>
      <c r="AQ10" s="25">
        <v>0</v>
      </c>
      <c r="AR10" s="25">
        <v>0</v>
      </c>
      <c r="AS10" s="25">
        <v>0</v>
      </c>
      <c r="AT10" s="25">
        <v>0</v>
      </c>
      <c r="AU10" s="25">
        <v>0</v>
      </c>
      <c r="AV10" s="25">
        <v>0</v>
      </c>
      <c r="AW10" s="25">
        <v>0</v>
      </c>
      <c r="AX10" s="25">
        <v>0</v>
      </c>
      <c r="AY10" s="25">
        <v>0</v>
      </c>
      <c r="AZ10" s="25">
        <v>0</v>
      </c>
      <c r="BA10" s="25">
        <v>0</v>
      </c>
      <c r="BB10" s="25">
        <v>0</v>
      </c>
      <c r="BC10" s="25">
        <v>0</v>
      </c>
      <c r="BD10" s="25">
        <v>0</v>
      </c>
      <c r="BE10" s="25">
        <v>0</v>
      </c>
      <c r="BF10" s="25">
        <v>0</v>
      </c>
      <c r="BG10" s="25">
        <v>0</v>
      </c>
      <c r="BH10" s="25">
        <v>0</v>
      </c>
      <c r="BI10" s="25">
        <v>0</v>
      </c>
      <c r="BJ10" s="25">
        <v>0</v>
      </c>
      <c r="BK10" s="25">
        <v>145664.79278000016</v>
      </c>
      <c r="BL10" s="25">
        <v>0</v>
      </c>
      <c r="BM10" s="25">
        <v>0</v>
      </c>
      <c r="BN10" s="25">
        <v>145664.79278000016</v>
      </c>
      <c r="BO10" s="25">
        <v>145475.15409000014</v>
      </c>
      <c r="BP10" s="25">
        <v>0</v>
      </c>
      <c r="BQ10" s="25">
        <v>0</v>
      </c>
      <c r="BR10" s="25">
        <v>0</v>
      </c>
      <c r="BS10" s="25">
        <v>0</v>
      </c>
      <c r="BT10" s="25">
        <v>0</v>
      </c>
      <c r="BU10" s="25">
        <v>0</v>
      </c>
      <c r="BV10" s="25">
        <v>0</v>
      </c>
      <c r="BW10" s="25">
        <v>0</v>
      </c>
      <c r="BX10" s="25">
        <v>0</v>
      </c>
      <c r="BY10" s="25">
        <v>0</v>
      </c>
      <c r="BZ10" s="25">
        <v>0</v>
      </c>
      <c r="CA10" s="25">
        <v>0</v>
      </c>
      <c r="CB10" s="25">
        <v>0</v>
      </c>
      <c r="CC10" s="25">
        <v>0</v>
      </c>
      <c r="CD10" s="25">
        <v>0</v>
      </c>
      <c r="CE10" s="25">
        <v>806611.85907900031</v>
      </c>
      <c r="CF10" s="25">
        <v>0</v>
      </c>
      <c r="CG10" s="25">
        <v>0</v>
      </c>
      <c r="CH10" s="25">
        <v>806611.85907900031</v>
      </c>
      <c r="CI10" s="25">
        <v>806361.85907900031</v>
      </c>
      <c r="CJ10" s="25">
        <v>0</v>
      </c>
      <c r="CK10" s="25">
        <v>0</v>
      </c>
      <c r="CL10" s="25">
        <v>0</v>
      </c>
      <c r="CM10" s="25">
        <v>0</v>
      </c>
      <c r="CN10" s="25">
        <v>0</v>
      </c>
      <c r="CO10" s="25">
        <v>64723282.845263854</v>
      </c>
      <c r="CP10" s="25">
        <v>9911493.2659406401</v>
      </c>
      <c r="CQ10" s="25">
        <v>41415233.317617379</v>
      </c>
      <c r="CR10" s="25">
        <v>116050009.42882186</v>
      </c>
      <c r="CS10" s="25">
        <v>1121393.6920635002</v>
      </c>
    </row>
    <row r="11" spans="1:97" ht="24.9" customHeight="1">
      <c r="A11" s="17">
        <v>5</v>
      </c>
      <c r="B11" s="67" t="s">
        <v>85</v>
      </c>
      <c r="C11" s="25">
        <v>389209.88389101333</v>
      </c>
      <c r="D11" s="25">
        <v>1504.6615360000001</v>
      </c>
      <c r="E11" s="25">
        <v>1248.3738139999966</v>
      </c>
      <c r="F11" s="25">
        <v>391962.91924101335</v>
      </c>
      <c r="G11" s="25">
        <v>87292.196475136618</v>
      </c>
      <c r="H11" s="25">
        <v>278247.46846099949</v>
      </c>
      <c r="I11" s="25">
        <v>466264.20177599986</v>
      </c>
      <c r="J11" s="25">
        <v>4855</v>
      </c>
      <c r="K11" s="25">
        <v>749366.6702369994</v>
      </c>
      <c r="L11" s="25">
        <v>0</v>
      </c>
      <c r="M11" s="25">
        <v>664693.60917402839</v>
      </c>
      <c r="N11" s="25">
        <v>60672.567706000002</v>
      </c>
      <c r="O11" s="25">
        <v>58900.110771001229</v>
      </c>
      <c r="P11" s="25">
        <v>784266.28765102953</v>
      </c>
      <c r="Q11" s="25">
        <v>41143.938319958412</v>
      </c>
      <c r="R11" s="25">
        <v>68560128.70283708</v>
      </c>
      <c r="S11" s="25">
        <v>10987428.387726994</v>
      </c>
      <c r="T11" s="25">
        <v>4377590.9400000004</v>
      </c>
      <c r="U11" s="25">
        <v>83925148.03056407</v>
      </c>
      <c r="V11" s="25">
        <v>0</v>
      </c>
      <c r="W11" s="25">
        <v>3900233.4884259999</v>
      </c>
      <c r="X11" s="25">
        <v>5683232.1722729942</v>
      </c>
      <c r="Y11" s="25">
        <v>16796.350005</v>
      </c>
      <c r="Z11" s="25">
        <v>9600262.0107039958</v>
      </c>
      <c r="AA11" s="25">
        <v>3633768.2823656267</v>
      </c>
      <c r="AB11" s="25">
        <v>374206.55673573684</v>
      </c>
      <c r="AC11" s="25">
        <v>2264720.1499182107</v>
      </c>
      <c r="AD11" s="25">
        <v>1476.5309130000001</v>
      </c>
      <c r="AE11" s="25">
        <v>2640403.2375669475</v>
      </c>
      <c r="AF11" s="25">
        <v>220434.04409963099</v>
      </c>
      <c r="AG11" s="25">
        <v>0</v>
      </c>
      <c r="AH11" s="25">
        <v>0</v>
      </c>
      <c r="AI11" s="25">
        <v>0</v>
      </c>
      <c r="AJ11" s="25">
        <v>0</v>
      </c>
      <c r="AK11" s="25">
        <v>0</v>
      </c>
      <c r="AL11" s="25">
        <v>46093.278815999998</v>
      </c>
      <c r="AM11" s="25">
        <v>0</v>
      </c>
      <c r="AN11" s="25">
        <v>0</v>
      </c>
      <c r="AO11" s="25">
        <v>46093.278815999998</v>
      </c>
      <c r="AP11" s="25">
        <v>42076.578688524591</v>
      </c>
      <c r="AQ11" s="25">
        <v>133016.30900400001</v>
      </c>
      <c r="AR11" s="25">
        <v>0</v>
      </c>
      <c r="AS11" s="25">
        <v>0</v>
      </c>
      <c r="AT11" s="25">
        <v>133016.30900400001</v>
      </c>
      <c r="AU11" s="25">
        <v>128491.98932357896</v>
      </c>
      <c r="AV11" s="25">
        <v>0</v>
      </c>
      <c r="AW11" s="25">
        <v>0</v>
      </c>
      <c r="AX11" s="25">
        <v>0</v>
      </c>
      <c r="AY11" s="25">
        <v>0</v>
      </c>
      <c r="AZ11" s="25">
        <v>0</v>
      </c>
      <c r="BA11" s="25">
        <v>0</v>
      </c>
      <c r="BB11" s="25">
        <v>0</v>
      </c>
      <c r="BC11" s="25">
        <v>0</v>
      </c>
      <c r="BD11" s="25">
        <v>0</v>
      </c>
      <c r="BE11" s="25">
        <v>0</v>
      </c>
      <c r="BF11" s="25">
        <v>238360.55906099989</v>
      </c>
      <c r="BG11" s="25">
        <v>1377.2775999999999</v>
      </c>
      <c r="BH11" s="25">
        <v>0</v>
      </c>
      <c r="BI11" s="25">
        <v>239737.83666099989</v>
      </c>
      <c r="BJ11" s="25">
        <v>49920.575314794005</v>
      </c>
      <c r="BK11" s="25">
        <v>1253860.8889920006</v>
      </c>
      <c r="BL11" s="25">
        <v>97476.76753100002</v>
      </c>
      <c r="BM11" s="25">
        <v>0</v>
      </c>
      <c r="BN11" s="25">
        <v>1351337.6565230007</v>
      </c>
      <c r="BO11" s="25">
        <v>520334.19353481341</v>
      </c>
      <c r="BP11" s="25">
        <v>29472.874348000001</v>
      </c>
      <c r="BQ11" s="25">
        <v>122798.48214000017</v>
      </c>
      <c r="BR11" s="25">
        <v>20.408583</v>
      </c>
      <c r="BS11" s="25">
        <v>152291.76507100018</v>
      </c>
      <c r="BT11" s="25">
        <v>0</v>
      </c>
      <c r="BU11" s="25">
        <v>0</v>
      </c>
      <c r="BV11" s="25">
        <v>0</v>
      </c>
      <c r="BW11" s="25">
        <v>0</v>
      </c>
      <c r="BX11" s="25">
        <v>0</v>
      </c>
      <c r="BY11" s="25">
        <v>0</v>
      </c>
      <c r="BZ11" s="25">
        <v>0</v>
      </c>
      <c r="CA11" s="25">
        <v>0</v>
      </c>
      <c r="CB11" s="25">
        <v>0</v>
      </c>
      <c r="CC11" s="25">
        <v>0</v>
      </c>
      <c r="CD11" s="25">
        <v>0</v>
      </c>
      <c r="CE11" s="25">
        <v>652504.81849899772</v>
      </c>
      <c r="CF11" s="25">
        <v>20959.876258</v>
      </c>
      <c r="CG11" s="25">
        <v>8409.2814460000063</v>
      </c>
      <c r="CH11" s="25">
        <v>681873.97620299773</v>
      </c>
      <c r="CI11" s="25">
        <v>273925.80565056409</v>
      </c>
      <c r="CJ11" s="25">
        <v>0</v>
      </c>
      <c r="CK11" s="25">
        <v>0</v>
      </c>
      <c r="CL11" s="25">
        <v>0</v>
      </c>
      <c r="CM11" s="25">
        <v>0</v>
      </c>
      <c r="CN11" s="25">
        <v>0</v>
      </c>
      <c r="CO11" s="25">
        <v>76520028.438244849</v>
      </c>
      <c r="CP11" s="25">
        <v>19706434.544465203</v>
      </c>
      <c r="CQ11" s="25">
        <v>4469296.9955320014</v>
      </c>
      <c r="CR11" s="25">
        <v>100695759.97824205</v>
      </c>
      <c r="CS11" s="25">
        <v>4997387.6037726272</v>
      </c>
    </row>
    <row r="12" spans="1:97" ht="24.9" customHeight="1">
      <c r="A12" s="17">
        <v>6</v>
      </c>
      <c r="B12" s="67" t="s">
        <v>34</v>
      </c>
      <c r="C12" s="25">
        <v>4223168.9645330003</v>
      </c>
      <c r="D12" s="25">
        <v>939.77</v>
      </c>
      <c r="E12" s="25">
        <v>251.88</v>
      </c>
      <c r="F12" s="25">
        <v>4224360.6145329997</v>
      </c>
      <c r="G12" s="25">
        <v>2076103.4735233535</v>
      </c>
      <c r="H12" s="25">
        <v>38443.90000000014</v>
      </c>
      <c r="I12" s="25">
        <v>850351.89999999991</v>
      </c>
      <c r="J12" s="25">
        <v>0</v>
      </c>
      <c r="K12" s="25">
        <v>888795.8</v>
      </c>
      <c r="L12" s="25">
        <v>60138.992384708297</v>
      </c>
      <c r="M12" s="25">
        <v>1072583.967714</v>
      </c>
      <c r="N12" s="25">
        <v>66945.931851999994</v>
      </c>
      <c r="O12" s="25">
        <v>14447.77578</v>
      </c>
      <c r="P12" s="25">
        <v>1153977.6753460001</v>
      </c>
      <c r="Q12" s="25">
        <v>298280.40639194951</v>
      </c>
      <c r="R12" s="25">
        <v>29598466.329328001</v>
      </c>
      <c r="S12" s="25">
        <v>5152657.24</v>
      </c>
      <c r="T12" s="25">
        <v>1015132.72</v>
      </c>
      <c r="U12" s="25">
        <v>35766256.289328001</v>
      </c>
      <c r="V12" s="25">
        <v>0</v>
      </c>
      <c r="W12" s="25">
        <v>5382336.6793600004</v>
      </c>
      <c r="X12" s="25">
        <v>8332099.5046960004</v>
      </c>
      <c r="Y12" s="25">
        <v>134844.40794</v>
      </c>
      <c r="Z12" s="25">
        <v>13849280.591996001</v>
      </c>
      <c r="AA12" s="25">
        <v>226169.2249313767</v>
      </c>
      <c r="AB12" s="25">
        <v>1045981.0490117881</v>
      </c>
      <c r="AC12" s="25">
        <v>3326494.6709972117</v>
      </c>
      <c r="AD12" s="25">
        <v>17210.52522</v>
      </c>
      <c r="AE12" s="25">
        <v>4389686.2452290002</v>
      </c>
      <c r="AF12" s="25">
        <v>151879.69857285821</v>
      </c>
      <c r="AG12" s="25">
        <v>22783.68</v>
      </c>
      <c r="AH12" s="25">
        <v>0</v>
      </c>
      <c r="AI12" s="25">
        <v>0</v>
      </c>
      <c r="AJ12" s="25">
        <v>22783.68</v>
      </c>
      <c r="AK12" s="25">
        <v>5057.2759146048002</v>
      </c>
      <c r="AL12" s="25">
        <v>0</v>
      </c>
      <c r="AM12" s="25">
        <v>0</v>
      </c>
      <c r="AN12" s="25">
        <v>0</v>
      </c>
      <c r="AO12" s="25">
        <v>0</v>
      </c>
      <c r="AP12" s="25">
        <v>0</v>
      </c>
      <c r="AQ12" s="25">
        <v>0</v>
      </c>
      <c r="AR12" s="25">
        <v>0</v>
      </c>
      <c r="AS12" s="25">
        <v>0</v>
      </c>
      <c r="AT12" s="25">
        <v>0</v>
      </c>
      <c r="AU12" s="25">
        <v>0</v>
      </c>
      <c r="AV12" s="25">
        <v>0</v>
      </c>
      <c r="AW12" s="25">
        <v>0</v>
      </c>
      <c r="AX12" s="25">
        <v>0</v>
      </c>
      <c r="AY12" s="25">
        <v>0</v>
      </c>
      <c r="AZ12" s="25">
        <v>0</v>
      </c>
      <c r="BA12" s="25">
        <v>0</v>
      </c>
      <c r="BB12" s="25">
        <v>0</v>
      </c>
      <c r="BC12" s="25">
        <v>0</v>
      </c>
      <c r="BD12" s="25">
        <v>0</v>
      </c>
      <c r="BE12" s="25">
        <v>0</v>
      </c>
      <c r="BF12" s="25">
        <v>3218610.5364090004</v>
      </c>
      <c r="BG12" s="25">
        <v>43082.088012</v>
      </c>
      <c r="BH12" s="25">
        <v>0</v>
      </c>
      <c r="BI12" s="25">
        <v>3261692.6244210005</v>
      </c>
      <c r="BJ12" s="25">
        <v>1039483.4869751735</v>
      </c>
      <c r="BK12" s="25">
        <v>11220191.735704001</v>
      </c>
      <c r="BL12" s="25">
        <v>829537.15782600001</v>
      </c>
      <c r="BM12" s="25">
        <v>21864.984761</v>
      </c>
      <c r="BN12" s="25">
        <v>12071593.878291002</v>
      </c>
      <c r="BO12" s="25">
        <v>10831995.076362172</v>
      </c>
      <c r="BP12" s="25">
        <v>1868657.0654560002</v>
      </c>
      <c r="BQ12" s="25">
        <v>0</v>
      </c>
      <c r="BR12" s="25">
        <v>0</v>
      </c>
      <c r="BS12" s="25">
        <v>1868657.0654560002</v>
      </c>
      <c r="BT12" s="25">
        <v>1825460.4228518233</v>
      </c>
      <c r="BU12" s="25">
        <v>1227195.8064350002</v>
      </c>
      <c r="BV12" s="25">
        <v>13840</v>
      </c>
      <c r="BW12" s="25">
        <v>0</v>
      </c>
      <c r="BX12" s="25">
        <v>1241035.8064350002</v>
      </c>
      <c r="BY12" s="25">
        <v>1116862.2257915002</v>
      </c>
      <c r="BZ12" s="25">
        <v>0</v>
      </c>
      <c r="CA12" s="25">
        <v>0</v>
      </c>
      <c r="CB12" s="25">
        <v>0</v>
      </c>
      <c r="CC12" s="25">
        <v>0</v>
      </c>
      <c r="CD12" s="25">
        <v>0</v>
      </c>
      <c r="CE12" s="25">
        <v>2648344.8374399999</v>
      </c>
      <c r="CF12" s="25">
        <v>23479.706129999999</v>
      </c>
      <c r="CG12" s="25">
        <v>267782.40000000002</v>
      </c>
      <c r="CH12" s="25">
        <v>2939606.9435699997</v>
      </c>
      <c r="CI12" s="25">
        <v>2520372.1853314899</v>
      </c>
      <c r="CJ12" s="25">
        <v>0</v>
      </c>
      <c r="CK12" s="25">
        <v>0</v>
      </c>
      <c r="CL12" s="25">
        <v>0</v>
      </c>
      <c r="CM12" s="25">
        <v>0</v>
      </c>
      <c r="CN12" s="25">
        <v>0</v>
      </c>
      <c r="CO12" s="25">
        <v>61566764.551390797</v>
      </c>
      <c r="CP12" s="25">
        <v>18639427.969513211</v>
      </c>
      <c r="CQ12" s="25">
        <v>1471534.693701</v>
      </c>
      <c r="CR12" s="25">
        <v>81677727.214605004</v>
      </c>
      <c r="CS12" s="25">
        <v>20151802.46903101</v>
      </c>
    </row>
    <row r="13" spans="1:97" ht="24.9" customHeight="1">
      <c r="A13" s="17">
        <v>7</v>
      </c>
      <c r="B13" s="67" t="s">
        <v>86</v>
      </c>
      <c r="C13" s="25">
        <v>284031.800453979</v>
      </c>
      <c r="D13" s="25">
        <v>0</v>
      </c>
      <c r="E13" s="25">
        <v>127628.14488794855</v>
      </c>
      <c r="F13" s="25">
        <v>411659.94534192758</v>
      </c>
      <c r="G13" s="25">
        <v>41217.976537731389</v>
      </c>
      <c r="H13" s="25">
        <v>5680</v>
      </c>
      <c r="I13" s="25">
        <v>345081</v>
      </c>
      <c r="J13" s="25">
        <v>0</v>
      </c>
      <c r="K13" s="25">
        <v>350761</v>
      </c>
      <c r="L13" s="25">
        <v>0</v>
      </c>
      <c r="M13" s="25">
        <v>333616.24848599476</v>
      </c>
      <c r="N13" s="25">
        <v>26883.423788689866</v>
      </c>
      <c r="O13" s="25">
        <v>206886.22051197142</v>
      </c>
      <c r="P13" s="25">
        <v>567385.89278665604</v>
      </c>
      <c r="Q13" s="25">
        <v>146347.3510417426</v>
      </c>
      <c r="R13" s="25">
        <v>15561608.257216705</v>
      </c>
      <c r="S13" s="25">
        <v>485356.90910166164</v>
      </c>
      <c r="T13" s="25">
        <v>18736565.688507158</v>
      </c>
      <c r="U13" s="25">
        <v>34783530.854825526</v>
      </c>
      <c r="V13" s="25">
        <v>184307.00369245996</v>
      </c>
      <c r="W13" s="25">
        <v>2235686.9062890648</v>
      </c>
      <c r="X13" s="25">
        <v>1163930.7455161787</v>
      </c>
      <c r="Y13" s="25">
        <v>4926850.2498990018</v>
      </c>
      <c r="Z13" s="25">
        <v>8326467.9017042452</v>
      </c>
      <c r="AA13" s="25">
        <v>2493875.5253155883</v>
      </c>
      <c r="AB13" s="25">
        <v>302595.16946865583</v>
      </c>
      <c r="AC13" s="25">
        <v>2558537.4670587275</v>
      </c>
      <c r="AD13" s="25">
        <v>513876.39091200783</v>
      </c>
      <c r="AE13" s="25">
        <v>3375009.0274393912</v>
      </c>
      <c r="AF13" s="25">
        <v>34704.630661150542</v>
      </c>
      <c r="AG13" s="25">
        <v>0</v>
      </c>
      <c r="AH13" s="25">
        <v>0</v>
      </c>
      <c r="AI13" s="25">
        <v>0</v>
      </c>
      <c r="AJ13" s="25">
        <v>0</v>
      </c>
      <c r="AK13" s="25">
        <v>0</v>
      </c>
      <c r="AL13" s="25">
        <v>4798181.796664835</v>
      </c>
      <c r="AM13" s="25">
        <v>0</v>
      </c>
      <c r="AN13" s="25">
        <v>0</v>
      </c>
      <c r="AO13" s="25">
        <v>4798181.796664835</v>
      </c>
      <c r="AP13" s="25">
        <v>4786335.1876648357</v>
      </c>
      <c r="AQ13" s="25">
        <v>3069389.2621726021</v>
      </c>
      <c r="AR13" s="25">
        <v>0</v>
      </c>
      <c r="AS13" s="25">
        <v>0</v>
      </c>
      <c r="AT13" s="25">
        <v>3069389.2621726021</v>
      </c>
      <c r="AU13" s="25">
        <v>3065466.0561726023</v>
      </c>
      <c r="AV13" s="25">
        <v>0</v>
      </c>
      <c r="AW13" s="25">
        <v>0</v>
      </c>
      <c r="AX13" s="25">
        <v>0</v>
      </c>
      <c r="AY13" s="25">
        <v>0</v>
      </c>
      <c r="AZ13" s="25">
        <v>7.2759576141834259E-12</v>
      </c>
      <c r="BA13" s="25">
        <v>0</v>
      </c>
      <c r="BB13" s="25">
        <v>24332.799999999999</v>
      </c>
      <c r="BC13" s="25">
        <v>0</v>
      </c>
      <c r="BD13" s="25">
        <v>24332.799999999999</v>
      </c>
      <c r="BE13" s="25">
        <v>22765.695999999996</v>
      </c>
      <c r="BF13" s="25">
        <v>490.60105499999997</v>
      </c>
      <c r="BG13" s="25">
        <v>743.90279999999996</v>
      </c>
      <c r="BH13" s="25">
        <v>0</v>
      </c>
      <c r="BI13" s="25">
        <v>1234.5038549999999</v>
      </c>
      <c r="BJ13" s="25">
        <v>798.45317583805831</v>
      </c>
      <c r="BK13" s="25">
        <v>1572013.5317675441</v>
      </c>
      <c r="BL13" s="25">
        <v>27010.232973606555</v>
      </c>
      <c r="BM13" s="25">
        <v>19601.950000000004</v>
      </c>
      <c r="BN13" s="25">
        <v>1618625.7147411506</v>
      </c>
      <c r="BO13" s="25">
        <v>852874.70785625745</v>
      </c>
      <c r="BP13" s="25">
        <v>137065.96953999993</v>
      </c>
      <c r="BQ13" s="25">
        <v>0</v>
      </c>
      <c r="BR13" s="25">
        <v>0</v>
      </c>
      <c r="BS13" s="25">
        <v>137065.96953999993</v>
      </c>
      <c r="BT13" s="25">
        <v>73646.803488634017</v>
      </c>
      <c r="BU13" s="25">
        <v>45917</v>
      </c>
      <c r="BV13" s="25">
        <v>0</v>
      </c>
      <c r="BW13" s="25">
        <v>0</v>
      </c>
      <c r="BX13" s="25">
        <v>45917</v>
      </c>
      <c r="BY13" s="25">
        <v>20124</v>
      </c>
      <c r="BZ13" s="25">
        <v>0</v>
      </c>
      <c r="CA13" s="25">
        <v>0</v>
      </c>
      <c r="CB13" s="25">
        <v>0</v>
      </c>
      <c r="CC13" s="25">
        <v>0</v>
      </c>
      <c r="CD13" s="25">
        <v>0</v>
      </c>
      <c r="CE13" s="25">
        <v>276134.02750000003</v>
      </c>
      <c r="CF13" s="25">
        <v>0</v>
      </c>
      <c r="CG13" s="25">
        <v>6885</v>
      </c>
      <c r="CH13" s="25">
        <v>283019.02750000003</v>
      </c>
      <c r="CI13" s="25">
        <v>187489.69309081545</v>
      </c>
      <c r="CJ13" s="25">
        <v>0</v>
      </c>
      <c r="CK13" s="25">
        <v>0</v>
      </c>
      <c r="CL13" s="25">
        <v>0</v>
      </c>
      <c r="CM13" s="25">
        <v>0</v>
      </c>
      <c r="CN13" s="25">
        <v>0</v>
      </c>
      <c r="CO13" s="25">
        <v>28622410.570614379</v>
      </c>
      <c r="CP13" s="25">
        <v>4631876.4812388644</v>
      </c>
      <c r="CQ13" s="25">
        <v>24538293.644718088</v>
      </c>
      <c r="CR13" s="25">
        <v>57792580.696571328</v>
      </c>
      <c r="CS13" s="25">
        <v>11909953.084697656</v>
      </c>
    </row>
    <row r="14" spans="1:97" ht="24.9" customHeight="1">
      <c r="A14" s="17">
        <v>8</v>
      </c>
      <c r="B14" s="67" t="s">
        <v>92</v>
      </c>
      <c r="C14" s="25">
        <v>85559.395800000915</v>
      </c>
      <c r="D14" s="25">
        <v>75.786900000000003</v>
      </c>
      <c r="E14" s="25">
        <v>122732.47590000316</v>
      </c>
      <c r="F14" s="25">
        <v>208367.6586000041</v>
      </c>
      <c r="G14" s="25">
        <v>0</v>
      </c>
      <c r="H14" s="25">
        <v>59602.401799994295</v>
      </c>
      <c r="I14" s="25">
        <v>89655.743799999982</v>
      </c>
      <c r="J14" s="25">
        <v>50456.808799998878</v>
      </c>
      <c r="K14" s="25">
        <v>199714.95439999318</v>
      </c>
      <c r="L14" s="25">
        <v>0</v>
      </c>
      <c r="M14" s="25">
        <v>256356.97990666222</v>
      </c>
      <c r="N14" s="25">
        <v>629207.16155752039</v>
      </c>
      <c r="O14" s="25">
        <v>189182.56927427906</v>
      </c>
      <c r="P14" s="25">
        <v>1074746.7107384617</v>
      </c>
      <c r="Q14" s="25">
        <v>0</v>
      </c>
      <c r="R14" s="25">
        <v>21819713.763601355</v>
      </c>
      <c r="S14" s="25">
        <v>501183.93310000346</v>
      </c>
      <c r="T14" s="25">
        <v>11279375.3788992</v>
      </c>
      <c r="U14" s="25">
        <v>33600273.075600557</v>
      </c>
      <c r="V14" s="25">
        <v>0</v>
      </c>
      <c r="W14" s="25">
        <v>1464633.938263386</v>
      </c>
      <c r="X14" s="25">
        <v>10889580.410091719</v>
      </c>
      <c r="Y14" s="25">
        <v>1333053.5223539232</v>
      </c>
      <c r="Z14" s="25">
        <v>13687267.870709028</v>
      </c>
      <c r="AA14" s="25">
        <v>7763165.4690529145</v>
      </c>
      <c r="AB14" s="25">
        <v>219755.9864259325</v>
      </c>
      <c r="AC14" s="25">
        <v>3424842.5956672067</v>
      </c>
      <c r="AD14" s="25">
        <v>258276.63453899734</v>
      </c>
      <c r="AE14" s="25">
        <v>3902875.2166321366</v>
      </c>
      <c r="AF14" s="25">
        <v>854865.53828888875</v>
      </c>
      <c r="AG14" s="25">
        <v>0</v>
      </c>
      <c r="AH14" s="25">
        <v>0</v>
      </c>
      <c r="AI14" s="25">
        <v>0</v>
      </c>
      <c r="AJ14" s="25">
        <v>0</v>
      </c>
      <c r="AK14" s="25">
        <v>0</v>
      </c>
      <c r="AL14" s="25">
        <v>0</v>
      </c>
      <c r="AM14" s="25">
        <v>0</v>
      </c>
      <c r="AN14" s="25">
        <v>0</v>
      </c>
      <c r="AO14" s="25">
        <v>0</v>
      </c>
      <c r="AP14" s="25">
        <v>0</v>
      </c>
      <c r="AQ14" s="25">
        <v>0</v>
      </c>
      <c r="AR14" s="25">
        <v>0</v>
      </c>
      <c r="AS14" s="25">
        <v>0</v>
      </c>
      <c r="AT14" s="25">
        <v>0</v>
      </c>
      <c r="AU14" s="25">
        <v>0</v>
      </c>
      <c r="AV14" s="25">
        <v>0</v>
      </c>
      <c r="AW14" s="25">
        <v>0</v>
      </c>
      <c r="AX14" s="25">
        <v>0</v>
      </c>
      <c r="AY14" s="25">
        <v>0</v>
      </c>
      <c r="AZ14" s="25">
        <v>0</v>
      </c>
      <c r="BA14" s="25">
        <v>0</v>
      </c>
      <c r="BB14" s="25">
        <v>0</v>
      </c>
      <c r="BC14" s="25">
        <v>0</v>
      </c>
      <c r="BD14" s="25">
        <v>0</v>
      </c>
      <c r="BE14" s="25">
        <v>0</v>
      </c>
      <c r="BF14" s="25">
        <v>25498.574376000008</v>
      </c>
      <c r="BG14" s="25">
        <v>0</v>
      </c>
      <c r="BH14" s="25">
        <v>0</v>
      </c>
      <c r="BI14" s="25">
        <v>25498.574376000008</v>
      </c>
      <c r="BJ14" s="25">
        <v>20398.859500799997</v>
      </c>
      <c r="BK14" s="25">
        <v>126611.0640000001</v>
      </c>
      <c r="BL14" s="25">
        <v>0</v>
      </c>
      <c r="BM14" s="25">
        <v>0</v>
      </c>
      <c r="BN14" s="25">
        <v>126611.0640000001</v>
      </c>
      <c r="BO14" s="25">
        <v>102649.69678121562</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3850</v>
      </c>
      <c r="CF14" s="25">
        <v>0</v>
      </c>
      <c r="CG14" s="25">
        <v>0</v>
      </c>
      <c r="CH14" s="25">
        <v>3850</v>
      </c>
      <c r="CI14" s="25">
        <v>0</v>
      </c>
      <c r="CJ14" s="25">
        <v>0</v>
      </c>
      <c r="CK14" s="25">
        <v>0</v>
      </c>
      <c r="CL14" s="25">
        <v>0</v>
      </c>
      <c r="CM14" s="25">
        <v>0</v>
      </c>
      <c r="CN14" s="25">
        <v>0</v>
      </c>
      <c r="CO14" s="25">
        <v>24061582.104173329</v>
      </c>
      <c r="CP14" s="25">
        <v>15534545.63111645</v>
      </c>
      <c r="CQ14" s="25">
        <v>13233077.389766401</v>
      </c>
      <c r="CR14" s="25">
        <v>52829205.125056177</v>
      </c>
      <c r="CS14" s="25">
        <v>8741079.5636238195</v>
      </c>
    </row>
    <row r="15" spans="1:97" ht="24.9" customHeight="1">
      <c r="A15" s="17">
        <v>9</v>
      </c>
      <c r="B15" s="67" t="s">
        <v>35</v>
      </c>
      <c r="C15" s="25">
        <v>107157</v>
      </c>
      <c r="D15" s="25">
        <v>-19125</v>
      </c>
      <c r="E15" s="25">
        <v>91780</v>
      </c>
      <c r="F15" s="25">
        <v>179812</v>
      </c>
      <c r="G15" s="25">
        <v>0</v>
      </c>
      <c r="H15" s="25">
        <v>269</v>
      </c>
      <c r="I15" s="25">
        <v>681401</v>
      </c>
      <c r="J15" s="25">
        <v>404</v>
      </c>
      <c r="K15" s="25">
        <v>682074</v>
      </c>
      <c r="L15" s="25">
        <v>64579.542616800354</v>
      </c>
      <c r="M15" s="25">
        <v>364844</v>
      </c>
      <c r="N15" s="25">
        <v>2365</v>
      </c>
      <c r="O15" s="25">
        <v>70901</v>
      </c>
      <c r="P15" s="25">
        <v>438110</v>
      </c>
      <c r="Q15" s="25">
        <v>17007.441414000001</v>
      </c>
      <c r="R15" s="25">
        <v>6955803</v>
      </c>
      <c r="S15" s="25">
        <v>3528426</v>
      </c>
      <c r="T15" s="25">
        <v>6552170</v>
      </c>
      <c r="U15" s="25">
        <v>17036399</v>
      </c>
      <c r="V15" s="25">
        <v>0</v>
      </c>
      <c r="W15" s="25">
        <v>1044601</v>
      </c>
      <c r="X15" s="25">
        <v>2583044</v>
      </c>
      <c r="Y15" s="25">
        <v>116474</v>
      </c>
      <c r="Z15" s="25">
        <v>3744119</v>
      </c>
      <c r="AA15" s="25">
        <v>242539.27826083498</v>
      </c>
      <c r="AB15" s="25">
        <v>268647.8245614036</v>
      </c>
      <c r="AC15" s="25">
        <v>2612696.9736842117</v>
      </c>
      <c r="AD15" s="25">
        <v>334</v>
      </c>
      <c r="AE15" s="25">
        <v>2881678.7982456153</v>
      </c>
      <c r="AF15" s="25">
        <v>26124.131000000001</v>
      </c>
      <c r="AG15" s="25">
        <v>0</v>
      </c>
      <c r="AH15" s="25">
        <v>0</v>
      </c>
      <c r="AI15" s="25">
        <v>0</v>
      </c>
      <c r="AJ15" s="25">
        <v>0</v>
      </c>
      <c r="AK15" s="25">
        <v>0</v>
      </c>
      <c r="AL15" s="25">
        <v>1714271</v>
      </c>
      <c r="AM15" s="25">
        <v>0</v>
      </c>
      <c r="AN15" s="25">
        <v>381181</v>
      </c>
      <c r="AO15" s="25">
        <v>2095452</v>
      </c>
      <c r="AP15" s="25">
        <v>1896993.9231810004</v>
      </c>
      <c r="AQ15" s="25">
        <v>2608212</v>
      </c>
      <c r="AR15" s="25">
        <v>0</v>
      </c>
      <c r="AS15" s="25">
        <v>2715408</v>
      </c>
      <c r="AT15" s="25">
        <v>5323620</v>
      </c>
      <c r="AU15" s="25">
        <v>3553636.1574520012</v>
      </c>
      <c r="AV15" s="25">
        <v>87435</v>
      </c>
      <c r="AW15" s="25">
        <v>11391</v>
      </c>
      <c r="AX15" s="25">
        <v>55055</v>
      </c>
      <c r="AY15" s="25">
        <v>153881</v>
      </c>
      <c r="AZ15" s="25">
        <v>84557.838000000003</v>
      </c>
      <c r="BA15" s="25">
        <v>151568</v>
      </c>
      <c r="BB15" s="25">
        <v>3691</v>
      </c>
      <c r="BC15" s="25">
        <v>5320</v>
      </c>
      <c r="BD15" s="25">
        <v>160579</v>
      </c>
      <c r="BE15" s="25">
        <v>138201.22499999998</v>
      </c>
      <c r="BF15" s="25">
        <v>240004</v>
      </c>
      <c r="BG15" s="25">
        <v>8151</v>
      </c>
      <c r="BH15" s="25">
        <v>10</v>
      </c>
      <c r="BI15" s="25">
        <v>248165</v>
      </c>
      <c r="BJ15" s="25">
        <v>151521.315</v>
      </c>
      <c r="BK15" s="25">
        <v>9822661</v>
      </c>
      <c r="BL15" s="25">
        <v>30321</v>
      </c>
      <c r="BM15" s="25">
        <v>479643</v>
      </c>
      <c r="BN15" s="25">
        <v>10332625</v>
      </c>
      <c r="BO15" s="25">
        <v>8608144.3772375956</v>
      </c>
      <c r="BP15" s="25">
        <v>600310</v>
      </c>
      <c r="BQ15" s="25">
        <v>-2596</v>
      </c>
      <c r="BR15" s="25">
        <v>0</v>
      </c>
      <c r="BS15" s="25">
        <v>597714</v>
      </c>
      <c r="BT15" s="25">
        <v>510142.4504034</v>
      </c>
      <c r="BU15" s="25">
        <v>1418503</v>
      </c>
      <c r="BV15" s="25">
        <v>0</v>
      </c>
      <c r="BW15" s="25">
        <v>0</v>
      </c>
      <c r="BX15" s="25">
        <v>1418503</v>
      </c>
      <c r="BY15" s="25">
        <v>1103555.0120005994</v>
      </c>
      <c r="BZ15" s="25">
        <v>0</v>
      </c>
      <c r="CA15" s="25">
        <v>0</v>
      </c>
      <c r="CB15" s="25">
        <v>0</v>
      </c>
      <c r="CC15" s="25">
        <v>0</v>
      </c>
      <c r="CD15" s="25">
        <v>0</v>
      </c>
      <c r="CE15" s="25">
        <v>3797698</v>
      </c>
      <c r="CF15" s="25">
        <v>9496</v>
      </c>
      <c r="CG15" s="25">
        <v>141166</v>
      </c>
      <c r="CH15" s="25">
        <v>3948360</v>
      </c>
      <c r="CI15" s="25">
        <v>1629162.8174570035</v>
      </c>
      <c r="CJ15" s="25">
        <v>0</v>
      </c>
      <c r="CK15" s="25">
        <v>0</v>
      </c>
      <c r="CL15" s="25">
        <v>0</v>
      </c>
      <c r="CM15" s="25">
        <v>0</v>
      </c>
      <c r="CN15" s="25">
        <v>0</v>
      </c>
      <c r="CO15" s="25">
        <v>29181983.824561402</v>
      </c>
      <c r="CP15" s="25">
        <v>9449261.9736842122</v>
      </c>
      <c r="CQ15" s="25">
        <v>10609846</v>
      </c>
      <c r="CR15" s="25">
        <v>49241091.798245616</v>
      </c>
      <c r="CS15" s="25">
        <v>18026165.509023234</v>
      </c>
    </row>
    <row r="16" spans="1:97" ht="24.9" customHeight="1">
      <c r="A16" s="17">
        <v>10</v>
      </c>
      <c r="B16" s="67" t="s">
        <v>89</v>
      </c>
      <c r="C16" s="25">
        <v>2755336.7740324875</v>
      </c>
      <c r="D16" s="25">
        <v>0</v>
      </c>
      <c r="E16" s="25">
        <v>0</v>
      </c>
      <c r="F16" s="25">
        <v>2755336.7740324875</v>
      </c>
      <c r="G16" s="25">
        <v>789866.29450098868</v>
      </c>
      <c r="H16" s="25">
        <v>0</v>
      </c>
      <c r="I16" s="25">
        <v>0</v>
      </c>
      <c r="J16" s="25">
        <v>0</v>
      </c>
      <c r="K16" s="25">
        <v>0</v>
      </c>
      <c r="L16" s="25">
        <v>0</v>
      </c>
      <c r="M16" s="25">
        <v>363997.16009167134</v>
      </c>
      <c r="N16" s="25">
        <v>21625.771076999779</v>
      </c>
      <c r="O16" s="25">
        <v>44252.010000000068</v>
      </c>
      <c r="P16" s="25">
        <v>429874.94116867118</v>
      </c>
      <c r="Q16" s="25">
        <v>219802.81981100002</v>
      </c>
      <c r="R16" s="25">
        <v>0</v>
      </c>
      <c r="S16" s="25">
        <v>0</v>
      </c>
      <c r="T16" s="25">
        <v>0</v>
      </c>
      <c r="U16" s="25">
        <v>0</v>
      </c>
      <c r="V16" s="25">
        <v>0</v>
      </c>
      <c r="W16" s="25">
        <v>2330490.7061285395</v>
      </c>
      <c r="X16" s="25">
        <v>1479120.454223013</v>
      </c>
      <c r="Y16" s="25">
        <v>0</v>
      </c>
      <c r="Z16" s="25">
        <v>3809611.1603515525</v>
      </c>
      <c r="AA16" s="25">
        <v>2114335.6581299817</v>
      </c>
      <c r="AB16" s="25">
        <v>637477.48967337969</v>
      </c>
      <c r="AC16" s="25">
        <v>2543937.6475132108</v>
      </c>
      <c r="AD16" s="25">
        <v>1.2699999999999818</v>
      </c>
      <c r="AE16" s="25">
        <v>3181416.4071865906</v>
      </c>
      <c r="AF16" s="25">
        <v>29307.968078600003</v>
      </c>
      <c r="AG16" s="25">
        <v>0</v>
      </c>
      <c r="AH16" s="25">
        <v>0</v>
      </c>
      <c r="AI16" s="25">
        <v>0</v>
      </c>
      <c r="AJ16" s="25">
        <v>0</v>
      </c>
      <c r="AK16" s="25">
        <v>0</v>
      </c>
      <c r="AL16" s="25">
        <v>12571653.400192495</v>
      </c>
      <c r="AM16" s="25">
        <v>931379.03251823818</v>
      </c>
      <c r="AN16" s="25">
        <v>0</v>
      </c>
      <c r="AO16" s="25">
        <v>13503032.432710733</v>
      </c>
      <c r="AP16" s="25">
        <v>13503032.432710722</v>
      </c>
      <c r="AQ16" s="25">
        <v>6486049.3540762942</v>
      </c>
      <c r="AR16" s="25">
        <v>3775.9298220000055</v>
      </c>
      <c r="AS16" s="25">
        <v>0</v>
      </c>
      <c r="AT16" s="25">
        <v>6489825.283898294</v>
      </c>
      <c r="AU16" s="25">
        <v>6489825.2838982884</v>
      </c>
      <c r="AV16" s="25">
        <v>0</v>
      </c>
      <c r="AW16" s="25">
        <v>0</v>
      </c>
      <c r="AX16" s="25">
        <v>0</v>
      </c>
      <c r="AY16" s="25">
        <v>0</v>
      </c>
      <c r="AZ16" s="25">
        <v>0</v>
      </c>
      <c r="BA16" s="25">
        <v>0</v>
      </c>
      <c r="BB16" s="25">
        <v>0</v>
      </c>
      <c r="BC16" s="25">
        <v>0</v>
      </c>
      <c r="BD16" s="25">
        <v>0</v>
      </c>
      <c r="BE16" s="25">
        <v>0</v>
      </c>
      <c r="BF16" s="25">
        <v>17670.848900000012</v>
      </c>
      <c r="BG16" s="25">
        <v>18975.540000000008</v>
      </c>
      <c r="BH16" s="25">
        <v>0</v>
      </c>
      <c r="BI16" s="25">
        <v>36646.38890000002</v>
      </c>
      <c r="BJ16" s="25">
        <v>29317.111120000045</v>
      </c>
      <c r="BK16" s="25">
        <v>1836312.997029176</v>
      </c>
      <c r="BL16" s="25">
        <v>38134.184287000156</v>
      </c>
      <c r="BM16" s="25">
        <v>738.22999999999956</v>
      </c>
      <c r="BN16" s="25">
        <v>1875185.4113161762</v>
      </c>
      <c r="BO16" s="25">
        <v>1489493.3878588788</v>
      </c>
      <c r="BP16" s="25">
        <v>645422.17518715234</v>
      </c>
      <c r="BQ16" s="25">
        <v>76563</v>
      </c>
      <c r="BR16" s="25">
        <v>0</v>
      </c>
      <c r="BS16" s="25">
        <v>721985.17518715234</v>
      </c>
      <c r="BT16" s="25">
        <v>506662.31091319025</v>
      </c>
      <c r="BU16" s="25">
        <v>0</v>
      </c>
      <c r="BV16" s="25">
        <v>0</v>
      </c>
      <c r="BW16" s="25">
        <v>0</v>
      </c>
      <c r="BX16" s="25">
        <v>0</v>
      </c>
      <c r="BY16" s="25">
        <v>0</v>
      </c>
      <c r="BZ16" s="25">
        <v>0</v>
      </c>
      <c r="CA16" s="25">
        <v>0</v>
      </c>
      <c r="CB16" s="25">
        <v>0</v>
      </c>
      <c r="CC16" s="25">
        <v>0</v>
      </c>
      <c r="CD16" s="25">
        <v>0</v>
      </c>
      <c r="CE16" s="25">
        <v>133634.68643999996</v>
      </c>
      <c r="CF16" s="25">
        <v>4063.3599999999969</v>
      </c>
      <c r="CG16" s="25">
        <v>0</v>
      </c>
      <c r="CH16" s="25">
        <v>137698.04643999995</v>
      </c>
      <c r="CI16" s="25">
        <v>93368.670025815329</v>
      </c>
      <c r="CJ16" s="25">
        <v>0</v>
      </c>
      <c r="CK16" s="25">
        <v>0</v>
      </c>
      <c r="CL16" s="25">
        <v>0</v>
      </c>
      <c r="CM16" s="25">
        <v>0</v>
      </c>
      <c r="CN16" s="25">
        <v>0</v>
      </c>
      <c r="CO16" s="25">
        <v>27778045.591751192</v>
      </c>
      <c r="CP16" s="25">
        <v>5117574.9194404623</v>
      </c>
      <c r="CQ16" s="25">
        <v>44991.510000000068</v>
      </c>
      <c r="CR16" s="25">
        <v>32940612.021191657</v>
      </c>
      <c r="CS16" s="25">
        <v>25265011.937047467</v>
      </c>
    </row>
    <row r="17" spans="1:97" ht="24.9" customHeight="1">
      <c r="A17" s="17">
        <v>11</v>
      </c>
      <c r="B17" s="67" t="s">
        <v>31</v>
      </c>
      <c r="C17" s="25">
        <v>12520.390000000007</v>
      </c>
      <c r="D17" s="25">
        <v>40251.159999999989</v>
      </c>
      <c r="E17" s="25">
        <v>7329.1100000000006</v>
      </c>
      <c r="F17" s="25">
        <v>60100.659999999996</v>
      </c>
      <c r="G17" s="25">
        <v>18411.141</v>
      </c>
      <c r="H17" s="25">
        <v>161743.45999999961</v>
      </c>
      <c r="I17" s="25">
        <v>189545.4800000001</v>
      </c>
      <c r="J17" s="25">
        <v>2041.2800000000309</v>
      </c>
      <c r="K17" s="25">
        <v>353330.21999999974</v>
      </c>
      <c r="L17" s="25">
        <v>0</v>
      </c>
      <c r="M17" s="25">
        <v>204779.95000000895</v>
      </c>
      <c r="N17" s="25">
        <v>170759.59999999989</v>
      </c>
      <c r="O17" s="25">
        <v>330929.84000000055</v>
      </c>
      <c r="P17" s="25">
        <v>706469.39000000944</v>
      </c>
      <c r="Q17" s="25">
        <v>0</v>
      </c>
      <c r="R17" s="25">
        <v>6395241.78999939</v>
      </c>
      <c r="S17" s="25">
        <v>0</v>
      </c>
      <c r="T17" s="25">
        <v>1351125.5199999835</v>
      </c>
      <c r="U17" s="25">
        <v>7746367.3099993737</v>
      </c>
      <c r="V17" s="25">
        <v>0</v>
      </c>
      <c r="W17" s="25">
        <v>1691056.5100000019</v>
      </c>
      <c r="X17" s="25">
        <v>5593388.3199999873</v>
      </c>
      <c r="Y17" s="25">
        <v>2910351.6300000031</v>
      </c>
      <c r="Z17" s="25">
        <v>10194796.459999992</v>
      </c>
      <c r="AA17" s="25">
        <v>3515883.6868080115</v>
      </c>
      <c r="AB17" s="25">
        <v>315810.71456140449</v>
      </c>
      <c r="AC17" s="25">
        <v>3257257.2936842116</v>
      </c>
      <c r="AD17" s="25">
        <v>353630.1499999995</v>
      </c>
      <c r="AE17" s="25">
        <v>3926698.1582456157</v>
      </c>
      <c r="AF17" s="25">
        <v>-16689.40700000001</v>
      </c>
      <c r="AG17" s="25">
        <v>0</v>
      </c>
      <c r="AH17" s="25">
        <v>0</v>
      </c>
      <c r="AI17" s="25">
        <v>0</v>
      </c>
      <c r="AJ17" s="25">
        <v>0</v>
      </c>
      <c r="AK17" s="25">
        <v>0</v>
      </c>
      <c r="AL17" s="25">
        <v>0</v>
      </c>
      <c r="AM17" s="25">
        <v>0</v>
      </c>
      <c r="AN17" s="25">
        <v>0</v>
      </c>
      <c r="AO17" s="25">
        <v>0</v>
      </c>
      <c r="AP17" s="25">
        <v>0</v>
      </c>
      <c r="AQ17" s="25">
        <v>0</v>
      </c>
      <c r="AR17" s="25">
        <v>0</v>
      </c>
      <c r="AS17" s="25">
        <v>0</v>
      </c>
      <c r="AT17" s="25">
        <v>0</v>
      </c>
      <c r="AU17" s="25">
        <v>0</v>
      </c>
      <c r="AV17" s="25">
        <v>0</v>
      </c>
      <c r="AW17" s="25">
        <v>0</v>
      </c>
      <c r="AX17" s="25">
        <v>0</v>
      </c>
      <c r="AY17" s="25">
        <v>0</v>
      </c>
      <c r="AZ17" s="25">
        <v>0</v>
      </c>
      <c r="BA17" s="25">
        <v>0</v>
      </c>
      <c r="BB17" s="25">
        <v>0</v>
      </c>
      <c r="BC17" s="25">
        <v>0</v>
      </c>
      <c r="BD17" s="25">
        <v>0</v>
      </c>
      <c r="BE17" s="25">
        <v>0</v>
      </c>
      <c r="BF17" s="25">
        <v>263580.53999999992</v>
      </c>
      <c r="BG17" s="25">
        <v>0</v>
      </c>
      <c r="BH17" s="25">
        <v>0</v>
      </c>
      <c r="BI17" s="25">
        <v>263580.53999999992</v>
      </c>
      <c r="BJ17" s="25">
        <v>236560.52999999982</v>
      </c>
      <c r="BK17" s="25">
        <v>641185.78000000166</v>
      </c>
      <c r="BL17" s="25">
        <v>89794.72000000003</v>
      </c>
      <c r="BM17" s="25">
        <v>36699.300000000003</v>
      </c>
      <c r="BN17" s="25">
        <v>767679.80000000168</v>
      </c>
      <c r="BO17" s="25">
        <v>607918.75584583136</v>
      </c>
      <c r="BP17" s="25">
        <v>8895.86</v>
      </c>
      <c r="BQ17" s="25">
        <v>0</v>
      </c>
      <c r="BR17" s="25">
        <v>0</v>
      </c>
      <c r="BS17" s="25">
        <v>8895.86</v>
      </c>
      <c r="BT17" s="25">
        <v>6669.7856519999996</v>
      </c>
      <c r="BU17" s="25">
        <v>0</v>
      </c>
      <c r="BV17" s="25">
        <v>0</v>
      </c>
      <c r="BW17" s="25">
        <v>0</v>
      </c>
      <c r="BX17" s="25">
        <v>0</v>
      </c>
      <c r="BY17" s="25">
        <v>0</v>
      </c>
      <c r="BZ17" s="25">
        <v>0</v>
      </c>
      <c r="CA17" s="25">
        <v>0</v>
      </c>
      <c r="CB17" s="25">
        <v>0</v>
      </c>
      <c r="CC17" s="25">
        <v>0</v>
      </c>
      <c r="CD17" s="25">
        <v>0</v>
      </c>
      <c r="CE17" s="25">
        <v>603772.71000000008</v>
      </c>
      <c r="CF17" s="25">
        <v>99557.919999999984</v>
      </c>
      <c r="CG17" s="25">
        <v>2175</v>
      </c>
      <c r="CH17" s="25">
        <v>705505.63000000012</v>
      </c>
      <c r="CI17" s="25">
        <v>268673.39350000001</v>
      </c>
      <c r="CJ17" s="25">
        <v>0</v>
      </c>
      <c r="CK17" s="25">
        <v>0</v>
      </c>
      <c r="CL17" s="25">
        <v>0</v>
      </c>
      <c r="CM17" s="25">
        <v>0</v>
      </c>
      <c r="CN17" s="25">
        <v>0</v>
      </c>
      <c r="CO17" s="25">
        <v>10298587.704560805</v>
      </c>
      <c r="CP17" s="25">
        <v>9440554.4936841987</v>
      </c>
      <c r="CQ17" s="25">
        <v>4994281.829999987</v>
      </c>
      <c r="CR17" s="25">
        <v>24733424.028244987</v>
      </c>
      <c r="CS17" s="25">
        <v>4637427.8858058434</v>
      </c>
    </row>
    <row r="18" spans="1:97" ht="24.9" customHeight="1">
      <c r="A18" s="17">
        <v>12</v>
      </c>
      <c r="B18" s="67" t="s">
        <v>33</v>
      </c>
      <c r="C18" s="25">
        <v>19850.434864439478</v>
      </c>
      <c r="D18" s="25">
        <v>1252267.943748273</v>
      </c>
      <c r="E18" s="25">
        <v>7331.7250384893987</v>
      </c>
      <c r="F18" s="25">
        <v>1279450.1036512018</v>
      </c>
      <c r="G18" s="25">
        <v>0</v>
      </c>
      <c r="H18" s="25">
        <v>13882.889923048497</v>
      </c>
      <c r="I18" s="25">
        <v>1438183.5299999996</v>
      </c>
      <c r="J18" s="25">
        <v>16751.576551862978</v>
      </c>
      <c r="K18" s="25">
        <v>1468817.996474911</v>
      </c>
      <c r="L18" s="25">
        <v>0</v>
      </c>
      <c r="M18" s="25">
        <v>113038.36432638972</v>
      </c>
      <c r="N18" s="25">
        <v>44656.740656843634</v>
      </c>
      <c r="O18" s="25">
        <v>56813.397861346573</v>
      </c>
      <c r="P18" s="25">
        <v>214508.50284457993</v>
      </c>
      <c r="Q18" s="25">
        <v>0</v>
      </c>
      <c r="R18" s="25">
        <v>3300842.7243388137</v>
      </c>
      <c r="S18" s="25">
        <v>31651.849315068492</v>
      </c>
      <c r="T18" s="25">
        <v>4458185.4405440288</v>
      </c>
      <c r="U18" s="25">
        <v>7790680.0141979111</v>
      </c>
      <c r="V18" s="25">
        <v>3532241.5397766382</v>
      </c>
      <c r="W18" s="25">
        <v>1285499.4185573449</v>
      </c>
      <c r="X18" s="25">
        <v>1690166.2752418499</v>
      </c>
      <c r="Y18" s="25">
        <v>1273201.6346854744</v>
      </c>
      <c r="Z18" s="25">
        <v>4248867.3284846693</v>
      </c>
      <c r="AA18" s="25">
        <v>2049725.1083674601</v>
      </c>
      <c r="AB18" s="25">
        <v>282612.15923906275</v>
      </c>
      <c r="AC18" s="25">
        <v>2573031.4854048383</v>
      </c>
      <c r="AD18" s="25">
        <v>177920.92878398279</v>
      </c>
      <c r="AE18" s="25">
        <v>3033564.5734278839</v>
      </c>
      <c r="AF18" s="25">
        <v>27664.841894964869</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1201608.836271673</v>
      </c>
      <c r="AW18" s="25">
        <v>22478.493864568049</v>
      </c>
      <c r="AX18" s="25">
        <v>0</v>
      </c>
      <c r="AY18" s="25">
        <v>1224087.3301362409</v>
      </c>
      <c r="AZ18" s="25">
        <v>487649.95285007369</v>
      </c>
      <c r="BA18" s="25">
        <v>0</v>
      </c>
      <c r="BB18" s="25">
        <v>1698.2783999999999</v>
      </c>
      <c r="BC18" s="25">
        <v>0</v>
      </c>
      <c r="BD18" s="25">
        <v>1698.2783999999999</v>
      </c>
      <c r="BE18" s="25">
        <v>1681.2956159999999</v>
      </c>
      <c r="BF18" s="25">
        <v>916387.49458505027</v>
      </c>
      <c r="BG18" s="25">
        <v>6138.1767400000008</v>
      </c>
      <c r="BH18" s="25">
        <v>228.39000000000001</v>
      </c>
      <c r="BI18" s="25">
        <v>922754.06132505031</v>
      </c>
      <c r="BJ18" s="25">
        <v>647555.69119308144</v>
      </c>
      <c r="BK18" s="25">
        <v>400998.45398149214</v>
      </c>
      <c r="BL18" s="25">
        <v>931573.38425618201</v>
      </c>
      <c r="BM18" s="25">
        <v>19706.009999999998</v>
      </c>
      <c r="BN18" s="25">
        <v>1352277.8482376742</v>
      </c>
      <c r="BO18" s="25">
        <v>452574.95097027288</v>
      </c>
      <c r="BP18" s="25">
        <v>374691.25</v>
      </c>
      <c r="BQ18" s="25">
        <v>18914.541270596004</v>
      </c>
      <c r="BR18" s="25">
        <v>0</v>
      </c>
      <c r="BS18" s="25">
        <v>393605.79127059598</v>
      </c>
      <c r="BT18" s="25">
        <v>374646.25</v>
      </c>
      <c r="BU18" s="25">
        <v>113078.03</v>
      </c>
      <c r="BV18" s="25">
        <v>3675</v>
      </c>
      <c r="BW18" s="25">
        <v>0</v>
      </c>
      <c r="BX18" s="25">
        <v>116753.03</v>
      </c>
      <c r="BY18" s="25">
        <v>87207.120000000694</v>
      </c>
      <c r="BZ18" s="25">
        <v>0</v>
      </c>
      <c r="CA18" s="25">
        <v>0</v>
      </c>
      <c r="CB18" s="25">
        <v>0</v>
      </c>
      <c r="CC18" s="25">
        <v>0</v>
      </c>
      <c r="CD18" s="25">
        <v>0</v>
      </c>
      <c r="CE18" s="25">
        <v>220533.13615273969</v>
      </c>
      <c r="CF18" s="25">
        <v>11096.980549450549</v>
      </c>
      <c r="CG18" s="25">
        <v>0</v>
      </c>
      <c r="CH18" s="25">
        <v>231630.11670219025</v>
      </c>
      <c r="CI18" s="25">
        <v>80671.576596625004</v>
      </c>
      <c r="CJ18" s="25">
        <v>0</v>
      </c>
      <c r="CK18" s="25">
        <v>0</v>
      </c>
      <c r="CL18" s="25">
        <v>0</v>
      </c>
      <c r="CM18" s="25">
        <v>0</v>
      </c>
      <c r="CN18" s="25">
        <v>0</v>
      </c>
      <c r="CO18" s="25">
        <v>8243023.1922400547</v>
      </c>
      <c r="CP18" s="25">
        <v>8025532.6794476705</v>
      </c>
      <c r="CQ18" s="25">
        <v>6010139.1034651846</v>
      </c>
      <c r="CR18" s="25">
        <v>22278694.97515291</v>
      </c>
      <c r="CS18" s="25">
        <v>7741618.3272651164</v>
      </c>
    </row>
    <row r="19" spans="1:97" ht="24.9" customHeight="1">
      <c r="A19" s="17">
        <v>13</v>
      </c>
      <c r="B19" s="67" t="s">
        <v>88</v>
      </c>
      <c r="C19" s="25">
        <v>2237.440000000001</v>
      </c>
      <c r="D19" s="25">
        <v>0</v>
      </c>
      <c r="E19" s="25">
        <v>483.65999999999997</v>
      </c>
      <c r="F19" s="25">
        <v>2721.1000000000008</v>
      </c>
      <c r="G19" s="25">
        <v>0</v>
      </c>
      <c r="H19" s="25">
        <v>2115.060000000055</v>
      </c>
      <c r="I19" s="25">
        <v>26024.700000000004</v>
      </c>
      <c r="J19" s="25">
        <v>751.68000000000472</v>
      </c>
      <c r="K19" s="25">
        <v>28891.440000000064</v>
      </c>
      <c r="L19" s="25">
        <v>0</v>
      </c>
      <c r="M19" s="25">
        <v>35204.679513000025</v>
      </c>
      <c r="N19" s="25">
        <v>85203.206238999992</v>
      </c>
      <c r="O19" s="25">
        <v>11477.42</v>
      </c>
      <c r="P19" s="25">
        <v>131885.30575200001</v>
      </c>
      <c r="Q19" s="25">
        <v>0</v>
      </c>
      <c r="R19" s="25">
        <v>1318890.3600000339</v>
      </c>
      <c r="S19" s="25">
        <v>1675010.7499999616</v>
      </c>
      <c r="T19" s="25">
        <v>854056.44000000658</v>
      </c>
      <c r="U19" s="25">
        <v>3847957.5500000021</v>
      </c>
      <c r="V19" s="25">
        <v>0</v>
      </c>
      <c r="W19" s="25">
        <v>103966.42482300001</v>
      </c>
      <c r="X19" s="25">
        <v>2013206.6771929993</v>
      </c>
      <c r="Y19" s="25">
        <v>10137236.170000086</v>
      </c>
      <c r="Z19" s="25">
        <v>12254409.272016086</v>
      </c>
      <c r="AA19" s="25">
        <v>33128.006482999997</v>
      </c>
      <c r="AB19" s="25">
        <v>94647.070538403568</v>
      </c>
      <c r="AC19" s="25">
        <v>2736879.7673652116</v>
      </c>
      <c r="AD19" s="25">
        <v>255615.64000000039</v>
      </c>
      <c r="AE19" s="25">
        <v>3087142.4779036157</v>
      </c>
      <c r="AF19" s="25">
        <v>3513.4770779999999</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3746.7560400000002</v>
      </c>
      <c r="BL19" s="25">
        <v>724864.00319999934</v>
      </c>
      <c r="BM19" s="25">
        <v>7137</v>
      </c>
      <c r="BN19" s="25">
        <v>735747.75923999934</v>
      </c>
      <c r="BO19" s="25">
        <v>11210.96</v>
      </c>
      <c r="BP19" s="25">
        <v>0</v>
      </c>
      <c r="BQ19" s="25">
        <v>0</v>
      </c>
      <c r="BR19" s="25">
        <v>0</v>
      </c>
      <c r="BS19" s="25">
        <v>0</v>
      </c>
      <c r="BT19" s="25">
        <v>0</v>
      </c>
      <c r="BU19" s="25">
        <v>314541.78000000003</v>
      </c>
      <c r="BV19" s="25">
        <v>41254</v>
      </c>
      <c r="BW19" s="25">
        <v>0</v>
      </c>
      <c r="BX19" s="25">
        <v>355795.78</v>
      </c>
      <c r="BY19" s="25">
        <v>0</v>
      </c>
      <c r="BZ19" s="25">
        <v>0</v>
      </c>
      <c r="CA19" s="25">
        <v>0</v>
      </c>
      <c r="CB19" s="25">
        <v>0</v>
      </c>
      <c r="CC19" s="25">
        <v>0</v>
      </c>
      <c r="CD19" s="25">
        <v>0</v>
      </c>
      <c r="CE19" s="25">
        <v>4089.8</v>
      </c>
      <c r="CF19" s="25">
        <v>-1223.9228000000003</v>
      </c>
      <c r="CG19" s="25">
        <v>0</v>
      </c>
      <c r="CH19" s="25">
        <v>2865.8771999999999</v>
      </c>
      <c r="CI19" s="25">
        <v>1136</v>
      </c>
      <c r="CJ19" s="25">
        <v>0</v>
      </c>
      <c r="CK19" s="25">
        <v>0</v>
      </c>
      <c r="CL19" s="25">
        <v>0</v>
      </c>
      <c r="CM19" s="25">
        <v>0</v>
      </c>
      <c r="CN19" s="25">
        <v>0</v>
      </c>
      <c r="CO19" s="25">
        <v>1879439.3709144376</v>
      </c>
      <c r="CP19" s="25">
        <v>7301219.181197172</v>
      </c>
      <c r="CQ19" s="25">
        <v>11266758.010000093</v>
      </c>
      <c r="CR19" s="25">
        <v>20447416.562111702</v>
      </c>
      <c r="CS19" s="25">
        <v>48988.443561</v>
      </c>
    </row>
    <row r="20" spans="1:97" ht="24.9" customHeight="1">
      <c r="A20" s="17">
        <v>14</v>
      </c>
      <c r="B20" s="67" t="s">
        <v>94</v>
      </c>
      <c r="C20" s="25">
        <v>0</v>
      </c>
      <c r="D20" s="25">
        <v>0</v>
      </c>
      <c r="E20" s="25">
        <v>0</v>
      </c>
      <c r="F20" s="25">
        <v>0</v>
      </c>
      <c r="G20" s="25">
        <v>0</v>
      </c>
      <c r="H20" s="25">
        <v>23</v>
      </c>
      <c r="I20" s="25">
        <v>7209.1</v>
      </c>
      <c r="J20" s="25">
        <v>2815.5</v>
      </c>
      <c r="K20" s="25">
        <v>10047.6</v>
      </c>
      <c r="L20" s="25">
        <v>0</v>
      </c>
      <c r="M20" s="25">
        <v>14460.51</v>
      </c>
      <c r="N20" s="25">
        <v>16192.59</v>
      </c>
      <c r="O20" s="25">
        <v>1869.59</v>
      </c>
      <c r="P20" s="25">
        <v>32522.69</v>
      </c>
      <c r="Q20" s="25">
        <v>12578.28</v>
      </c>
      <c r="R20" s="25">
        <v>143698.75</v>
      </c>
      <c r="S20" s="25">
        <v>49613.17</v>
      </c>
      <c r="T20" s="25">
        <v>7323507.0599999996</v>
      </c>
      <c r="U20" s="25">
        <v>7516818.9799999995</v>
      </c>
      <c r="V20" s="25">
        <v>0</v>
      </c>
      <c r="W20" s="25">
        <v>176585.32</v>
      </c>
      <c r="X20" s="25">
        <v>1241731.3500000001</v>
      </c>
      <c r="Y20" s="25">
        <v>88427.36</v>
      </c>
      <c r="Z20" s="25">
        <v>1506744.0300000003</v>
      </c>
      <c r="AA20" s="25">
        <v>1054720.82</v>
      </c>
      <c r="AB20" s="25">
        <v>290384.2</v>
      </c>
      <c r="AC20" s="25">
        <v>2573654.4200000004</v>
      </c>
      <c r="AD20" s="25">
        <v>14854.71</v>
      </c>
      <c r="AE20" s="25">
        <v>2878893.3300000005</v>
      </c>
      <c r="AF20" s="25">
        <v>287882.38</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6455.45</v>
      </c>
      <c r="BG20" s="25">
        <v>3521.5</v>
      </c>
      <c r="BH20" s="25">
        <v>0</v>
      </c>
      <c r="BI20" s="25">
        <v>9976.9500000000007</v>
      </c>
      <c r="BJ20" s="25">
        <v>8480.41</v>
      </c>
      <c r="BK20" s="25">
        <v>14616.35</v>
      </c>
      <c r="BL20" s="25">
        <v>1084.83</v>
      </c>
      <c r="BM20" s="25">
        <v>0</v>
      </c>
      <c r="BN20" s="25">
        <v>15701.18</v>
      </c>
      <c r="BO20" s="25">
        <v>13346</v>
      </c>
      <c r="BP20" s="25">
        <v>0</v>
      </c>
      <c r="BQ20" s="25">
        <v>0</v>
      </c>
      <c r="BR20" s="25">
        <v>0</v>
      </c>
      <c r="BS20" s="25">
        <v>0</v>
      </c>
      <c r="BT20" s="25">
        <v>0</v>
      </c>
      <c r="BU20" s="25">
        <v>0</v>
      </c>
      <c r="BV20" s="25">
        <v>0</v>
      </c>
      <c r="BW20" s="25">
        <v>8360.86</v>
      </c>
      <c r="BX20" s="25">
        <v>8360.86</v>
      </c>
      <c r="BY20" s="25">
        <v>0</v>
      </c>
      <c r="BZ20" s="25">
        <v>0</v>
      </c>
      <c r="CA20" s="25">
        <v>0</v>
      </c>
      <c r="CB20" s="25">
        <v>0</v>
      </c>
      <c r="CC20" s="25">
        <v>0</v>
      </c>
      <c r="CD20" s="25">
        <v>0</v>
      </c>
      <c r="CE20" s="25">
        <v>5241.21</v>
      </c>
      <c r="CF20" s="25">
        <v>200</v>
      </c>
      <c r="CG20" s="25">
        <v>0</v>
      </c>
      <c r="CH20" s="25">
        <v>5441.21</v>
      </c>
      <c r="CI20" s="25">
        <v>4625.03</v>
      </c>
      <c r="CJ20" s="25">
        <v>0</v>
      </c>
      <c r="CK20" s="25">
        <v>0</v>
      </c>
      <c r="CL20" s="25">
        <v>0</v>
      </c>
      <c r="CM20" s="25">
        <v>0</v>
      </c>
      <c r="CN20" s="25">
        <v>0</v>
      </c>
      <c r="CO20" s="25">
        <v>651464.78999999992</v>
      </c>
      <c r="CP20" s="25">
        <v>3893206.9600000009</v>
      </c>
      <c r="CQ20" s="25">
        <v>7439835.0800000001</v>
      </c>
      <c r="CR20" s="25">
        <v>11984506.83</v>
      </c>
      <c r="CS20" s="25">
        <v>1381632.92</v>
      </c>
    </row>
    <row r="21" spans="1:97" ht="24.9" customHeight="1">
      <c r="A21" s="17">
        <v>15</v>
      </c>
      <c r="B21" s="67" t="s">
        <v>36</v>
      </c>
      <c r="C21" s="25">
        <v>54815.88</v>
      </c>
      <c r="D21" s="25">
        <v>0</v>
      </c>
      <c r="E21" s="25">
        <v>0</v>
      </c>
      <c r="F21" s="25">
        <v>54815.88</v>
      </c>
      <c r="G21" s="25">
        <v>51809</v>
      </c>
      <c r="H21" s="25">
        <v>22759.230600000097</v>
      </c>
      <c r="I21" s="25">
        <v>68339.312499999971</v>
      </c>
      <c r="J21" s="25">
        <v>522</v>
      </c>
      <c r="K21" s="25">
        <v>91620.543100000068</v>
      </c>
      <c r="L21" s="25">
        <v>0</v>
      </c>
      <c r="M21" s="25">
        <v>89099.031397700237</v>
      </c>
      <c r="N21" s="25">
        <v>15211.342400099993</v>
      </c>
      <c r="O21" s="25">
        <v>411.58999999999969</v>
      </c>
      <c r="P21" s="25">
        <v>104721.96379780023</v>
      </c>
      <c r="Q21" s="25">
        <v>69999.48</v>
      </c>
      <c r="R21" s="25">
        <v>1854807.2955975002</v>
      </c>
      <c r="S21" s="25">
        <v>0</v>
      </c>
      <c r="T21" s="25">
        <v>171708.15227692359</v>
      </c>
      <c r="U21" s="25">
        <v>2026515.4478744238</v>
      </c>
      <c r="V21" s="25">
        <v>0</v>
      </c>
      <c r="W21" s="25">
        <v>954806.28960789961</v>
      </c>
      <c r="X21" s="25">
        <v>3329338.9718327601</v>
      </c>
      <c r="Y21" s="25">
        <v>1608.7464</v>
      </c>
      <c r="Z21" s="25">
        <v>4285754.0078406595</v>
      </c>
      <c r="AA21" s="25">
        <v>2472459.48</v>
      </c>
      <c r="AB21" s="25">
        <v>316612.53494070354</v>
      </c>
      <c r="AC21" s="25">
        <v>2878345.1727064927</v>
      </c>
      <c r="AD21" s="25">
        <v>226.584</v>
      </c>
      <c r="AE21" s="25">
        <v>3195184.2916471958</v>
      </c>
      <c r="AF21" s="25">
        <v>387627.81</v>
      </c>
      <c r="AG21" s="25">
        <v>0</v>
      </c>
      <c r="AH21" s="25">
        <v>0</v>
      </c>
      <c r="AI21" s="25">
        <v>0</v>
      </c>
      <c r="AJ21" s="25">
        <v>0</v>
      </c>
      <c r="AK21" s="25">
        <v>0</v>
      </c>
      <c r="AL21" s="25">
        <v>0</v>
      </c>
      <c r="AM21" s="25">
        <v>0</v>
      </c>
      <c r="AN21" s="25">
        <v>0</v>
      </c>
      <c r="AO21" s="25">
        <v>0</v>
      </c>
      <c r="AP21" s="25">
        <v>0</v>
      </c>
      <c r="AQ21" s="25">
        <v>0</v>
      </c>
      <c r="AR21" s="25">
        <v>0</v>
      </c>
      <c r="AS21" s="25">
        <v>0</v>
      </c>
      <c r="AT21" s="25">
        <v>0</v>
      </c>
      <c r="AU21" s="25">
        <v>0</v>
      </c>
      <c r="AV21" s="25">
        <v>71831.009999999995</v>
      </c>
      <c r="AW21" s="25">
        <v>0</v>
      </c>
      <c r="AX21" s="25">
        <v>0</v>
      </c>
      <c r="AY21" s="25">
        <v>71831.009999999995</v>
      </c>
      <c r="AZ21" s="25">
        <v>39938</v>
      </c>
      <c r="BA21" s="25">
        <v>0</v>
      </c>
      <c r="BB21" s="25">
        <v>0</v>
      </c>
      <c r="BC21" s="25">
        <v>0</v>
      </c>
      <c r="BD21" s="25">
        <v>0</v>
      </c>
      <c r="BE21" s="25">
        <v>0</v>
      </c>
      <c r="BF21" s="25">
        <v>204943.91391799983</v>
      </c>
      <c r="BG21" s="25">
        <v>85.896000000000001</v>
      </c>
      <c r="BH21" s="25">
        <v>0</v>
      </c>
      <c r="BI21" s="25">
        <v>205029.80991799984</v>
      </c>
      <c r="BJ21" s="25">
        <v>102514.9</v>
      </c>
      <c r="BK21" s="25">
        <v>316186.38976706</v>
      </c>
      <c r="BL21" s="25">
        <v>36996.921643449998</v>
      </c>
      <c r="BM21" s="25">
        <v>13.6235</v>
      </c>
      <c r="BN21" s="25">
        <v>353196.93491050997</v>
      </c>
      <c r="BO21" s="25">
        <v>120979</v>
      </c>
      <c r="BP21" s="25">
        <v>0</v>
      </c>
      <c r="BQ21" s="25">
        <v>0</v>
      </c>
      <c r="BR21" s="25">
        <v>0</v>
      </c>
      <c r="BS21" s="25">
        <v>0</v>
      </c>
      <c r="BT21" s="25">
        <v>0</v>
      </c>
      <c r="BU21" s="25">
        <v>324167.15142559999</v>
      </c>
      <c r="BV21" s="25">
        <v>0</v>
      </c>
      <c r="BW21" s="25">
        <v>590</v>
      </c>
      <c r="BX21" s="25">
        <v>324757.15142559999</v>
      </c>
      <c r="BY21" s="25">
        <v>0</v>
      </c>
      <c r="BZ21" s="25">
        <v>0</v>
      </c>
      <c r="CA21" s="25">
        <v>0</v>
      </c>
      <c r="CB21" s="25">
        <v>0</v>
      </c>
      <c r="CC21" s="25">
        <v>0</v>
      </c>
      <c r="CD21" s="25">
        <v>0</v>
      </c>
      <c r="CE21" s="25">
        <v>302684.00480288221</v>
      </c>
      <c r="CF21" s="25">
        <v>26558.328677829868</v>
      </c>
      <c r="CG21" s="25">
        <v>513.62350000000004</v>
      </c>
      <c r="CH21" s="25">
        <v>329755.95698071207</v>
      </c>
      <c r="CI21" s="25">
        <v>126155.37999999999</v>
      </c>
      <c r="CJ21" s="25">
        <v>0</v>
      </c>
      <c r="CK21" s="25">
        <v>0</v>
      </c>
      <c r="CL21" s="25">
        <v>0</v>
      </c>
      <c r="CM21" s="25">
        <v>0</v>
      </c>
      <c r="CN21" s="25">
        <v>0</v>
      </c>
      <c r="CO21" s="25">
        <v>4512712.732057346</v>
      </c>
      <c r="CP21" s="25">
        <v>6354875.9457606329</v>
      </c>
      <c r="CQ21" s="25">
        <v>175594.31967692357</v>
      </c>
      <c r="CR21" s="25">
        <v>11043182.997494901</v>
      </c>
      <c r="CS21" s="25">
        <v>3371483.05</v>
      </c>
    </row>
    <row r="22" spans="1:97" ht="24.9" customHeight="1">
      <c r="A22" s="17">
        <v>16</v>
      </c>
      <c r="B22" s="67" t="s">
        <v>38</v>
      </c>
      <c r="C22" s="25">
        <v>0</v>
      </c>
      <c r="D22" s="25">
        <v>0</v>
      </c>
      <c r="E22" s="25">
        <v>0</v>
      </c>
      <c r="F22" s="25">
        <v>0</v>
      </c>
      <c r="G22" s="25">
        <v>0</v>
      </c>
      <c r="H22" s="25">
        <v>8</v>
      </c>
      <c r="I22" s="25">
        <v>175.45</v>
      </c>
      <c r="J22" s="25">
        <v>0</v>
      </c>
      <c r="K22" s="25">
        <v>183.45</v>
      </c>
      <c r="L22" s="25">
        <v>0</v>
      </c>
      <c r="M22" s="25">
        <v>18303.941452834533</v>
      </c>
      <c r="N22" s="25">
        <v>254.57149999999999</v>
      </c>
      <c r="O22" s="25">
        <v>0</v>
      </c>
      <c r="P22" s="25">
        <v>18558.512952834531</v>
      </c>
      <c r="Q22" s="25">
        <v>2749.3477221311473</v>
      </c>
      <c r="R22" s="25">
        <v>2075366.0014490215</v>
      </c>
      <c r="S22" s="25">
        <v>431915.00544352125</v>
      </c>
      <c r="T22" s="25">
        <v>0</v>
      </c>
      <c r="U22" s="25">
        <v>2507281.0068925428</v>
      </c>
      <c r="V22" s="25">
        <v>0</v>
      </c>
      <c r="W22" s="25">
        <v>805333.59032967256</v>
      </c>
      <c r="X22" s="25">
        <v>22999.425253424652</v>
      </c>
      <c r="Y22" s="25">
        <v>0</v>
      </c>
      <c r="Z22" s="25">
        <v>828333.01558309724</v>
      </c>
      <c r="AA22" s="25">
        <v>69526.906311238708</v>
      </c>
      <c r="AB22" s="25">
        <v>115611.88692205929</v>
      </c>
      <c r="AC22" s="25">
        <v>2391666.6116842115</v>
      </c>
      <c r="AD22" s="25">
        <v>0</v>
      </c>
      <c r="AE22" s="25">
        <v>2507278.4986062706</v>
      </c>
      <c r="AF22" s="25">
        <v>6928.5918524590124</v>
      </c>
      <c r="AG22" s="25">
        <v>0</v>
      </c>
      <c r="AH22" s="25">
        <v>0</v>
      </c>
      <c r="AI22" s="25">
        <v>0</v>
      </c>
      <c r="AJ22" s="25">
        <v>0</v>
      </c>
      <c r="AK22" s="25">
        <v>0</v>
      </c>
      <c r="AL22" s="25">
        <v>449300.4</v>
      </c>
      <c r="AM22" s="25">
        <v>0</v>
      </c>
      <c r="AN22" s="25">
        <v>0</v>
      </c>
      <c r="AO22" s="25">
        <v>449300.4</v>
      </c>
      <c r="AP22" s="25">
        <v>339825.24000000005</v>
      </c>
      <c r="AQ22" s="25">
        <v>26894.13</v>
      </c>
      <c r="AR22" s="25">
        <v>0</v>
      </c>
      <c r="AS22" s="25">
        <v>0</v>
      </c>
      <c r="AT22" s="25">
        <v>26894.13</v>
      </c>
      <c r="AU22" s="25">
        <v>17220.996600000002</v>
      </c>
      <c r="AV22" s="25">
        <v>0</v>
      </c>
      <c r="AW22" s="25">
        <v>0</v>
      </c>
      <c r="AX22" s="25">
        <v>0</v>
      </c>
      <c r="AY22" s="25">
        <v>0</v>
      </c>
      <c r="AZ22" s="25">
        <v>0</v>
      </c>
      <c r="BA22" s="25">
        <v>0</v>
      </c>
      <c r="BB22" s="25">
        <v>0</v>
      </c>
      <c r="BC22" s="25">
        <v>0</v>
      </c>
      <c r="BD22" s="25">
        <v>0</v>
      </c>
      <c r="BE22" s="25">
        <v>0</v>
      </c>
      <c r="BF22" s="25">
        <v>774985.74277979822</v>
      </c>
      <c r="BG22" s="25">
        <v>0</v>
      </c>
      <c r="BH22" s="25">
        <v>886.98970919999999</v>
      </c>
      <c r="BI22" s="25">
        <v>775872.73248899821</v>
      </c>
      <c r="BJ22" s="25">
        <v>620698.17822596163</v>
      </c>
      <c r="BK22" s="25">
        <v>814934.16061899997</v>
      </c>
      <c r="BL22" s="25">
        <v>0</v>
      </c>
      <c r="BM22" s="25">
        <v>0</v>
      </c>
      <c r="BN22" s="25">
        <v>814934.16061899997</v>
      </c>
      <c r="BO22" s="25">
        <v>675116.74673149304</v>
      </c>
      <c r="BP22" s="25">
        <v>34884.58</v>
      </c>
      <c r="BQ22" s="25">
        <v>0</v>
      </c>
      <c r="BR22" s="25">
        <v>0</v>
      </c>
      <c r="BS22" s="25">
        <v>34884.58</v>
      </c>
      <c r="BT22" s="25">
        <v>29152.480724542071</v>
      </c>
      <c r="BU22" s="25">
        <v>0</v>
      </c>
      <c r="BV22" s="25">
        <v>0</v>
      </c>
      <c r="BW22" s="25">
        <v>0</v>
      </c>
      <c r="BX22" s="25">
        <v>0</v>
      </c>
      <c r="BY22" s="25">
        <v>0</v>
      </c>
      <c r="BZ22" s="25">
        <v>0</v>
      </c>
      <c r="CA22" s="25">
        <v>0</v>
      </c>
      <c r="CB22" s="25">
        <v>0</v>
      </c>
      <c r="CC22" s="25">
        <v>0</v>
      </c>
      <c r="CD22" s="25">
        <v>0</v>
      </c>
      <c r="CE22" s="25">
        <v>185214.3</v>
      </c>
      <c r="CF22" s="25">
        <v>0</v>
      </c>
      <c r="CG22" s="25">
        <v>0</v>
      </c>
      <c r="CH22" s="25">
        <v>185214.3</v>
      </c>
      <c r="CI22" s="25">
        <v>134980.46359599999</v>
      </c>
      <c r="CJ22" s="25">
        <v>0</v>
      </c>
      <c r="CK22" s="25">
        <v>0</v>
      </c>
      <c r="CL22" s="25">
        <v>0</v>
      </c>
      <c r="CM22" s="25">
        <v>0</v>
      </c>
      <c r="CN22" s="25">
        <v>0</v>
      </c>
      <c r="CO22" s="25">
        <v>5300836.7335523851</v>
      </c>
      <c r="CP22" s="25">
        <v>2847011.0638811574</v>
      </c>
      <c r="CQ22" s="25">
        <v>886.98970919999999</v>
      </c>
      <c r="CR22" s="25">
        <v>8148734.7871427434</v>
      </c>
      <c r="CS22" s="25">
        <v>1896198.951763826</v>
      </c>
    </row>
    <row r="23" spans="1:97" ht="24.9" customHeight="1">
      <c r="A23" s="17">
        <v>17</v>
      </c>
      <c r="B23" s="67" t="s">
        <v>37</v>
      </c>
      <c r="C23" s="25">
        <v>0</v>
      </c>
      <c r="D23" s="25">
        <v>525</v>
      </c>
      <c r="E23" s="25">
        <v>0</v>
      </c>
      <c r="F23" s="25">
        <v>525</v>
      </c>
      <c r="G23" s="25">
        <v>0</v>
      </c>
      <c r="H23" s="25">
        <v>0</v>
      </c>
      <c r="I23" s="25">
        <v>0</v>
      </c>
      <c r="J23" s="25">
        <v>0</v>
      </c>
      <c r="K23" s="25">
        <v>0</v>
      </c>
      <c r="L23" s="25">
        <v>0</v>
      </c>
      <c r="M23" s="25">
        <v>9722.0820180000592</v>
      </c>
      <c r="N23" s="25">
        <v>0</v>
      </c>
      <c r="O23" s="25">
        <v>0</v>
      </c>
      <c r="P23" s="25">
        <v>9722.0820180000592</v>
      </c>
      <c r="Q23" s="25">
        <v>0</v>
      </c>
      <c r="R23" s="25">
        <v>0</v>
      </c>
      <c r="S23" s="25">
        <v>0</v>
      </c>
      <c r="T23" s="25">
        <v>0</v>
      </c>
      <c r="U23" s="25">
        <v>0</v>
      </c>
      <c r="V23" s="25">
        <v>0</v>
      </c>
      <c r="W23" s="25">
        <v>985581.36978200416</v>
      </c>
      <c r="X23" s="25">
        <v>0</v>
      </c>
      <c r="Y23" s="25">
        <v>0</v>
      </c>
      <c r="Z23" s="25">
        <v>985581.36978200416</v>
      </c>
      <c r="AA23" s="25">
        <v>0</v>
      </c>
      <c r="AB23" s="25">
        <v>261915.06513439649</v>
      </c>
      <c r="AC23" s="25">
        <v>2390156.5638492117</v>
      </c>
      <c r="AD23" s="25">
        <v>0</v>
      </c>
      <c r="AE23" s="25">
        <v>2652071.628983608</v>
      </c>
      <c r="AF23" s="25">
        <v>0</v>
      </c>
      <c r="AG23" s="25">
        <v>0</v>
      </c>
      <c r="AH23" s="25">
        <v>0</v>
      </c>
      <c r="AI23" s="25">
        <v>0</v>
      </c>
      <c r="AJ23" s="25">
        <v>0</v>
      </c>
      <c r="AK23" s="25">
        <v>0</v>
      </c>
      <c r="AL23" s="25">
        <v>0</v>
      </c>
      <c r="AM23" s="25">
        <v>0</v>
      </c>
      <c r="AN23" s="25">
        <v>0</v>
      </c>
      <c r="AO23" s="25">
        <v>0</v>
      </c>
      <c r="AP23" s="25">
        <v>0</v>
      </c>
      <c r="AQ23" s="25">
        <v>0</v>
      </c>
      <c r="AR23" s="25">
        <v>0</v>
      </c>
      <c r="AS23" s="25">
        <v>0</v>
      </c>
      <c r="AT23" s="25">
        <v>0</v>
      </c>
      <c r="AU23" s="25">
        <v>0</v>
      </c>
      <c r="AV23" s="25">
        <v>0</v>
      </c>
      <c r="AW23" s="25">
        <v>0</v>
      </c>
      <c r="AX23" s="25">
        <v>0</v>
      </c>
      <c r="AY23" s="25">
        <v>0</v>
      </c>
      <c r="AZ23" s="25">
        <v>0</v>
      </c>
      <c r="BA23" s="25">
        <v>0</v>
      </c>
      <c r="BB23" s="25">
        <v>0</v>
      </c>
      <c r="BC23" s="25">
        <v>0</v>
      </c>
      <c r="BD23" s="25">
        <v>0</v>
      </c>
      <c r="BE23" s="25">
        <v>0</v>
      </c>
      <c r="BF23" s="25">
        <v>0</v>
      </c>
      <c r="BG23" s="25">
        <v>0</v>
      </c>
      <c r="BH23" s="25">
        <v>0</v>
      </c>
      <c r="BI23" s="25">
        <v>0</v>
      </c>
      <c r="BJ23" s="25">
        <v>0</v>
      </c>
      <c r="BK23" s="25">
        <v>0</v>
      </c>
      <c r="BL23" s="25">
        <v>63</v>
      </c>
      <c r="BM23" s="25">
        <v>0</v>
      </c>
      <c r="BN23" s="25">
        <v>63</v>
      </c>
      <c r="BO23" s="25">
        <v>0</v>
      </c>
      <c r="BP23" s="25">
        <v>0</v>
      </c>
      <c r="BQ23" s="25">
        <v>0</v>
      </c>
      <c r="BR23" s="25">
        <v>0</v>
      </c>
      <c r="BS23" s="25">
        <v>0</v>
      </c>
      <c r="BT23" s="25">
        <v>0</v>
      </c>
      <c r="BU23" s="25">
        <v>25179.6086</v>
      </c>
      <c r="BV23" s="25">
        <v>0</v>
      </c>
      <c r="BW23" s="25">
        <v>0</v>
      </c>
      <c r="BX23" s="25">
        <v>25179.6086</v>
      </c>
      <c r="BY23" s="25">
        <v>0</v>
      </c>
      <c r="BZ23" s="25">
        <v>0</v>
      </c>
      <c r="CA23" s="25">
        <v>108</v>
      </c>
      <c r="CB23" s="25">
        <v>0</v>
      </c>
      <c r="CC23" s="25">
        <v>108</v>
      </c>
      <c r="CD23" s="25">
        <v>0</v>
      </c>
      <c r="CE23" s="25">
        <v>0</v>
      </c>
      <c r="CF23" s="25">
        <v>0</v>
      </c>
      <c r="CG23" s="25">
        <v>0</v>
      </c>
      <c r="CH23" s="25">
        <v>0</v>
      </c>
      <c r="CI23" s="25">
        <v>0</v>
      </c>
      <c r="CJ23" s="25">
        <v>0</v>
      </c>
      <c r="CK23" s="25">
        <v>0</v>
      </c>
      <c r="CL23" s="25">
        <v>0</v>
      </c>
      <c r="CM23" s="25">
        <v>0</v>
      </c>
      <c r="CN23" s="25">
        <v>0</v>
      </c>
      <c r="CO23" s="25">
        <v>1282398.1255344006</v>
      </c>
      <c r="CP23" s="25">
        <v>2390852.5638492117</v>
      </c>
      <c r="CQ23" s="25">
        <v>0</v>
      </c>
      <c r="CR23" s="25">
        <v>3673250.689383612</v>
      </c>
      <c r="CS23" s="25">
        <v>0</v>
      </c>
    </row>
    <row r="24" spans="1:97" ht="24.9" customHeight="1">
      <c r="A24" s="17">
        <v>18</v>
      </c>
      <c r="B24" s="67" t="s">
        <v>87</v>
      </c>
      <c r="C24" s="25">
        <v>4749.9998020061385</v>
      </c>
      <c r="D24" s="25">
        <v>0</v>
      </c>
      <c r="E24" s="25">
        <v>0</v>
      </c>
      <c r="F24" s="25">
        <v>4749.9998020061385</v>
      </c>
      <c r="G24" s="25">
        <v>0</v>
      </c>
      <c r="H24" s="25">
        <v>0</v>
      </c>
      <c r="I24" s="25">
        <v>0</v>
      </c>
      <c r="J24" s="25">
        <v>0</v>
      </c>
      <c r="K24" s="25">
        <v>0</v>
      </c>
      <c r="L24" s="25">
        <v>0</v>
      </c>
      <c r="M24" s="25">
        <v>51110.120604739452</v>
      </c>
      <c r="N24" s="25">
        <v>3050.4113587476531</v>
      </c>
      <c r="O24" s="25">
        <v>0</v>
      </c>
      <c r="P24" s="25">
        <v>54160.531963487105</v>
      </c>
      <c r="Q24" s="25">
        <v>7996.6095446610198</v>
      </c>
      <c r="R24" s="25">
        <v>0</v>
      </c>
      <c r="S24" s="25">
        <v>0</v>
      </c>
      <c r="T24" s="25">
        <v>0</v>
      </c>
      <c r="U24" s="25">
        <v>0</v>
      </c>
      <c r="V24" s="25">
        <v>0</v>
      </c>
      <c r="W24" s="25">
        <v>531675.88996625226</v>
      </c>
      <c r="X24" s="25">
        <v>191879.68254749069</v>
      </c>
      <c r="Y24" s="25">
        <v>0</v>
      </c>
      <c r="Z24" s="25">
        <v>723555.57251374295</v>
      </c>
      <c r="AA24" s="25">
        <v>280301.20007465163</v>
      </c>
      <c r="AB24" s="25">
        <v>133703.64816934371</v>
      </c>
      <c r="AC24" s="25">
        <v>2423590.9135861504</v>
      </c>
      <c r="AD24" s="25">
        <v>0</v>
      </c>
      <c r="AE24" s="25">
        <v>2557294.5617554942</v>
      </c>
      <c r="AF24" s="25">
        <v>34297.262073773745</v>
      </c>
      <c r="AG24" s="25">
        <v>0</v>
      </c>
      <c r="AH24" s="25">
        <v>0</v>
      </c>
      <c r="AI24" s="25">
        <v>0</v>
      </c>
      <c r="AJ24" s="25">
        <v>0</v>
      </c>
      <c r="AK24" s="25">
        <v>0</v>
      </c>
      <c r="AL24" s="25">
        <v>0</v>
      </c>
      <c r="AM24" s="25">
        <v>0</v>
      </c>
      <c r="AN24" s="25">
        <v>0</v>
      </c>
      <c r="AO24" s="25">
        <v>0</v>
      </c>
      <c r="AP24" s="25">
        <v>0</v>
      </c>
      <c r="AQ24" s="25">
        <v>0</v>
      </c>
      <c r="AR24" s="25">
        <v>0</v>
      </c>
      <c r="AS24" s="25">
        <v>0</v>
      </c>
      <c r="AT24" s="25">
        <v>0</v>
      </c>
      <c r="AU24" s="25">
        <v>0</v>
      </c>
      <c r="AV24" s="25">
        <v>0</v>
      </c>
      <c r="AW24" s="25">
        <v>0</v>
      </c>
      <c r="AX24" s="25">
        <v>0</v>
      </c>
      <c r="AY24" s="25">
        <v>0</v>
      </c>
      <c r="AZ24" s="25">
        <v>0</v>
      </c>
      <c r="BA24" s="25">
        <v>0</v>
      </c>
      <c r="BB24" s="25">
        <v>0</v>
      </c>
      <c r="BC24" s="25">
        <v>0</v>
      </c>
      <c r="BD24" s="25">
        <v>0</v>
      </c>
      <c r="BE24" s="25">
        <v>0</v>
      </c>
      <c r="BF24" s="25">
        <v>6782.2147000000014</v>
      </c>
      <c r="BG24" s="25">
        <v>0</v>
      </c>
      <c r="BH24" s="25">
        <v>0</v>
      </c>
      <c r="BI24" s="25">
        <v>6782.2147000000014</v>
      </c>
      <c r="BJ24" s="25">
        <v>6032.412759599998</v>
      </c>
      <c r="BK24" s="25">
        <v>30963.780586856054</v>
      </c>
      <c r="BL24" s="25">
        <v>200.851</v>
      </c>
      <c r="BM24" s="25">
        <v>6500</v>
      </c>
      <c r="BN24" s="25">
        <v>37664.631586856049</v>
      </c>
      <c r="BO24" s="25">
        <v>33895.177683634007</v>
      </c>
      <c r="BP24" s="25">
        <v>272.68</v>
      </c>
      <c r="BQ24" s="25">
        <v>0</v>
      </c>
      <c r="BR24" s="25">
        <v>0</v>
      </c>
      <c r="BS24" s="25">
        <v>272.68</v>
      </c>
      <c r="BT24" s="25">
        <v>245.41199999999998</v>
      </c>
      <c r="BU24" s="25">
        <v>78062.977062843929</v>
      </c>
      <c r="BV24" s="25">
        <v>0</v>
      </c>
      <c r="BW24" s="25">
        <v>0</v>
      </c>
      <c r="BX24" s="25">
        <v>78062.977062843929</v>
      </c>
      <c r="BY24" s="25">
        <v>0</v>
      </c>
      <c r="BZ24" s="25">
        <v>0</v>
      </c>
      <c r="CA24" s="25">
        <v>0</v>
      </c>
      <c r="CB24" s="25">
        <v>0</v>
      </c>
      <c r="CC24" s="25">
        <v>0</v>
      </c>
      <c r="CD24" s="25">
        <v>0</v>
      </c>
      <c r="CE24" s="25">
        <v>160980.18098360655</v>
      </c>
      <c r="CF24" s="25">
        <v>11000</v>
      </c>
      <c r="CG24" s="25">
        <v>0</v>
      </c>
      <c r="CH24" s="25">
        <v>171980.18098360655</v>
      </c>
      <c r="CI24" s="25">
        <v>156548.6962094334</v>
      </c>
      <c r="CJ24" s="25">
        <v>0</v>
      </c>
      <c r="CK24" s="25">
        <v>0</v>
      </c>
      <c r="CL24" s="25">
        <v>0</v>
      </c>
      <c r="CM24" s="25">
        <v>0</v>
      </c>
      <c r="CN24" s="25">
        <v>0</v>
      </c>
      <c r="CO24" s="25">
        <v>998301.49187564827</v>
      </c>
      <c r="CP24" s="25">
        <v>2629721.8584923884</v>
      </c>
      <c r="CQ24" s="25">
        <v>6500</v>
      </c>
      <c r="CR24" s="25">
        <v>3634523.3503680369</v>
      </c>
      <c r="CS24" s="25">
        <v>519316.77034575376</v>
      </c>
    </row>
    <row r="25" spans="1:97" ht="24.9" customHeight="1">
      <c r="A25" s="17">
        <v>19</v>
      </c>
      <c r="B25" s="67" t="s">
        <v>93</v>
      </c>
      <c r="C25" s="25">
        <v>-190646.45148791652</v>
      </c>
      <c r="D25" s="25">
        <v>-1252.3062599693276</v>
      </c>
      <c r="E25" s="25">
        <v>107.38925953296577</v>
      </c>
      <c r="F25" s="25">
        <v>-191791.36848835289</v>
      </c>
      <c r="G25" s="25">
        <v>-235449.89938105899</v>
      </c>
      <c r="H25" s="25">
        <v>50773.29</v>
      </c>
      <c r="I25" s="25">
        <v>54370.85</v>
      </c>
      <c r="J25" s="25">
        <v>-3552.37</v>
      </c>
      <c r="K25" s="25">
        <v>101591.77</v>
      </c>
      <c r="L25" s="25">
        <v>0</v>
      </c>
      <c r="M25" s="25">
        <v>7931.84</v>
      </c>
      <c r="N25" s="25">
        <v>-17100.13</v>
      </c>
      <c r="O25" s="25">
        <v>-7048.36</v>
      </c>
      <c r="P25" s="25">
        <v>-16216.650000000001</v>
      </c>
      <c r="Q25" s="25">
        <v>1000.0000000000023</v>
      </c>
      <c r="R25" s="25">
        <v>-5236425.67</v>
      </c>
      <c r="S25" s="25">
        <v>-1241123.03</v>
      </c>
      <c r="T25" s="25">
        <v>232422.19502303508</v>
      </c>
      <c r="U25" s="25">
        <v>-6245126.5049769655</v>
      </c>
      <c r="V25" s="25">
        <v>1224489.3397520001</v>
      </c>
      <c r="W25" s="25">
        <v>-486196.87</v>
      </c>
      <c r="X25" s="25">
        <v>-1378639.85</v>
      </c>
      <c r="Y25" s="25">
        <v>-1308.3900000000001</v>
      </c>
      <c r="Z25" s="25">
        <v>-1866145.11</v>
      </c>
      <c r="AA25" s="25">
        <v>-255477.46429096832</v>
      </c>
      <c r="AB25" s="25">
        <v>23094.084561403572</v>
      </c>
      <c r="AC25" s="25">
        <v>2246831.1936842119</v>
      </c>
      <c r="AD25" s="25">
        <v>-182.77</v>
      </c>
      <c r="AE25" s="25">
        <v>2269742.5082456153</v>
      </c>
      <c r="AF25" s="25">
        <v>2319.0479999999998</v>
      </c>
      <c r="AG25" s="25">
        <v>0</v>
      </c>
      <c r="AH25" s="25">
        <v>0</v>
      </c>
      <c r="AI25" s="25">
        <v>0</v>
      </c>
      <c r="AJ25" s="25">
        <v>0</v>
      </c>
      <c r="AK25" s="25">
        <v>0</v>
      </c>
      <c r="AL25" s="25">
        <v>-46093.279999999999</v>
      </c>
      <c r="AM25" s="25">
        <v>0</v>
      </c>
      <c r="AN25" s="25">
        <v>0</v>
      </c>
      <c r="AO25" s="25">
        <v>-46093.279999999999</v>
      </c>
      <c r="AP25" s="25">
        <v>-42076.578688524591</v>
      </c>
      <c r="AQ25" s="25">
        <v>-15153.44</v>
      </c>
      <c r="AR25" s="25">
        <v>0</v>
      </c>
      <c r="AS25" s="25">
        <v>0</v>
      </c>
      <c r="AT25" s="25">
        <v>-15153.44</v>
      </c>
      <c r="AU25" s="25">
        <v>-13926.344323578978</v>
      </c>
      <c r="AV25" s="25">
        <v>0</v>
      </c>
      <c r="AW25" s="25">
        <v>0</v>
      </c>
      <c r="AX25" s="25">
        <v>0</v>
      </c>
      <c r="AY25" s="25">
        <v>0</v>
      </c>
      <c r="AZ25" s="25">
        <v>0</v>
      </c>
      <c r="BA25" s="25">
        <v>0</v>
      </c>
      <c r="BB25" s="25">
        <v>0</v>
      </c>
      <c r="BC25" s="25">
        <v>0</v>
      </c>
      <c r="BD25" s="25">
        <v>0</v>
      </c>
      <c r="BE25" s="25">
        <v>0</v>
      </c>
      <c r="BF25" s="25">
        <v>29745.42</v>
      </c>
      <c r="BG25" s="25">
        <v>-332.21</v>
      </c>
      <c r="BH25" s="25">
        <v>0</v>
      </c>
      <c r="BI25" s="25">
        <v>29413.21</v>
      </c>
      <c r="BJ25" s="25">
        <v>22683.594676385484</v>
      </c>
      <c r="BK25" s="25">
        <v>-217064.02</v>
      </c>
      <c r="BL25" s="25">
        <v>-18856.07</v>
      </c>
      <c r="BM25" s="25">
        <v>0</v>
      </c>
      <c r="BN25" s="25">
        <v>-235920.09</v>
      </c>
      <c r="BO25" s="25">
        <v>84077.297631548994</v>
      </c>
      <c r="BP25" s="25">
        <v>-2911.78</v>
      </c>
      <c r="BQ25" s="25">
        <v>-27132.240000000002</v>
      </c>
      <c r="BR25" s="25">
        <v>-3.64</v>
      </c>
      <c r="BS25" s="25">
        <v>-30047.66</v>
      </c>
      <c r="BT25" s="25">
        <v>28.726199999999999</v>
      </c>
      <c r="BU25" s="25">
        <v>209666.67</v>
      </c>
      <c r="BV25" s="25">
        <v>6000</v>
      </c>
      <c r="BW25" s="25">
        <v>0</v>
      </c>
      <c r="BX25" s="25">
        <v>215666.67</v>
      </c>
      <c r="BY25" s="25">
        <v>945848.73398279399</v>
      </c>
      <c r="BZ25" s="25">
        <v>0</v>
      </c>
      <c r="CA25" s="25">
        <v>0</v>
      </c>
      <c r="CB25" s="25">
        <v>0</v>
      </c>
      <c r="CC25" s="25">
        <v>0</v>
      </c>
      <c r="CD25" s="25">
        <v>0</v>
      </c>
      <c r="CE25" s="25">
        <v>-52216.909999999996</v>
      </c>
      <c r="CF25" s="25">
        <v>-3662.57</v>
      </c>
      <c r="CG25" s="25">
        <v>-709.86</v>
      </c>
      <c r="CH25" s="25">
        <v>-56589.34</v>
      </c>
      <c r="CI25" s="25">
        <v>-31522.882206757444</v>
      </c>
      <c r="CJ25" s="25">
        <v>0</v>
      </c>
      <c r="CK25" s="25">
        <v>0</v>
      </c>
      <c r="CL25" s="25">
        <v>0</v>
      </c>
      <c r="CM25" s="25">
        <v>0</v>
      </c>
      <c r="CN25" s="25">
        <v>0</v>
      </c>
      <c r="CO25" s="25">
        <v>-5925497.1169265136</v>
      </c>
      <c r="CP25" s="25">
        <v>-380896.36257575749</v>
      </c>
      <c r="CQ25" s="25">
        <v>219724.19428256803</v>
      </c>
      <c r="CR25" s="25">
        <v>-6086669.2852197038</v>
      </c>
      <c r="CS25" s="25">
        <v>1701993.5713518402</v>
      </c>
    </row>
    <row r="26" spans="1:97" ht="13.8">
      <c r="A26" s="18"/>
      <c r="B26" s="65" t="s">
        <v>22</v>
      </c>
      <c r="C26" s="19">
        <v>24980921.308168322</v>
      </c>
      <c r="D26" s="19">
        <v>79403648.145157591</v>
      </c>
      <c r="E26" s="19">
        <v>3200305.2708969666</v>
      </c>
      <c r="F26" s="19">
        <v>107584874.72422287</v>
      </c>
      <c r="G26" s="19">
        <v>17717010.402606685</v>
      </c>
      <c r="H26" s="19">
        <v>3751513.0398520418</v>
      </c>
      <c r="I26" s="19">
        <v>11243433.472643791</v>
      </c>
      <c r="J26" s="19">
        <v>75045.475351861896</v>
      </c>
      <c r="K26" s="19">
        <v>15069991.987847697</v>
      </c>
      <c r="L26" s="19">
        <v>323306.31000150862</v>
      </c>
      <c r="M26" s="19">
        <v>8113013.1986568151</v>
      </c>
      <c r="N26" s="19">
        <v>7446693.9620102653</v>
      </c>
      <c r="O26" s="19">
        <v>1064603.4327380832</v>
      </c>
      <c r="P26" s="19">
        <v>16624310.593405161</v>
      </c>
      <c r="Q26" s="19">
        <v>1429062.6910798328</v>
      </c>
      <c r="R26" s="19">
        <v>320054504.19532669</v>
      </c>
      <c r="S26" s="19">
        <v>54202444.565564871</v>
      </c>
      <c r="T26" s="19">
        <v>128468300.21925323</v>
      </c>
      <c r="U26" s="19">
        <v>502725248.9801448</v>
      </c>
      <c r="V26" s="19">
        <v>85753987.172140792</v>
      </c>
      <c r="W26" s="19">
        <v>79028225.89464128</v>
      </c>
      <c r="X26" s="19">
        <v>137795214.41367653</v>
      </c>
      <c r="Y26" s="19">
        <v>25469448.459716506</v>
      </c>
      <c r="Z26" s="19">
        <v>242292888.76803431</v>
      </c>
      <c r="AA26" s="19">
        <v>31185025.891409066</v>
      </c>
      <c r="AB26" s="19">
        <v>14541020.979460711</v>
      </c>
      <c r="AC26" s="19">
        <v>63237426.916649833</v>
      </c>
      <c r="AD26" s="19">
        <v>2390797.7629219824</v>
      </c>
      <c r="AE26" s="19">
        <v>80169245.659032524</v>
      </c>
      <c r="AF26" s="19">
        <v>3509894.0586947631</v>
      </c>
      <c r="AG26" s="19">
        <v>22783.68</v>
      </c>
      <c r="AH26" s="19">
        <v>0</v>
      </c>
      <c r="AI26" s="19">
        <v>0</v>
      </c>
      <c r="AJ26" s="19">
        <v>22783.68</v>
      </c>
      <c r="AK26" s="19">
        <v>6291.3496940825999</v>
      </c>
      <c r="AL26" s="19">
        <v>19536123.158613328</v>
      </c>
      <c r="AM26" s="19">
        <v>931379.03251823818</v>
      </c>
      <c r="AN26" s="19">
        <v>664643.76</v>
      </c>
      <c r="AO26" s="19">
        <v>21132145.951131567</v>
      </c>
      <c r="AP26" s="19">
        <v>20812366.079514556</v>
      </c>
      <c r="AQ26" s="19">
        <v>12308407.615252897</v>
      </c>
      <c r="AR26" s="19">
        <v>3775.9298220000055</v>
      </c>
      <c r="AS26" s="19">
        <v>2715408</v>
      </c>
      <c r="AT26" s="19">
        <v>15027591.545074897</v>
      </c>
      <c r="AU26" s="19">
        <v>13240714.139122892</v>
      </c>
      <c r="AV26" s="19">
        <v>1679867.410181673</v>
      </c>
      <c r="AW26" s="19">
        <v>33869.493864568052</v>
      </c>
      <c r="AX26" s="19">
        <v>55055</v>
      </c>
      <c r="AY26" s="19">
        <v>1768791.904046241</v>
      </c>
      <c r="AZ26" s="19">
        <v>865065.85028688388</v>
      </c>
      <c r="BA26" s="19">
        <v>151568</v>
      </c>
      <c r="BB26" s="19">
        <v>29722.078399999999</v>
      </c>
      <c r="BC26" s="19">
        <v>5320</v>
      </c>
      <c r="BD26" s="19">
        <v>186610.0784</v>
      </c>
      <c r="BE26" s="19">
        <v>162648.21661599996</v>
      </c>
      <c r="BF26" s="19">
        <v>16213091.428705374</v>
      </c>
      <c r="BG26" s="19">
        <v>278411.12218099996</v>
      </c>
      <c r="BH26" s="19">
        <v>170432.17530919999</v>
      </c>
      <c r="BI26" s="19">
        <v>16661934.726195576</v>
      </c>
      <c r="BJ26" s="19">
        <v>6694076.869662229</v>
      </c>
      <c r="BK26" s="19">
        <v>92415771.797545597</v>
      </c>
      <c r="BL26" s="19">
        <v>36867709.195499465</v>
      </c>
      <c r="BM26" s="19">
        <v>736634.6638610001</v>
      </c>
      <c r="BN26" s="19">
        <v>130020115.65690605</v>
      </c>
      <c r="BO26" s="19">
        <v>82451051.960416466</v>
      </c>
      <c r="BP26" s="19">
        <v>7016625.3763471525</v>
      </c>
      <c r="BQ26" s="19">
        <v>188547.78341059617</v>
      </c>
      <c r="BR26" s="19">
        <v>16.768583</v>
      </c>
      <c r="BS26" s="19">
        <v>7205189.928340748</v>
      </c>
      <c r="BT26" s="19">
        <v>6569075.4273745893</v>
      </c>
      <c r="BU26" s="19">
        <v>14137102.103326442</v>
      </c>
      <c r="BV26" s="19">
        <v>85430</v>
      </c>
      <c r="BW26" s="19">
        <v>22818.86</v>
      </c>
      <c r="BX26" s="19">
        <v>14245350.963326441</v>
      </c>
      <c r="BY26" s="19">
        <v>10147943.900762292</v>
      </c>
      <c r="BZ26" s="19">
        <v>69899.997414999991</v>
      </c>
      <c r="CA26" s="19">
        <v>6269.6290800001552</v>
      </c>
      <c r="CB26" s="19">
        <v>0</v>
      </c>
      <c r="CC26" s="19">
        <v>76169.62649500015</v>
      </c>
      <c r="CD26" s="19">
        <v>41939.976060000001</v>
      </c>
      <c r="CE26" s="19">
        <v>28750136.415884223</v>
      </c>
      <c r="CF26" s="19">
        <v>1899838.11679128</v>
      </c>
      <c r="CG26" s="19">
        <v>633727.12764600001</v>
      </c>
      <c r="CH26" s="19">
        <v>31283701.660321508</v>
      </c>
      <c r="CI26" s="19">
        <v>21195782.028166816</v>
      </c>
      <c r="CJ26" s="19">
        <v>0</v>
      </c>
      <c r="CK26" s="19">
        <v>0</v>
      </c>
      <c r="CL26" s="19">
        <v>0</v>
      </c>
      <c r="CM26" s="19">
        <v>0</v>
      </c>
      <c r="CN26" s="19">
        <v>0</v>
      </c>
      <c r="CO26" s="19">
        <v>642770575.59937739</v>
      </c>
      <c r="CP26" s="19">
        <v>393653813.85726994</v>
      </c>
      <c r="CQ26" s="19">
        <v>165672556.9762778</v>
      </c>
      <c r="CR26" s="19">
        <v>1202096946.4329252</v>
      </c>
      <c r="CS26" s="19">
        <v>302105242.32360953</v>
      </c>
    </row>
    <row r="27" spans="1:97" s="36" customFormat="1" ht="14.4">
      <c r="B27" s="40" t="s">
        <v>46</v>
      </c>
    </row>
    <row r="28" spans="1:97" s="36" customFormat="1" ht="20.25" customHeight="1">
      <c r="B28" s="78" t="s">
        <v>48</v>
      </c>
      <c r="C28" s="78"/>
      <c r="D28" s="78"/>
      <c r="E28" s="78"/>
      <c r="F28" s="78"/>
      <c r="G28" s="78"/>
      <c r="H28" s="78"/>
      <c r="I28" s="78"/>
      <c r="J28" s="78"/>
      <c r="K28" s="78"/>
      <c r="L28" s="78"/>
      <c r="M28" s="78"/>
      <c r="N28" s="78"/>
    </row>
    <row r="29" spans="1:97" s="36" customFormat="1" ht="15" customHeight="1">
      <c r="B29" s="78"/>
      <c r="C29" s="78"/>
      <c r="D29" s="78"/>
      <c r="E29" s="78"/>
      <c r="F29" s="78"/>
      <c r="G29" s="78"/>
      <c r="H29" s="78"/>
      <c r="I29" s="78"/>
      <c r="J29" s="78"/>
      <c r="K29" s="78"/>
      <c r="L29" s="78"/>
      <c r="M29" s="78"/>
      <c r="N29" s="78"/>
    </row>
    <row r="30" spans="1:97" ht="12.75" customHeight="1"/>
    <row r="33" spans="2:2" ht="13.8">
      <c r="B33" s="24"/>
    </row>
  </sheetData>
  <sortState xmlns:xlrd2="http://schemas.microsoft.com/office/spreadsheetml/2017/richdata2" ref="B9:CS23">
    <sortCondition descending="1" ref="CR7:CR23"/>
  </sortState>
  <mergeCells count="41">
    <mergeCell ref="AV5:AY5"/>
    <mergeCell ref="A4:A6"/>
    <mergeCell ref="B4:B6"/>
    <mergeCell ref="C4:G4"/>
    <mergeCell ref="H4:L4"/>
    <mergeCell ref="M4:Q4"/>
    <mergeCell ref="R4:V4"/>
    <mergeCell ref="C5:F5"/>
    <mergeCell ref="H5:K5"/>
    <mergeCell ref="BU4:BY4"/>
    <mergeCell ref="BP5:BS5"/>
    <mergeCell ref="BU5:BX5"/>
    <mergeCell ref="M5:P5"/>
    <mergeCell ref="BK5:BN5"/>
    <mergeCell ref="AL5:AO5"/>
    <mergeCell ref="AQ5:AT5"/>
    <mergeCell ref="AG5:AJ5"/>
    <mergeCell ref="W4:AA4"/>
    <mergeCell ref="AB4:AF4"/>
    <mergeCell ref="AG4:AK4"/>
    <mergeCell ref="AL4:AP4"/>
    <mergeCell ref="R5:U5"/>
    <mergeCell ref="AV4:AZ4"/>
    <mergeCell ref="W5:Z5"/>
    <mergeCell ref="AB5:AE5"/>
    <mergeCell ref="B28:N29"/>
    <mergeCell ref="CO4:CS4"/>
    <mergeCell ref="BZ4:CD4"/>
    <mergeCell ref="BZ5:CC5"/>
    <mergeCell ref="CE5:CH5"/>
    <mergeCell ref="CJ5:CM5"/>
    <mergeCell ref="CO5:CR5"/>
    <mergeCell ref="BA5:BD5"/>
    <mergeCell ref="BF5:BI5"/>
    <mergeCell ref="CE4:CI4"/>
    <mergeCell ref="CJ4:CN4"/>
    <mergeCell ref="AQ4:AU4"/>
    <mergeCell ref="BA4:BE4"/>
    <mergeCell ref="BF4:BJ4"/>
    <mergeCell ref="BK4:BO4"/>
    <mergeCell ref="BP4:BT4"/>
  </mergeCells>
  <pageMargins left="0.31" right="0.15748031496063" top="0.26" bottom="0.38" header="0.17" footer="0.15748031496063"/>
  <pageSetup scale="58" orientation="landscape"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C000"/>
  </sheetPr>
  <dimension ref="A1:AN32"/>
  <sheetViews>
    <sheetView zoomScale="85" zoomScaleNormal="85" workbookViewId="0">
      <pane xSplit="2" ySplit="5" topLeftCell="AA6" activePane="bottomRight" state="frozen"/>
      <selection activeCell="A4" sqref="A4"/>
      <selection pane="topRight" activeCell="A4" sqref="A4"/>
      <selection pane="bottomLeft" activeCell="A4" sqref="A4"/>
      <selection pane="bottomRight" activeCell="AB8" sqref="AB8"/>
    </sheetView>
  </sheetViews>
  <sheetFormatPr defaultColWidth="9.109375" defaultRowHeight="13.2"/>
  <cols>
    <col min="1" max="1" width="3.33203125" style="12" customWidth="1"/>
    <col min="2" max="2" width="50.33203125" style="12" customWidth="1"/>
    <col min="3" max="3" width="15.5546875" style="12" customWidth="1"/>
    <col min="4" max="4" width="12.6640625" style="12" customWidth="1"/>
    <col min="5" max="5" width="14.6640625" style="12" customWidth="1"/>
    <col min="6" max="6" width="12.6640625" style="12" customWidth="1"/>
    <col min="7" max="8" width="13.44140625" style="12" customWidth="1"/>
    <col min="9" max="28" width="12.6640625" style="12" customWidth="1"/>
    <col min="29" max="29" width="14.5546875" style="12" customWidth="1"/>
    <col min="30" max="38" width="12.6640625" style="12" customWidth="1"/>
    <col min="39" max="39" width="15.44140625" style="12" customWidth="1"/>
    <col min="40" max="40" width="14.109375" style="12" customWidth="1"/>
    <col min="41" max="16384" width="9.109375" style="12"/>
  </cols>
  <sheetData>
    <row r="1" spans="1:40" s="36" customFormat="1" ht="20.25" customHeight="1">
      <c r="A1" s="40" t="s">
        <v>49</v>
      </c>
    </row>
    <row r="2" spans="1:40" s="36" customFormat="1" ht="20.25" customHeight="1">
      <c r="A2" s="40" t="str">
        <f>'Number of Policies'!A2</f>
        <v>Reporting period: 1 January 2024 - 31 Decemberr 2024</v>
      </c>
    </row>
    <row r="3" spans="1:40" s="36" customFormat="1" ht="19.5" customHeight="1">
      <c r="A3" s="36" t="s">
        <v>2</v>
      </c>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row>
    <row r="4" spans="1:40" s="36" customFormat="1" ht="82.5" customHeight="1">
      <c r="A4" s="73" t="s">
        <v>0</v>
      </c>
      <c r="B4" s="73" t="s">
        <v>3</v>
      </c>
      <c r="C4" s="76" t="s">
        <v>4</v>
      </c>
      <c r="D4" s="77"/>
      <c r="E4" s="76" t="s">
        <v>5</v>
      </c>
      <c r="F4" s="77"/>
      <c r="G4" s="76" t="s">
        <v>6</v>
      </c>
      <c r="H4" s="77"/>
      <c r="I4" s="76" t="s">
        <v>7</v>
      </c>
      <c r="J4" s="77"/>
      <c r="K4" s="76" t="s">
        <v>8</v>
      </c>
      <c r="L4" s="77"/>
      <c r="M4" s="76" t="s">
        <v>9</v>
      </c>
      <c r="N4" s="77"/>
      <c r="O4" s="76" t="s">
        <v>10</v>
      </c>
      <c r="P4" s="77"/>
      <c r="Q4" s="76" t="s">
        <v>11</v>
      </c>
      <c r="R4" s="77"/>
      <c r="S4" s="76" t="s">
        <v>12</v>
      </c>
      <c r="T4" s="77"/>
      <c r="U4" s="76" t="s">
        <v>13</v>
      </c>
      <c r="V4" s="77"/>
      <c r="W4" s="76" t="s">
        <v>14</v>
      </c>
      <c r="X4" s="77"/>
      <c r="Y4" s="76" t="s">
        <v>15</v>
      </c>
      <c r="Z4" s="77"/>
      <c r="AA4" s="76" t="s">
        <v>16</v>
      </c>
      <c r="AB4" s="77"/>
      <c r="AC4" s="70" t="s">
        <v>17</v>
      </c>
      <c r="AD4" s="72"/>
      <c r="AE4" s="70" t="s">
        <v>18</v>
      </c>
      <c r="AF4" s="72"/>
      <c r="AG4" s="70" t="s">
        <v>19</v>
      </c>
      <c r="AH4" s="72"/>
      <c r="AI4" s="70" t="s">
        <v>20</v>
      </c>
      <c r="AJ4" s="72"/>
      <c r="AK4" s="70" t="s">
        <v>21</v>
      </c>
      <c r="AL4" s="72"/>
      <c r="AM4" s="70" t="s">
        <v>22</v>
      </c>
      <c r="AN4" s="72"/>
    </row>
    <row r="5" spans="1:40" s="36" customFormat="1" ht="43.2">
      <c r="A5" s="75"/>
      <c r="B5" s="75"/>
      <c r="C5" s="46" t="s">
        <v>50</v>
      </c>
      <c r="D5" s="46" t="s">
        <v>51</v>
      </c>
      <c r="E5" s="46" t="s">
        <v>50</v>
      </c>
      <c r="F5" s="46" t="s">
        <v>51</v>
      </c>
      <c r="G5" s="46" t="s">
        <v>50</v>
      </c>
      <c r="H5" s="46" t="s">
        <v>51</v>
      </c>
      <c r="I5" s="46" t="s">
        <v>50</v>
      </c>
      <c r="J5" s="46" t="s">
        <v>51</v>
      </c>
      <c r="K5" s="46" t="s">
        <v>50</v>
      </c>
      <c r="L5" s="46" t="s">
        <v>51</v>
      </c>
      <c r="M5" s="46" t="s">
        <v>50</v>
      </c>
      <c r="N5" s="46" t="s">
        <v>51</v>
      </c>
      <c r="O5" s="46" t="s">
        <v>50</v>
      </c>
      <c r="P5" s="46" t="s">
        <v>51</v>
      </c>
      <c r="Q5" s="46" t="s">
        <v>50</v>
      </c>
      <c r="R5" s="46" t="s">
        <v>51</v>
      </c>
      <c r="S5" s="46" t="s">
        <v>50</v>
      </c>
      <c r="T5" s="46" t="s">
        <v>51</v>
      </c>
      <c r="U5" s="46" t="s">
        <v>50</v>
      </c>
      <c r="V5" s="46" t="s">
        <v>51</v>
      </c>
      <c r="W5" s="46" t="s">
        <v>50</v>
      </c>
      <c r="X5" s="46" t="s">
        <v>51</v>
      </c>
      <c r="Y5" s="46" t="s">
        <v>50</v>
      </c>
      <c r="Z5" s="46" t="s">
        <v>51</v>
      </c>
      <c r="AA5" s="46" t="s">
        <v>50</v>
      </c>
      <c r="AB5" s="46" t="s">
        <v>51</v>
      </c>
      <c r="AC5" s="46" t="s">
        <v>50</v>
      </c>
      <c r="AD5" s="46" t="s">
        <v>51</v>
      </c>
      <c r="AE5" s="46" t="s">
        <v>50</v>
      </c>
      <c r="AF5" s="46" t="s">
        <v>51</v>
      </c>
      <c r="AG5" s="46" t="s">
        <v>50</v>
      </c>
      <c r="AH5" s="46" t="s">
        <v>51</v>
      </c>
      <c r="AI5" s="46" t="s">
        <v>50</v>
      </c>
      <c r="AJ5" s="46" t="s">
        <v>51</v>
      </c>
      <c r="AK5" s="46" t="s">
        <v>50</v>
      </c>
      <c r="AL5" s="46" t="s">
        <v>51</v>
      </c>
      <c r="AM5" s="46" t="s">
        <v>50</v>
      </c>
      <c r="AN5" s="46" t="s">
        <v>51</v>
      </c>
    </row>
    <row r="6" spans="1:40" ht="24.9" customHeight="1">
      <c r="A6" s="17">
        <v>1</v>
      </c>
      <c r="B6" s="64" t="s">
        <v>30</v>
      </c>
      <c r="C6" s="25">
        <v>6921885.1319136396</v>
      </c>
      <c r="D6" s="25">
        <v>4889631.9548735712</v>
      </c>
      <c r="E6" s="25">
        <v>4482263.263090943</v>
      </c>
      <c r="F6" s="25">
        <v>4328182.7579813059</v>
      </c>
      <c r="G6" s="25">
        <v>1975569.8555179005</v>
      </c>
      <c r="H6" s="25">
        <v>1568063.7567337079</v>
      </c>
      <c r="I6" s="25">
        <v>115398681.53709021</v>
      </c>
      <c r="J6" s="25">
        <v>34823882.900944203</v>
      </c>
      <c r="K6" s="25">
        <v>30442061.567686576</v>
      </c>
      <c r="L6" s="25">
        <v>29828569.313134238</v>
      </c>
      <c r="M6" s="25">
        <v>7692866.7766569937</v>
      </c>
      <c r="N6" s="25">
        <v>7114944.3251427319</v>
      </c>
      <c r="O6" s="25">
        <v>8384.7004185205478</v>
      </c>
      <c r="P6" s="25">
        <v>3545.205459078913</v>
      </c>
      <c r="Q6" s="25">
        <v>2716.5629399999998</v>
      </c>
      <c r="R6" s="25">
        <v>-2.3395700595756352E-3</v>
      </c>
      <c r="S6" s="25">
        <v>0</v>
      </c>
      <c r="T6" s="25">
        <v>0</v>
      </c>
      <c r="U6" s="25">
        <v>273958.63673264073</v>
      </c>
      <c r="V6" s="25">
        <v>80466.22335040546</v>
      </c>
      <c r="W6" s="25">
        <v>0</v>
      </c>
      <c r="X6" s="25">
        <v>0</v>
      </c>
      <c r="Y6" s="25">
        <v>3343851.8703024834</v>
      </c>
      <c r="Z6" s="25">
        <v>878358.83252765238</v>
      </c>
      <c r="AA6" s="25">
        <v>15506336.856458968</v>
      </c>
      <c r="AB6" s="25">
        <v>2548978.5041647647</v>
      </c>
      <c r="AC6" s="25">
        <v>1691053.3111882014</v>
      </c>
      <c r="AD6" s="25">
        <v>65566.673014993314</v>
      </c>
      <c r="AE6" s="25">
        <v>4908960.3761725891</v>
      </c>
      <c r="AF6" s="25">
        <v>981792.07523451769</v>
      </c>
      <c r="AG6" s="25">
        <v>0</v>
      </c>
      <c r="AH6" s="25">
        <v>0</v>
      </c>
      <c r="AI6" s="25">
        <v>6720475.3534252821</v>
      </c>
      <c r="AJ6" s="25">
        <v>816776.62607164728</v>
      </c>
      <c r="AK6" s="25">
        <v>0</v>
      </c>
      <c r="AL6" s="25">
        <v>0</v>
      </c>
      <c r="AM6" s="26">
        <v>199369065.79959494</v>
      </c>
      <c r="AN6" s="26">
        <v>87928759.146293253</v>
      </c>
    </row>
    <row r="7" spans="1:40" ht="24.9" customHeight="1">
      <c r="A7" s="17">
        <v>2</v>
      </c>
      <c r="B7" s="64" t="s">
        <v>32</v>
      </c>
      <c r="C7" s="25">
        <v>48550245.282029599</v>
      </c>
      <c r="D7" s="25">
        <v>36215102.080029689</v>
      </c>
      <c r="E7" s="25">
        <v>2425902.6368969888</v>
      </c>
      <c r="F7" s="25">
        <v>2425902.6368969888</v>
      </c>
      <c r="G7" s="25">
        <v>3002862.4104880788</v>
      </c>
      <c r="H7" s="25">
        <v>2836975.1204880783</v>
      </c>
      <c r="I7" s="25">
        <v>48894318.469997369</v>
      </c>
      <c r="J7" s="25">
        <v>48894318.469997369</v>
      </c>
      <c r="K7" s="25">
        <v>55460606.864857957</v>
      </c>
      <c r="L7" s="25">
        <v>52085535.604857966</v>
      </c>
      <c r="M7" s="25">
        <v>8143938.6174413227</v>
      </c>
      <c r="N7" s="25">
        <v>7748538.8074413221</v>
      </c>
      <c r="O7" s="25">
        <v>0</v>
      </c>
      <c r="P7" s="25">
        <v>0</v>
      </c>
      <c r="Q7" s="25">
        <v>0</v>
      </c>
      <c r="R7" s="25">
        <v>0</v>
      </c>
      <c r="S7" s="25">
        <v>0</v>
      </c>
      <c r="T7" s="25">
        <v>0</v>
      </c>
      <c r="U7" s="25">
        <v>0</v>
      </c>
      <c r="V7" s="25">
        <v>0</v>
      </c>
      <c r="W7" s="25">
        <v>0</v>
      </c>
      <c r="X7" s="25">
        <v>0</v>
      </c>
      <c r="Y7" s="25">
        <v>1665749.2431435348</v>
      </c>
      <c r="Z7" s="25">
        <v>1548679.9031435342</v>
      </c>
      <c r="AA7" s="25">
        <v>23978365.096098319</v>
      </c>
      <c r="AB7" s="25">
        <v>15133681.67149321</v>
      </c>
      <c r="AC7" s="25">
        <v>1083555.0234350001</v>
      </c>
      <c r="AD7" s="25">
        <v>10118.653435000451</v>
      </c>
      <c r="AE7" s="25">
        <v>585536.72590000008</v>
      </c>
      <c r="AF7" s="25">
        <v>119143.17890000013</v>
      </c>
      <c r="AG7" s="25">
        <v>117468.81749500011</v>
      </c>
      <c r="AH7" s="25">
        <v>117468.74749500012</v>
      </c>
      <c r="AI7" s="25">
        <v>1822050.0411999945</v>
      </c>
      <c r="AJ7" s="25">
        <v>762293.25079999981</v>
      </c>
      <c r="AK7" s="25">
        <v>0</v>
      </c>
      <c r="AL7" s="25">
        <v>0</v>
      </c>
      <c r="AM7" s="26">
        <v>195730599.2289831</v>
      </c>
      <c r="AN7" s="26">
        <v>167897758.12497813</v>
      </c>
    </row>
    <row r="8" spans="1:40" ht="24.9" customHeight="1">
      <c r="A8" s="17">
        <v>3</v>
      </c>
      <c r="B8" s="64" t="s">
        <v>29</v>
      </c>
      <c r="C8" s="25">
        <v>32470049.584049996</v>
      </c>
      <c r="D8" s="25">
        <v>30924764.994754072</v>
      </c>
      <c r="E8" s="25">
        <v>942339.55188707681</v>
      </c>
      <c r="F8" s="25">
        <v>942326.00355407677</v>
      </c>
      <c r="G8" s="25">
        <v>2527207.0006847293</v>
      </c>
      <c r="H8" s="25">
        <v>2054520.8284165973</v>
      </c>
      <c r="I8" s="25">
        <v>425261.16512502654</v>
      </c>
      <c r="J8" s="25">
        <v>126183.48667005352</v>
      </c>
      <c r="K8" s="25">
        <v>52335432.676613986</v>
      </c>
      <c r="L8" s="25">
        <v>51134736.690356508</v>
      </c>
      <c r="M8" s="25">
        <v>11943919.441764262</v>
      </c>
      <c r="N8" s="25">
        <v>11565538.443038715</v>
      </c>
      <c r="O8" s="25">
        <v>0</v>
      </c>
      <c r="P8" s="25">
        <v>0</v>
      </c>
      <c r="Q8" s="25">
        <v>283462.76</v>
      </c>
      <c r="R8" s="25">
        <v>2.6981999981217086E-2</v>
      </c>
      <c r="S8" s="25">
        <v>0</v>
      </c>
      <c r="T8" s="25">
        <v>0</v>
      </c>
      <c r="U8" s="25">
        <v>45840.428499999995</v>
      </c>
      <c r="V8" s="25">
        <v>39234.51042047287</v>
      </c>
      <c r="W8" s="25">
        <v>0</v>
      </c>
      <c r="X8" s="25">
        <v>0</v>
      </c>
      <c r="Y8" s="25">
        <v>5202847.1703649964</v>
      </c>
      <c r="Z8" s="25">
        <v>4115514.2825306049</v>
      </c>
      <c r="AA8" s="25">
        <v>64242202.554387137</v>
      </c>
      <c r="AB8" s="25">
        <v>21856965.702780139</v>
      </c>
      <c r="AC8" s="25">
        <v>400015.72598719131</v>
      </c>
      <c r="AD8" s="25">
        <v>5817.1317187474342</v>
      </c>
      <c r="AE8" s="25">
        <v>3482110.9215332093</v>
      </c>
      <c r="AF8" s="25">
        <v>1758728.1321565891</v>
      </c>
      <c r="AG8" s="25">
        <v>56173.576182397817</v>
      </c>
      <c r="AH8" s="25">
        <v>38851.786684030325</v>
      </c>
      <c r="AI8" s="25">
        <v>12412396.518621003</v>
      </c>
      <c r="AJ8" s="25">
        <v>4556567.0026561935</v>
      </c>
      <c r="AK8" s="25">
        <v>0</v>
      </c>
      <c r="AL8" s="25">
        <v>0</v>
      </c>
      <c r="AM8" s="26">
        <v>186769259.075701</v>
      </c>
      <c r="AN8" s="26">
        <v>129119749.02271882</v>
      </c>
    </row>
    <row r="9" spans="1:40" ht="24.9" customHeight="1">
      <c r="A9" s="17">
        <v>4</v>
      </c>
      <c r="B9" s="64" t="s">
        <v>28</v>
      </c>
      <c r="C9" s="25">
        <v>8603502.9018687252</v>
      </c>
      <c r="D9" s="25">
        <v>8446006.7231590487</v>
      </c>
      <c r="E9" s="25">
        <v>2198090.2846095832</v>
      </c>
      <c r="F9" s="25">
        <v>2198090.2846095832</v>
      </c>
      <c r="G9" s="25">
        <v>3128372.7594968281</v>
      </c>
      <c r="H9" s="25">
        <v>3128272.1173194312</v>
      </c>
      <c r="I9" s="25">
        <v>91592290.139547527</v>
      </c>
      <c r="J9" s="25">
        <v>91592290.139547527</v>
      </c>
      <c r="K9" s="25">
        <v>3199.8634353424659</v>
      </c>
      <c r="L9" s="25">
        <v>1599.9317176712329</v>
      </c>
      <c r="M9" s="25">
        <v>2485078.2032361901</v>
      </c>
      <c r="N9" s="25">
        <v>2484832.4262587926</v>
      </c>
      <c r="O9" s="25">
        <v>0</v>
      </c>
      <c r="P9" s="25">
        <v>0</v>
      </c>
      <c r="Q9" s="25">
        <v>0</v>
      </c>
      <c r="R9" s="25">
        <v>0</v>
      </c>
      <c r="S9" s="25">
        <v>0</v>
      </c>
      <c r="T9" s="25">
        <v>0</v>
      </c>
      <c r="U9" s="25">
        <v>0</v>
      </c>
      <c r="V9" s="25">
        <v>0</v>
      </c>
      <c r="W9" s="25">
        <v>0</v>
      </c>
      <c r="X9" s="25">
        <v>0</v>
      </c>
      <c r="Y9" s="25">
        <v>0</v>
      </c>
      <c r="Z9" s="25">
        <v>0</v>
      </c>
      <c r="AA9" s="25">
        <v>143740.92260487244</v>
      </c>
      <c r="AB9" s="25">
        <v>25.733837178082211</v>
      </c>
      <c r="AC9" s="25">
        <v>0</v>
      </c>
      <c r="AD9" s="25">
        <v>0</v>
      </c>
      <c r="AE9" s="25">
        <v>3584.4019259186225</v>
      </c>
      <c r="AF9" s="25">
        <v>3584.4019259186225</v>
      </c>
      <c r="AG9" s="25">
        <v>0</v>
      </c>
      <c r="AH9" s="25">
        <v>0</v>
      </c>
      <c r="AI9" s="25">
        <v>813541.72026038077</v>
      </c>
      <c r="AJ9" s="25">
        <v>10.958904109589042</v>
      </c>
      <c r="AK9" s="25">
        <v>0</v>
      </c>
      <c r="AL9" s="25">
        <v>0</v>
      </c>
      <c r="AM9" s="26">
        <v>108971401.19698538</v>
      </c>
      <c r="AN9" s="26">
        <v>107854712.71727924</v>
      </c>
    </row>
    <row r="10" spans="1:40" ht="24.9" customHeight="1">
      <c r="A10" s="17">
        <v>5</v>
      </c>
      <c r="B10" s="64" t="s">
        <v>34</v>
      </c>
      <c r="C10" s="25">
        <v>4224882.0291235009</v>
      </c>
      <c r="D10" s="25">
        <v>2148816.2784564118</v>
      </c>
      <c r="E10" s="25">
        <v>853465.48056023777</v>
      </c>
      <c r="F10" s="25">
        <v>793326.48817552952</v>
      </c>
      <c r="G10" s="25">
        <v>1181024.1624254705</v>
      </c>
      <c r="H10" s="25">
        <v>882743.75603352103</v>
      </c>
      <c r="I10" s="25">
        <v>33498847.666711271</v>
      </c>
      <c r="J10" s="25">
        <v>33498847.666711271</v>
      </c>
      <c r="K10" s="25">
        <v>12720278.079461766</v>
      </c>
      <c r="L10" s="25">
        <v>12499765.245242236</v>
      </c>
      <c r="M10" s="25">
        <v>4232581.7737241918</v>
      </c>
      <c r="N10" s="25">
        <v>4064509.7185796052</v>
      </c>
      <c r="O10" s="25">
        <v>438.14769230769161</v>
      </c>
      <c r="P10" s="25">
        <v>296.88888539519849</v>
      </c>
      <c r="Q10" s="25">
        <v>0</v>
      </c>
      <c r="R10" s="25">
        <v>0</v>
      </c>
      <c r="S10" s="25">
        <v>0</v>
      </c>
      <c r="T10" s="25">
        <v>0</v>
      </c>
      <c r="U10" s="25">
        <v>0</v>
      </c>
      <c r="V10" s="25">
        <v>0</v>
      </c>
      <c r="W10" s="25">
        <v>0</v>
      </c>
      <c r="X10" s="25">
        <v>0</v>
      </c>
      <c r="Y10" s="25">
        <v>3163837.4567535417</v>
      </c>
      <c r="Z10" s="25">
        <v>2146390.0304178586</v>
      </c>
      <c r="AA10" s="25">
        <v>11578906.67602984</v>
      </c>
      <c r="AB10" s="25">
        <v>1075650.9562796413</v>
      </c>
      <c r="AC10" s="25">
        <v>1839056.3349354824</v>
      </c>
      <c r="AD10" s="25">
        <v>45515.31901943218</v>
      </c>
      <c r="AE10" s="25">
        <v>1118739.3416730643</v>
      </c>
      <c r="AF10" s="25">
        <v>112998.76098662287</v>
      </c>
      <c r="AG10" s="25">
        <v>0</v>
      </c>
      <c r="AH10" s="25">
        <v>0</v>
      </c>
      <c r="AI10" s="25">
        <v>2547559.3155982234</v>
      </c>
      <c r="AJ10" s="25">
        <v>420524.72424470668</v>
      </c>
      <c r="AK10" s="25">
        <v>0</v>
      </c>
      <c r="AL10" s="25">
        <v>0</v>
      </c>
      <c r="AM10" s="26">
        <v>76959616.464688897</v>
      </c>
      <c r="AN10" s="26">
        <v>57689385.833032236</v>
      </c>
    </row>
    <row r="11" spans="1:40" ht="24.9" customHeight="1">
      <c r="A11" s="17">
        <v>6</v>
      </c>
      <c r="B11" s="64" t="s">
        <v>85</v>
      </c>
      <c r="C11" s="25">
        <v>194192.38451001188</v>
      </c>
      <c r="D11" s="25">
        <v>140928.52325387526</v>
      </c>
      <c r="E11" s="25">
        <v>680044.65045099927</v>
      </c>
      <c r="F11" s="25">
        <v>680044.65045099927</v>
      </c>
      <c r="G11" s="25">
        <v>535602.43346603482</v>
      </c>
      <c r="H11" s="25">
        <v>522984.8755445315</v>
      </c>
      <c r="I11" s="25">
        <v>50492168.708203264</v>
      </c>
      <c r="J11" s="25">
        <v>50492168.708203264</v>
      </c>
      <c r="K11" s="25">
        <v>5612250.0261290101</v>
      </c>
      <c r="L11" s="25">
        <v>4156991.2491510003</v>
      </c>
      <c r="M11" s="25">
        <v>2067679.0284495538</v>
      </c>
      <c r="N11" s="25">
        <v>2012023.160062026</v>
      </c>
      <c r="O11" s="25">
        <v>0</v>
      </c>
      <c r="P11" s="25">
        <v>0</v>
      </c>
      <c r="Q11" s="25">
        <v>46093.278815999998</v>
      </c>
      <c r="R11" s="25">
        <v>4016.7001274754075</v>
      </c>
      <c r="S11" s="25">
        <v>59314.409004000016</v>
      </c>
      <c r="T11" s="25">
        <v>1697.3974886402139</v>
      </c>
      <c r="U11" s="25">
        <v>0</v>
      </c>
      <c r="V11" s="25">
        <v>0</v>
      </c>
      <c r="W11" s="25">
        <v>0</v>
      </c>
      <c r="X11" s="25">
        <v>0</v>
      </c>
      <c r="Y11" s="25">
        <v>170224.90389699987</v>
      </c>
      <c r="Z11" s="25">
        <v>120518.13933268204</v>
      </c>
      <c r="AA11" s="25">
        <v>782964.20208700094</v>
      </c>
      <c r="AB11" s="25">
        <v>372669.37022613839</v>
      </c>
      <c r="AC11" s="25">
        <v>88804.691703999997</v>
      </c>
      <c r="AD11" s="25">
        <v>88804.688828000319</v>
      </c>
      <c r="AE11" s="25">
        <v>0</v>
      </c>
      <c r="AF11" s="25">
        <v>0</v>
      </c>
      <c r="AG11" s="25">
        <v>0</v>
      </c>
      <c r="AH11" s="25">
        <v>0</v>
      </c>
      <c r="AI11" s="25">
        <v>381482.71979599766</v>
      </c>
      <c r="AJ11" s="25">
        <v>235830.72677729718</v>
      </c>
      <c r="AK11" s="25">
        <v>0</v>
      </c>
      <c r="AL11" s="25">
        <v>0</v>
      </c>
      <c r="AM11" s="26">
        <v>61110821.436512865</v>
      </c>
      <c r="AN11" s="26">
        <v>58828678.18944592</v>
      </c>
    </row>
    <row r="12" spans="1:40" ht="24.9" customHeight="1">
      <c r="A12" s="17">
        <v>7</v>
      </c>
      <c r="B12" s="64" t="s">
        <v>35</v>
      </c>
      <c r="C12" s="25">
        <v>210748</v>
      </c>
      <c r="D12" s="25">
        <v>210748</v>
      </c>
      <c r="E12" s="25">
        <v>655661</v>
      </c>
      <c r="F12" s="25">
        <v>591301.7603135712</v>
      </c>
      <c r="G12" s="25">
        <v>403800</v>
      </c>
      <c r="H12" s="25">
        <v>387289.26758603449</v>
      </c>
      <c r="I12" s="25">
        <v>15512077</v>
      </c>
      <c r="J12" s="25">
        <v>15512077</v>
      </c>
      <c r="K12" s="25">
        <v>3020575</v>
      </c>
      <c r="L12" s="25">
        <v>2778035.721739165</v>
      </c>
      <c r="M12" s="25">
        <v>2857191.6492342521</v>
      </c>
      <c r="N12" s="25">
        <v>2832215.3482835242</v>
      </c>
      <c r="O12" s="25">
        <v>0</v>
      </c>
      <c r="P12" s="25">
        <v>0</v>
      </c>
      <c r="Q12" s="25">
        <v>4408231</v>
      </c>
      <c r="R12" s="25">
        <v>220875.99396630656</v>
      </c>
      <c r="S12" s="25">
        <v>6263392</v>
      </c>
      <c r="T12" s="25">
        <v>1804386.6552575883</v>
      </c>
      <c r="U12" s="25">
        <v>157287</v>
      </c>
      <c r="V12" s="25">
        <v>51618.037282900987</v>
      </c>
      <c r="W12" s="25">
        <v>86953</v>
      </c>
      <c r="X12" s="25">
        <v>20946.759228258423</v>
      </c>
      <c r="Y12" s="25">
        <v>328771</v>
      </c>
      <c r="Z12" s="25">
        <v>107634.81133969955</v>
      </c>
      <c r="AA12" s="25">
        <v>11683909</v>
      </c>
      <c r="AB12" s="25">
        <v>2344660.0578433103</v>
      </c>
      <c r="AC12" s="25">
        <v>738657</v>
      </c>
      <c r="AD12" s="25">
        <v>83975.841046993271</v>
      </c>
      <c r="AE12" s="25">
        <v>1374908</v>
      </c>
      <c r="AF12" s="25">
        <v>295618.12929699232</v>
      </c>
      <c r="AG12" s="25">
        <v>0</v>
      </c>
      <c r="AH12" s="25">
        <v>0</v>
      </c>
      <c r="AI12" s="25">
        <v>3886341</v>
      </c>
      <c r="AJ12" s="25">
        <v>2243422.6706696772</v>
      </c>
      <c r="AK12" s="25">
        <v>0</v>
      </c>
      <c r="AL12" s="25">
        <v>0</v>
      </c>
      <c r="AM12" s="26">
        <v>51588501.64923425</v>
      </c>
      <c r="AN12" s="26">
        <v>29484806.053854022</v>
      </c>
    </row>
    <row r="13" spans="1:40" ht="24.9" customHeight="1">
      <c r="A13" s="17">
        <v>8</v>
      </c>
      <c r="B13" s="64" t="s">
        <v>86</v>
      </c>
      <c r="C13" s="25">
        <v>383247.36475329311</v>
      </c>
      <c r="D13" s="25">
        <v>342903.21286379785</v>
      </c>
      <c r="E13" s="25">
        <v>326558.66346131451</v>
      </c>
      <c r="F13" s="25">
        <v>326558.66346131451</v>
      </c>
      <c r="G13" s="25">
        <v>487023.42505867325</v>
      </c>
      <c r="H13" s="25">
        <v>377053.50255302759</v>
      </c>
      <c r="I13" s="25">
        <v>30825148.368790589</v>
      </c>
      <c r="J13" s="25">
        <v>30641147.26887849</v>
      </c>
      <c r="K13" s="25">
        <v>8142177.7617123565</v>
      </c>
      <c r="L13" s="25">
        <v>5686267.6628581034</v>
      </c>
      <c r="M13" s="25">
        <v>3313485.5191478445</v>
      </c>
      <c r="N13" s="25">
        <v>3289600.8069761931</v>
      </c>
      <c r="O13" s="25">
        <v>0</v>
      </c>
      <c r="P13" s="25">
        <v>0</v>
      </c>
      <c r="Q13" s="25">
        <v>2910718.7313052192</v>
      </c>
      <c r="R13" s="25">
        <v>16701.191621064208</v>
      </c>
      <c r="S13" s="25">
        <v>1769311.2980654573</v>
      </c>
      <c r="T13" s="25">
        <v>5946.1233624671586</v>
      </c>
      <c r="U13" s="25">
        <v>19336.524590163935</v>
      </c>
      <c r="V13" s="25">
        <v>413.02816524589434</v>
      </c>
      <c r="W13" s="25">
        <v>18767.159092746464</v>
      </c>
      <c r="X13" s="25">
        <v>1000.5850851470896</v>
      </c>
      <c r="Y13" s="25">
        <v>1040.8455438157894</v>
      </c>
      <c r="Z13" s="25">
        <v>370.31883212433308</v>
      </c>
      <c r="AA13" s="25">
        <v>1850975.3145231563</v>
      </c>
      <c r="AB13" s="25">
        <v>879417.91362432006</v>
      </c>
      <c r="AC13" s="25">
        <v>134923.9092810427</v>
      </c>
      <c r="AD13" s="25">
        <v>62039.987519509756</v>
      </c>
      <c r="AE13" s="25">
        <v>23253.31930680955</v>
      </c>
      <c r="AF13" s="25">
        <v>18205.619306809549</v>
      </c>
      <c r="AG13" s="25">
        <v>0</v>
      </c>
      <c r="AH13" s="25">
        <v>0</v>
      </c>
      <c r="AI13" s="25">
        <v>91013.449194343819</v>
      </c>
      <c r="AJ13" s="25">
        <v>27253.03526719108</v>
      </c>
      <c r="AK13" s="25">
        <v>0</v>
      </c>
      <c r="AL13" s="25">
        <v>0</v>
      </c>
      <c r="AM13" s="26">
        <v>50296981.653826825</v>
      </c>
      <c r="AN13" s="26">
        <v>41674878.920374796</v>
      </c>
    </row>
    <row r="14" spans="1:40" ht="24.9" customHeight="1">
      <c r="A14" s="17">
        <v>9</v>
      </c>
      <c r="B14" s="64" t="s">
        <v>92</v>
      </c>
      <c r="C14" s="25">
        <v>255462.10021910691</v>
      </c>
      <c r="D14" s="25">
        <v>255462.10021910691</v>
      </c>
      <c r="E14" s="25">
        <v>226601.45129721632</v>
      </c>
      <c r="F14" s="25">
        <v>226601.45129721632</v>
      </c>
      <c r="G14" s="25">
        <v>990114.51253747125</v>
      </c>
      <c r="H14" s="25">
        <v>990114.51253747125</v>
      </c>
      <c r="I14" s="25">
        <v>31659143.323379628</v>
      </c>
      <c r="J14" s="25">
        <v>31658940.323379628</v>
      </c>
      <c r="K14" s="25">
        <v>11873080.07</v>
      </c>
      <c r="L14" s="25">
        <v>3551023.6436918788</v>
      </c>
      <c r="M14" s="25">
        <v>3776306.5405512587</v>
      </c>
      <c r="N14" s="25">
        <v>2848454.6584082269</v>
      </c>
      <c r="O14" s="25">
        <v>0</v>
      </c>
      <c r="P14" s="25">
        <v>0</v>
      </c>
      <c r="Q14" s="25">
        <v>0</v>
      </c>
      <c r="R14" s="25">
        <v>0</v>
      </c>
      <c r="S14" s="25">
        <v>0</v>
      </c>
      <c r="T14" s="25">
        <v>0</v>
      </c>
      <c r="U14" s="25">
        <v>0</v>
      </c>
      <c r="V14" s="25">
        <v>0</v>
      </c>
      <c r="W14" s="25">
        <v>0</v>
      </c>
      <c r="X14" s="25">
        <v>0</v>
      </c>
      <c r="Y14" s="25">
        <v>25167.09459648019</v>
      </c>
      <c r="Z14" s="25">
        <v>5033.4189192960512</v>
      </c>
      <c r="AA14" s="25">
        <v>142296.94021565985</v>
      </c>
      <c r="AB14" s="25">
        <v>22715.420947826118</v>
      </c>
      <c r="AC14" s="25">
        <v>0</v>
      </c>
      <c r="AD14" s="25">
        <v>0</v>
      </c>
      <c r="AE14" s="25">
        <v>0</v>
      </c>
      <c r="AF14" s="25">
        <v>0</v>
      </c>
      <c r="AG14" s="25">
        <v>0</v>
      </c>
      <c r="AH14" s="25">
        <v>0</v>
      </c>
      <c r="AI14" s="25">
        <v>2055.7792569725862</v>
      </c>
      <c r="AJ14" s="25">
        <v>2055.7792569725862</v>
      </c>
      <c r="AK14" s="25">
        <v>0</v>
      </c>
      <c r="AL14" s="25">
        <v>0</v>
      </c>
      <c r="AM14" s="26">
        <v>48950227.8120538</v>
      </c>
      <c r="AN14" s="26">
        <v>39560401.308657624</v>
      </c>
    </row>
    <row r="15" spans="1:40" ht="24.9" customHeight="1">
      <c r="A15" s="17">
        <v>10</v>
      </c>
      <c r="B15" s="64" t="s">
        <v>93</v>
      </c>
      <c r="C15" s="25">
        <v>263675.60047265532</v>
      </c>
      <c r="D15" s="25">
        <v>241009.90688375957</v>
      </c>
      <c r="E15" s="25">
        <v>161827.68</v>
      </c>
      <c r="F15" s="25">
        <v>161827.68</v>
      </c>
      <c r="G15" s="25">
        <v>260662.09538956481</v>
      </c>
      <c r="H15" s="25">
        <v>259574.17500199348</v>
      </c>
      <c r="I15" s="25">
        <v>24373447.100000001</v>
      </c>
      <c r="J15" s="25">
        <v>23251950.57</v>
      </c>
      <c r="K15" s="25">
        <v>2795156.2235945202</v>
      </c>
      <c r="L15" s="25">
        <v>2340480.5649999999</v>
      </c>
      <c r="M15" s="25">
        <v>2757256.3539966787</v>
      </c>
      <c r="N15" s="25">
        <v>2756747.796845994</v>
      </c>
      <c r="O15" s="25">
        <v>0</v>
      </c>
      <c r="P15" s="25">
        <v>0</v>
      </c>
      <c r="Q15" s="25">
        <v>37181.911531475409</v>
      </c>
      <c r="R15" s="25">
        <v>3240.1380560655816</v>
      </c>
      <c r="S15" s="25">
        <v>23510.039686122265</v>
      </c>
      <c r="T15" s="25">
        <v>2143.5653211766548</v>
      </c>
      <c r="U15" s="25">
        <v>0</v>
      </c>
      <c r="V15" s="25">
        <v>0</v>
      </c>
      <c r="W15" s="25">
        <v>0</v>
      </c>
      <c r="X15" s="25">
        <v>0</v>
      </c>
      <c r="Y15" s="25">
        <v>82339.405519086766</v>
      </c>
      <c r="Z15" s="25">
        <v>59655.810842701285</v>
      </c>
      <c r="AA15" s="25">
        <v>452903.68779422954</v>
      </c>
      <c r="AB15" s="25">
        <v>260516.52583111476</v>
      </c>
      <c r="AC15" s="25">
        <v>47112.023519400973</v>
      </c>
      <c r="AD15" s="25">
        <v>47105.763700222895</v>
      </c>
      <c r="AE15" s="25">
        <v>434106.48932761903</v>
      </c>
      <c r="AF15" s="25">
        <v>-620962.11546226847</v>
      </c>
      <c r="AG15" s="25">
        <v>0</v>
      </c>
      <c r="AH15" s="25">
        <v>0</v>
      </c>
      <c r="AI15" s="25">
        <v>200560.90780574235</v>
      </c>
      <c r="AJ15" s="25">
        <v>149613.20809850088</v>
      </c>
      <c r="AK15" s="25">
        <v>0</v>
      </c>
      <c r="AL15" s="25">
        <v>0</v>
      </c>
      <c r="AM15" s="26">
        <v>31889739.518637095</v>
      </c>
      <c r="AN15" s="26">
        <v>28912903.590119265</v>
      </c>
    </row>
    <row r="16" spans="1:40" ht="24.9" customHeight="1">
      <c r="A16" s="17">
        <v>11</v>
      </c>
      <c r="B16" s="64" t="s">
        <v>89</v>
      </c>
      <c r="C16" s="25">
        <v>2755336.7740324875</v>
      </c>
      <c r="D16" s="25">
        <v>1965470.4795314986</v>
      </c>
      <c r="E16" s="25">
        <v>0</v>
      </c>
      <c r="F16" s="25">
        <v>0</v>
      </c>
      <c r="G16" s="25">
        <v>356163.0500000001</v>
      </c>
      <c r="H16" s="25">
        <v>200703.43231339238</v>
      </c>
      <c r="I16" s="25">
        <v>0</v>
      </c>
      <c r="J16" s="25">
        <v>0</v>
      </c>
      <c r="K16" s="25">
        <v>3200084.3999999817</v>
      </c>
      <c r="L16" s="25">
        <v>1204508.3108209979</v>
      </c>
      <c r="M16" s="25">
        <v>3102537.2592813992</v>
      </c>
      <c r="N16" s="25">
        <v>3078929.9104948537</v>
      </c>
      <c r="O16" s="25">
        <v>0</v>
      </c>
      <c r="P16" s="25">
        <v>0</v>
      </c>
      <c r="Q16" s="25">
        <v>8233260.8999999911</v>
      </c>
      <c r="R16" s="25">
        <v>4.463590681552887E-3</v>
      </c>
      <c r="S16" s="25">
        <v>5316856.5000000093</v>
      </c>
      <c r="T16" s="25">
        <v>1.0571058839559555E-2</v>
      </c>
      <c r="U16" s="25">
        <v>0</v>
      </c>
      <c r="V16" s="25">
        <v>0</v>
      </c>
      <c r="W16" s="25">
        <v>0</v>
      </c>
      <c r="X16" s="25">
        <v>0</v>
      </c>
      <c r="Y16" s="25">
        <v>43049.770000000019</v>
      </c>
      <c r="Z16" s="25">
        <v>8609.9606818925422</v>
      </c>
      <c r="AA16" s="25">
        <v>1606665.2499999991</v>
      </c>
      <c r="AB16" s="25">
        <v>282298.2370851516</v>
      </c>
      <c r="AC16" s="25">
        <v>700603.69999998366</v>
      </c>
      <c r="AD16" s="25">
        <v>211657.25966844047</v>
      </c>
      <c r="AE16" s="25">
        <v>0</v>
      </c>
      <c r="AF16" s="25">
        <v>0</v>
      </c>
      <c r="AG16" s="25">
        <v>0</v>
      </c>
      <c r="AH16" s="25">
        <v>0</v>
      </c>
      <c r="AI16" s="25">
        <v>132747.54999999999</v>
      </c>
      <c r="AJ16" s="25">
        <v>43294.883271396306</v>
      </c>
      <c r="AK16" s="25">
        <v>0</v>
      </c>
      <c r="AL16" s="25">
        <v>0</v>
      </c>
      <c r="AM16" s="26">
        <v>25447305.153313849</v>
      </c>
      <c r="AN16" s="26">
        <v>6995472.4889022736</v>
      </c>
    </row>
    <row r="17" spans="1:40" ht="24.9" customHeight="1">
      <c r="A17" s="17">
        <v>12</v>
      </c>
      <c r="B17" s="64" t="s">
        <v>31</v>
      </c>
      <c r="C17" s="25">
        <v>44245.490000000849</v>
      </c>
      <c r="D17" s="25">
        <v>32276.919000000853</v>
      </c>
      <c r="E17" s="25">
        <v>317348.43000002555</v>
      </c>
      <c r="F17" s="25">
        <v>317348.43000002555</v>
      </c>
      <c r="G17" s="25">
        <v>715056.66000001214</v>
      </c>
      <c r="H17" s="25">
        <v>715056.66000001214</v>
      </c>
      <c r="I17" s="25">
        <v>8044703.7899993379</v>
      </c>
      <c r="J17" s="25">
        <v>8044703.7899993379</v>
      </c>
      <c r="K17" s="25">
        <v>9738233.2300000936</v>
      </c>
      <c r="L17" s="25">
        <v>6484126.7784880837</v>
      </c>
      <c r="M17" s="25">
        <v>3698176.6692814017</v>
      </c>
      <c r="N17" s="25">
        <v>3543783.6662814021</v>
      </c>
      <c r="O17" s="25">
        <v>0</v>
      </c>
      <c r="P17" s="25">
        <v>0</v>
      </c>
      <c r="Q17" s="25">
        <v>0</v>
      </c>
      <c r="R17" s="25">
        <v>0</v>
      </c>
      <c r="S17" s="25">
        <v>0</v>
      </c>
      <c r="T17" s="25">
        <v>0</v>
      </c>
      <c r="U17" s="25">
        <v>0</v>
      </c>
      <c r="V17" s="25">
        <v>0</v>
      </c>
      <c r="W17" s="25">
        <v>0</v>
      </c>
      <c r="X17" s="25">
        <v>0</v>
      </c>
      <c r="Y17" s="25">
        <v>290217.49</v>
      </c>
      <c r="Z17" s="25">
        <v>27899.99500000017</v>
      </c>
      <c r="AA17" s="25">
        <v>862838.2900000019</v>
      </c>
      <c r="AB17" s="25">
        <v>173920.24243616976</v>
      </c>
      <c r="AC17" s="25">
        <v>7697.5500000000011</v>
      </c>
      <c r="AD17" s="25">
        <v>2437.877628000002</v>
      </c>
      <c r="AE17" s="25">
        <v>5997.27</v>
      </c>
      <c r="AF17" s="25">
        <v>5997.27</v>
      </c>
      <c r="AG17" s="25">
        <v>0</v>
      </c>
      <c r="AH17" s="25">
        <v>0</v>
      </c>
      <c r="AI17" s="25">
        <v>684541.08000000415</v>
      </c>
      <c r="AJ17" s="25">
        <v>433344.01839200419</v>
      </c>
      <c r="AK17" s="25">
        <v>0</v>
      </c>
      <c r="AL17" s="25">
        <v>0</v>
      </c>
      <c r="AM17" s="26">
        <v>24409055.94928088</v>
      </c>
      <c r="AN17" s="26">
        <v>19780895.647225037</v>
      </c>
    </row>
    <row r="18" spans="1:40" ht="24.9" customHeight="1">
      <c r="A18" s="17">
        <v>13</v>
      </c>
      <c r="B18" s="64" t="s">
        <v>33</v>
      </c>
      <c r="C18" s="25">
        <v>229323.69210672774</v>
      </c>
      <c r="D18" s="25">
        <v>229323.69210672774</v>
      </c>
      <c r="E18" s="25">
        <v>1320479.6044308895</v>
      </c>
      <c r="F18" s="25">
        <v>1320479.6044308895</v>
      </c>
      <c r="G18" s="25">
        <v>207856.64336453486</v>
      </c>
      <c r="H18" s="25">
        <v>207856.64336453486</v>
      </c>
      <c r="I18" s="25">
        <v>7071616.506689393</v>
      </c>
      <c r="J18" s="25">
        <v>3665077.5186472242</v>
      </c>
      <c r="K18" s="25">
        <v>4275029.0136689469</v>
      </c>
      <c r="L18" s="25">
        <v>2163135.619982772</v>
      </c>
      <c r="M18" s="25">
        <v>3087831.1405735346</v>
      </c>
      <c r="N18" s="25">
        <v>3051130.0388050624</v>
      </c>
      <c r="O18" s="25">
        <v>0</v>
      </c>
      <c r="P18" s="25">
        <v>0</v>
      </c>
      <c r="Q18" s="25">
        <v>0</v>
      </c>
      <c r="R18" s="25">
        <v>0</v>
      </c>
      <c r="S18" s="25">
        <v>0</v>
      </c>
      <c r="T18" s="25">
        <v>0</v>
      </c>
      <c r="U18" s="25">
        <v>1852440.0683651029</v>
      </c>
      <c r="V18" s="25">
        <v>1518467.5948797981</v>
      </c>
      <c r="W18" s="25">
        <v>293.93279999999999</v>
      </c>
      <c r="X18" s="25">
        <v>2.9393279999999322</v>
      </c>
      <c r="Y18" s="25">
        <v>867049.14685810194</v>
      </c>
      <c r="Z18" s="25">
        <v>263047.63400584913</v>
      </c>
      <c r="AA18" s="25">
        <v>565352.90357761027</v>
      </c>
      <c r="AB18" s="25">
        <v>192179.48226218577</v>
      </c>
      <c r="AC18" s="25">
        <v>367342.87110609858</v>
      </c>
      <c r="AD18" s="25">
        <v>41126.606719149684</v>
      </c>
      <c r="AE18" s="25">
        <v>153713.32598071484</v>
      </c>
      <c r="AF18" s="25">
        <v>40338.81162943846</v>
      </c>
      <c r="AG18" s="25">
        <v>0</v>
      </c>
      <c r="AH18" s="25">
        <v>0</v>
      </c>
      <c r="AI18" s="25">
        <v>187803.79842857417</v>
      </c>
      <c r="AJ18" s="25">
        <v>127840.05117370689</v>
      </c>
      <c r="AK18" s="25">
        <v>0</v>
      </c>
      <c r="AL18" s="25">
        <v>0</v>
      </c>
      <c r="AM18" s="26">
        <v>20186132.647950232</v>
      </c>
      <c r="AN18" s="26">
        <v>12820006.237335337</v>
      </c>
    </row>
    <row r="19" spans="1:40" ht="24.9" customHeight="1">
      <c r="A19" s="17">
        <v>14</v>
      </c>
      <c r="B19" s="64" t="s">
        <v>88</v>
      </c>
      <c r="C19" s="25">
        <v>2708.2036969632027</v>
      </c>
      <c r="D19" s="25">
        <v>2708.2036969632027</v>
      </c>
      <c r="E19" s="25">
        <v>28744.345186239821</v>
      </c>
      <c r="F19" s="25">
        <v>28744.345186239821</v>
      </c>
      <c r="G19" s="25">
        <v>121055.23016298225</v>
      </c>
      <c r="H19" s="25">
        <v>121055.23016298225</v>
      </c>
      <c r="I19" s="25">
        <v>3368221.7706703274</v>
      </c>
      <c r="J19" s="25">
        <v>3368221.7706703274</v>
      </c>
      <c r="K19" s="25">
        <v>11976393.732788201</v>
      </c>
      <c r="L19" s="25">
        <v>11972926.951324001</v>
      </c>
      <c r="M19" s="25">
        <v>3078192.2855790677</v>
      </c>
      <c r="N19" s="25">
        <v>3077654.4737375677</v>
      </c>
      <c r="O19" s="25">
        <v>0</v>
      </c>
      <c r="P19" s="25">
        <v>0</v>
      </c>
      <c r="Q19" s="25">
        <v>0</v>
      </c>
      <c r="R19" s="25">
        <v>0</v>
      </c>
      <c r="S19" s="25">
        <v>0</v>
      </c>
      <c r="T19" s="25">
        <v>0</v>
      </c>
      <c r="U19" s="25">
        <v>0</v>
      </c>
      <c r="V19" s="25">
        <v>0</v>
      </c>
      <c r="W19" s="25">
        <v>0</v>
      </c>
      <c r="X19" s="25">
        <v>0</v>
      </c>
      <c r="Y19" s="25">
        <v>0</v>
      </c>
      <c r="Z19" s="25">
        <v>0</v>
      </c>
      <c r="AA19" s="25">
        <v>725366.23580555199</v>
      </c>
      <c r="AB19" s="25">
        <v>724701.17498375196</v>
      </c>
      <c r="AC19" s="25">
        <v>0</v>
      </c>
      <c r="AD19" s="25">
        <v>0</v>
      </c>
      <c r="AE19" s="25">
        <v>394778.27406800434</v>
      </c>
      <c r="AF19" s="25">
        <v>394778.27406800434</v>
      </c>
      <c r="AG19" s="25">
        <v>0</v>
      </c>
      <c r="AH19" s="25">
        <v>0</v>
      </c>
      <c r="AI19" s="25">
        <v>15481.11359864569</v>
      </c>
      <c r="AJ19" s="25">
        <v>9179.4892334456927</v>
      </c>
      <c r="AK19" s="25">
        <v>0</v>
      </c>
      <c r="AL19" s="25">
        <v>0</v>
      </c>
      <c r="AM19" s="26">
        <v>19710941.191555984</v>
      </c>
      <c r="AN19" s="26">
        <v>19699969.913063284</v>
      </c>
    </row>
    <row r="20" spans="1:40" ht="24.9" customHeight="1">
      <c r="A20" s="17">
        <v>15</v>
      </c>
      <c r="B20" s="64" t="s">
        <v>94</v>
      </c>
      <c r="C20" s="25">
        <v>339.26</v>
      </c>
      <c r="D20" s="25">
        <v>339.26</v>
      </c>
      <c r="E20" s="25">
        <v>10024.35</v>
      </c>
      <c r="F20" s="25">
        <v>10024.35</v>
      </c>
      <c r="G20" s="25">
        <v>33913.11</v>
      </c>
      <c r="H20" s="25">
        <v>20002.55</v>
      </c>
      <c r="I20" s="25">
        <v>10287818.16</v>
      </c>
      <c r="J20" s="25">
        <v>10287818.16</v>
      </c>
      <c r="K20" s="25">
        <v>1509670.17</v>
      </c>
      <c r="L20" s="25">
        <v>452901.05</v>
      </c>
      <c r="M20" s="25">
        <v>2910232.11</v>
      </c>
      <c r="N20" s="25">
        <v>2612280.29</v>
      </c>
      <c r="O20" s="25">
        <v>0</v>
      </c>
      <c r="P20" s="25">
        <v>0</v>
      </c>
      <c r="Q20" s="25">
        <v>0</v>
      </c>
      <c r="R20" s="25">
        <v>0</v>
      </c>
      <c r="S20" s="25">
        <v>0</v>
      </c>
      <c r="T20" s="25">
        <v>0</v>
      </c>
      <c r="U20" s="25">
        <v>0</v>
      </c>
      <c r="V20" s="25">
        <v>0</v>
      </c>
      <c r="W20" s="25">
        <v>0</v>
      </c>
      <c r="X20" s="25">
        <v>0</v>
      </c>
      <c r="Y20" s="25">
        <v>8426.74</v>
      </c>
      <c r="Z20" s="25">
        <v>1264.01</v>
      </c>
      <c r="AA20" s="25">
        <v>20479.8</v>
      </c>
      <c r="AB20" s="25">
        <v>3071.97</v>
      </c>
      <c r="AC20" s="25">
        <v>0</v>
      </c>
      <c r="AD20" s="25">
        <v>0</v>
      </c>
      <c r="AE20" s="25">
        <v>17794.990000000002</v>
      </c>
      <c r="AF20" s="25">
        <v>17794.990000000002</v>
      </c>
      <c r="AG20" s="25">
        <v>0</v>
      </c>
      <c r="AH20" s="25">
        <v>0</v>
      </c>
      <c r="AI20" s="25">
        <v>10038.75</v>
      </c>
      <c r="AJ20" s="25">
        <v>5537.67</v>
      </c>
      <c r="AK20" s="25">
        <v>0</v>
      </c>
      <c r="AL20" s="25">
        <v>0</v>
      </c>
      <c r="AM20" s="26">
        <v>14808737.440000001</v>
      </c>
      <c r="AN20" s="26">
        <v>13411034.300000001</v>
      </c>
    </row>
    <row r="21" spans="1:40" ht="24.9" customHeight="1">
      <c r="A21" s="17">
        <v>16</v>
      </c>
      <c r="B21" s="64" t="s">
        <v>36</v>
      </c>
      <c r="C21" s="25">
        <v>51356.59</v>
      </c>
      <c r="D21" s="25">
        <v>2871.9999565374965</v>
      </c>
      <c r="E21" s="25">
        <v>72578.943656430085</v>
      </c>
      <c r="F21" s="25">
        <v>72578.943656430085</v>
      </c>
      <c r="G21" s="25">
        <v>128284.6139572627</v>
      </c>
      <c r="H21" s="25">
        <v>54061.582281939598</v>
      </c>
      <c r="I21" s="25">
        <v>2877320.558415357</v>
      </c>
      <c r="J21" s="25">
        <v>2877320.558415357</v>
      </c>
      <c r="K21" s="25">
        <v>4076835.4159869081</v>
      </c>
      <c r="L21" s="25">
        <v>1697950.5050553882</v>
      </c>
      <c r="M21" s="25">
        <v>3150945.9044286693</v>
      </c>
      <c r="N21" s="25">
        <v>2779294.4299772917</v>
      </c>
      <c r="O21" s="25">
        <v>0</v>
      </c>
      <c r="P21" s="25">
        <v>0</v>
      </c>
      <c r="Q21" s="25">
        <v>0</v>
      </c>
      <c r="R21" s="25">
        <v>0</v>
      </c>
      <c r="S21" s="25">
        <v>0</v>
      </c>
      <c r="T21" s="25">
        <v>0</v>
      </c>
      <c r="U21" s="25">
        <v>33562.770247249995</v>
      </c>
      <c r="V21" s="25">
        <v>18530.770247249991</v>
      </c>
      <c r="W21" s="25">
        <v>0</v>
      </c>
      <c r="X21" s="25">
        <v>0</v>
      </c>
      <c r="Y21" s="25">
        <v>185631.02951016984</v>
      </c>
      <c r="Z21" s="25">
        <v>85552.804872992841</v>
      </c>
      <c r="AA21" s="25">
        <v>324020.47019969497</v>
      </c>
      <c r="AB21" s="25">
        <v>185788.51887428219</v>
      </c>
      <c r="AC21" s="25">
        <v>0</v>
      </c>
      <c r="AD21" s="25">
        <v>0</v>
      </c>
      <c r="AE21" s="25">
        <v>294849.89460507</v>
      </c>
      <c r="AF21" s="25">
        <v>294849.89460507</v>
      </c>
      <c r="AG21" s="25">
        <v>0</v>
      </c>
      <c r="AH21" s="25">
        <v>0</v>
      </c>
      <c r="AI21" s="25">
        <v>317389.06664884702</v>
      </c>
      <c r="AJ21" s="25">
        <v>191665.02927828755</v>
      </c>
      <c r="AK21" s="25">
        <v>0</v>
      </c>
      <c r="AL21" s="25">
        <v>0</v>
      </c>
      <c r="AM21" s="26">
        <v>11512775.257655662</v>
      </c>
      <c r="AN21" s="26">
        <v>8260465.0372208264</v>
      </c>
    </row>
    <row r="22" spans="1:40" ht="24.9" customHeight="1">
      <c r="A22" s="17">
        <v>17</v>
      </c>
      <c r="B22" s="64" t="s">
        <v>38</v>
      </c>
      <c r="C22" s="25">
        <v>0</v>
      </c>
      <c r="D22" s="25">
        <v>0</v>
      </c>
      <c r="E22" s="25">
        <v>183.45</v>
      </c>
      <c r="F22" s="25">
        <v>183.45</v>
      </c>
      <c r="G22" s="25">
        <v>19432.067700868542</v>
      </c>
      <c r="H22" s="25">
        <v>15661.441057794957</v>
      </c>
      <c r="I22" s="25">
        <v>2429371.9441258051</v>
      </c>
      <c r="J22" s="25">
        <v>2429371.9441258051</v>
      </c>
      <c r="K22" s="25">
        <v>843492.32042836782</v>
      </c>
      <c r="L22" s="25">
        <v>764242.47362751816</v>
      </c>
      <c r="M22" s="25">
        <v>2524315.1987477709</v>
      </c>
      <c r="N22" s="25">
        <v>2517322.1060005166</v>
      </c>
      <c r="O22" s="25">
        <v>0</v>
      </c>
      <c r="P22" s="25">
        <v>0</v>
      </c>
      <c r="Q22" s="25">
        <v>452470.29614754103</v>
      </c>
      <c r="R22" s="25">
        <v>84680.400667639857</v>
      </c>
      <c r="S22" s="25">
        <v>26496.824768199622</v>
      </c>
      <c r="T22" s="25">
        <v>9714.138827658413</v>
      </c>
      <c r="U22" s="25">
        <v>0</v>
      </c>
      <c r="V22" s="25">
        <v>0</v>
      </c>
      <c r="W22" s="25">
        <v>0</v>
      </c>
      <c r="X22" s="25">
        <v>0</v>
      </c>
      <c r="Y22" s="25">
        <v>774507.00683075364</v>
      </c>
      <c r="Z22" s="25">
        <v>154901.4091313862</v>
      </c>
      <c r="AA22" s="25">
        <v>577300.77503738366</v>
      </c>
      <c r="AB22" s="25">
        <v>91410.350894237868</v>
      </c>
      <c r="AC22" s="25">
        <v>17585.651287671233</v>
      </c>
      <c r="AD22" s="25">
        <v>2889.6062100938616</v>
      </c>
      <c r="AE22" s="25">
        <v>0</v>
      </c>
      <c r="AF22" s="25">
        <v>0</v>
      </c>
      <c r="AG22" s="25">
        <v>0</v>
      </c>
      <c r="AH22" s="25">
        <v>0</v>
      </c>
      <c r="AI22" s="25">
        <v>124901.64244082641</v>
      </c>
      <c r="AJ22" s="25">
        <v>34972.827159378401</v>
      </c>
      <c r="AK22" s="25">
        <v>0</v>
      </c>
      <c r="AL22" s="25">
        <v>0</v>
      </c>
      <c r="AM22" s="26">
        <v>7790057.1775151882</v>
      </c>
      <c r="AN22" s="26">
        <v>6105350.147702029</v>
      </c>
    </row>
    <row r="23" spans="1:40" ht="24.9" customHeight="1">
      <c r="A23" s="17">
        <v>18</v>
      </c>
      <c r="B23" s="64" t="s">
        <v>37</v>
      </c>
      <c r="C23" s="25">
        <v>533.12903200000005</v>
      </c>
      <c r="D23" s="25">
        <v>533.12903200000005</v>
      </c>
      <c r="E23" s="25">
        <v>0</v>
      </c>
      <c r="F23" s="25">
        <v>0</v>
      </c>
      <c r="G23" s="25">
        <v>12017.784103000078</v>
      </c>
      <c r="H23" s="25">
        <v>12017.784103000078</v>
      </c>
      <c r="I23" s="25">
        <v>0</v>
      </c>
      <c r="J23" s="25">
        <v>0</v>
      </c>
      <c r="K23" s="25">
        <v>1312975.0690380069</v>
      </c>
      <c r="L23" s="25">
        <v>1312975.0690380069</v>
      </c>
      <c r="M23" s="25">
        <v>2750470.7143112468</v>
      </c>
      <c r="N23" s="25">
        <v>2750470.7143112468</v>
      </c>
      <c r="O23" s="25">
        <v>0</v>
      </c>
      <c r="P23" s="25">
        <v>0</v>
      </c>
      <c r="Q23" s="25">
        <v>0</v>
      </c>
      <c r="R23" s="25">
        <v>0</v>
      </c>
      <c r="S23" s="25">
        <v>0</v>
      </c>
      <c r="T23" s="25">
        <v>0</v>
      </c>
      <c r="U23" s="25">
        <v>0</v>
      </c>
      <c r="V23" s="25">
        <v>0</v>
      </c>
      <c r="W23" s="25">
        <v>0</v>
      </c>
      <c r="X23" s="25">
        <v>0</v>
      </c>
      <c r="Y23" s="25">
        <v>0</v>
      </c>
      <c r="Z23" s="25">
        <v>0</v>
      </c>
      <c r="AA23" s="25">
        <v>63.870967999999998</v>
      </c>
      <c r="AB23" s="25">
        <v>63.870967999999998</v>
      </c>
      <c r="AC23" s="25">
        <v>0</v>
      </c>
      <c r="AD23" s="25">
        <v>0</v>
      </c>
      <c r="AE23" s="25">
        <v>26129.811685000001</v>
      </c>
      <c r="AF23" s="25">
        <v>26129.811685000001</v>
      </c>
      <c r="AG23" s="25">
        <v>107.51612799999999</v>
      </c>
      <c r="AH23" s="25">
        <v>107.51612799999999</v>
      </c>
      <c r="AI23" s="25">
        <v>0</v>
      </c>
      <c r="AJ23" s="25">
        <v>0</v>
      </c>
      <c r="AK23" s="25">
        <v>0</v>
      </c>
      <c r="AL23" s="25">
        <v>0</v>
      </c>
      <c r="AM23" s="26">
        <v>4102297.8952652537</v>
      </c>
      <c r="AN23" s="26">
        <v>4102297.8952652537</v>
      </c>
    </row>
    <row r="24" spans="1:40" ht="24.9" customHeight="1">
      <c r="A24" s="17">
        <v>19</v>
      </c>
      <c r="B24" s="64" t="s">
        <v>87</v>
      </c>
      <c r="C24" s="25">
        <v>2978.6440119020876</v>
      </c>
      <c r="D24" s="25">
        <v>2978.6440119020876</v>
      </c>
      <c r="E24" s="25">
        <v>0</v>
      </c>
      <c r="F24" s="25">
        <v>0</v>
      </c>
      <c r="G24" s="25">
        <v>46707.794173443821</v>
      </c>
      <c r="H24" s="25">
        <v>35679.665683578474</v>
      </c>
      <c r="I24" s="25">
        <v>0</v>
      </c>
      <c r="J24" s="25">
        <v>0</v>
      </c>
      <c r="K24" s="25">
        <v>731571.09558872157</v>
      </c>
      <c r="L24" s="25">
        <v>426211.95661978528</v>
      </c>
      <c r="M24" s="25">
        <v>2578401.5228477488</v>
      </c>
      <c r="N24" s="25">
        <v>2535909.5737293884</v>
      </c>
      <c r="O24" s="25">
        <v>0</v>
      </c>
      <c r="P24" s="25">
        <v>0</v>
      </c>
      <c r="Q24" s="25">
        <v>0</v>
      </c>
      <c r="R24" s="25">
        <v>0</v>
      </c>
      <c r="S24" s="25">
        <v>0</v>
      </c>
      <c r="T24" s="25">
        <v>0</v>
      </c>
      <c r="U24" s="25">
        <v>0</v>
      </c>
      <c r="V24" s="25">
        <v>0</v>
      </c>
      <c r="W24" s="25">
        <v>0</v>
      </c>
      <c r="X24" s="25">
        <v>0</v>
      </c>
      <c r="Y24" s="25">
        <v>8101.9061542939671</v>
      </c>
      <c r="Z24" s="25">
        <v>881.77099382940105</v>
      </c>
      <c r="AA24" s="25">
        <v>92493.975058048731</v>
      </c>
      <c r="AB24" s="25">
        <v>7161.6863953357824</v>
      </c>
      <c r="AC24" s="25">
        <v>266.45248416797665</v>
      </c>
      <c r="AD24" s="25">
        <v>117.18819923646981</v>
      </c>
      <c r="AE24" s="25">
        <v>107279.03064962671</v>
      </c>
      <c r="AF24" s="25">
        <v>107279.03064962671</v>
      </c>
      <c r="AG24" s="25">
        <v>0</v>
      </c>
      <c r="AH24" s="25">
        <v>0</v>
      </c>
      <c r="AI24" s="25">
        <v>204311.94756792689</v>
      </c>
      <c r="AJ24" s="25">
        <v>21584.744498354514</v>
      </c>
      <c r="AK24" s="25">
        <v>0</v>
      </c>
      <c r="AL24" s="25">
        <v>0</v>
      </c>
      <c r="AM24" s="26">
        <v>3772112.36853588</v>
      </c>
      <c r="AN24" s="26">
        <v>3137804.2607810372</v>
      </c>
    </row>
    <row r="25" spans="1:40" ht="13.8">
      <c r="A25" s="11"/>
      <c r="B25" s="66" t="s">
        <v>22</v>
      </c>
      <c r="C25" s="27">
        <v>105164712.16182061</v>
      </c>
      <c r="D25" s="27">
        <v>86051876.101828948</v>
      </c>
      <c r="E25" s="27">
        <v>14702113.785527941</v>
      </c>
      <c r="F25" s="27">
        <v>14423521.500014167</v>
      </c>
      <c r="G25" s="27">
        <v>16132725.608526859</v>
      </c>
      <c r="H25" s="27">
        <v>14389686.901181629</v>
      </c>
      <c r="I25" s="27">
        <v>476750436.20874518</v>
      </c>
      <c r="J25" s="27">
        <v>391164320.27618992</v>
      </c>
      <c r="K25" s="27">
        <v>220069102.58099064</v>
      </c>
      <c r="L25" s="27">
        <v>190541984.34270531</v>
      </c>
      <c r="M25" s="27">
        <v>76151406.709253371</v>
      </c>
      <c r="N25" s="27">
        <v>72664180.694374442</v>
      </c>
      <c r="O25" s="27">
        <v>8822.8481108282394</v>
      </c>
      <c r="P25" s="27">
        <v>3842.0943444741115</v>
      </c>
      <c r="Q25" s="27">
        <v>16374135.440740226</v>
      </c>
      <c r="R25" s="27">
        <v>329514.45354457223</v>
      </c>
      <c r="S25" s="27">
        <v>13458881.071523789</v>
      </c>
      <c r="T25" s="27">
        <v>1823887.8908285894</v>
      </c>
      <c r="U25" s="27">
        <v>2382425.4284351575</v>
      </c>
      <c r="V25" s="27">
        <v>1708730.1643460735</v>
      </c>
      <c r="W25" s="27">
        <v>106014.09189274647</v>
      </c>
      <c r="X25" s="27">
        <v>21950.283641405513</v>
      </c>
      <c r="Y25" s="27">
        <v>16160812.079474259</v>
      </c>
      <c r="Z25" s="27">
        <v>9524313.1325721033</v>
      </c>
      <c r="AA25" s="27">
        <v>135137182.82084548</v>
      </c>
      <c r="AB25" s="27">
        <v>46155877.390926756</v>
      </c>
      <c r="AC25" s="27">
        <v>7116674.2449282398</v>
      </c>
      <c r="AD25" s="27">
        <v>667172.59670782008</v>
      </c>
      <c r="AE25" s="27">
        <v>12931742.172827624</v>
      </c>
      <c r="AF25" s="27">
        <v>3556276.2649823222</v>
      </c>
      <c r="AG25" s="27">
        <v>173749.90980539791</v>
      </c>
      <c r="AH25" s="27">
        <v>156428.05030703044</v>
      </c>
      <c r="AI25" s="27">
        <v>30554691.753842771</v>
      </c>
      <c r="AJ25" s="27">
        <v>10081766.695752872</v>
      </c>
      <c r="AK25" s="27">
        <v>0</v>
      </c>
      <c r="AL25" s="27">
        <v>0</v>
      </c>
      <c r="AM25" s="27">
        <v>1143375628.9172914</v>
      </c>
      <c r="AN25" s="27">
        <v>843265328.8342483</v>
      </c>
    </row>
    <row r="26" spans="1:40" s="36" customFormat="1" ht="14.4">
      <c r="B26" s="40" t="s">
        <v>46</v>
      </c>
      <c r="AM26" s="44"/>
      <c r="AN26" s="44"/>
    </row>
    <row r="27" spans="1:40" s="36" customFormat="1" ht="12.75" customHeight="1">
      <c r="B27" s="78" t="s">
        <v>52</v>
      </c>
      <c r="C27" s="78"/>
      <c r="D27" s="78"/>
      <c r="E27" s="78"/>
      <c r="F27" s="78"/>
      <c r="G27" s="78"/>
      <c r="H27" s="78"/>
      <c r="I27" s="78"/>
      <c r="J27" s="78"/>
      <c r="K27" s="78"/>
      <c r="L27" s="78"/>
      <c r="M27" s="78"/>
      <c r="N27" s="78"/>
      <c r="AM27" s="44"/>
      <c r="AN27" s="44"/>
    </row>
    <row r="28" spans="1:40" s="36" customFormat="1" ht="14.4">
      <c r="B28" s="78"/>
      <c r="C28" s="78"/>
      <c r="D28" s="78"/>
      <c r="E28" s="78"/>
      <c r="F28" s="78"/>
      <c r="G28" s="78"/>
      <c r="H28" s="78"/>
      <c r="I28" s="78"/>
      <c r="J28" s="78"/>
      <c r="K28" s="78"/>
      <c r="L28" s="78"/>
      <c r="M28" s="78"/>
      <c r="N28" s="78"/>
      <c r="AM28" s="44"/>
      <c r="AN28" s="44"/>
    </row>
    <row r="29" spans="1:40" s="36" customFormat="1" ht="14.4">
      <c r="B29" s="47" t="s">
        <v>53</v>
      </c>
    </row>
    <row r="30" spans="1:40" s="36" customFormat="1" ht="14.4">
      <c r="B30" s="47" t="s">
        <v>54</v>
      </c>
      <c r="AM30" s="44"/>
      <c r="AN30" s="44"/>
    </row>
    <row r="32" spans="1:40">
      <c r="AM32" s="13"/>
      <c r="AN32" s="13"/>
    </row>
  </sheetData>
  <sortState xmlns:xlrd2="http://schemas.microsoft.com/office/spreadsheetml/2017/richdata2" ref="B7:AN22">
    <sortCondition descending="1" ref="AM6:AM22"/>
  </sortState>
  <mergeCells count="22">
    <mergeCell ref="A4:A5"/>
    <mergeCell ref="B4:B5"/>
    <mergeCell ref="C4:D4"/>
    <mergeCell ref="E4:F4"/>
    <mergeCell ref="AM4:AN4"/>
    <mergeCell ref="W4:X4"/>
    <mergeCell ref="Y4:Z4"/>
    <mergeCell ref="AA4:AB4"/>
    <mergeCell ref="AC4:AD4"/>
    <mergeCell ref="AK4:AL4"/>
    <mergeCell ref="AG4:AH4"/>
    <mergeCell ref="AI4:AJ4"/>
    <mergeCell ref="AE4:AF4"/>
    <mergeCell ref="U4:V4"/>
    <mergeCell ref="K4:L4"/>
    <mergeCell ref="M4:N4"/>
    <mergeCell ref="B27:N28"/>
    <mergeCell ref="G4:H4"/>
    <mergeCell ref="I4:J4"/>
    <mergeCell ref="S4:T4"/>
    <mergeCell ref="O4:P4"/>
    <mergeCell ref="Q4:R4"/>
  </mergeCells>
  <phoneticPr fontId="7" type="noConversion"/>
  <pageMargins left="0.31496062992125984" right="0.15748031496062992" top="0.15748031496062992" bottom="0.15748031496062992" header="0.23622047244094491" footer="0.15748031496062992"/>
  <pageSetup paperSize="9" scale="60" orientation="landscape" r:id="rId1"/>
  <headerFooter alignWithMargins="0"/>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sheetPr>
  <dimension ref="A1:EX33"/>
  <sheetViews>
    <sheetView zoomScale="85" zoomScaleNormal="85" workbookViewId="0">
      <pane xSplit="2" ySplit="7" topLeftCell="EN8" activePane="bottomRight" state="frozen"/>
      <selection activeCell="A4" sqref="A4"/>
      <selection pane="topRight" activeCell="A4" sqref="A4"/>
      <selection pane="bottomLeft" activeCell="A4" sqref="A4"/>
      <selection pane="bottomRight" activeCell="EN10" sqref="EN10"/>
    </sheetView>
  </sheetViews>
  <sheetFormatPr defaultColWidth="9.109375" defaultRowHeight="13.2" outlineLevelCol="1"/>
  <cols>
    <col min="1" max="1" width="5.88671875" style="10" customWidth="1"/>
    <col min="2" max="2" width="49.5546875" style="10" customWidth="1"/>
    <col min="3" max="5" width="12.6640625" style="10" customWidth="1" outlineLevel="1"/>
    <col min="6" max="6" width="15.109375" style="10" customWidth="1"/>
    <col min="7" max="9" width="12.6640625" style="10" customWidth="1" outlineLevel="1"/>
    <col min="10" max="10" width="12.6640625" style="10" customWidth="1"/>
    <col min="11" max="13" width="12.6640625" style="10" customWidth="1" outlineLevel="1"/>
    <col min="14" max="14" width="15.109375" style="10" customWidth="1"/>
    <col min="15" max="17" width="12.6640625" style="10" customWidth="1" outlineLevel="1"/>
    <col min="18" max="18" width="12.6640625" style="10" customWidth="1"/>
    <col min="19" max="21" width="12.6640625" style="10" customWidth="1" outlineLevel="1"/>
    <col min="22" max="22" width="15.109375" style="10" customWidth="1"/>
    <col min="23" max="25" width="12.6640625" style="10" customWidth="1" outlineLevel="1"/>
    <col min="26" max="26" width="12.6640625" style="10" customWidth="1"/>
    <col min="27" max="29" width="12.6640625" style="10" customWidth="1" outlineLevel="1"/>
    <col min="30" max="30" width="15.109375" style="10" customWidth="1"/>
    <col min="31" max="33" width="12.6640625" style="10" customWidth="1" outlineLevel="1"/>
    <col min="34" max="34" width="12.6640625" style="10" customWidth="1"/>
    <col min="35" max="37" width="12.6640625" style="10" customWidth="1" outlineLevel="1"/>
    <col min="38" max="38" width="15.109375" style="10" customWidth="1"/>
    <col min="39" max="41" width="12.6640625" style="10" customWidth="1" outlineLevel="1"/>
    <col min="42" max="42" width="12.6640625" style="10" customWidth="1"/>
    <col min="43" max="45" width="12.6640625" style="10" customWidth="1" outlineLevel="1"/>
    <col min="46" max="46" width="15.109375" style="10" customWidth="1"/>
    <col min="47" max="49" width="12.6640625" style="10" customWidth="1" outlineLevel="1"/>
    <col min="50" max="50" width="12.6640625" style="10" customWidth="1"/>
    <col min="51" max="53" width="12.6640625" style="10" customWidth="1" outlineLevel="1"/>
    <col min="54" max="54" width="15.109375" style="10" customWidth="1"/>
    <col min="55" max="57" width="12.6640625" style="10" customWidth="1" outlineLevel="1"/>
    <col min="58" max="58" width="12.6640625" style="10" customWidth="1"/>
    <col min="59" max="61" width="12.6640625" style="10" customWidth="1" outlineLevel="1"/>
    <col min="62" max="62" width="15.109375" style="10" customWidth="1"/>
    <col min="63" max="65" width="12.6640625" style="10" customWidth="1" outlineLevel="1"/>
    <col min="66" max="66" width="12.6640625" style="10" customWidth="1"/>
    <col min="67" max="69" width="12.6640625" style="10" customWidth="1" outlineLevel="1"/>
    <col min="70" max="70" width="15.109375" style="10" customWidth="1"/>
    <col min="71" max="73" width="12.6640625" style="10" customWidth="1" outlineLevel="1"/>
    <col min="74" max="74" width="12.6640625" style="10" customWidth="1"/>
    <col min="75" max="77" width="12.6640625" style="10" customWidth="1" outlineLevel="1"/>
    <col min="78" max="78" width="15.109375" style="10" customWidth="1"/>
    <col min="79" max="81" width="12.6640625" style="10" customWidth="1" outlineLevel="1"/>
    <col min="82" max="82" width="12.6640625" style="10" customWidth="1"/>
    <col min="83" max="85" width="12.6640625" style="10" customWidth="1" outlineLevel="1"/>
    <col min="86" max="86" width="15.109375" style="10" customWidth="1"/>
    <col min="87" max="89" width="12.6640625" style="10" customWidth="1" outlineLevel="1"/>
    <col min="90" max="90" width="12.6640625" style="10" customWidth="1"/>
    <col min="91" max="93" width="12.6640625" style="10" customWidth="1" outlineLevel="1"/>
    <col min="94" max="94" width="15.109375" style="10" customWidth="1"/>
    <col min="95" max="97" width="12.6640625" style="10" customWidth="1" outlineLevel="1"/>
    <col min="98" max="98" width="12.6640625" style="10" customWidth="1"/>
    <col min="99" max="101" width="12.6640625" style="10" customWidth="1" outlineLevel="1"/>
    <col min="102" max="102" width="15.109375" style="10" customWidth="1"/>
    <col min="103" max="105" width="12.6640625" style="10" customWidth="1" outlineLevel="1"/>
    <col min="106" max="106" width="12.6640625" style="10" customWidth="1"/>
    <col min="107" max="109" width="12.6640625" style="10" customWidth="1" outlineLevel="1"/>
    <col min="110" max="110" width="15.109375" style="10" customWidth="1"/>
    <col min="111" max="113" width="12.6640625" style="10" customWidth="1" outlineLevel="1"/>
    <col min="114" max="114" width="12.6640625" style="10" customWidth="1"/>
    <col min="115" max="117" width="12.6640625" style="10" customWidth="1" outlineLevel="1"/>
    <col min="118" max="118" width="15.109375" style="10" customWidth="1"/>
    <col min="119" max="121" width="12.6640625" style="10" customWidth="1" outlineLevel="1"/>
    <col min="122" max="122" width="12.6640625" style="10" customWidth="1"/>
    <col min="123" max="125" width="12.6640625" style="10" customWidth="1" outlineLevel="1"/>
    <col min="126" max="126" width="15.109375" style="10" customWidth="1"/>
    <col min="127" max="129" width="12.6640625" style="10" customWidth="1" outlineLevel="1"/>
    <col min="130" max="130" width="12.6640625" style="10" customWidth="1"/>
    <col min="131" max="133" width="12.6640625" style="10" customWidth="1" outlineLevel="1"/>
    <col min="134" max="134" width="15.109375" style="10" customWidth="1"/>
    <col min="135" max="137" width="12.6640625" style="10" customWidth="1" outlineLevel="1"/>
    <col min="138" max="138" width="12.6640625" style="10" customWidth="1"/>
    <col min="139" max="141" width="12.6640625" style="10" customWidth="1" outlineLevel="1"/>
    <col min="142" max="142" width="15.109375" style="10" customWidth="1"/>
    <col min="143" max="145" width="12.6640625" style="10" customWidth="1" outlineLevel="1"/>
    <col min="146" max="146" width="12.6640625" style="10" customWidth="1"/>
    <col min="147" max="149" width="12.6640625" style="10" customWidth="1" outlineLevel="1"/>
    <col min="150" max="150" width="15.109375" style="10" customWidth="1"/>
    <col min="151" max="153" width="12.6640625" style="10" customWidth="1" outlineLevel="1"/>
    <col min="154" max="154" width="12.6640625" style="10" customWidth="1"/>
    <col min="155" max="16384" width="9.109375" style="10"/>
  </cols>
  <sheetData>
    <row r="1" spans="1:154" s="36" customFormat="1" ht="20.25" customHeight="1">
      <c r="A1" s="40" t="s">
        <v>55</v>
      </c>
      <c r="B1" s="40"/>
      <c r="C1" s="40"/>
      <c r="D1" s="40"/>
      <c r="E1" s="40"/>
      <c r="F1" s="40"/>
      <c r="G1" s="40"/>
      <c r="H1" s="40"/>
      <c r="I1" s="40"/>
      <c r="J1" s="40"/>
      <c r="K1" s="40"/>
      <c r="L1" s="48"/>
    </row>
    <row r="2" spans="1:154" s="36" customFormat="1" ht="20.25" customHeight="1">
      <c r="A2" s="40" t="str">
        <f>'Number of Policies'!A2</f>
        <v>Reporting period: 1 January 2024 - 31 Decemberr 2024</v>
      </c>
      <c r="B2" s="40"/>
      <c r="C2" s="40"/>
      <c r="D2" s="40"/>
      <c r="E2" s="40"/>
      <c r="F2" s="40"/>
      <c r="G2" s="40"/>
      <c r="H2" s="40"/>
      <c r="I2" s="40"/>
      <c r="J2" s="40"/>
      <c r="K2" s="40"/>
      <c r="L2" s="48"/>
    </row>
    <row r="3" spans="1:154" s="36" customFormat="1" ht="14.4">
      <c r="A3" s="36" t="s">
        <v>2</v>
      </c>
      <c r="B3" s="40"/>
      <c r="C3" s="40"/>
      <c r="D3" s="40"/>
      <c r="E3" s="40"/>
      <c r="F3" s="40"/>
      <c r="G3" s="40"/>
      <c r="H3" s="40"/>
      <c r="I3" s="40"/>
      <c r="J3" s="40"/>
      <c r="K3" s="40"/>
      <c r="L3" s="48"/>
    </row>
    <row r="4" spans="1:154" s="36" customFormat="1" ht="9" customHeight="1">
      <c r="A4" s="49"/>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row>
    <row r="5" spans="1:154" s="36" customFormat="1" ht="64.5" customHeight="1">
      <c r="A5" s="73" t="s">
        <v>0</v>
      </c>
      <c r="B5" s="73" t="s">
        <v>3</v>
      </c>
      <c r="C5" s="70" t="s">
        <v>4</v>
      </c>
      <c r="D5" s="71"/>
      <c r="E5" s="71"/>
      <c r="F5" s="71"/>
      <c r="G5" s="71"/>
      <c r="H5" s="71"/>
      <c r="I5" s="71"/>
      <c r="J5" s="72"/>
      <c r="K5" s="70" t="s">
        <v>5</v>
      </c>
      <c r="L5" s="71"/>
      <c r="M5" s="71"/>
      <c r="N5" s="71"/>
      <c r="O5" s="71"/>
      <c r="P5" s="71"/>
      <c r="Q5" s="71"/>
      <c r="R5" s="72"/>
      <c r="S5" s="70" t="s">
        <v>6</v>
      </c>
      <c r="T5" s="71"/>
      <c r="U5" s="71"/>
      <c r="V5" s="71"/>
      <c r="W5" s="71"/>
      <c r="X5" s="71"/>
      <c r="Y5" s="71"/>
      <c r="Z5" s="72"/>
      <c r="AA5" s="70" t="s">
        <v>7</v>
      </c>
      <c r="AB5" s="71"/>
      <c r="AC5" s="71"/>
      <c r="AD5" s="71"/>
      <c r="AE5" s="71"/>
      <c r="AF5" s="71"/>
      <c r="AG5" s="71"/>
      <c r="AH5" s="72"/>
      <c r="AI5" s="70" t="s">
        <v>8</v>
      </c>
      <c r="AJ5" s="71"/>
      <c r="AK5" s="71"/>
      <c r="AL5" s="71"/>
      <c r="AM5" s="71"/>
      <c r="AN5" s="71"/>
      <c r="AO5" s="71"/>
      <c r="AP5" s="72"/>
      <c r="AQ5" s="70" t="s">
        <v>9</v>
      </c>
      <c r="AR5" s="71"/>
      <c r="AS5" s="71"/>
      <c r="AT5" s="71"/>
      <c r="AU5" s="71"/>
      <c r="AV5" s="71"/>
      <c r="AW5" s="71"/>
      <c r="AX5" s="72"/>
      <c r="AY5" s="70" t="s">
        <v>10</v>
      </c>
      <c r="AZ5" s="71"/>
      <c r="BA5" s="71"/>
      <c r="BB5" s="71"/>
      <c r="BC5" s="71"/>
      <c r="BD5" s="71"/>
      <c r="BE5" s="71"/>
      <c r="BF5" s="72"/>
      <c r="BG5" s="70" t="s">
        <v>11</v>
      </c>
      <c r="BH5" s="71"/>
      <c r="BI5" s="71"/>
      <c r="BJ5" s="71"/>
      <c r="BK5" s="71"/>
      <c r="BL5" s="71"/>
      <c r="BM5" s="71"/>
      <c r="BN5" s="72"/>
      <c r="BO5" s="70" t="s">
        <v>12</v>
      </c>
      <c r="BP5" s="71"/>
      <c r="BQ5" s="71"/>
      <c r="BR5" s="71"/>
      <c r="BS5" s="71"/>
      <c r="BT5" s="71"/>
      <c r="BU5" s="71"/>
      <c r="BV5" s="72"/>
      <c r="BW5" s="70" t="s">
        <v>13</v>
      </c>
      <c r="BX5" s="71"/>
      <c r="BY5" s="71"/>
      <c r="BZ5" s="71"/>
      <c r="CA5" s="71"/>
      <c r="CB5" s="71"/>
      <c r="CC5" s="71"/>
      <c r="CD5" s="72"/>
      <c r="CE5" s="70" t="s">
        <v>14</v>
      </c>
      <c r="CF5" s="71"/>
      <c r="CG5" s="71"/>
      <c r="CH5" s="71"/>
      <c r="CI5" s="71"/>
      <c r="CJ5" s="71"/>
      <c r="CK5" s="71"/>
      <c r="CL5" s="72"/>
      <c r="CM5" s="70" t="s">
        <v>15</v>
      </c>
      <c r="CN5" s="71"/>
      <c r="CO5" s="71"/>
      <c r="CP5" s="71"/>
      <c r="CQ5" s="71"/>
      <c r="CR5" s="71"/>
      <c r="CS5" s="71"/>
      <c r="CT5" s="72"/>
      <c r="CU5" s="70" t="s">
        <v>16</v>
      </c>
      <c r="CV5" s="71"/>
      <c r="CW5" s="71"/>
      <c r="CX5" s="71"/>
      <c r="CY5" s="71"/>
      <c r="CZ5" s="71"/>
      <c r="DA5" s="71"/>
      <c r="DB5" s="72"/>
      <c r="DC5" s="70" t="s">
        <v>17</v>
      </c>
      <c r="DD5" s="71"/>
      <c r="DE5" s="71"/>
      <c r="DF5" s="71"/>
      <c r="DG5" s="71"/>
      <c r="DH5" s="71"/>
      <c r="DI5" s="71"/>
      <c r="DJ5" s="72"/>
      <c r="DK5" s="70" t="s">
        <v>18</v>
      </c>
      <c r="DL5" s="71"/>
      <c r="DM5" s="71"/>
      <c r="DN5" s="71"/>
      <c r="DO5" s="71"/>
      <c r="DP5" s="71"/>
      <c r="DQ5" s="71"/>
      <c r="DR5" s="72"/>
      <c r="DS5" s="70" t="s">
        <v>19</v>
      </c>
      <c r="DT5" s="71"/>
      <c r="DU5" s="71"/>
      <c r="DV5" s="71"/>
      <c r="DW5" s="71"/>
      <c r="DX5" s="71"/>
      <c r="DY5" s="71"/>
      <c r="DZ5" s="72"/>
      <c r="EA5" s="70" t="s">
        <v>20</v>
      </c>
      <c r="EB5" s="71"/>
      <c r="EC5" s="71"/>
      <c r="ED5" s="71"/>
      <c r="EE5" s="71"/>
      <c r="EF5" s="71"/>
      <c r="EG5" s="71"/>
      <c r="EH5" s="72"/>
      <c r="EI5" s="70" t="s">
        <v>21</v>
      </c>
      <c r="EJ5" s="71"/>
      <c r="EK5" s="71"/>
      <c r="EL5" s="71"/>
      <c r="EM5" s="71"/>
      <c r="EN5" s="71"/>
      <c r="EO5" s="71"/>
      <c r="EP5" s="72"/>
      <c r="EQ5" s="70" t="s">
        <v>22</v>
      </c>
      <c r="ER5" s="71"/>
      <c r="ES5" s="71"/>
      <c r="ET5" s="71"/>
      <c r="EU5" s="71"/>
      <c r="EV5" s="71"/>
      <c r="EW5" s="71"/>
      <c r="EX5" s="72"/>
    </row>
    <row r="6" spans="1:154" s="36" customFormat="1" ht="42" customHeight="1">
      <c r="A6" s="74"/>
      <c r="B6" s="74"/>
      <c r="C6" s="70" t="s">
        <v>56</v>
      </c>
      <c r="D6" s="71"/>
      <c r="E6" s="71"/>
      <c r="F6" s="72"/>
      <c r="G6" s="70" t="s">
        <v>57</v>
      </c>
      <c r="H6" s="71"/>
      <c r="I6" s="71"/>
      <c r="J6" s="72"/>
      <c r="K6" s="70" t="s">
        <v>56</v>
      </c>
      <c r="L6" s="71"/>
      <c r="M6" s="71"/>
      <c r="N6" s="72"/>
      <c r="O6" s="70" t="s">
        <v>57</v>
      </c>
      <c r="P6" s="71"/>
      <c r="Q6" s="71"/>
      <c r="R6" s="72"/>
      <c r="S6" s="70" t="s">
        <v>56</v>
      </c>
      <c r="T6" s="71"/>
      <c r="U6" s="71"/>
      <c r="V6" s="72"/>
      <c r="W6" s="70" t="s">
        <v>57</v>
      </c>
      <c r="X6" s="71"/>
      <c r="Y6" s="71"/>
      <c r="Z6" s="72"/>
      <c r="AA6" s="70" t="s">
        <v>56</v>
      </c>
      <c r="AB6" s="71"/>
      <c r="AC6" s="71"/>
      <c r="AD6" s="72"/>
      <c r="AE6" s="70" t="s">
        <v>57</v>
      </c>
      <c r="AF6" s="71"/>
      <c r="AG6" s="71"/>
      <c r="AH6" s="72"/>
      <c r="AI6" s="70" t="s">
        <v>56</v>
      </c>
      <c r="AJ6" s="71"/>
      <c r="AK6" s="71"/>
      <c r="AL6" s="72"/>
      <c r="AM6" s="70" t="s">
        <v>57</v>
      </c>
      <c r="AN6" s="71"/>
      <c r="AO6" s="71"/>
      <c r="AP6" s="72"/>
      <c r="AQ6" s="70" t="s">
        <v>56</v>
      </c>
      <c r="AR6" s="71"/>
      <c r="AS6" s="71"/>
      <c r="AT6" s="72"/>
      <c r="AU6" s="70" t="s">
        <v>57</v>
      </c>
      <c r="AV6" s="71"/>
      <c r="AW6" s="71"/>
      <c r="AX6" s="72"/>
      <c r="AY6" s="70" t="s">
        <v>56</v>
      </c>
      <c r="AZ6" s="71"/>
      <c r="BA6" s="71"/>
      <c r="BB6" s="72"/>
      <c r="BC6" s="70" t="s">
        <v>57</v>
      </c>
      <c r="BD6" s="71"/>
      <c r="BE6" s="71"/>
      <c r="BF6" s="72"/>
      <c r="BG6" s="70" t="s">
        <v>56</v>
      </c>
      <c r="BH6" s="71"/>
      <c r="BI6" s="71"/>
      <c r="BJ6" s="72"/>
      <c r="BK6" s="70" t="s">
        <v>57</v>
      </c>
      <c r="BL6" s="71"/>
      <c r="BM6" s="71"/>
      <c r="BN6" s="72"/>
      <c r="BO6" s="70" t="s">
        <v>56</v>
      </c>
      <c r="BP6" s="71"/>
      <c r="BQ6" s="71"/>
      <c r="BR6" s="72"/>
      <c r="BS6" s="70" t="s">
        <v>57</v>
      </c>
      <c r="BT6" s="71"/>
      <c r="BU6" s="71"/>
      <c r="BV6" s="72"/>
      <c r="BW6" s="70" t="s">
        <v>56</v>
      </c>
      <c r="BX6" s="71"/>
      <c r="BY6" s="71"/>
      <c r="BZ6" s="72"/>
      <c r="CA6" s="70" t="s">
        <v>57</v>
      </c>
      <c r="CB6" s="71"/>
      <c r="CC6" s="71"/>
      <c r="CD6" s="72"/>
      <c r="CE6" s="70" t="s">
        <v>56</v>
      </c>
      <c r="CF6" s="71"/>
      <c r="CG6" s="71"/>
      <c r="CH6" s="72"/>
      <c r="CI6" s="70" t="s">
        <v>57</v>
      </c>
      <c r="CJ6" s="71"/>
      <c r="CK6" s="71"/>
      <c r="CL6" s="72"/>
      <c r="CM6" s="70" t="s">
        <v>56</v>
      </c>
      <c r="CN6" s="71"/>
      <c r="CO6" s="71"/>
      <c r="CP6" s="72"/>
      <c r="CQ6" s="70" t="s">
        <v>57</v>
      </c>
      <c r="CR6" s="71"/>
      <c r="CS6" s="71"/>
      <c r="CT6" s="72"/>
      <c r="CU6" s="70" t="s">
        <v>56</v>
      </c>
      <c r="CV6" s="71"/>
      <c r="CW6" s="71"/>
      <c r="CX6" s="72"/>
      <c r="CY6" s="70" t="s">
        <v>57</v>
      </c>
      <c r="CZ6" s="71"/>
      <c r="DA6" s="71"/>
      <c r="DB6" s="72"/>
      <c r="DC6" s="70" t="s">
        <v>56</v>
      </c>
      <c r="DD6" s="71"/>
      <c r="DE6" s="71"/>
      <c r="DF6" s="72"/>
      <c r="DG6" s="70" t="s">
        <v>57</v>
      </c>
      <c r="DH6" s="71"/>
      <c r="DI6" s="71"/>
      <c r="DJ6" s="72"/>
      <c r="DK6" s="70" t="s">
        <v>56</v>
      </c>
      <c r="DL6" s="71"/>
      <c r="DM6" s="71"/>
      <c r="DN6" s="72"/>
      <c r="DO6" s="70" t="s">
        <v>57</v>
      </c>
      <c r="DP6" s="71"/>
      <c r="DQ6" s="71"/>
      <c r="DR6" s="72"/>
      <c r="DS6" s="70" t="s">
        <v>56</v>
      </c>
      <c r="DT6" s="71"/>
      <c r="DU6" s="71"/>
      <c r="DV6" s="72"/>
      <c r="DW6" s="70" t="s">
        <v>57</v>
      </c>
      <c r="DX6" s="71"/>
      <c r="DY6" s="71"/>
      <c r="DZ6" s="72"/>
      <c r="EA6" s="70" t="s">
        <v>56</v>
      </c>
      <c r="EB6" s="71"/>
      <c r="EC6" s="71"/>
      <c r="ED6" s="72"/>
      <c r="EE6" s="70" t="s">
        <v>57</v>
      </c>
      <c r="EF6" s="71"/>
      <c r="EG6" s="71"/>
      <c r="EH6" s="72"/>
      <c r="EI6" s="70" t="s">
        <v>56</v>
      </c>
      <c r="EJ6" s="71"/>
      <c r="EK6" s="71"/>
      <c r="EL6" s="72"/>
      <c r="EM6" s="70" t="s">
        <v>57</v>
      </c>
      <c r="EN6" s="71"/>
      <c r="EO6" s="71"/>
      <c r="EP6" s="72"/>
      <c r="EQ6" s="70" t="s">
        <v>56</v>
      </c>
      <c r="ER6" s="71"/>
      <c r="ES6" s="71"/>
      <c r="ET6" s="72"/>
      <c r="EU6" s="70" t="s">
        <v>57</v>
      </c>
      <c r="EV6" s="71"/>
      <c r="EW6" s="71"/>
      <c r="EX6" s="72"/>
    </row>
    <row r="7" spans="1:154" s="36" customFormat="1" ht="60" customHeight="1">
      <c r="A7" s="75"/>
      <c r="B7" s="75"/>
      <c r="C7" s="39" t="s">
        <v>25</v>
      </c>
      <c r="D7" s="39" t="s">
        <v>26</v>
      </c>
      <c r="E7" s="39" t="s">
        <v>27</v>
      </c>
      <c r="F7" s="39" t="s">
        <v>22</v>
      </c>
      <c r="G7" s="39" t="s">
        <v>25</v>
      </c>
      <c r="H7" s="39" t="s">
        <v>26</v>
      </c>
      <c r="I7" s="39" t="s">
        <v>27</v>
      </c>
      <c r="J7" s="39" t="s">
        <v>22</v>
      </c>
      <c r="K7" s="39" t="s">
        <v>25</v>
      </c>
      <c r="L7" s="39" t="s">
        <v>26</v>
      </c>
      <c r="M7" s="39" t="s">
        <v>27</v>
      </c>
      <c r="N7" s="39" t="s">
        <v>22</v>
      </c>
      <c r="O7" s="39" t="s">
        <v>25</v>
      </c>
      <c r="P7" s="39" t="s">
        <v>26</v>
      </c>
      <c r="Q7" s="39" t="s">
        <v>27</v>
      </c>
      <c r="R7" s="39" t="s">
        <v>22</v>
      </c>
      <c r="S7" s="39" t="s">
        <v>25</v>
      </c>
      <c r="T7" s="39" t="s">
        <v>26</v>
      </c>
      <c r="U7" s="39" t="s">
        <v>27</v>
      </c>
      <c r="V7" s="39" t="s">
        <v>22</v>
      </c>
      <c r="W7" s="39" t="s">
        <v>25</v>
      </c>
      <c r="X7" s="39" t="s">
        <v>26</v>
      </c>
      <c r="Y7" s="39" t="s">
        <v>27</v>
      </c>
      <c r="Z7" s="39" t="s">
        <v>22</v>
      </c>
      <c r="AA7" s="39" t="s">
        <v>25</v>
      </c>
      <c r="AB7" s="39" t="s">
        <v>26</v>
      </c>
      <c r="AC7" s="39" t="s">
        <v>27</v>
      </c>
      <c r="AD7" s="39" t="s">
        <v>22</v>
      </c>
      <c r="AE7" s="39" t="s">
        <v>25</v>
      </c>
      <c r="AF7" s="39" t="s">
        <v>26</v>
      </c>
      <c r="AG7" s="39" t="s">
        <v>27</v>
      </c>
      <c r="AH7" s="39" t="s">
        <v>22</v>
      </c>
      <c r="AI7" s="39" t="s">
        <v>25</v>
      </c>
      <c r="AJ7" s="39" t="s">
        <v>26</v>
      </c>
      <c r="AK7" s="39" t="s">
        <v>27</v>
      </c>
      <c r="AL7" s="39" t="s">
        <v>22</v>
      </c>
      <c r="AM7" s="39" t="s">
        <v>25</v>
      </c>
      <c r="AN7" s="39" t="s">
        <v>26</v>
      </c>
      <c r="AO7" s="39" t="s">
        <v>27</v>
      </c>
      <c r="AP7" s="39" t="s">
        <v>22</v>
      </c>
      <c r="AQ7" s="39" t="s">
        <v>25</v>
      </c>
      <c r="AR7" s="39" t="s">
        <v>26</v>
      </c>
      <c r="AS7" s="39" t="s">
        <v>27</v>
      </c>
      <c r="AT7" s="39" t="s">
        <v>22</v>
      </c>
      <c r="AU7" s="39" t="s">
        <v>25</v>
      </c>
      <c r="AV7" s="39" t="s">
        <v>26</v>
      </c>
      <c r="AW7" s="39" t="s">
        <v>27</v>
      </c>
      <c r="AX7" s="39" t="s">
        <v>22</v>
      </c>
      <c r="AY7" s="39" t="s">
        <v>25</v>
      </c>
      <c r="AZ7" s="39" t="s">
        <v>26</v>
      </c>
      <c r="BA7" s="39" t="s">
        <v>27</v>
      </c>
      <c r="BB7" s="39" t="s">
        <v>22</v>
      </c>
      <c r="BC7" s="39" t="s">
        <v>25</v>
      </c>
      <c r="BD7" s="39" t="s">
        <v>26</v>
      </c>
      <c r="BE7" s="39" t="s">
        <v>27</v>
      </c>
      <c r="BF7" s="39" t="s">
        <v>22</v>
      </c>
      <c r="BG7" s="39" t="s">
        <v>25</v>
      </c>
      <c r="BH7" s="39" t="s">
        <v>26</v>
      </c>
      <c r="BI7" s="39" t="s">
        <v>27</v>
      </c>
      <c r="BJ7" s="39" t="s">
        <v>22</v>
      </c>
      <c r="BK7" s="39" t="s">
        <v>25</v>
      </c>
      <c r="BL7" s="39" t="s">
        <v>26</v>
      </c>
      <c r="BM7" s="39" t="s">
        <v>27</v>
      </c>
      <c r="BN7" s="39" t="s">
        <v>22</v>
      </c>
      <c r="BO7" s="39" t="s">
        <v>25</v>
      </c>
      <c r="BP7" s="39" t="s">
        <v>26</v>
      </c>
      <c r="BQ7" s="39" t="s">
        <v>27</v>
      </c>
      <c r="BR7" s="39" t="s">
        <v>22</v>
      </c>
      <c r="BS7" s="39" t="s">
        <v>25</v>
      </c>
      <c r="BT7" s="39" t="s">
        <v>26</v>
      </c>
      <c r="BU7" s="39" t="s">
        <v>27</v>
      </c>
      <c r="BV7" s="39" t="s">
        <v>22</v>
      </c>
      <c r="BW7" s="39" t="s">
        <v>25</v>
      </c>
      <c r="BX7" s="39" t="s">
        <v>26</v>
      </c>
      <c r="BY7" s="39" t="s">
        <v>27</v>
      </c>
      <c r="BZ7" s="39" t="s">
        <v>22</v>
      </c>
      <c r="CA7" s="39" t="s">
        <v>25</v>
      </c>
      <c r="CB7" s="39" t="s">
        <v>26</v>
      </c>
      <c r="CC7" s="39" t="s">
        <v>27</v>
      </c>
      <c r="CD7" s="39" t="s">
        <v>22</v>
      </c>
      <c r="CE7" s="39" t="s">
        <v>25</v>
      </c>
      <c r="CF7" s="39" t="s">
        <v>26</v>
      </c>
      <c r="CG7" s="39" t="s">
        <v>27</v>
      </c>
      <c r="CH7" s="39" t="s">
        <v>22</v>
      </c>
      <c r="CI7" s="39" t="s">
        <v>25</v>
      </c>
      <c r="CJ7" s="39" t="s">
        <v>26</v>
      </c>
      <c r="CK7" s="39" t="s">
        <v>27</v>
      </c>
      <c r="CL7" s="39" t="s">
        <v>22</v>
      </c>
      <c r="CM7" s="39" t="s">
        <v>25</v>
      </c>
      <c r="CN7" s="39" t="s">
        <v>26</v>
      </c>
      <c r="CO7" s="39" t="s">
        <v>27</v>
      </c>
      <c r="CP7" s="39" t="s">
        <v>22</v>
      </c>
      <c r="CQ7" s="39" t="s">
        <v>25</v>
      </c>
      <c r="CR7" s="39" t="s">
        <v>26</v>
      </c>
      <c r="CS7" s="39" t="s">
        <v>27</v>
      </c>
      <c r="CT7" s="39" t="s">
        <v>22</v>
      </c>
      <c r="CU7" s="39" t="s">
        <v>25</v>
      </c>
      <c r="CV7" s="39" t="s">
        <v>26</v>
      </c>
      <c r="CW7" s="39" t="s">
        <v>27</v>
      </c>
      <c r="CX7" s="39" t="s">
        <v>22</v>
      </c>
      <c r="CY7" s="39" t="s">
        <v>25</v>
      </c>
      <c r="CZ7" s="39" t="s">
        <v>26</v>
      </c>
      <c r="DA7" s="39" t="s">
        <v>27</v>
      </c>
      <c r="DB7" s="39" t="s">
        <v>22</v>
      </c>
      <c r="DC7" s="39" t="s">
        <v>25</v>
      </c>
      <c r="DD7" s="39" t="s">
        <v>26</v>
      </c>
      <c r="DE7" s="39" t="s">
        <v>27</v>
      </c>
      <c r="DF7" s="39" t="s">
        <v>22</v>
      </c>
      <c r="DG7" s="39" t="s">
        <v>25</v>
      </c>
      <c r="DH7" s="39" t="s">
        <v>26</v>
      </c>
      <c r="DI7" s="39" t="s">
        <v>27</v>
      </c>
      <c r="DJ7" s="39" t="s">
        <v>22</v>
      </c>
      <c r="DK7" s="39" t="s">
        <v>25</v>
      </c>
      <c r="DL7" s="39" t="s">
        <v>26</v>
      </c>
      <c r="DM7" s="39" t="s">
        <v>27</v>
      </c>
      <c r="DN7" s="39" t="s">
        <v>22</v>
      </c>
      <c r="DO7" s="39" t="s">
        <v>25</v>
      </c>
      <c r="DP7" s="39" t="s">
        <v>26</v>
      </c>
      <c r="DQ7" s="39" t="s">
        <v>27</v>
      </c>
      <c r="DR7" s="39" t="s">
        <v>22</v>
      </c>
      <c r="DS7" s="39" t="s">
        <v>25</v>
      </c>
      <c r="DT7" s="39" t="s">
        <v>26</v>
      </c>
      <c r="DU7" s="39" t="s">
        <v>27</v>
      </c>
      <c r="DV7" s="39" t="s">
        <v>22</v>
      </c>
      <c r="DW7" s="39" t="s">
        <v>25</v>
      </c>
      <c r="DX7" s="39" t="s">
        <v>26</v>
      </c>
      <c r="DY7" s="39" t="s">
        <v>27</v>
      </c>
      <c r="DZ7" s="39" t="s">
        <v>22</v>
      </c>
      <c r="EA7" s="39" t="s">
        <v>25</v>
      </c>
      <c r="EB7" s="39" t="s">
        <v>26</v>
      </c>
      <c r="EC7" s="39" t="s">
        <v>27</v>
      </c>
      <c r="ED7" s="39" t="s">
        <v>22</v>
      </c>
      <c r="EE7" s="39" t="s">
        <v>25</v>
      </c>
      <c r="EF7" s="39" t="s">
        <v>26</v>
      </c>
      <c r="EG7" s="39" t="s">
        <v>27</v>
      </c>
      <c r="EH7" s="39" t="s">
        <v>22</v>
      </c>
      <c r="EI7" s="39" t="s">
        <v>25</v>
      </c>
      <c r="EJ7" s="39" t="s">
        <v>26</v>
      </c>
      <c r="EK7" s="39" t="s">
        <v>27</v>
      </c>
      <c r="EL7" s="39" t="s">
        <v>22</v>
      </c>
      <c r="EM7" s="39" t="s">
        <v>25</v>
      </c>
      <c r="EN7" s="39" t="s">
        <v>26</v>
      </c>
      <c r="EO7" s="39" t="s">
        <v>27</v>
      </c>
      <c r="EP7" s="39" t="s">
        <v>22</v>
      </c>
      <c r="EQ7" s="39" t="s">
        <v>25</v>
      </c>
      <c r="ER7" s="39" t="s">
        <v>26</v>
      </c>
      <c r="ES7" s="39" t="s">
        <v>27</v>
      </c>
      <c r="ET7" s="39" t="s">
        <v>22</v>
      </c>
      <c r="EU7" s="39" t="s">
        <v>25</v>
      </c>
      <c r="EV7" s="39" t="s">
        <v>26</v>
      </c>
      <c r="EW7" s="39" t="s">
        <v>27</v>
      </c>
      <c r="EX7" s="39" t="s">
        <v>22</v>
      </c>
    </row>
    <row r="8" spans="1:154" ht="24.9" customHeight="1">
      <c r="A8" s="17">
        <v>1</v>
      </c>
      <c r="B8" s="64" t="s">
        <v>30</v>
      </c>
      <c r="C8" s="25">
        <v>1537066.37</v>
      </c>
      <c r="D8" s="25">
        <v>725102</v>
      </c>
      <c r="E8" s="25">
        <v>300000</v>
      </c>
      <c r="F8" s="25">
        <v>2562168.37</v>
      </c>
      <c r="G8" s="25">
        <v>970418.33603551879</v>
      </c>
      <c r="H8" s="25">
        <v>294602.93290953716</v>
      </c>
      <c r="I8" s="25">
        <v>175751.01105494436</v>
      </c>
      <c r="J8" s="25">
        <v>1440772.2800000003</v>
      </c>
      <c r="K8" s="25">
        <v>447910.54000000015</v>
      </c>
      <c r="L8" s="25">
        <v>266378.36999999988</v>
      </c>
      <c r="M8" s="25">
        <v>0</v>
      </c>
      <c r="N8" s="25">
        <v>714288.91</v>
      </c>
      <c r="O8" s="25">
        <v>438863.49045415875</v>
      </c>
      <c r="P8" s="25">
        <v>261166.03954584128</v>
      </c>
      <c r="Q8" s="25">
        <v>0</v>
      </c>
      <c r="R8" s="25">
        <v>700029.53</v>
      </c>
      <c r="S8" s="25">
        <v>209125.68723999523</v>
      </c>
      <c r="T8" s="25">
        <v>548.29276000000095</v>
      </c>
      <c r="U8" s="25">
        <v>0</v>
      </c>
      <c r="V8" s="25">
        <v>209673.97999999524</v>
      </c>
      <c r="W8" s="25">
        <v>66273.00723999762</v>
      </c>
      <c r="X8" s="25">
        <v>548.29276000000095</v>
      </c>
      <c r="Y8" s="25">
        <v>0</v>
      </c>
      <c r="Z8" s="25">
        <v>66821.299999997616</v>
      </c>
      <c r="AA8" s="25">
        <v>38490872.125100002</v>
      </c>
      <c r="AB8" s="25">
        <v>17283593.611900002</v>
      </c>
      <c r="AC8" s="25">
        <v>26103478.302999999</v>
      </c>
      <c r="AD8" s="25">
        <v>81877944.040000007</v>
      </c>
      <c r="AE8" s="25">
        <v>11546645.438101228</v>
      </c>
      <c r="AF8" s="25">
        <v>5184801.390943341</v>
      </c>
      <c r="AG8" s="25">
        <v>7830625.6009554192</v>
      </c>
      <c r="AH8" s="25">
        <v>24562072.429999989</v>
      </c>
      <c r="AI8" s="25">
        <v>8497248.7594230026</v>
      </c>
      <c r="AJ8" s="25">
        <v>12417052.540576998</v>
      </c>
      <c r="AK8" s="25">
        <v>0</v>
      </c>
      <c r="AL8" s="25">
        <v>20914301.300000001</v>
      </c>
      <c r="AM8" s="25">
        <v>8497248.7594230026</v>
      </c>
      <c r="AN8" s="25">
        <v>12417052.540576998</v>
      </c>
      <c r="AO8" s="25">
        <v>0</v>
      </c>
      <c r="AP8" s="25">
        <v>20914301.300000001</v>
      </c>
      <c r="AQ8" s="25">
        <v>2600413.015767497</v>
      </c>
      <c r="AR8" s="25">
        <v>2169982.1142325033</v>
      </c>
      <c r="AS8" s="25">
        <v>0</v>
      </c>
      <c r="AT8" s="25">
        <v>4770395.1300000008</v>
      </c>
      <c r="AU8" s="25">
        <v>2295876.7234810661</v>
      </c>
      <c r="AV8" s="25">
        <v>2169053.796518934</v>
      </c>
      <c r="AW8" s="25">
        <v>0</v>
      </c>
      <c r="AX8" s="25">
        <v>4464930.5199999996</v>
      </c>
      <c r="AY8" s="25">
        <v>0</v>
      </c>
      <c r="AZ8" s="25">
        <v>0</v>
      </c>
      <c r="BA8" s="25">
        <v>0</v>
      </c>
      <c r="BB8" s="25">
        <v>0</v>
      </c>
      <c r="BC8" s="25">
        <v>0</v>
      </c>
      <c r="BD8" s="25">
        <v>0</v>
      </c>
      <c r="BE8" s="25">
        <v>0</v>
      </c>
      <c r="BF8" s="25">
        <v>0</v>
      </c>
      <c r="BG8" s="25">
        <v>0</v>
      </c>
      <c r="BH8" s="25">
        <v>0</v>
      </c>
      <c r="BI8" s="25">
        <v>0</v>
      </c>
      <c r="BJ8" s="25">
        <v>0</v>
      </c>
      <c r="BK8" s="25">
        <v>0</v>
      </c>
      <c r="BL8" s="25">
        <v>0</v>
      </c>
      <c r="BM8" s="25">
        <v>0</v>
      </c>
      <c r="BN8" s="25">
        <v>0</v>
      </c>
      <c r="BO8" s="25">
        <v>0</v>
      </c>
      <c r="BP8" s="25">
        <v>0</v>
      </c>
      <c r="BQ8" s="25">
        <v>0</v>
      </c>
      <c r="BR8" s="25">
        <v>0</v>
      </c>
      <c r="BS8" s="25">
        <v>0</v>
      </c>
      <c r="BT8" s="25">
        <v>0</v>
      </c>
      <c r="BU8" s="25">
        <v>0</v>
      </c>
      <c r="BV8" s="25">
        <v>0</v>
      </c>
      <c r="BW8" s="25">
        <v>3.637978807091713E-12</v>
      </c>
      <c r="BX8" s="25">
        <v>0</v>
      </c>
      <c r="BY8" s="25">
        <v>0</v>
      </c>
      <c r="BZ8" s="25">
        <v>3.637978807091713E-12</v>
      </c>
      <c r="CA8" s="25">
        <v>3.637978807091713E-12</v>
      </c>
      <c r="CB8" s="25">
        <v>0</v>
      </c>
      <c r="CC8" s="25">
        <v>0</v>
      </c>
      <c r="CD8" s="25">
        <v>3.637978807091713E-12</v>
      </c>
      <c r="CE8" s="25">
        <v>0</v>
      </c>
      <c r="CF8" s="25">
        <v>0</v>
      </c>
      <c r="CG8" s="25">
        <v>0</v>
      </c>
      <c r="CH8" s="25">
        <v>0</v>
      </c>
      <c r="CI8" s="25">
        <v>0</v>
      </c>
      <c r="CJ8" s="25">
        <v>0</v>
      </c>
      <c r="CK8" s="25">
        <v>0</v>
      </c>
      <c r="CL8" s="25">
        <v>0</v>
      </c>
      <c r="CM8" s="25">
        <v>1002486.5895000023</v>
      </c>
      <c r="CN8" s="25">
        <v>21335.430499999999</v>
      </c>
      <c r="CO8" s="25">
        <v>0</v>
      </c>
      <c r="CP8" s="25">
        <v>1023822.0200000023</v>
      </c>
      <c r="CQ8" s="25">
        <v>251389.34208160406</v>
      </c>
      <c r="CR8" s="25">
        <v>5594.6879183999554</v>
      </c>
      <c r="CS8" s="25">
        <v>0</v>
      </c>
      <c r="CT8" s="25">
        <v>256984.03000000402</v>
      </c>
      <c r="CU8" s="25">
        <v>5335849.2600359917</v>
      </c>
      <c r="CV8" s="25">
        <v>1639703.2199639999</v>
      </c>
      <c r="CW8" s="25">
        <v>0</v>
      </c>
      <c r="CX8" s="25">
        <v>6975552.4799999911</v>
      </c>
      <c r="CY8" s="25">
        <v>1148047.1013444774</v>
      </c>
      <c r="CZ8" s="25">
        <v>430732.0286555069</v>
      </c>
      <c r="DA8" s="25">
        <v>0</v>
      </c>
      <c r="DB8" s="25">
        <v>1578779.1299999843</v>
      </c>
      <c r="DC8" s="25">
        <v>4.6566128730773926E-10</v>
      </c>
      <c r="DD8" s="25">
        <v>0</v>
      </c>
      <c r="DE8" s="25">
        <v>0</v>
      </c>
      <c r="DF8" s="25">
        <v>4.6566128730773926E-10</v>
      </c>
      <c r="DG8" s="25">
        <v>-9.9999993108212948E-3</v>
      </c>
      <c r="DH8" s="25">
        <v>0</v>
      </c>
      <c r="DI8" s="25">
        <v>0</v>
      </c>
      <c r="DJ8" s="25">
        <v>-9.9999993108212948E-3</v>
      </c>
      <c r="DK8" s="25">
        <v>2633813.4300000006</v>
      </c>
      <c r="DL8" s="25">
        <v>0</v>
      </c>
      <c r="DM8" s="25">
        <v>0</v>
      </c>
      <c r="DN8" s="25">
        <v>2633813.4300000006</v>
      </c>
      <c r="DO8" s="25">
        <v>526761.07000000076</v>
      </c>
      <c r="DP8" s="25">
        <v>0</v>
      </c>
      <c r="DQ8" s="25">
        <v>0</v>
      </c>
      <c r="DR8" s="25">
        <v>526761.07000000076</v>
      </c>
      <c r="DS8" s="25">
        <v>0</v>
      </c>
      <c r="DT8" s="25">
        <v>0</v>
      </c>
      <c r="DU8" s="25">
        <v>0</v>
      </c>
      <c r="DV8" s="25">
        <v>0</v>
      </c>
      <c r="DW8" s="25">
        <v>0</v>
      </c>
      <c r="DX8" s="25">
        <v>0</v>
      </c>
      <c r="DY8" s="25">
        <v>0</v>
      </c>
      <c r="DZ8" s="25">
        <v>0</v>
      </c>
      <c r="EA8" s="25">
        <v>166712.83000000007</v>
      </c>
      <c r="EB8" s="25">
        <v>1500</v>
      </c>
      <c r="EC8" s="25">
        <v>81347.649999999994</v>
      </c>
      <c r="ED8" s="25">
        <v>249560.48000000007</v>
      </c>
      <c r="EE8" s="25">
        <v>39705.965383375325</v>
      </c>
      <c r="EF8" s="25">
        <v>1499.9962169210842</v>
      </c>
      <c r="EG8" s="25">
        <v>16863.378399703601</v>
      </c>
      <c r="EH8" s="25">
        <v>58069.340000000011</v>
      </c>
      <c r="EI8" s="25">
        <v>0</v>
      </c>
      <c r="EJ8" s="25">
        <v>0</v>
      </c>
      <c r="EK8" s="25">
        <v>0</v>
      </c>
      <c r="EL8" s="25">
        <v>0</v>
      </c>
      <c r="EM8" s="25">
        <v>0</v>
      </c>
      <c r="EN8" s="25">
        <v>0</v>
      </c>
      <c r="EO8" s="25">
        <v>0</v>
      </c>
      <c r="EP8" s="25">
        <v>0</v>
      </c>
      <c r="EQ8" s="25">
        <v>60921498.60706649</v>
      </c>
      <c r="ER8" s="25">
        <v>34525195.579933502</v>
      </c>
      <c r="ES8" s="25">
        <v>26484825.952999998</v>
      </c>
      <c r="ET8" s="25">
        <v>121931520.13999999</v>
      </c>
      <c r="EU8" s="25">
        <v>25781229.22354443</v>
      </c>
      <c r="EV8" s="25">
        <v>20765051.706045475</v>
      </c>
      <c r="EW8" s="25">
        <v>8023239.9904100671</v>
      </c>
      <c r="EX8" s="25">
        <v>54569520.919999979</v>
      </c>
    </row>
    <row r="9" spans="1:154" s="9" customFormat="1" ht="24.9" customHeight="1">
      <c r="A9" s="17">
        <v>2</v>
      </c>
      <c r="B9" s="64" t="s">
        <v>89</v>
      </c>
      <c r="C9" s="25">
        <v>864272.09999999893</v>
      </c>
      <c r="D9" s="25">
        <v>0</v>
      </c>
      <c r="E9" s="25">
        <v>0</v>
      </c>
      <c r="F9" s="25">
        <v>864272.09999999893</v>
      </c>
      <c r="G9" s="25">
        <v>378792.24301279907</v>
      </c>
      <c r="H9" s="25">
        <v>0</v>
      </c>
      <c r="I9" s="25">
        <v>0</v>
      </c>
      <c r="J9" s="25">
        <v>378792.24301279907</v>
      </c>
      <c r="K9" s="25">
        <v>0</v>
      </c>
      <c r="L9" s="25">
        <v>0</v>
      </c>
      <c r="M9" s="25">
        <v>0</v>
      </c>
      <c r="N9" s="25">
        <v>0</v>
      </c>
      <c r="O9" s="25">
        <v>0</v>
      </c>
      <c r="P9" s="25">
        <v>0</v>
      </c>
      <c r="Q9" s="25">
        <v>0</v>
      </c>
      <c r="R9" s="25">
        <v>0</v>
      </c>
      <c r="S9" s="25">
        <v>0</v>
      </c>
      <c r="T9" s="25">
        <v>0</v>
      </c>
      <c r="U9" s="25">
        <v>0</v>
      </c>
      <c r="V9" s="25">
        <v>0</v>
      </c>
      <c r="W9" s="25">
        <v>0</v>
      </c>
      <c r="X9" s="25">
        <v>0</v>
      </c>
      <c r="Y9" s="25">
        <v>0</v>
      </c>
      <c r="Z9" s="25">
        <v>0</v>
      </c>
      <c r="AA9" s="25">
        <v>0</v>
      </c>
      <c r="AB9" s="25">
        <v>0</v>
      </c>
      <c r="AC9" s="25">
        <v>0</v>
      </c>
      <c r="AD9" s="25">
        <v>0</v>
      </c>
      <c r="AE9" s="25">
        <v>0</v>
      </c>
      <c r="AF9" s="25">
        <v>0</v>
      </c>
      <c r="AG9" s="25">
        <v>0</v>
      </c>
      <c r="AH9" s="25">
        <v>0</v>
      </c>
      <c r="AI9" s="25">
        <v>1095097.4499999899</v>
      </c>
      <c r="AJ9" s="25">
        <v>1093195.0400000019</v>
      </c>
      <c r="AK9" s="25">
        <v>11535</v>
      </c>
      <c r="AL9" s="25">
        <v>2199827.4899999918</v>
      </c>
      <c r="AM9" s="25">
        <v>464869.20275671687</v>
      </c>
      <c r="AN9" s="25">
        <v>347600.11200000183</v>
      </c>
      <c r="AO9" s="25">
        <v>5471</v>
      </c>
      <c r="AP9" s="25">
        <v>817940.3147567187</v>
      </c>
      <c r="AQ9" s="25">
        <v>352616.97146198829</v>
      </c>
      <c r="AR9" s="25">
        <v>413184.04213450302</v>
      </c>
      <c r="AS9" s="25">
        <v>0</v>
      </c>
      <c r="AT9" s="25">
        <v>765801.01359649131</v>
      </c>
      <c r="AU9" s="25">
        <v>274505.69946198829</v>
      </c>
      <c r="AV9" s="25">
        <v>413184.04213450302</v>
      </c>
      <c r="AW9" s="25">
        <v>0</v>
      </c>
      <c r="AX9" s="25">
        <v>687689.74159649131</v>
      </c>
      <c r="AY9" s="25">
        <v>0</v>
      </c>
      <c r="AZ9" s="25">
        <v>0</v>
      </c>
      <c r="BA9" s="25">
        <v>0</v>
      </c>
      <c r="BB9" s="25">
        <v>0</v>
      </c>
      <c r="BC9" s="25">
        <v>0</v>
      </c>
      <c r="BD9" s="25">
        <v>0</v>
      </c>
      <c r="BE9" s="25">
        <v>0</v>
      </c>
      <c r="BF9" s="25">
        <v>0</v>
      </c>
      <c r="BG9" s="25">
        <v>110220115.03</v>
      </c>
      <c r="BH9" s="25">
        <v>0</v>
      </c>
      <c r="BI9" s="25">
        <v>0</v>
      </c>
      <c r="BJ9" s="25">
        <v>110220115.03</v>
      </c>
      <c r="BK9" s="25">
        <v>0</v>
      </c>
      <c r="BL9" s="25">
        <v>0</v>
      </c>
      <c r="BM9" s="25">
        <v>0</v>
      </c>
      <c r="BN9" s="25">
        <v>0</v>
      </c>
      <c r="BO9" s="25">
        <v>0</v>
      </c>
      <c r="BP9" s="25">
        <v>0</v>
      </c>
      <c r="BQ9" s="25">
        <v>0</v>
      </c>
      <c r="BR9" s="25">
        <v>0</v>
      </c>
      <c r="BS9" s="25">
        <v>0</v>
      </c>
      <c r="BT9" s="25">
        <v>0</v>
      </c>
      <c r="BU9" s="25">
        <v>0</v>
      </c>
      <c r="BV9" s="25">
        <v>0</v>
      </c>
      <c r="BW9" s="25">
        <v>0</v>
      </c>
      <c r="BX9" s="25">
        <v>0</v>
      </c>
      <c r="BY9" s="25">
        <v>0</v>
      </c>
      <c r="BZ9" s="25">
        <v>0</v>
      </c>
      <c r="CA9" s="25">
        <v>0</v>
      </c>
      <c r="CB9" s="25">
        <v>0</v>
      </c>
      <c r="CC9" s="25">
        <v>0</v>
      </c>
      <c r="CD9" s="25">
        <v>0</v>
      </c>
      <c r="CE9" s="25">
        <v>0</v>
      </c>
      <c r="CF9" s="25">
        <v>0</v>
      </c>
      <c r="CG9" s="25">
        <v>0</v>
      </c>
      <c r="CH9" s="25">
        <v>0</v>
      </c>
      <c r="CI9" s="25">
        <v>0</v>
      </c>
      <c r="CJ9" s="25">
        <v>0</v>
      </c>
      <c r="CK9" s="25">
        <v>0</v>
      </c>
      <c r="CL9" s="25">
        <v>0</v>
      </c>
      <c r="CM9" s="25">
        <v>4149.2000000000044</v>
      </c>
      <c r="CN9" s="25">
        <v>21738.97</v>
      </c>
      <c r="CO9" s="25">
        <v>0</v>
      </c>
      <c r="CP9" s="25">
        <v>25888.170000000006</v>
      </c>
      <c r="CQ9" s="25">
        <v>829.84000000000378</v>
      </c>
      <c r="CR9" s="25">
        <v>4347.7939999999981</v>
      </c>
      <c r="CS9" s="25">
        <v>0</v>
      </c>
      <c r="CT9" s="25">
        <v>5177.6340000000018</v>
      </c>
      <c r="CU9" s="25">
        <v>362983.91000000021</v>
      </c>
      <c r="CV9" s="25">
        <v>22150.15</v>
      </c>
      <c r="CW9" s="25">
        <v>0</v>
      </c>
      <c r="CX9" s="25">
        <v>385134.06000000023</v>
      </c>
      <c r="CY9" s="25">
        <v>115214.45600000018</v>
      </c>
      <c r="CZ9" s="25">
        <v>-29228.966499999995</v>
      </c>
      <c r="DA9" s="25">
        <v>0</v>
      </c>
      <c r="DB9" s="25">
        <v>85985.489500000185</v>
      </c>
      <c r="DC9" s="25">
        <v>51120.390000000014</v>
      </c>
      <c r="DD9" s="25">
        <v>0</v>
      </c>
      <c r="DE9" s="25">
        <v>0</v>
      </c>
      <c r="DF9" s="25">
        <v>51120.390000000014</v>
      </c>
      <c r="DG9" s="25">
        <v>51120.390000000014</v>
      </c>
      <c r="DH9" s="25">
        <v>0</v>
      </c>
      <c r="DI9" s="25">
        <v>0</v>
      </c>
      <c r="DJ9" s="25">
        <v>51120.390000000014</v>
      </c>
      <c r="DK9" s="25">
        <v>0</v>
      </c>
      <c r="DL9" s="25">
        <v>0</v>
      </c>
      <c r="DM9" s="25">
        <v>0</v>
      </c>
      <c r="DN9" s="25">
        <v>0</v>
      </c>
      <c r="DO9" s="25">
        <v>0</v>
      </c>
      <c r="DP9" s="25">
        <v>0</v>
      </c>
      <c r="DQ9" s="25">
        <v>0</v>
      </c>
      <c r="DR9" s="25">
        <v>0</v>
      </c>
      <c r="DS9" s="25">
        <v>0</v>
      </c>
      <c r="DT9" s="25">
        <v>0</v>
      </c>
      <c r="DU9" s="25">
        <v>0</v>
      </c>
      <c r="DV9" s="25">
        <v>0</v>
      </c>
      <c r="DW9" s="25">
        <v>0</v>
      </c>
      <c r="DX9" s="25">
        <v>0</v>
      </c>
      <c r="DY9" s="25">
        <v>0</v>
      </c>
      <c r="DZ9" s="25">
        <v>0</v>
      </c>
      <c r="EA9" s="25">
        <v>0</v>
      </c>
      <c r="EB9" s="25">
        <v>8903</v>
      </c>
      <c r="EC9" s="25">
        <v>0</v>
      </c>
      <c r="ED9" s="25">
        <v>8903</v>
      </c>
      <c r="EE9" s="25">
        <v>0</v>
      </c>
      <c r="EF9" s="25">
        <v>1780.5999999999985</v>
      </c>
      <c r="EG9" s="25">
        <v>0</v>
      </c>
      <c r="EH9" s="25">
        <v>1780.5999999999985</v>
      </c>
      <c r="EI9" s="25">
        <v>0</v>
      </c>
      <c r="EJ9" s="25">
        <v>0</v>
      </c>
      <c r="EK9" s="25">
        <v>0</v>
      </c>
      <c r="EL9" s="25">
        <v>0</v>
      </c>
      <c r="EM9" s="25">
        <v>0</v>
      </c>
      <c r="EN9" s="25">
        <v>0</v>
      </c>
      <c r="EO9" s="25">
        <v>0</v>
      </c>
      <c r="EP9" s="25">
        <v>0</v>
      </c>
      <c r="EQ9" s="25">
        <v>112950355.05146198</v>
      </c>
      <c r="ER9" s="25">
        <v>1559171.2021345047</v>
      </c>
      <c r="ES9" s="25">
        <v>11535</v>
      </c>
      <c r="ET9" s="25">
        <v>114521061.25359648</v>
      </c>
      <c r="EU9" s="25">
        <v>1285331.8312315047</v>
      </c>
      <c r="EV9" s="25">
        <v>737683.58163450484</v>
      </c>
      <c r="EW9" s="25">
        <v>5471</v>
      </c>
      <c r="EX9" s="25">
        <v>2028486.4128660094</v>
      </c>
    </row>
    <row r="10" spans="1:154" ht="24.9" customHeight="1">
      <c r="A10" s="17">
        <v>3</v>
      </c>
      <c r="B10" s="64" t="s">
        <v>32</v>
      </c>
      <c r="C10" s="25">
        <v>1844466.77</v>
      </c>
      <c r="D10" s="25">
        <v>8050938.5200000005</v>
      </c>
      <c r="E10" s="25">
        <v>0</v>
      </c>
      <c r="F10" s="25">
        <v>9895405.290000001</v>
      </c>
      <c r="G10" s="25">
        <v>210959.31299999985</v>
      </c>
      <c r="H10" s="25">
        <v>830308.51600000076</v>
      </c>
      <c r="I10" s="25">
        <v>0</v>
      </c>
      <c r="J10" s="25">
        <v>1041267.8290000006</v>
      </c>
      <c r="K10" s="25">
        <v>0</v>
      </c>
      <c r="L10" s="25">
        <v>208185.76078499999</v>
      </c>
      <c r="M10" s="25">
        <v>0</v>
      </c>
      <c r="N10" s="25">
        <v>208185.76078499999</v>
      </c>
      <c r="O10" s="25">
        <v>0</v>
      </c>
      <c r="P10" s="25">
        <v>208185.76078499999</v>
      </c>
      <c r="Q10" s="25">
        <v>0</v>
      </c>
      <c r="R10" s="25">
        <v>208185.76078499999</v>
      </c>
      <c r="S10" s="25">
        <v>6500</v>
      </c>
      <c r="T10" s="25">
        <v>12749.26</v>
      </c>
      <c r="U10" s="25">
        <v>0</v>
      </c>
      <c r="V10" s="25">
        <v>19249.260000000002</v>
      </c>
      <c r="W10" s="25">
        <v>6500</v>
      </c>
      <c r="X10" s="25">
        <v>9636.3490000000002</v>
      </c>
      <c r="Y10" s="25">
        <v>0</v>
      </c>
      <c r="Z10" s="25">
        <v>16136.349</v>
      </c>
      <c r="AA10" s="25">
        <v>36219947.249995001</v>
      </c>
      <c r="AB10" s="25">
        <v>8516.2700000000041</v>
      </c>
      <c r="AC10" s="25">
        <v>0</v>
      </c>
      <c r="AD10" s="25">
        <v>36228463.519995004</v>
      </c>
      <c r="AE10" s="25">
        <v>36219947.249995001</v>
      </c>
      <c r="AF10" s="25">
        <v>8516.2700000000041</v>
      </c>
      <c r="AG10" s="25">
        <v>0</v>
      </c>
      <c r="AH10" s="25">
        <v>36228463.519995004</v>
      </c>
      <c r="AI10" s="25">
        <v>11953858.300000001</v>
      </c>
      <c r="AJ10" s="25">
        <v>24465302.330000002</v>
      </c>
      <c r="AK10" s="25">
        <v>3466986.91</v>
      </c>
      <c r="AL10" s="25">
        <v>39886147.540000007</v>
      </c>
      <c r="AM10" s="25">
        <v>11028290.724000001</v>
      </c>
      <c r="AN10" s="25">
        <v>24465302.330000002</v>
      </c>
      <c r="AO10" s="25">
        <v>1857709.2649999999</v>
      </c>
      <c r="AP10" s="25">
        <v>37351302.319000006</v>
      </c>
      <c r="AQ10" s="25">
        <v>2160049.5714619881</v>
      </c>
      <c r="AR10" s="25">
        <v>3735390.8121345039</v>
      </c>
      <c r="AS10" s="25">
        <v>181305.06000000003</v>
      </c>
      <c r="AT10" s="25">
        <v>6076745.4435964916</v>
      </c>
      <c r="AU10" s="25">
        <v>1885125.3934619881</v>
      </c>
      <c r="AV10" s="25">
        <v>3735390.8121345039</v>
      </c>
      <c r="AW10" s="25">
        <v>111042.74000000002</v>
      </c>
      <c r="AX10" s="25">
        <v>5731558.9455964919</v>
      </c>
      <c r="AY10" s="25">
        <v>0</v>
      </c>
      <c r="AZ10" s="25">
        <v>0</v>
      </c>
      <c r="BA10" s="25">
        <v>0</v>
      </c>
      <c r="BB10" s="25">
        <v>0</v>
      </c>
      <c r="BC10" s="25">
        <v>0</v>
      </c>
      <c r="BD10" s="25">
        <v>0</v>
      </c>
      <c r="BE10" s="25">
        <v>0</v>
      </c>
      <c r="BF10" s="25">
        <v>0</v>
      </c>
      <c r="BG10" s="25">
        <v>0</v>
      </c>
      <c r="BH10" s="25">
        <v>0</v>
      </c>
      <c r="BI10" s="25">
        <v>0</v>
      </c>
      <c r="BJ10" s="25">
        <v>0</v>
      </c>
      <c r="BK10" s="25">
        <v>0</v>
      </c>
      <c r="BL10" s="25">
        <v>0</v>
      </c>
      <c r="BM10" s="25">
        <v>0</v>
      </c>
      <c r="BN10" s="25">
        <v>0</v>
      </c>
      <c r="BO10" s="25">
        <v>0</v>
      </c>
      <c r="BP10" s="25">
        <v>0</v>
      </c>
      <c r="BQ10" s="25">
        <v>0</v>
      </c>
      <c r="BR10" s="25">
        <v>0</v>
      </c>
      <c r="BS10" s="25">
        <v>0</v>
      </c>
      <c r="BT10" s="25">
        <v>0</v>
      </c>
      <c r="BU10" s="25">
        <v>0</v>
      </c>
      <c r="BV10" s="25">
        <v>0</v>
      </c>
      <c r="BW10" s="25">
        <v>0</v>
      </c>
      <c r="BX10" s="25">
        <v>0</v>
      </c>
      <c r="BY10" s="25">
        <v>0</v>
      </c>
      <c r="BZ10" s="25">
        <v>0</v>
      </c>
      <c r="CA10" s="25">
        <v>0</v>
      </c>
      <c r="CB10" s="25">
        <v>0</v>
      </c>
      <c r="CC10" s="25">
        <v>0</v>
      </c>
      <c r="CD10" s="25">
        <v>0</v>
      </c>
      <c r="CE10" s="25">
        <v>0</v>
      </c>
      <c r="CF10" s="25">
        <v>0</v>
      </c>
      <c r="CG10" s="25">
        <v>0</v>
      </c>
      <c r="CH10" s="25">
        <v>0</v>
      </c>
      <c r="CI10" s="25">
        <v>0</v>
      </c>
      <c r="CJ10" s="25">
        <v>0</v>
      </c>
      <c r="CK10" s="25">
        <v>0</v>
      </c>
      <c r="CL10" s="25">
        <v>0</v>
      </c>
      <c r="CM10" s="25">
        <v>306431.62</v>
      </c>
      <c r="CN10" s="25">
        <v>0</v>
      </c>
      <c r="CO10" s="25">
        <v>0</v>
      </c>
      <c r="CP10" s="25">
        <v>306431.62</v>
      </c>
      <c r="CQ10" s="25">
        <v>306431.62</v>
      </c>
      <c r="CR10" s="25">
        <v>0</v>
      </c>
      <c r="CS10" s="25">
        <v>0</v>
      </c>
      <c r="CT10" s="25">
        <v>306431.62</v>
      </c>
      <c r="CU10" s="25">
        <v>2190907.6999999997</v>
      </c>
      <c r="CV10" s="25">
        <v>1780399.19</v>
      </c>
      <c r="CW10" s="25">
        <v>0</v>
      </c>
      <c r="CX10" s="25">
        <v>3971306.8899999997</v>
      </c>
      <c r="CY10" s="25">
        <v>1566303.2844499997</v>
      </c>
      <c r="CZ10" s="25">
        <v>1206286.3649999998</v>
      </c>
      <c r="DA10" s="25">
        <v>0</v>
      </c>
      <c r="DB10" s="25">
        <v>2772589.6494499994</v>
      </c>
      <c r="DC10" s="25">
        <v>267881.03000000003</v>
      </c>
      <c r="DD10" s="25">
        <v>0</v>
      </c>
      <c r="DE10" s="25">
        <v>0</v>
      </c>
      <c r="DF10" s="25">
        <v>267881.03000000003</v>
      </c>
      <c r="DG10" s="25">
        <v>0</v>
      </c>
      <c r="DH10" s="25">
        <v>0</v>
      </c>
      <c r="DI10" s="25">
        <v>0</v>
      </c>
      <c r="DJ10" s="25">
        <v>0</v>
      </c>
      <c r="DK10" s="25">
        <v>21449.5</v>
      </c>
      <c r="DL10" s="25">
        <v>0</v>
      </c>
      <c r="DM10" s="25">
        <v>0</v>
      </c>
      <c r="DN10" s="25">
        <v>21449.5</v>
      </c>
      <c r="DO10" s="25">
        <v>4289.9000000000015</v>
      </c>
      <c r="DP10" s="25">
        <v>0</v>
      </c>
      <c r="DQ10" s="25">
        <v>0</v>
      </c>
      <c r="DR10" s="25">
        <v>4289.9000000000015</v>
      </c>
      <c r="DS10" s="25">
        <v>0</v>
      </c>
      <c r="DT10" s="25">
        <v>1107.7</v>
      </c>
      <c r="DU10" s="25">
        <v>0</v>
      </c>
      <c r="DV10" s="25">
        <v>1107.7</v>
      </c>
      <c r="DW10" s="25">
        <v>0</v>
      </c>
      <c r="DX10" s="25">
        <v>1107.7</v>
      </c>
      <c r="DY10" s="25">
        <v>0</v>
      </c>
      <c r="DZ10" s="25">
        <v>1107.7</v>
      </c>
      <c r="EA10" s="25">
        <v>20682.16</v>
      </c>
      <c r="EB10" s="25">
        <v>0</v>
      </c>
      <c r="EC10" s="25">
        <v>0</v>
      </c>
      <c r="ED10" s="25">
        <v>20682.16</v>
      </c>
      <c r="EE10" s="25">
        <v>20682.16</v>
      </c>
      <c r="EF10" s="25">
        <v>0</v>
      </c>
      <c r="EG10" s="25">
        <v>0</v>
      </c>
      <c r="EH10" s="25">
        <v>20682.16</v>
      </c>
      <c r="EI10" s="25">
        <v>0</v>
      </c>
      <c r="EJ10" s="25">
        <v>0</v>
      </c>
      <c r="EK10" s="25">
        <v>0</v>
      </c>
      <c r="EL10" s="25">
        <v>0</v>
      </c>
      <c r="EM10" s="25">
        <v>0</v>
      </c>
      <c r="EN10" s="25">
        <v>0</v>
      </c>
      <c r="EO10" s="25">
        <v>0</v>
      </c>
      <c r="EP10" s="25">
        <v>0</v>
      </c>
      <c r="EQ10" s="25">
        <v>54992173.901456989</v>
      </c>
      <c r="ER10" s="25">
        <v>38262589.842919506</v>
      </c>
      <c r="ES10" s="25">
        <v>3648291.97</v>
      </c>
      <c r="ET10" s="25">
        <v>96903055.714376524</v>
      </c>
      <c r="EU10" s="25">
        <v>51248529.644906983</v>
      </c>
      <c r="EV10" s="25">
        <v>30464734.102919504</v>
      </c>
      <c r="EW10" s="25">
        <v>1968752.0049999999</v>
      </c>
      <c r="EX10" s="25">
        <v>83682015.752826512</v>
      </c>
    </row>
    <row r="11" spans="1:154" ht="24.9" customHeight="1">
      <c r="A11" s="17">
        <v>4</v>
      </c>
      <c r="B11" s="64" t="s">
        <v>29</v>
      </c>
      <c r="C11" s="25">
        <v>108583.66</v>
      </c>
      <c r="D11" s="25">
        <v>15486963.629999992</v>
      </c>
      <c r="E11" s="25">
        <v>0</v>
      </c>
      <c r="F11" s="25">
        <v>15595547.289999992</v>
      </c>
      <c r="G11" s="25">
        <v>108583.66</v>
      </c>
      <c r="H11" s="25">
        <v>14690788.50999999</v>
      </c>
      <c r="I11" s="25">
        <v>0</v>
      </c>
      <c r="J11" s="25">
        <v>14799372.169999991</v>
      </c>
      <c r="K11" s="25">
        <v>0</v>
      </c>
      <c r="L11" s="25">
        <v>65613.52</v>
      </c>
      <c r="M11" s="25">
        <v>0</v>
      </c>
      <c r="N11" s="25">
        <v>65613.52</v>
      </c>
      <c r="O11" s="25">
        <v>0</v>
      </c>
      <c r="P11" s="25">
        <v>65613.52</v>
      </c>
      <c r="Q11" s="25">
        <v>0</v>
      </c>
      <c r="R11" s="25">
        <v>65613.52</v>
      </c>
      <c r="S11" s="25">
        <v>245692.40000000002</v>
      </c>
      <c r="T11" s="25">
        <v>4003.14</v>
      </c>
      <c r="U11" s="25">
        <v>0</v>
      </c>
      <c r="V11" s="25">
        <v>249695.54000000004</v>
      </c>
      <c r="W11" s="25">
        <v>50725.590000000084</v>
      </c>
      <c r="X11" s="25">
        <v>4003.14</v>
      </c>
      <c r="Y11" s="25">
        <v>0</v>
      </c>
      <c r="Z11" s="25">
        <v>54728.730000000083</v>
      </c>
      <c r="AA11" s="25">
        <v>60000</v>
      </c>
      <c r="AB11" s="25">
        <v>0</v>
      </c>
      <c r="AC11" s="25">
        <v>0</v>
      </c>
      <c r="AD11" s="25">
        <v>60000</v>
      </c>
      <c r="AE11" s="25">
        <v>19999.990000000005</v>
      </c>
      <c r="AF11" s="25">
        <v>0</v>
      </c>
      <c r="AG11" s="25">
        <v>0</v>
      </c>
      <c r="AH11" s="25">
        <v>19999.990000000005</v>
      </c>
      <c r="AI11" s="25">
        <v>15723782.080000002</v>
      </c>
      <c r="AJ11" s="25">
        <v>24381781.35000005</v>
      </c>
      <c r="AK11" s="25">
        <v>1504</v>
      </c>
      <c r="AL11" s="25">
        <v>40107067.430000052</v>
      </c>
      <c r="AM11" s="25">
        <v>15488380.280000001</v>
      </c>
      <c r="AN11" s="25">
        <v>24230737.070000049</v>
      </c>
      <c r="AO11" s="25">
        <v>954.82</v>
      </c>
      <c r="AP11" s="25">
        <v>39720072.170000054</v>
      </c>
      <c r="AQ11" s="25">
        <v>3026801.4314619889</v>
      </c>
      <c r="AR11" s="25">
        <v>3598102.6021345011</v>
      </c>
      <c r="AS11" s="25">
        <v>179605.26</v>
      </c>
      <c r="AT11" s="25">
        <v>6804509.2935964894</v>
      </c>
      <c r="AU11" s="25">
        <v>3022954.471461989</v>
      </c>
      <c r="AV11" s="25">
        <v>3598102.6021345011</v>
      </c>
      <c r="AW11" s="25">
        <v>179605.26</v>
      </c>
      <c r="AX11" s="25">
        <v>6800662.3335964903</v>
      </c>
      <c r="AY11" s="25">
        <v>0</v>
      </c>
      <c r="AZ11" s="25">
        <v>0</v>
      </c>
      <c r="BA11" s="25">
        <v>0</v>
      </c>
      <c r="BB11" s="25">
        <v>0</v>
      </c>
      <c r="BC11" s="25">
        <v>0</v>
      </c>
      <c r="BD11" s="25">
        <v>0</v>
      </c>
      <c r="BE11" s="25">
        <v>0</v>
      </c>
      <c r="BF11" s="25">
        <v>0</v>
      </c>
      <c r="BG11" s="25">
        <v>0</v>
      </c>
      <c r="BH11" s="25">
        <v>0</v>
      </c>
      <c r="BI11" s="25">
        <v>0</v>
      </c>
      <c r="BJ11" s="25">
        <v>0</v>
      </c>
      <c r="BK11" s="25">
        <v>0</v>
      </c>
      <c r="BL11" s="25">
        <v>0</v>
      </c>
      <c r="BM11" s="25">
        <v>0</v>
      </c>
      <c r="BN11" s="25">
        <v>0</v>
      </c>
      <c r="BO11" s="25">
        <v>0</v>
      </c>
      <c r="BP11" s="25">
        <v>0</v>
      </c>
      <c r="BQ11" s="25">
        <v>0</v>
      </c>
      <c r="BR11" s="25">
        <v>0</v>
      </c>
      <c r="BS11" s="25">
        <v>0</v>
      </c>
      <c r="BT11" s="25">
        <v>0</v>
      </c>
      <c r="BU11" s="25">
        <v>0</v>
      </c>
      <c r="BV11" s="25">
        <v>0</v>
      </c>
      <c r="BW11" s="25">
        <v>0</v>
      </c>
      <c r="BX11" s="25">
        <v>0</v>
      </c>
      <c r="BY11" s="25">
        <v>0</v>
      </c>
      <c r="BZ11" s="25">
        <v>0</v>
      </c>
      <c r="CA11" s="25">
        <v>0</v>
      </c>
      <c r="CB11" s="25">
        <v>0</v>
      </c>
      <c r="CC11" s="25">
        <v>0</v>
      </c>
      <c r="CD11" s="25">
        <v>0</v>
      </c>
      <c r="CE11" s="25">
        <v>0</v>
      </c>
      <c r="CF11" s="25">
        <v>0</v>
      </c>
      <c r="CG11" s="25">
        <v>0</v>
      </c>
      <c r="CH11" s="25">
        <v>0</v>
      </c>
      <c r="CI11" s="25">
        <v>0</v>
      </c>
      <c r="CJ11" s="25">
        <v>0</v>
      </c>
      <c r="CK11" s="25">
        <v>0</v>
      </c>
      <c r="CL11" s="25">
        <v>0</v>
      </c>
      <c r="CM11" s="25">
        <v>1762539.47</v>
      </c>
      <c r="CN11" s="25">
        <v>62978.589999999989</v>
      </c>
      <c r="CO11" s="25">
        <v>0</v>
      </c>
      <c r="CP11" s="25">
        <v>1825518.06</v>
      </c>
      <c r="CQ11" s="25">
        <v>1445914.54</v>
      </c>
      <c r="CR11" s="25">
        <v>62978.589999999989</v>
      </c>
      <c r="CS11" s="25">
        <v>0</v>
      </c>
      <c r="CT11" s="25">
        <v>1508893.1300000001</v>
      </c>
      <c r="CU11" s="25">
        <v>9931700.6920000017</v>
      </c>
      <c r="CV11" s="25">
        <v>5272112.951999994</v>
      </c>
      <c r="CW11" s="25">
        <v>150</v>
      </c>
      <c r="CX11" s="25">
        <v>15203963.643999996</v>
      </c>
      <c r="CY11" s="25">
        <v>6707970.3220000006</v>
      </c>
      <c r="CZ11" s="25">
        <v>2738262.271999991</v>
      </c>
      <c r="DA11" s="25">
        <v>150</v>
      </c>
      <c r="DB11" s="25">
        <v>9446382.5939999912</v>
      </c>
      <c r="DC11" s="25">
        <v>0</v>
      </c>
      <c r="DD11" s="25">
        <v>0</v>
      </c>
      <c r="DE11" s="25">
        <v>0</v>
      </c>
      <c r="DF11" s="25">
        <v>0</v>
      </c>
      <c r="DG11" s="25">
        <v>0</v>
      </c>
      <c r="DH11" s="25">
        <v>0</v>
      </c>
      <c r="DI11" s="25">
        <v>0</v>
      </c>
      <c r="DJ11" s="25">
        <v>0</v>
      </c>
      <c r="DK11" s="25">
        <v>2032741.7800000003</v>
      </c>
      <c r="DL11" s="25">
        <v>0</v>
      </c>
      <c r="DM11" s="25">
        <v>0</v>
      </c>
      <c r="DN11" s="25">
        <v>2032741.7800000003</v>
      </c>
      <c r="DO11" s="25">
        <v>858019.4700000002</v>
      </c>
      <c r="DP11" s="25">
        <v>0</v>
      </c>
      <c r="DQ11" s="25">
        <v>0</v>
      </c>
      <c r="DR11" s="25">
        <v>858019.4700000002</v>
      </c>
      <c r="DS11" s="25">
        <v>81000</v>
      </c>
      <c r="DT11" s="25">
        <v>0</v>
      </c>
      <c r="DU11" s="25">
        <v>0</v>
      </c>
      <c r="DV11" s="25">
        <v>81000</v>
      </c>
      <c r="DW11" s="25">
        <v>40499.97</v>
      </c>
      <c r="DX11" s="25">
        <v>0</v>
      </c>
      <c r="DY11" s="25">
        <v>0</v>
      </c>
      <c r="DZ11" s="25">
        <v>40499.97</v>
      </c>
      <c r="EA11" s="25">
        <v>1477699.3900000001</v>
      </c>
      <c r="EB11" s="25">
        <v>241991.05000000008</v>
      </c>
      <c r="EC11" s="25">
        <v>0</v>
      </c>
      <c r="ED11" s="25">
        <v>1719690.4400000002</v>
      </c>
      <c r="EE11" s="25">
        <v>1216693.4300000002</v>
      </c>
      <c r="EF11" s="25">
        <v>241991.05000000008</v>
      </c>
      <c r="EG11" s="25">
        <v>0</v>
      </c>
      <c r="EH11" s="25">
        <v>1458684.4800000002</v>
      </c>
      <c r="EI11" s="25">
        <v>0</v>
      </c>
      <c r="EJ11" s="25">
        <v>0</v>
      </c>
      <c r="EK11" s="25">
        <v>0</v>
      </c>
      <c r="EL11" s="25">
        <v>0</v>
      </c>
      <c r="EM11" s="25">
        <v>0</v>
      </c>
      <c r="EN11" s="25">
        <v>0</v>
      </c>
      <c r="EO11" s="25">
        <v>0</v>
      </c>
      <c r="EP11" s="25">
        <v>0</v>
      </c>
      <c r="EQ11" s="25">
        <v>34450540.903461993</v>
      </c>
      <c r="ER11" s="25">
        <v>49113546.834134541</v>
      </c>
      <c r="ES11" s="25">
        <v>181259.26</v>
      </c>
      <c r="ET11" s="25">
        <v>83745346.997596532</v>
      </c>
      <c r="EU11" s="25">
        <v>28959741.723461989</v>
      </c>
      <c r="EV11" s="25">
        <v>45632476.754134536</v>
      </c>
      <c r="EW11" s="25">
        <v>180710.08000000002</v>
      </c>
      <c r="EX11" s="25">
        <v>74772928.557596534</v>
      </c>
    </row>
    <row r="12" spans="1:154" ht="24.9" customHeight="1">
      <c r="A12" s="17">
        <v>5</v>
      </c>
      <c r="B12" s="64" t="s">
        <v>28</v>
      </c>
      <c r="C12" s="25">
        <v>1730303.48</v>
      </c>
      <c r="D12" s="25">
        <v>0</v>
      </c>
      <c r="E12" s="25">
        <v>520000</v>
      </c>
      <c r="F12" s="25">
        <v>2250303.48</v>
      </c>
      <c r="G12" s="25">
        <v>1638982.6099999999</v>
      </c>
      <c r="H12" s="25">
        <v>0</v>
      </c>
      <c r="I12" s="25">
        <v>520000</v>
      </c>
      <c r="J12" s="25">
        <v>2158982.61</v>
      </c>
      <c r="K12" s="25">
        <v>0</v>
      </c>
      <c r="L12" s="25">
        <v>146596.81000000003</v>
      </c>
      <c r="M12" s="25">
        <v>0</v>
      </c>
      <c r="N12" s="25">
        <v>146596.81000000003</v>
      </c>
      <c r="O12" s="25">
        <v>0</v>
      </c>
      <c r="P12" s="25">
        <v>146596.81000000003</v>
      </c>
      <c r="Q12" s="25">
        <v>0</v>
      </c>
      <c r="R12" s="25">
        <v>146596.81000000003</v>
      </c>
      <c r="S12" s="25">
        <v>9500</v>
      </c>
      <c r="T12" s="25">
        <v>0</v>
      </c>
      <c r="U12" s="25">
        <v>0</v>
      </c>
      <c r="V12" s="25">
        <v>9500</v>
      </c>
      <c r="W12" s="25">
        <v>9500</v>
      </c>
      <c r="X12" s="25">
        <v>0</v>
      </c>
      <c r="Y12" s="25">
        <v>0</v>
      </c>
      <c r="Z12" s="25">
        <v>9500</v>
      </c>
      <c r="AA12" s="25">
        <v>38264878.997232623</v>
      </c>
      <c r="AB12" s="25">
        <v>744207.73177974066</v>
      </c>
      <c r="AC12" s="25">
        <v>32593250.365146521</v>
      </c>
      <c r="AD12" s="25">
        <v>71602337.094158888</v>
      </c>
      <c r="AE12" s="25">
        <v>38264878.997232623</v>
      </c>
      <c r="AF12" s="25">
        <v>744207.73177974066</v>
      </c>
      <c r="AG12" s="25">
        <v>32593250.365146521</v>
      </c>
      <c r="AH12" s="25">
        <v>71602337.094158888</v>
      </c>
      <c r="AI12" s="25">
        <v>0</v>
      </c>
      <c r="AJ12" s="25">
        <v>0</v>
      </c>
      <c r="AK12" s="25">
        <v>0</v>
      </c>
      <c r="AL12" s="25">
        <v>0</v>
      </c>
      <c r="AM12" s="25">
        <v>0</v>
      </c>
      <c r="AN12" s="25">
        <v>0</v>
      </c>
      <c r="AO12" s="25">
        <v>0</v>
      </c>
      <c r="AP12" s="25">
        <v>0</v>
      </c>
      <c r="AQ12" s="25">
        <v>11295.161461988309</v>
      </c>
      <c r="AR12" s="25">
        <v>283355.97213450301</v>
      </c>
      <c r="AS12" s="25">
        <v>0</v>
      </c>
      <c r="AT12" s="25">
        <v>294651.1335964913</v>
      </c>
      <c r="AU12" s="25">
        <v>11295.161461988309</v>
      </c>
      <c r="AV12" s="25">
        <v>283355.97213450301</v>
      </c>
      <c r="AW12" s="25">
        <v>0</v>
      </c>
      <c r="AX12" s="25">
        <v>294651.1335964913</v>
      </c>
      <c r="AY12" s="25">
        <v>0</v>
      </c>
      <c r="AZ12" s="25">
        <v>0</v>
      </c>
      <c r="BA12" s="25">
        <v>0</v>
      </c>
      <c r="BB12" s="25">
        <v>0</v>
      </c>
      <c r="BC12" s="25">
        <v>0</v>
      </c>
      <c r="BD12" s="25">
        <v>0</v>
      </c>
      <c r="BE12" s="25">
        <v>0</v>
      </c>
      <c r="BF12" s="25">
        <v>0</v>
      </c>
      <c r="BG12" s="25">
        <v>0</v>
      </c>
      <c r="BH12" s="25">
        <v>0</v>
      </c>
      <c r="BI12" s="25">
        <v>0</v>
      </c>
      <c r="BJ12" s="25">
        <v>0</v>
      </c>
      <c r="BK12" s="25">
        <v>0</v>
      </c>
      <c r="BL12" s="25">
        <v>0</v>
      </c>
      <c r="BM12" s="25">
        <v>0</v>
      </c>
      <c r="BN12" s="25">
        <v>0</v>
      </c>
      <c r="BO12" s="25">
        <v>0</v>
      </c>
      <c r="BP12" s="25">
        <v>0</v>
      </c>
      <c r="BQ12" s="25">
        <v>0</v>
      </c>
      <c r="BR12" s="25">
        <v>0</v>
      </c>
      <c r="BS12" s="25">
        <v>0</v>
      </c>
      <c r="BT12" s="25">
        <v>0</v>
      </c>
      <c r="BU12" s="25">
        <v>0</v>
      </c>
      <c r="BV12" s="25">
        <v>0</v>
      </c>
      <c r="BW12" s="25">
        <v>0</v>
      </c>
      <c r="BX12" s="25">
        <v>0</v>
      </c>
      <c r="BY12" s="25">
        <v>0</v>
      </c>
      <c r="BZ12" s="25">
        <v>0</v>
      </c>
      <c r="CA12" s="25">
        <v>0</v>
      </c>
      <c r="CB12" s="25">
        <v>0</v>
      </c>
      <c r="CC12" s="25">
        <v>0</v>
      </c>
      <c r="CD12" s="25">
        <v>0</v>
      </c>
      <c r="CE12" s="25">
        <v>0</v>
      </c>
      <c r="CF12" s="25">
        <v>0</v>
      </c>
      <c r="CG12" s="25">
        <v>0</v>
      </c>
      <c r="CH12" s="25">
        <v>0</v>
      </c>
      <c r="CI12" s="25">
        <v>0</v>
      </c>
      <c r="CJ12" s="25">
        <v>0</v>
      </c>
      <c r="CK12" s="25">
        <v>0</v>
      </c>
      <c r="CL12" s="25">
        <v>0</v>
      </c>
      <c r="CM12" s="25">
        <v>0</v>
      </c>
      <c r="CN12" s="25">
        <v>0</v>
      </c>
      <c r="CO12" s="25">
        <v>0</v>
      </c>
      <c r="CP12" s="25">
        <v>0</v>
      </c>
      <c r="CQ12" s="25">
        <v>0</v>
      </c>
      <c r="CR12" s="25">
        <v>0</v>
      </c>
      <c r="CS12" s="25">
        <v>0</v>
      </c>
      <c r="CT12" s="25">
        <v>0</v>
      </c>
      <c r="CU12" s="25">
        <v>81662.64</v>
      </c>
      <c r="CV12" s="25">
        <v>0</v>
      </c>
      <c r="CW12" s="25">
        <v>0</v>
      </c>
      <c r="CX12" s="25">
        <v>81662.64</v>
      </c>
      <c r="CY12" s="25">
        <v>0</v>
      </c>
      <c r="CZ12" s="25">
        <v>0</v>
      </c>
      <c r="DA12" s="25">
        <v>0</v>
      </c>
      <c r="DB12" s="25">
        <v>0</v>
      </c>
      <c r="DC12" s="25">
        <v>0</v>
      </c>
      <c r="DD12" s="25">
        <v>0</v>
      </c>
      <c r="DE12" s="25">
        <v>0</v>
      </c>
      <c r="DF12" s="25">
        <v>0</v>
      </c>
      <c r="DG12" s="25">
        <v>0</v>
      </c>
      <c r="DH12" s="25">
        <v>0</v>
      </c>
      <c r="DI12" s="25">
        <v>0</v>
      </c>
      <c r="DJ12" s="25">
        <v>0</v>
      </c>
      <c r="DK12" s="25">
        <v>0</v>
      </c>
      <c r="DL12" s="25">
        <v>0</v>
      </c>
      <c r="DM12" s="25">
        <v>0</v>
      </c>
      <c r="DN12" s="25">
        <v>0</v>
      </c>
      <c r="DO12" s="25">
        <v>0</v>
      </c>
      <c r="DP12" s="25">
        <v>0</v>
      </c>
      <c r="DQ12" s="25">
        <v>0</v>
      </c>
      <c r="DR12" s="25">
        <v>0</v>
      </c>
      <c r="DS12" s="25">
        <v>0</v>
      </c>
      <c r="DT12" s="25">
        <v>0</v>
      </c>
      <c r="DU12" s="25">
        <v>0</v>
      </c>
      <c r="DV12" s="25">
        <v>0</v>
      </c>
      <c r="DW12" s="25">
        <v>0</v>
      </c>
      <c r="DX12" s="25">
        <v>0</v>
      </c>
      <c r="DY12" s="25">
        <v>0</v>
      </c>
      <c r="DZ12" s="25">
        <v>0</v>
      </c>
      <c r="EA12" s="25">
        <v>24369.220000000005</v>
      </c>
      <c r="EB12" s="25">
        <v>0</v>
      </c>
      <c r="EC12" s="25">
        <v>0</v>
      </c>
      <c r="ED12" s="25">
        <v>24369.220000000005</v>
      </c>
      <c r="EE12" s="25">
        <v>0</v>
      </c>
      <c r="EF12" s="25">
        <v>0</v>
      </c>
      <c r="EG12" s="25">
        <v>0</v>
      </c>
      <c r="EH12" s="25">
        <v>0</v>
      </c>
      <c r="EI12" s="25">
        <v>0</v>
      </c>
      <c r="EJ12" s="25">
        <v>0</v>
      </c>
      <c r="EK12" s="25">
        <v>0</v>
      </c>
      <c r="EL12" s="25">
        <v>0</v>
      </c>
      <c r="EM12" s="25">
        <v>0</v>
      </c>
      <c r="EN12" s="25">
        <v>0</v>
      </c>
      <c r="EO12" s="25">
        <v>0</v>
      </c>
      <c r="EP12" s="25">
        <v>0</v>
      </c>
      <c r="EQ12" s="25">
        <v>40122009.498694606</v>
      </c>
      <c r="ER12" s="25">
        <v>1174160.5139142438</v>
      </c>
      <c r="ES12" s="25">
        <v>33113250.365146521</v>
      </c>
      <c r="ET12" s="25">
        <v>74409420.377755389</v>
      </c>
      <c r="EU12" s="25">
        <v>39924656.768694609</v>
      </c>
      <c r="EV12" s="25">
        <v>1174160.5139142438</v>
      </c>
      <c r="EW12" s="25">
        <v>33113250.365146521</v>
      </c>
      <c r="EX12" s="25">
        <v>74212067.647755384</v>
      </c>
    </row>
    <row r="13" spans="1:154" ht="24.9" customHeight="1">
      <c r="A13" s="17">
        <v>6</v>
      </c>
      <c r="B13" s="64" t="s">
        <v>34</v>
      </c>
      <c r="C13" s="25">
        <v>930551.1399999999</v>
      </c>
      <c r="D13" s="25">
        <v>0</v>
      </c>
      <c r="E13" s="25">
        <v>1000</v>
      </c>
      <c r="F13" s="25">
        <v>931551.1399999999</v>
      </c>
      <c r="G13" s="25">
        <v>74900</v>
      </c>
      <c r="H13" s="25">
        <v>0</v>
      </c>
      <c r="I13" s="25">
        <v>1000</v>
      </c>
      <c r="J13" s="25">
        <v>75900</v>
      </c>
      <c r="K13" s="25">
        <v>1329.6300000000192</v>
      </c>
      <c r="L13" s="25">
        <v>91818.049999999988</v>
      </c>
      <c r="M13" s="25">
        <v>0</v>
      </c>
      <c r="N13" s="25">
        <v>93147.680000000008</v>
      </c>
      <c r="O13" s="25">
        <v>1329.6300000000192</v>
      </c>
      <c r="P13" s="25">
        <v>91818.049999999988</v>
      </c>
      <c r="Q13" s="25">
        <v>0</v>
      </c>
      <c r="R13" s="25">
        <v>93147.680000000008</v>
      </c>
      <c r="S13" s="25">
        <v>39166.166687999998</v>
      </c>
      <c r="T13" s="25">
        <v>2669.9933120000001</v>
      </c>
      <c r="U13" s="25">
        <v>0</v>
      </c>
      <c r="V13" s="25">
        <v>41836.159999999996</v>
      </c>
      <c r="W13" s="25">
        <v>39166.166687999998</v>
      </c>
      <c r="X13" s="25">
        <v>2669.9933120000001</v>
      </c>
      <c r="Y13" s="25">
        <v>0</v>
      </c>
      <c r="Z13" s="25">
        <v>41836.159999999996</v>
      </c>
      <c r="AA13" s="25">
        <v>20974267.210300021</v>
      </c>
      <c r="AB13" s="25">
        <v>3180614.7853999827</v>
      </c>
      <c r="AC13" s="25">
        <v>700438.1542999954</v>
      </c>
      <c r="AD13" s="25">
        <v>24855320.149999999</v>
      </c>
      <c r="AE13" s="25">
        <v>20974267.210300021</v>
      </c>
      <c r="AF13" s="25">
        <v>3180614.7853999827</v>
      </c>
      <c r="AG13" s="25">
        <v>700438.1542999954</v>
      </c>
      <c r="AH13" s="25">
        <v>24855320.149999999</v>
      </c>
      <c r="AI13" s="25">
        <v>2767330.2791969986</v>
      </c>
      <c r="AJ13" s="25">
        <v>5104422.3942560013</v>
      </c>
      <c r="AK13" s="25">
        <v>35233.326547000004</v>
      </c>
      <c r="AL13" s="25">
        <v>7906985.9999999991</v>
      </c>
      <c r="AM13" s="25">
        <v>2767330.2791969986</v>
      </c>
      <c r="AN13" s="25">
        <v>5104422.3942560013</v>
      </c>
      <c r="AO13" s="25">
        <v>35233.326547000004</v>
      </c>
      <c r="AP13" s="25">
        <v>7906985.9999999991</v>
      </c>
      <c r="AQ13" s="25">
        <v>1161111.6535924966</v>
      </c>
      <c r="AR13" s="25">
        <v>961850.73102450348</v>
      </c>
      <c r="AS13" s="25">
        <v>3900.0253830000001</v>
      </c>
      <c r="AT13" s="25">
        <v>2126862.4099999997</v>
      </c>
      <c r="AU13" s="25">
        <v>802269.02359249652</v>
      </c>
      <c r="AV13" s="25">
        <v>961850.73102450348</v>
      </c>
      <c r="AW13" s="25">
        <v>3900.0253830000001</v>
      </c>
      <c r="AX13" s="25">
        <v>1768019.78</v>
      </c>
      <c r="AY13" s="25">
        <v>0</v>
      </c>
      <c r="AZ13" s="25">
        <v>0</v>
      </c>
      <c r="BA13" s="25">
        <v>0</v>
      </c>
      <c r="BB13" s="25">
        <v>0</v>
      </c>
      <c r="BC13" s="25">
        <v>0</v>
      </c>
      <c r="BD13" s="25">
        <v>0</v>
      </c>
      <c r="BE13" s="25">
        <v>0</v>
      </c>
      <c r="BF13" s="25">
        <v>0</v>
      </c>
      <c r="BG13" s="25">
        <v>0</v>
      </c>
      <c r="BH13" s="25">
        <v>0</v>
      </c>
      <c r="BI13" s="25">
        <v>0</v>
      </c>
      <c r="BJ13" s="25">
        <v>0</v>
      </c>
      <c r="BK13" s="25">
        <v>0</v>
      </c>
      <c r="BL13" s="25">
        <v>0</v>
      </c>
      <c r="BM13" s="25">
        <v>0</v>
      </c>
      <c r="BN13" s="25">
        <v>0</v>
      </c>
      <c r="BO13" s="25">
        <v>0</v>
      </c>
      <c r="BP13" s="25">
        <v>0</v>
      </c>
      <c r="BQ13" s="25">
        <v>0</v>
      </c>
      <c r="BR13" s="25">
        <v>0</v>
      </c>
      <c r="BS13" s="25">
        <v>0</v>
      </c>
      <c r="BT13" s="25">
        <v>0</v>
      </c>
      <c r="BU13" s="25">
        <v>0</v>
      </c>
      <c r="BV13" s="25">
        <v>0</v>
      </c>
      <c r="BW13" s="25">
        <v>0</v>
      </c>
      <c r="BX13" s="25">
        <v>0</v>
      </c>
      <c r="BY13" s="25">
        <v>0</v>
      </c>
      <c r="BZ13" s="25">
        <v>0</v>
      </c>
      <c r="CA13" s="25">
        <v>0</v>
      </c>
      <c r="CB13" s="25">
        <v>0</v>
      </c>
      <c r="CC13" s="25">
        <v>0</v>
      </c>
      <c r="CD13" s="25">
        <v>0</v>
      </c>
      <c r="CE13" s="25">
        <v>0</v>
      </c>
      <c r="CF13" s="25">
        <v>0</v>
      </c>
      <c r="CG13" s="25">
        <v>0</v>
      </c>
      <c r="CH13" s="25">
        <v>0</v>
      </c>
      <c r="CI13" s="25">
        <v>0</v>
      </c>
      <c r="CJ13" s="25">
        <v>0</v>
      </c>
      <c r="CK13" s="25">
        <v>0</v>
      </c>
      <c r="CL13" s="25">
        <v>0</v>
      </c>
      <c r="CM13" s="25">
        <v>720472.00002000004</v>
      </c>
      <c r="CN13" s="25">
        <v>1941.05998</v>
      </c>
      <c r="CO13" s="25">
        <v>0</v>
      </c>
      <c r="CP13" s="25">
        <v>722413.06</v>
      </c>
      <c r="CQ13" s="25">
        <v>360236.76001000003</v>
      </c>
      <c r="CR13" s="25">
        <v>970.52999</v>
      </c>
      <c r="CS13" s="25">
        <v>0</v>
      </c>
      <c r="CT13" s="25">
        <v>361207.29000000004</v>
      </c>
      <c r="CU13" s="25">
        <v>5351858.1560780006</v>
      </c>
      <c r="CV13" s="25">
        <v>336633.95392200002</v>
      </c>
      <c r="CW13" s="25">
        <v>1652.37</v>
      </c>
      <c r="CX13" s="25">
        <v>5690144.4800000004</v>
      </c>
      <c r="CY13" s="25">
        <v>366885.00205199979</v>
      </c>
      <c r="CZ13" s="25">
        <v>160989.71794799995</v>
      </c>
      <c r="DA13" s="25">
        <v>826.18999999999994</v>
      </c>
      <c r="DB13" s="25">
        <v>528700.90999999968</v>
      </c>
      <c r="DC13" s="25">
        <v>11962.89</v>
      </c>
      <c r="DD13" s="25">
        <v>0</v>
      </c>
      <c r="DE13" s="25">
        <v>0</v>
      </c>
      <c r="DF13" s="25">
        <v>11962.89</v>
      </c>
      <c r="DG13" s="25">
        <v>0</v>
      </c>
      <c r="DH13" s="25">
        <v>0</v>
      </c>
      <c r="DI13" s="25">
        <v>0</v>
      </c>
      <c r="DJ13" s="25">
        <v>0</v>
      </c>
      <c r="DK13" s="25">
        <v>153141</v>
      </c>
      <c r="DL13" s="25">
        <v>0</v>
      </c>
      <c r="DM13" s="25">
        <v>0</v>
      </c>
      <c r="DN13" s="25">
        <v>153141</v>
      </c>
      <c r="DO13" s="25">
        <v>15314.100000000006</v>
      </c>
      <c r="DP13" s="25">
        <v>0</v>
      </c>
      <c r="DQ13" s="25">
        <v>0</v>
      </c>
      <c r="DR13" s="25">
        <v>15314.100000000006</v>
      </c>
      <c r="DS13" s="25">
        <v>0</v>
      </c>
      <c r="DT13" s="25">
        <v>0</v>
      </c>
      <c r="DU13" s="25">
        <v>0</v>
      </c>
      <c r="DV13" s="25">
        <v>0</v>
      </c>
      <c r="DW13" s="25">
        <v>0</v>
      </c>
      <c r="DX13" s="25">
        <v>0</v>
      </c>
      <c r="DY13" s="25">
        <v>0</v>
      </c>
      <c r="DZ13" s="25">
        <v>0</v>
      </c>
      <c r="EA13" s="25">
        <v>40571.911999999778</v>
      </c>
      <c r="EB13" s="25">
        <v>4392.9179999999997</v>
      </c>
      <c r="EC13" s="25">
        <v>0</v>
      </c>
      <c r="ED13" s="25">
        <v>44964.829999999776</v>
      </c>
      <c r="EE13" s="25">
        <v>2887.1804999998203</v>
      </c>
      <c r="EF13" s="25">
        <v>996.67949999999928</v>
      </c>
      <c r="EG13" s="25">
        <v>0</v>
      </c>
      <c r="EH13" s="25">
        <v>3883.8599999998196</v>
      </c>
      <c r="EI13" s="25">
        <v>0</v>
      </c>
      <c r="EJ13" s="25">
        <v>0</v>
      </c>
      <c r="EK13" s="25">
        <v>0</v>
      </c>
      <c r="EL13" s="25">
        <v>0</v>
      </c>
      <c r="EM13" s="25">
        <v>0</v>
      </c>
      <c r="EN13" s="25">
        <v>0</v>
      </c>
      <c r="EO13" s="25">
        <v>0</v>
      </c>
      <c r="EP13" s="25">
        <v>0</v>
      </c>
      <c r="EQ13" s="25">
        <v>32151762.037875518</v>
      </c>
      <c r="ER13" s="25">
        <v>9684343.8858944867</v>
      </c>
      <c r="ES13" s="25">
        <v>742223.8762299954</v>
      </c>
      <c r="ET13" s="25">
        <v>42578329.799999997</v>
      </c>
      <c r="EU13" s="25">
        <v>25404585.352339521</v>
      </c>
      <c r="EV13" s="25">
        <v>9504332.8814304899</v>
      </c>
      <c r="EW13" s="25">
        <v>741397.69622999534</v>
      </c>
      <c r="EX13" s="25">
        <v>35650315.929999992</v>
      </c>
    </row>
    <row r="14" spans="1:154" ht="24.9" customHeight="1">
      <c r="A14" s="17">
        <v>7</v>
      </c>
      <c r="B14" s="64" t="s">
        <v>92</v>
      </c>
      <c r="C14" s="25">
        <v>21500</v>
      </c>
      <c r="D14" s="25">
        <v>0</v>
      </c>
      <c r="E14" s="25">
        <v>49500</v>
      </c>
      <c r="F14" s="25">
        <v>71000</v>
      </c>
      <c r="G14" s="25">
        <v>21500</v>
      </c>
      <c r="H14" s="25">
        <v>0</v>
      </c>
      <c r="I14" s="25">
        <v>49500</v>
      </c>
      <c r="J14" s="25">
        <v>71000</v>
      </c>
      <c r="K14" s="25">
        <v>0</v>
      </c>
      <c r="L14" s="25">
        <v>905.69</v>
      </c>
      <c r="M14" s="25">
        <v>0</v>
      </c>
      <c r="N14" s="25">
        <v>905.69</v>
      </c>
      <c r="O14" s="25">
        <v>0</v>
      </c>
      <c r="P14" s="25">
        <v>905.69</v>
      </c>
      <c r="Q14" s="25">
        <v>0</v>
      </c>
      <c r="R14" s="25">
        <v>905.69</v>
      </c>
      <c r="S14" s="25">
        <v>5000</v>
      </c>
      <c r="T14" s="25">
        <v>815</v>
      </c>
      <c r="U14" s="25">
        <v>0</v>
      </c>
      <c r="V14" s="25">
        <v>5815</v>
      </c>
      <c r="W14" s="25">
        <v>5000</v>
      </c>
      <c r="X14" s="25">
        <v>815</v>
      </c>
      <c r="Y14" s="25">
        <v>0</v>
      </c>
      <c r="Z14" s="25">
        <v>5815</v>
      </c>
      <c r="AA14" s="25">
        <v>12603568.301370539</v>
      </c>
      <c r="AB14" s="25">
        <v>445458.70259921119</v>
      </c>
      <c r="AC14" s="25">
        <v>13535214.516430214</v>
      </c>
      <c r="AD14" s="25">
        <v>26584241.520399965</v>
      </c>
      <c r="AE14" s="25">
        <v>12603568.301370539</v>
      </c>
      <c r="AF14" s="25">
        <v>445458.70259921119</v>
      </c>
      <c r="AG14" s="25">
        <v>13535214.516430214</v>
      </c>
      <c r="AH14" s="25">
        <v>26584241.520399965</v>
      </c>
      <c r="AI14" s="25">
        <v>630820.38585507451</v>
      </c>
      <c r="AJ14" s="25">
        <v>7918418.7801105157</v>
      </c>
      <c r="AK14" s="25">
        <v>1965457.4040344097</v>
      </c>
      <c r="AL14" s="25">
        <v>10514696.57</v>
      </c>
      <c r="AM14" s="25">
        <v>196080.43585507449</v>
      </c>
      <c r="AN14" s="25">
        <v>2519496.1701105153</v>
      </c>
      <c r="AO14" s="25">
        <v>498958.74403440976</v>
      </c>
      <c r="AP14" s="25">
        <v>3214535.3499999996</v>
      </c>
      <c r="AQ14" s="25">
        <v>176549.98146198833</v>
      </c>
      <c r="AR14" s="25">
        <v>1898728.2521345031</v>
      </c>
      <c r="AS14" s="25">
        <v>118684.92</v>
      </c>
      <c r="AT14" s="25">
        <v>2193963.1535964916</v>
      </c>
      <c r="AU14" s="25">
        <v>68706.511461988324</v>
      </c>
      <c r="AV14" s="25">
        <v>770972.06213450315</v>
      </c>
      <c r="AW14" s="25">
        <v>23736.979999999996</v>
      </c>
      <c r="AX14" s="25">
        <v>863415.55359649146</v>
      </c>
      <c r="AY14" s="25">
        <v>0</v>
      </c>
      <c r="AZ14" s="25">
        <v>0</v>
      </c>
      <c r="BA14" s="25">
        <v>0</v>
      </c>
      <c r="BB14" s="25">
        <v>0</v>
      </c>
      <c r="BC14" s="25">
        <v>0</v>
      </c>
      <c r="BD14" s="25">
        <v>0</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6347.95</v>
      </c>
      <c r="CV14" s="25">
        <v>0</v>
      </c>
      <c r="CW14" s="25">
        <v>0</v>
      </c>
      <c r="CX14" s="25">
        <v>6347.95</v>
      </c>
      <c r="CY14" s="25">
        <v>1269.5900000000001</v>
      </c>
      <c r="CZ14" s="25">
        <v>0</v>
      </c>
      <c r="DA14" s="25">
        <v>0</v>
      </c>
      <c r="DB14" s="25">
        <v>1269.5900000000001</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13443786.618687602</v>
      </c>
      <c r="ER14" s="25">
        <v>10264326.42484423</v>
      </c>
      <c r="ES14" s="25">
        <v>15668856.840464624</v>
      </c>
      <c r="ET14" s="25">
        <v>39376969.883996457</v>
      </c>
      <c r="EU14" s="25">
        <v>12896124.838687601</v>
      </c>
      <c r="EV14" s="25">
        <v>3737647.6248442298</v>
      </c>
      <c r="EW14" s="25">
        <v>14107410.240464624</v>
      </c>
      <c r="EX14" s="25">
        <v>30741182.703996457</v>
      </c>
    </row>
    <row r="15" spans="1:154" ht="24.9" customHeight="1">
      <c r="A15" s="17">
        <v>8</v>
      </c>
      <c r="B15" s="64" t="s">
        <v>85</v>
      </c>
      <c r="C15" s="25">
        <v>151331.01000000004</v>
      </c>
      <c r="D15" s="25">
        <v>0</v>
      </c>
      <c r="E15" s="25">
        <v>6000</v>
      </c>
      <c r="F15" s="25">
        <v>157331.01000000004</v>
      </c>
      <c r="G15" s="25">
        <v>151331.01000000004</v>
      </c>
      <c r="H15" s="25">
        <v>0</v>
      </c>
      <c r="I15" s="25">
        <v>6000</v>
      </c>
      <c r="J15" s="25">
        <v>157331.01000000004</v>
      </c>
      <c r="K15" s="25">
        <v>562.16999999999996</v>
      </c>
      <c r="L15" s="25">
        <v>160989.52000000002</v>
      </c>
      <c r="M15" s="25">
        <v>0</v>
      </c>
      <c r="N15" s="25">
        <v>161551.69000000003</v>
      </c>
      <c r="O15" s="25">
        <v>562.16999999999996</v>
      </c>
      <c r="P15" s="25">
        <v>160989.52000000002</v>
      </c>
      <c r="Q15" s="25">
        <v>0</v>
      </c>
      <c r="R15" s="25">
        <v>161551.69000000003</v>
      </c>
      <c r="S15" s="25">
        <v>14080</v>
      </c>
      <c r="T15" s="25">
        <v>15695</v>
      </c>
      <c r="U15" s="25">
        <v>0</v>
      </c>
      <c r="V15" s="25">
        <v>29775</v>
      </c>
      <c r="W15" s="25">
        <v>14080</v>
      </c>
      <c r="X15" s="25">
        <v>12295</v>
      </c>
      <c r="Y15" s="25">
        <v>0</v>
      </c>
      <c r="Z15" s="25">
        <v>26375</v>
      </c>
      <c r="AA15" s="25">
        <v>25941101.771892507</v>
      </c>
      <c r="AB15" s="25">
        <v>3138066.844139806</v>
      </c>
      <c r="AC15" s="25">
        <v>4419330.6339039244</v>
      </c>
      <c r="AD15" s="25">
        <v>33498499.249936238</v>
      </c>
      <c r="AE15" s="25">
        <v>25941101.771892507</v>
      </c>
      <c r="AF15" s="25">
        <v>3138066.844139806</v>
      </c>
      <c r="AG15" s="25">
        <v>4419330.6339039244</v>
      </c>
      <c r="AH15" s="25">
        <v>33498499.249936238</v>
      </c>
      <c r="AI15" s="25">
        <v>1303087.7100000002</v>
      </c>
      <c r="AJ15" s="25">
        <v>2758040.7000000016</v>
      </c>
      <c r="AK15" s="25">
        <v>6490</v>
      </c>
      <c r="AL15" s="25">
        <v>4067618.410000002</v>
      </c>
      <c r="AM15" s="25">
        <v>1129551.8390000002</v>
      </c>
      <c r="AN15" s="25">
        <v>2236915.3370000017</v>
      </c>
      <c r="AO15" s="25">
        <v>6490</v>
      </c>
      <c r="AP15" s="25">
        <v>3372957.1760000018</v>
      </c>
      <c r="AQ15" s="25">
        <v>254547.54368421057</v>
      </c>
      <c r="AR15" s="25">
        <v>626016.79157894733</v>
      </c>
      <c r="AS15" s="25">
        <v>0</v>
      </c>
      <c r="AT15" s="25">
        <v>880564.33526315796</v>
      </c>
      <c r="AU15" s="25">
        <v>246497.54368421057</v>
      </c>
      <c r="AV15" s="25">
        <v>579615.44157894736</v>
      </c>
      <c r="AW15" s="25">
        <v>0</v>
      </c>
      <c r="AX15" s="25">
        <v>826112.98526315787</v>
      </c>
      <c r="AY15" s="25">
        <v>0</v>
      </c>
      <c r="AZ15" s="25">
        <v>0</v>
      </c>
      <c r="BA15" s="25">
        <v>0</v>
      </c>
      <c r="BB15" s="25">
        <v>0</v>
      </c>
      <c r="BC15" s="25">
        <v>0</v>
      </c>
      <c r="BD15" s="25">
        <v>0</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19665.18</v>
      </c>
      <c r="CV15" s="25">
        <v>40411.37999999999</v>
      </c>
      <c r="CW15" s="25">
        <v>0</v>
      </c>
      <c r="CX15" s="25">
        <v>60076.55999999999</v>
      </c>
      <c r="CY15" s="25">
        <v>19665.18</v>
      </c>
      <c r="CZ15" s="25">
        <v>40411.37999999999</v>
      </c>
      <c r="DA15" s="25">
        <v>0</v>
      </c>
      <c r="DB15" s="25">
        <v>60076.55999999999</v>
      </c>
      <c r="DC15" s="25">
        <v>4160</v>
      </c>
      <c r="DD15" s="25">
        <v>6425</v>
      </c>
      <c r="DE15" s="25">
        <v>0</v>
      </c>
      <c r="DF15" s="25">
        <v>10585</v>
      </c>
      <c r="DG15" s="25">
        <v>4160</v>
      </c>
      <c r="DH15" s="25">
        <v>6425</v>
      </c>
      <c r="DI15" s="25">
        <v>0</v>
      </c>
      <c r="DJ15" s="25">
        <v>10585</v>
      </c>
      <c r="DK15" s="25">
        <v>0</v>
      </c>
      <c r="DL15" s="25">
        <v>0</v>
      </c>
      <c r="DM15" s="25">
        <v>0</v>
      </c>
      <c r="DN15" s="25">
        <v>0</v>
      </c>
      <c r="DO15" s="25">
        <v>0</v>
      </c>
      <c r="DP15" s="25">
        <v>0</v>
      </c>
      <c r="DQ15" s="25">
        <v>0</v>
      </c>
      <c r="DR15" s="25">
        <v>0</v>
      </c>
      <c r="DS15" s="25">
        <v>0</v>
      </c>
      <c r="DT15" s="25">
        <v>0</v>
      </c>
      <c r="DU15" s="25">
        <v>0</v>
      </c>
      <c r="DV15" s="25">
        <v>0</v>
      </c>
      <c r="DW15" s="25">
        <v>0</v>
      </c>
      <c r="DX15" s="25">
        <v>0</v>
      </c>
      <c r="DY15" s="25">
        <v>0</v>
      </c>
      <c r="DZ15" s="25">
        <v>0</v>
      </c>
      <c r="EA15" s="25">
        <v>80813.84</v>
      </c>
      <c r="EB15" s="25">
        <v>0</v>
      </c>
      <c r="EC15" s="25">
        <v>0</v>
      </c>
      <c r="ED15" s="25">
        <v>80813.84</v>
      </c>
      <c r="EE15" s="25">
        <v>3000</v>
      </c>
      <c r="EF15" s="25">
        <v>0</v>
      </c>
      <c r="EG15" s="25">
        <v>0</v>
      </c>
      <c r="EH15" s="25">
        <v>3000</v>
      </c>
      <c r="EI15" s="25">
        <v>0</v>
      </c>
      <c r="EJ15" s="25">
        <v>0</v>
      </c>
      <c r="EK15" s="25">
        <v>0</v>
      </c>
      <c r="EL15" s="25">
        <v>0</v>
      </c>
      <c r="EM15" s="25">
        <v>0</v>
      </c>
      <c r="EN15" s="25">
        <v>0</v>
      </c>
      <c r="EO15" s="25">
        <v>0</v>
      </c>
      <c r="EP15" s="25">
        <v>0</v>
      </c>
      <c r="EQ15" s="25">
        <v>27769349.225576717</v>
      </c>
      <c r="ER15" s="25">
        <v>6745645.2357187551</v>
      </c>
      <c r="ES15" s="25">
        <v>4431820.6339039244</v>
      </c>
      <c r="ET15" s="25">
        <v>38946815.095199406</v>
      </c>
      <c r="EU15" s="25">
        <v>27509949.514576718</v>
      </c>
      <c r="EV15" s="25">
        <v>6174718.5227187546</v>
      </c>
      <c r="EW15" s="25">
        <v>4431820.6339039244</v>
      </c>
      <c r="EX15" s="25">
        <v>38116488.671199404</v>
      </c>
    </row>
    <row r="16" spans="1:154" ht="24.9" customHeight="1">
      <c r="A16" s="17">
        <v>9</v>
      </c>
      <c r="B16" s="64" t="s">
        <v>86</v>
      </c>
      <c r="C16" s="25">
        <v>23609.87</v>
      </c>
      <c r="D16" s="25">
        <v>0</v>
      </c>
      <c r="E16" s="25">
        <v>72000</v>
      </c>
      <c r="F16" s="25">
        <v>95609.87</v>
      </c>
      <c r="G16" s="25">
        <v>5000</v>
      </c>
      <c r="H16" s="25">
        <v>0</v>
      </c>
      <c r="I16" s="25">
        <v>72000</v>
      </c>
      <c r="J16" s="25">
        <v>77000</v>
      </c>
      <c r="K16" s="25">
        <v>0</v>
      </c>
      <c r="L16" s="25">
        <v>3489.7300000000005</v>
      </c>
      <c r="M16" s="25">
        <v>0</v>
      </c>
      <c r="N16" s="25">
        <v>3489.7300000000005</v>
      </c>
      <c r="O16" s="25">
        <v>0</v>
      </c>
      <c r="P16" s="25">
        <v>3489.7300000000005</v>
      </c>
      <c r="Q16" s="25">
        <v>0</v>
      </c>
      <c r="R16" s="25">
        <v>3489.7300000000005</v>
      </c>
      <c r="S16" s="25">
        <v>612058.80000000005</v>
      </c>
      <c r="T16" s="25">
        <v>0</v>
      </c>
      <c r="U16" s="25">
        <v>0</v>
      </c>
      <c r="V16" s="25">
        <v>612058.80000000005</v>
      </c>
      <c r="W16" s="25">
        <v>12741.20000000007</v>
      </c>
      <c r="X16" s="25">
        <v>0</v>
      </c>
      <c r="Y16" s="25">
        <v>0</v>
      </c>
      <c r="Z16" s="25">
        <v>12741.20000000007</v>
      </c>
      <c r="AA16" s="25">
        <v>11016440.828646678</v>
      </c>
      <c r="AB16" s="25">
        <v>289822.15011222899</v>
      </c>
      <c r="AC16" s="25">
        <v>15188376.81335707</v>
      </c>
      <c r="AD16" s="25">
        <v>26494639.792115979</v>
      </c>
      <c r="AE16" s="25">
        <v>11016440.828646678</v>
      </c>
      <c r="AF16" s="25">
        <v>263237.396092229</v>
      </c>
      <c r="AG16" s="25">
        <v>15188376.81335707</v>
      </c>
      <c r="AH16" s="25">
        <v>26468055.038095977</v>
      </c>
      <c r="AI16" s="25">
        <v>1805575.96</v>
      </c>
      <c r="AJ16" s="25">
        <v>987769.68</v>
      </c>
      <c r="AK16" s="25">
        <v>4829776.13</v>
      </c>
      <c r="AL16" s="25">
        <v>7623121.7699999996</v>
      </c>
      <c r="AM16" s="25">
        <v>1552459.685388685</v>
      </c>
      <c r="AN16" s="25">
        <v>581922.66597517766</v>
      </c>
      <c r="AO16" s="25">
        <v>4188330.1953744837</v>
      </c>
      <c r="AP16" s="25">
        <v>6322712.546738347</v>
      </c>
      <c r="AQ16" s="25">
        <v>261438.82146198829</v>
      </c>
      <c r="AR16" s="25">
        <v>353561.142134503</v>
      </c>
      <c r="AS16" s="25">
        <v>363585.02</v>
      </c>
      <c r="AT16" s="25">
        <v>978584.98359649128</v>
      </c>
      <c r="AU16" s="25">
        <v>260732.55871840217</v>
      </c>
      <c r="AV16" s="25">
        <v>351807.77104955667</v>
      </c>
      <c r="AW16" s="25">
        <v>363585.02</v>
      </c>
      <c r="AX16" s="25">
        <v>976125.34976795886</v>
      </c>
      <c r="AY16" s="25">
        <v>0</v>
      </c>
      <c r="AZ16" s="25">
        <v>0</v>
      </c>
      <c r="BA16" s="25">
        <v>0</v>
      </c>
      <c r="BB16" s="25">
        <v>0</v>
      </c>
      <c r="BC16" s="25">
        <v>0</v>
      </c>
      <c r="BD16" s="25">
        <v>0</v>
      </c>
      <c r="BE16" s="25">
        <v>0</v>
      </c>
      <c r="BF16" s="25">
        <v>0</v>
      </c>
      <c r="BG16" s="25">
        <v>0</v>
      </c>
      <c r="BH16" s="25">
        <v>0</v>
      </c>
      <c r="BI16" s="25">
        <v>0</v>
      </c>
      <c r="BJ16" s="25">
        <v>0</v>
      </c>
      <c r="BK16" s="25">
        <v>0</v>
      </c>
      <c r="BL16" s="25">
        <v>0</v>
      </c>
      <c r="BM16" s="25">
        <v>0</v>
      </c>
      <c r="BN16" s="25">
        <v>0</v>
      </c>
      <c r="BO16" s="25">
        <v>0</v>
      </c>
      <c r="BP16" s="25">
        <v>0</v>
      </c>
      <c r="BQ16" s="25">
        <v>0</v>
      </c>
      <c r="BR16" s="25">
        <v>0</v>
      </c>
      <c r="BS16" s="25">
        <v>0</v>
      </c>
      <c r="BT16" s="25">
        <v>0</v>
      </c>
      <c r="BU16" s="25">
        <v>0</v>
      </c>
      <c r="BV16" s="25">
        <v>0</v>
      </c>
      <c r="BW16" s="25">
        <v>0</v>
      </c>
      <c r="BX16" s="25">
        <v>0</v>
      </c>
      <c r="BY16" s="25">
        <v>0</v>
      </c>
      <c r="BZ16" s="25">
        <v>0</v>
      </c>
      <c r="CA16" s="25">
        <v>0</v>
      </c>
      <c r="CB16" s="25">
        <v>0</v>
      </c>
      <c r="CC16" s="25">
        <v>0</v>
      </c>
      <c r="CD16" s="25">
        <v>0</v>
      </c>
      <c r="CE16" s="25">
        <v>0</v>
      </c>
      <c r="CF16" s="25">
        <v>0</v>
      </c>
      <c r="CG16" s="25">
        <v>0</v>
      </c>
      <c r="CH16" s="25">
        <v>0</v>
      </c>
      <c r="CI16" s="25">
        <v>0</v>
      </c>
      <c r="CJ16" s="25">
        <v>0</v>
      </c>
      <c r="CK16" s="25">
        <v>0</v>
      </c>
      <c r="CL16" s="25">
        <v>0</v>
      </c>
      <c r="CM16" s="25">
        <v>0</v>
      </c>
      <c r="CN16" s="25">
        <v>0</v>
      </c>
      <c r="CO16" s="25">
        <v>0</v>
      </c>
      <c r="CP16" s="25">
        <v>0</v>
      </c>
      <c r="CQ16" s="25">
        <v>0</v>
      </c>
      <c r="CR16" s="25">
        <v>0</v>
      </c>
      <c r="CS16" s="25">
        <v>0</v>
      </c>
      <c r="CT16" s="25">
        <v>0</v>
      </c>
      <c r="CU16" s="25">
        <v>54403.9</v>
      </c>
      <c r="CV16" s="25">
        <v>5664</v>
      </c>
      <c r="CW16" s="25">
        <v>0</v>
      </c>
      <c r="CX16" s="25">
        <v>60067.9</v>
      </c>
      <c r="CY16" s="25">
        <v>35706.221884529747</v>
      </c>
      <c r="CZ16" s="25">
        <v>5664</v>
      </c>
      <c r="DA16" s="25">
        <v>0</v>
      </c>
      <c r="DB16" s="25">
        <v>41370.221884529747</v>
      </c>
      <c r="DC16" s="25">
        <v>0</v>
      </c>
      <c r="DD16" s="25">
        <v>0</v>
      </c>
      <c r="DE16" s="25">
        <v>0</v>
      </c>
      <c r="DF16" s="25">
        <v>0</v>
      </c>
      <c r="DG16" s="25">
        <v>0</v>
      </c>
      <c r="DH16" s="25">
        <v>0</v>
      </c>
      <c r="DI16" s="25">
        <v>0</v>
      </c>
      <c r="DJ16" s="25">
        <v>0</v>
      </c>
      <c r="DK16" s="25">
        <v>45400</v>
      </c>
      <c r="DL16" s="25">
        <v>0</v>
      </c>
      <c r="DM16" s="25">
        <v>0</v>
      </c>
      <c r="DN16" s="25">
        <v>45400</v>
      </c>
      <c r="DO16" s="25">
        <v>45400</v>
      </c>
      <c r="DP16" s="25">
        <v>0</v>
      </c>
      <c r="DQ16" s="25">
        <v>0</v>
      </c>
      <c r="DR16" s="25">
        <v>45400</v>
      </c>
      <c r="DS16" s="25">
        <v>0</v>
      </c>
      <c r="DT16" s="25">
        <v>0</v>
      </c>
      <c r="DU16" s="25">
        <v>0</v>
      </c>
      <c r="DV16" s="25">
        <v>0</v>
      </c>
      <c r="DW16" s="25">
        <v>0</v>
      </c>
      <c r="DX16" s="25">
        <v>0</v>
      </c>
      <c r="DY16" s="25">
        <v>0</v>
      </c>
      <c r="DZ16" s="25">
        <v>0</v>
      </c>
      <c r="EA16" s="25">
        <v>0</v>
      </c>
      <c r="EB16" s="25">
        <v>0</v>
      </c>
      <c r="EC16" s="25">
        <v>4850</v>
      </c>
      <c r="ED16" s="25">
        <v>4850</v>
      </c>
      <c r="EE16" s="25">
        <v>0</v>
      </c>
      <c r="EF16" s="25">
        <v>0</v>
      </c>
      <c r="EG16" s="25">
        <v>4850</v>
      </c>
      <c r="EH16" s="25">
        <v>4850</v>
      </c>
      <c r="EI16" s="25">
        <v>0</v>
      </c>
      <c r="EJ16" s="25">
        <v>0</v>
      </c>
      <c r="EK16" s="25">
        <v>0</v>
      </c>
      <c r="EL16" s="25">
        <v>0</v>
      </c>
      <c r="EM16" s="25">
        <v>0</v>
      </c>
      <c r="EN16" s="25">
        <v>0</v>
      </c>
      <c r="EO16" s="25">
        <v>0</v>
      </c>
      <c r="EP16" s="25">
        <v>0</v>
      </c>
      <c r="EQ16" s="25">
        <v>13818928.180108666</v>
      </c>
      <c r="ER16" s="25">
        <v>1640306.7022467321</v>
      </c>
      <c r="ES16" s="25">
        <v>20458587.963357069</v>
      </c>
      <c r="ET16" s="25">
        <v>35917822.845712461</v>
      </c>
      <c r="EU16" s="25">
        <v>12928480.494638294</v>
      </c>
      <c r="EV16" s="25">
        <v>1206121.5631169635</v>
      </c>
      <c r="EW16" s="25">
        <v>19817142.028731555</v>
      </c>
      <c r="EX16" s="25">
        <v>33951744.086486809</v>
      </c>
    </row>
    <row r="17" spans="1:154" ht="24.9" customHeight="1">
      <c r="A17" s="17">
        <v>10</v>
      </c>
      <c r="B17" s="64" t="s">
        <v>93</v>
      </c>
      <c r="C17" s="25">
        <v>94996.479999999981</v>
      </c>
      <c r="D17" s="25">
        <v>0</v>
      </c>
      <c r="E17" s="25">
        <v>0</v>
      </c>
      <c r="F17" s="25">
        <v>94996.479999999981</v>
      </c>
      <c r="G17" s="25">
        <v>54288.279999999984</v>
      </c>
      <c r="H17" s="25">
        <v>0</v>
      </c>
      <c r="I17" s="25">
        <v>0</v>
      </c>
      <c r="J17" s="25">
        <v>54288.279999999984</v>
      </c>
      <c r="K17" s="25">
        <v>225.75</v>
      </c>
      <c r="L17" s="25">
        <v>30656.52</v>
      </c>
      <c r="M17" s="25">
        <v>0</v>
      </c>
      <c r="N17" s="25">
        <v>30882.27</v>
      </c>
      <c r="O17" s="25">
        <v>225.75</v>
      </c>
      <c r="P17" s="25">
        <v>30656.52</v>
      </c>
      <c r="Q17" s="25">
        <v>0</v>
      </c>
      <c r="R17" s="25">
        <v>30882.27</v>
      </c>
      <c r="S17" s="25">
        <v>801.81</v>
      </c>
      <c r="T17" s="25">
        <v>1849.88</v>
      </c>
      <c r="U17" s="25">
        <v>7000</v>
      </c>
      <c r="V17" s="25">
        <v>9651.69</v>
      </c>
      <c r="W17" s="25">
        <v>801.81</v>
      </c>
      <c r="X17" s="25">
        <v>1849.88</v>
      </c>
      <c r="Y17" s="25">
        <v>7000</v>
      </c>
      <c r="Z17" s="25">
        <v>9651.69</v>
      </c>
      <c r="AA17" s="25">
        <v>13377894.34</v>
      </c>
      <c r="AB17" s="25">
        <v>724250.24</v>
      </c>
      <c r="AC17" s="25">
        <v>3941866.8516420852</v>
      </c>
      <c r="AD17" s="25">
        <v>18044011.431642085</v>
      </c>
      <c r="AE17" s="25">
        <v>13377894.34</v>
      </c>
      <c r="AF17" s="25">
        <v>724250.24</v>
      </c>
      <c r="AG17" s="25">
        <v>3144611.35</v>
      </c>
      <c r="AH17" s="25">
        <v>17246755.93</v>
      </c>
      <c r="AI17" s="25">
        <v>711966.15</v>
      </c>
      <c r="AJ17" s="25">
        <v>1433050.01</v>
      </c>
      <c r="AK17" s="25">
        <v>1400</v>
      </c>
      <c r="AL17" s="25">
        <v>2146416.16</v>
      </c>
      <c r="AM17" s="25">
        <v>464392.61399999994</v>
      </c>
      <c r="AN17" s="25">
        <v>1433050.01</v>
      </c>
      <c r="AO17" s="25">
        <v>1400</v>
      </c>
      <c r="AP17" s="25">
        <v>1898842.6239999998</v>
      </c>
      <c r="AQ17" s="25">
        <v>137617.40146198831</v>
      </c>
      <c r="AR17" s="25">
        <v>553802.19213450304</v>
      </c>
      <c r="AS17" s="25">
        <v>0</v>
      </c>
      <c r="AT17" s="25">
        <v>691419.59359649138</v>
      </c>
      <c r="AU17" s="25">
        <v>137617.40146198831</v>
      </c>
      <c r="AV17" s="25">
        <v>553802.19213450304</v>
      </c>
      <c r="AW17" s="25">
        <v>0</v>
      </c>
      <c r="AX17" s="25">
        <v>691419.59359649138</v>
      </c>
      <c r="AY17" s="25">
        <v>0</v>
      </c>
      <c r="AZ17" s="25">
        <v>0</v>
      </c>
      <c r="BA17" s="25">
        <v>0</v>
      </c>
      <c r="BB17" s="25">
        <v>0</v>
      </c>
      <c r="BC17" s="25">
        <v>0</v>
      </c>
      <c r="BD17" s="25">
        <v>0</v>
      </c>
      <c r="BE17" s="25">
        <v>0</v>
      </c>
      <c r="BF17" s="25">
        <v>0</v>
      </c>
      <c r="BG17" s="25">
        <v>0</v>
      </c>
      <c r="BH17" s="25">
        <v>0</v>
      </c>
      <c r="BI17" s="25">
        <v>0</v>
      </c>
      <c r="BJ17" s="25">
        <v>0</v>
      </c>
      <c r="BK17" s="25">
        <v>0</v>
      </c>
      <c r="BL17" s="25">
        <v>0</v>
      </c>
      <c r="BM17" s="25">
        <v>0</v>
      </c>
      <c r="BN17" s="25">
        <v>0</v>
      </c>
      <c r="BO17" s="25">
        <v>0</v>
      </c>
      <c r="BP17" s="25">
        <v>0</v>
      </c>
      <c r="BQ17" s="25">
        <v>0</v>
      </c>
      <c r="BR17" s="25">
        <v>0</v>
      </c>
      <c r="BS17" s="25">
        <v>0</v>
      </c>
      <c r="BT17" s="25">
        <v>0</v>
      </c>
      <c r="BU17" s="25">
        <v>0</v>
      </c>
      <c r="BV17" s="25">
        <v>0</v>
      </c>
      <c r="BW17" s="25">
        <v>0</v>
      </c>
      <c r="BX17" s="25">
        <v>0</v>
      </c>
      <c r="BY17" s="25">
        <v>0</v>
      </c>
      <c r="BZ17" s="25">
        <v>0</v>
      </c>
      <c r="CA17" s="25">
        <v>0</v>
      </c>
      <c r="CB17" s="25">
        <v>0</v>
      </c>
      <c r="CC17" s="25">
        <v>0</v>
      </c>
      <c r="CD17" s="25">
        <v>0</v>
      </c>
      <c r="CE17" s="25">
        <v>0</v>
      </c>
      <c r="CF17" s="25">
        <v>0</v>
      </c>
      <c r="CG17" s="25">
        <v>0</v>
      </c>
      <c r="CH17" s="25">
        <v>0</v>
      </c>
      <c r="CI17" s="25">
        <v>0</v>
      </c>
      <c r="CJ17" s="25">
        <v>0</v>
      </c>
      <c r="CK17" s="25">
        <v>0</v>
      </c>
      <c r="CL17" s="25">
        <v>0</v>
      </c>
      <c r="CM17" s="25">
        <v>0</v>
      </c>
      <c r="CN17" s="25">
        <v>0</v>
      </c>
      <c r="CO17" s="25">
        <v>0</v>
      </c>
      <c r="CP17" s="25">
        <v>0</v>
      </c>
      <c r="CQ17" s="25">
        <v>0</v>
      </c>
      <c r="CR17" s="25">
        <v>0</v>
      </c>
      <c r="CS17" s="25">
        <v>0</v>
      </c>
      <c r="CT17" s="25">
        <v>0</v>
      </c>
      <c r="CU17" s="25">
        <v>108616.55</v>
      </c>
      <c r="CV17" s="25">
        <v>11741</v>
      </c>
      <c r="CW17" s="25">
        <v>0</v>
      </c>
      <c r="CX17" s="25">
        <v>120357.55</v>
      </c>
      <c r="CY17" s="25">
        <v>108616.55</v>
      </c>
      <c r="CZ17" s="25">
        <v>11741</v>
      </c>
      <c r="DA17" s="25">
        <v>0</v>
      </c>
      <c r="DB17" s="25">
        <v>120357.55</v>
      </c>
      <c r="DC17" s="25">
        <v>13350</v>
      </c>
      <c r="DD17" s="25">
        <v>24330</v>
      </c>
      <c r="DE17" s="25">
        <v>0</v>
      </c>
      <c r="DF17" s="25">
        <v>37680</v>
      </c>
      <c r="DG17" s="25">
        <v>13350</v>
      </c>
      <c r="DH17" s="25">
        <v>24330</v>
      </c>
      <c r="DI17" s="25">
        <v>0</v>
      </c>
      <c r="DJ17" s="25">
        <v>37680</v>
      </c>
      <c r="DK17" s="25">
        <v>7916493.2599999998</v>
      </c>
      <c r="DL17" s="25">
        <v>0</v>
      </c>
      <c r="DM17" s="25">
        <v>0</v>
      </c>
      <c r="DN17" s="25">
        <v>7916493.2599999998</v>
      </c>
      <c r="DO17" s="25">
        <v>1330917.8344063805</v>
      </c>
      <c r="DP17" s="25">
        <v>0</v>
      </c>
      <c r="DQ17" s="25">
        <v>0</v>
      </c>
      <c r="DR17" s="25">
        <v>1330917.8344063805</v>
      </c>
      <c r="DS17" s="25">
        <v>0</v>
      </c>
      <c r="DT17" s="25">
        <v>0</v>
      </c>
      <c r="DU17" s="25">
        <v>0</v>
      </c>
      <c r="DV17" s="25">
        <v>0</v>
      </c>
      <c r="DW17" s="25">
        <v>0</v>
      </c>
      <c r="DX17" s="25">
        <v>0</v>
      </c>
      <c r="DY17" s="25">
        <v>0</v>
      </c>
      <c r="DZ17" s="25">
        <v>0</v>
      </c>
      <c r="EA17" s="25">
        <v>0</v>
      </c>
      <c r="EB17" s="25">
        <v>0</v>
      </c>
      <c r="EC17" s="25">
        <v>0</v>
      </c>
      <c r="ED17" s="25">
        <v>0</v>
      </c>
      <c r="EE17" s="25">
        <v>0</v>
      </c>
      <c r="EF17" s="25">
        <v>0</v>
      </c>
      <c r="EG17" s="25">
        <v>0</v>
      </c>
      <c r="EH17" s="25">
        <v>0</v>
      </c>
      <c r="EI17" s="25">
        <v>0</v>
      </c>
      <c r="EJ17" s="25">
        <v>0</v>
      </c>
      <c r="EK17" s="25">
        <v>0</v>
      </c>
      <c r="EL17" s="25">
        <v>0</v>
      </c>
      <c r="EM17" s="25">
        <v>0</v>
      </c>
      <c r="EN17" s="25">
        <v>0</v>
      </c>
      <c r="EO17" s="25">
        <v>0</v>
      </c>
      <c r="EP17" s="25">
        <v>0</v>
      </c>
      <c r="EQ17" s="25">
        <v>22361961.741461989</v>
      </c>
      <c r="ER17" s="25">
        <v>2779679.8421345027</v>
      </c>
      <c r="ES17" s="25">
        <v>3950266.8516420852</v>
      </c>
      <c r="ET17" s="25">
        <v>29091908.435238577</v>
      </c>
      <c r="EU17" s="25">
        <v>15488104.579868369</v>
      </c>
      <c r="EV17" s="25">
        <v>2779679.8421345027</v>
      </c>
      <c r="EW17" s="25">
        <v>3153011.35</v>
      </c>
      <c r="EX17" s="25">
        <v>21420795.772002872</v>
      </c>
    </row>
    <row r="18" spans="1:154" ht="24.9" customHeight="1">
      <c r="A18" s="17">
        <v>11</v>
      </c>
      <c r="B18" s="64" t="s">
        <v>35</v>
      </c>
      <c r="C18" s="25">
        <v>23000</v>
      </c>
      <c r="D18" s="25">
        <v>9958</v>
      </c>
      <c r="E18" s="25">
        <v>81000</v>
      </c>
      <c r="F18" s="25">
        <v>113958</v>
      </c>
      <c r="G18" s="25">
        <v>23000</v>
      </c>
      <c r="H18" s="25">
        <v>9958</v>
      </c>
      <c r="I18" s="25">
        <v>81000</v>
      </c>
      <c r="J18" s="25">
        <v>113958</v>
      </c>
      <c r="K18" s="25">
        <v>0</v>
      </c>
      <c r="L18" s="25">
        <v>881</v>
      </c>
      <c r="M18" s="25">
        <v>0</v>
      </c>
      <c r="N18" s="25">
        <v>881</v>
      </c>
      <c r="O18" s="25">
        <v>0</v>
      </c>
      <c r="P18" s="25">
        <v>881</v>
      </c>
      <c r="Q18" s="25">
        <v>0</v>
      </c>
      <c r="R18" s="25">
        <v>881</v>
      </c>
      <c r="S18" s="25">
        <v>2000</v>
      </c>
      <c r="T18" s="25">
        <v>758</v>
      </c>
      <c r="U18" s="25">
        <v>6526</v>
      </c>
      <c r="V18" s="25">
        <v>9284</v>
      </c>
      <c r="W18" s="25">
        <v>2000</v>
      </c>
      <c r="X18" s="25">
        <v>758</v>
      </c>
      <c r="Y18" s="25">
        <v>6526</v>
      </c>
      <c r="Z18" s="25">
        <v>9284</v>
      </c>
      <c r="AA18" s="25">
        <v>6784223</v>
      </c>
      <c r="AB18" s="25">
        <v>905066</v>
      </c>
      <c r="AC18" s="25">
        <v>5005251</v>
      </c>
      <c r="AD18" s="25">
        <v>12694540</v>
      </c>
      <c r="AE18" s="25">
        <v>6784223</v>
      </c>
      <c r="AF18" s="25">
        <v>905066</v>
      </c>
      <c r="AG18" s="25">
        <v>5005251</v>
      </c>
      <c r="AH18" s="25">
        <v>12694540</v>
      </c>
      <c r="AI18" s="25">
        <v>471196</v>
      </c>
      <c r="AJ18" s="25">
        <v>1739897</v>
      </c>
      <c r="AK18" s="25">
        <v>183500</v>
      </c>
      <c r="AL18" s="25">
        <v>2394593</v>
      </c>
      <c r="AM18" s="25">
        <v>461386.5</v>
      </c>
      <c r="AN18" s="25">
        <v>1734579.41</v>
      </c>
      <c r="AO18" s="25">
        <v>183500</v>
      </c>
      <c r="AP18" s="25">
        <v>2379465.91</v>
      </c>
      <c r="AQ18" s="25">
        <v>119894.1614619883</v>
      </c>
      <c r="AR18" s="25">
        <v>434695.97213450301</v>
      </c>
      <c r="AS18" s="25">
        <v>28162</v>
      </c>
      <c r="AT18" s="25">
        <v>582752.1335964913</v>
      </c>
      <c r="AU18" s="25">
        <v>111745.9064619883</v>
      </c>
      <c r="AV18" s="25">
        <v>434695.97213450301</v>
      </c>
      <c r="AW18" s="25">
        <v>28162</v>
      </c>
      <c r="AX18" s="25">
        <v>574603.8785964913</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15518</v>
      </c>
      <c r="CN18" s="25">
        <v>0</v>
      </c>
      <c r="CO18" s="25">
        <v>0</v>
      </c>
      <c r="CP18" s="25">
        <v>15518</v>
      </c>
      <c r="CQ18" s="25">
        <v>9022.68</v>
      </c>
      <c r="CR18" s="25">
        <v>0</v>
      </c>
      <c r="CS18" s="25">
        <v>0</v>
      </c>
      <c r="CT18" s="25">
        <v>9022.68</v>
      </c>
      <c r="CU18" s="25">
        <v>1503912</v>
      </c>
      <c r="CV18" s="25">
        <v>974</v>
      </c>
      <c r="CW18" s="25">
        <v>140860</v>
      </c>
      <c r="CX18" s="25">
        <v>1645746</v>
      </c>
      <c r="CY18" s="25">
        <v>774521.43337999983</v>
      </c>
      <c r="CZ18" s="25">
        <v>487.08</v>
      </c>
      <c r="DA18" s="25">
        <v>126659.315</v>
      </c>
      <c r="DB18" s="25">
        <v>901667.82837999985</v>
      </c>
      <c r="DC18" s="25">
        <v>0</v>
      </c>
      <c r="DD18" s="25">
        <v>0</v>
      </c>
      <c r="DE18" s="25">
        <v>0</v>
      </c>
      <c r="DF18" s="25">
        <v>0</v>
      </c>
      <c r="DG18" s="25">
        <v>0</v>
      </c>
      <c r="DH18" s="25">
        <v>0</v>
      </c>
      <c r="DI18" s="25">
        <v>0</v>
      </c>
      <c r="DJ18" s="25">
        <v>0</v>
      </c>
      <c r="DK18" s="25">
        <v>15497</v>
      </c>
      <c r="DL18" s="25">
        <v>0</v>
      </c>
      <c r="DM18" s="25">
        <v>0</v>
      </c>
      <c r="DN18" s="25">
        <v>15497</v>
      </c>
      <c r="DO18" s="25">
        <v>6198.7999999999993</v>
      </c>
      <c r="DP18" s="25">
        <v>0</v>
      </c>
      <c r="DQ18" s="25">
        <v>0</v>
      </c>
      <c r="DR18" s="25">
        <v>6198.7999999999993</v>
      </c>
      <c r="DS18" s="25">
        <v>0</v>
      </c>
      <c r="DT18" s="25">
        <v>0</v>
      </c>
      <c r="DU18" s="25">
        <v>0</v>
      </c>
      <c r="DV18" s="25">
        <v>0</v>
      </c>
      <c r="DW18" s="25">
        <v>0</v>
      </c>
      <c r="DX18" s="25">
        <v>0</v>
      </c>
      <c r="DY18" s="25">
        <v>0</v>
      </c>
      <c r="DZ18" s="25">
        <v>0</v>
      </c>
      <c r="EA18" s="25">
        <v>0</v>
      </c>
      <c r="EB18" s="25">
        <v>1241</v>
      </c>
      <c r="EC18" s="25">
        <v>8280</v>
      </c>
      <c r="ED18" s="25">
        <v>9521</v>
      </c>
      <c r="EE18" s="25">
        <v>-4139.7899999999991</v>
      </c>
      <c r="EF18" s="25">
        <v>620.72</v>
      </c>
      <c r="EG18" s="25">
        <v>8280</v>
      </c>
      <c r="EH18" s="25">
        <v>4760.9300000000012</v>
      </c>
      <c r="EI18" s="25">
        <v>0</v>
      </c>
      <c r="EJ18" s="25">
        <v>0</v>
      </c>
      <c r="EK18" s="25">
        <v>0</v>
      </c>
      <c r="EL18" s="25">
        <v>0</v>
      </c>
      <c r="EM18" s="25">
        <v>0</v>
      </c>
      <c r="EN18" s="25">
        <v>0</v>
      </c>
      <c r="EO18" s="25">
        <v>0</v>
      </c>
      <c r="EP18" s="25">
        <v>0</v>
      </c>
      <c r="EQ18" s="25">
        <v>8935240.1614619885</v>
      </c>
      <c r="ER18" s="25">
        <v>3093470.9721345031</v>
      </c>
      <c r="ES18" s="25">
        <v>5453579</v>
      </c>
      <c r="ET18" s="25">
        <v>17482290.133596491</v>
      </c>
      <c r="EU18" s="25">
        <v>8167958.5298419874</v>
      </c>
      <c r="EV18" s="25">
        <v>3087046.1821345035</v>
      </c>
      <c r="EW18" s="25">
        <v>5439378.3150000004</v>
      </c>
      <c r="EX18" s="25">
        <v>16694383.026976492</v>
      </c>
    </row>
    <row r="19" spans="1:154" ht="24.9" customHeight="1">
      <c r="A19" s="17">
        <v>12</v>
      </c>
      <c r="B19" s="64" t="s">
        <v>31</v>
      </c>
      <c r="C19" s="25">
        <v>0</v>
      </c>
      <c r="D19" s="25">
        <v>0</v>
      </c>
      <c r="E19" s="25">
        <v>6000</v>
      </c>
      <c r="F19" s="25">
        <v>6000</v>
      </c>
      <c r="G19" s="25">
        <v>0</v>
      </c>
      <c r="H19" s="25">
        <v>0</v>
      </c>
      <c r="I19" s="25">
        <v>6000</v>
      </c>
      <c r="J19" s="25">
        <v>6000</v>
      </c>
      <c r="K19" s="25">
        <v>0</v>
      </c>
      <c r="L19" s="25">
        <v>955.42</v>
      </c>
      <c r="M19" s="25">
        <v>637.46</v>
      </c>
      <c r="N19" s="25">
        <v>1592.88</v>
      </c>
      <c r="O19" s="25">
        <v>0</v>
      </c>
      <c r="P19" s="25">
        <v>955.42</v>
      </c>
      <c r="Q19" s="25">
        <v>637.46</v>
      </c>
      <c r="R19" s="25">
        <v>1592.88</v>
      </c>
      <c r="S19" s="25">
        <v>22825.739999999998</v>
      </c>
      <c r="T19" s="25">
        <v>8987.66</v>
      </c>
      <c r="U19" s="25">
        <v>17120.509999999998</v>
      </c>
      <c r="V19" s="25">
        <v>48933.909999999996</v>
      </c>
      <c r="W19" s="25">
        <v>22825.739999999998</v>
      </c>
      <c r="X19" s="25">
        <v>8987.66</v>
      </c>
      <c r="Y19" s="25">
        <v>17120.509999999998</v>
      </c>
      <c r="Z19" s="25">
        <v>48933.909999999996</v>
      </c>
      <c r="AA19" s="25">
        <v>4454315.2300001681</v>
      </c>
      <c r="AB19" s="25">
        <v>2213.7600000000002</v>
      </c>
      <c r="AC19" s="25">
        <v>1666442.9500000342</v>
      </c>
      <c r="AD19" s="25">
        <v>6122971.9400002025</v>
      </c>
      <c r="AE19" s="25">
        <v>4454315.2300001681</v>
      </c>
      <c r="AF19" s="25">
        <v>2213.7600000000002</v>
      </c>
      <c r="AG19" s="25">
        <v>1666442.9500000342</v>
      </c>
      <c r="AH19" s="25">
        <v>6122971.9400002025</v>
      </c>
      <c r="AI19" s="25">
        <v>1145602.4999999998</v>
      </c>
      <c r="AJ19" s="25">
        <v>4615799.82</v>
      </c>
      <c r="AK19" s="25">
        <v>2853014.1100000008</v>
      </c>
      <c r="AL19" s="25">
        <v>8614416.4300000016</v>
      </c>
      <c r="AM19" s="25">
        <v>644274.85699999961</v>
      </c>
      <c r="AN19" s="25">
        <v>2467959.4950000024</v>
      </c>
      <c r="AO19" s="25">
        <v>2798593.7640000009</v>
      </c>
      <c r="AP19" s="25">
        <v>5910828.1160000023</v>
      </c>
      <c r="AQ19" s="25">
        <v>289718.10146198823</v>
      </c>
      <c r="AR19" s="25">
        <v>932203.7521345031</v>
      </c>
      <c r="AS19" s="25">
        <v>246925.95</v>
      </c>
      <c r="AT19" s="25">
        <v>1468847.8035964912</v>
      </c>
      <c r="AU19" s="25">
        <v>226249.02046198823</v>
      </c>
      <c r="AV19" s="25">
        <v>807613.97213450307</v>
      </c>
      <c r="AW19" s="25">
        <v>246508.35</v>
      </c>
      <c r="AX19" s="25">
        <v>1280371.3425964913</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5173.7</v>
      </c>
      <c r="CN19" s="25">
        <v>0</v>
      </c>
      <c r="CO19" s="25">
        <v>0</v>
      </c>
      <c r="CP19" s="25">
        <v>5173.7</v>
      </c>
      <c r="CQ19" s="25">
        <v>667.57285839999986</v>
      </c>
      <c r="CR19" s="25">
        <v>0</v>
      </c>
      <c r="CS19" s="25">
        <v>0</v>
      </c>
      <c r="CT19" s="25">
        <v>667.57285839999986</v>
      </c>
      <c r="CU19" s="25">
        <v>162249.43999999997</v>
      </c>
      <c r="CV19" s="25">
        <v>196736.87</v>
      </c>
      <c r="CW19" s="25">
        <v>39617.24</v>
      </c>
      <c r="CX19" s="25">
        <v>398603.54999999993</v>
      </c>
      <c r="CY19" s="25">
        <v>37158.66413499997</v>
      </c>
      <c r="CZ19" s="25">
        <v>57606.060999999987</v>
      </c>
      <c r="DA19" s="25">
        <v>2837.2409750000006</v>
      </c>
      <c r="DB19" s="25">
        <v>97601.96610999995</v>
      </c>
      <c r="DC19" s="25">
        <v>0</v>
      </c>
      <c r="DD19" s="25">
        <v>0</v>
      </c>
      <c r="DE19" s="25">
        <v>0</v>
      </c>
      <c r="DF19" s="25">
        <v>0</v>
      </c>
      <c r="DG19" s="25">
        <v>0</v>
      </c>
      <c r="DH19" s="25">
        <v>0</v>
      </c>
      <c r="DI19" s="25">
        <v>0</v>
      </c>
      <c r="DJ19" s="25">
        <v>0</v>
      </c>
      <c r="DK19" s="25">
        <v>194734.45</v>
      </c>
      <c r="DL19" s="25">
        <v>0</v>
      </c>
      <c r="DM19" s="25">
        <v>0</v>
      </c>
      <c r="DN19" s="25">
        <v>194734.45</v>
      </c>
      <c r="DO19" s="25">
        <v>97367.225000000006</v>
      </c>
      <c r="DP19" s="25">
        <v>0</v>
      </c>
      <c r="DQ19" s="25">
        <v>0</v>
      </c>
      <c r="DR19" s="25">
        <v>97367.225000000006</v>
      </c>
      <c r="DS19" s="25">
        <v>0</v>
      </c>
      <c r="DT19" s="25">
        <v>0</v>
      </c>
      <c r="DU19" s="25">
        <v>0</v>
      </c>
      <c r="DV19" s="25">
        <v>0</v>
      </c>
      <c r="DW19" s="25">
        <v>0</v>
      </c>
      <c r="DX19" s="25">
        <v>0</v>
      </c>
      <c r="DY19" s="25">
        <v>0</v>
      </c>
      <c r="DZ19" s="25">
        <v>0</v>
      </c>
      <c r="EA19" s="25">
        <v>41754.53</v>
      </c>
      <c r="EB19" s="25">
        <v>9730</v>
      </c>
      <c r="EC19" s="25">
        <v>0</v>
      </c>
      <c r="ED19" s="25">
        <v>51484.53</v>
      </c>
      <c r="EE19" s="25">
        <v>28699.193999999996</v>
      </c>
      <c r="EF19" s="25">
        <v>9730</v>
      </c>
      <c r="EG19" s="25">
        <v>0</v>
      </c>
      <c r="EH19" s="25">
        <v>38429.193999999996</v>
      </c>
      <c r="EI19" s="25">
        <v>0</v>
      </c>
      <c r="EJ19" s="25">
        <v>0</v>
      </c>
      <c r="EK19" s="25">
        <v>0</v>
      </c>
      <c r="EL19" s="25">
        <v>0</v>
      </c>
      <c r="EM19" s="25">
        <v>0</v>
      </c>
      <c r="EN19" s="25">
        <v>0</v>
      </c>
      <c r="EO19" s="25">
        <v>0</v>
      </c>
      <c r="EP19" s="25">
        <v>0</v>
      </c>
      <c r="EQ19" s="25">
        <v>6316373.6914621573</v>
      </c>
      <c r="ER19" s="25">
        <v>5766627.2821345031</v>
      </c>
      <c r="ES19" s="25">
        <v>4829758.2200000351</v>
      </c>
      <c r="ET19" s="25">
        <v>16912759.193596698</v>
      </c>
      <c r="EU19" s="25">
        <v>5511557.503455556</v>
      </c>
      <c r="EV19" s="25">
        <v>3355066.3681345051</v>
      </c>
      <c r="EW19" s="25">
        <v>4738140.2749750344</v>
      </c>
      <c r="EX19" s="25">
        <v>13604764.146565098</v>
      </c>
    </row>
    <row r="20" spans="1:154" ht="24.9" customHeight="1">
      <c r="A20" s="17">
        <v>13</v>
      </c>
      <c r="B20" s="64" t="s">
        <v>88</v>
      </c>
      <c r="C20" s="25">
        <v>0</v>
      </c>
      <c r="D20" s="25">
        <v>0</v>
      </c>
      <c r="E20" s="25">
        <v>0</v>
      </c>
      <c r="F20" s="25">
        <v>0</v>
      </c>
      <c r="G20" s="25">
        <v>0</v>
      </c>
      <c r="H20" s="25">
        <v>0</v>
      </c>
      <c r="I20" s="25">
        <v>0</v>
      </c>
      <c r="J20" s="25">
        <v>0</v>
      </c>
      <c r="K20" s="25">
        <v>0</v>
      </c>
      <c r="L20" s="25">
        <v>612.38</v>
      </c>
      <c r="M20" s="25">
        <v>0</v>
      </c>
      <c r="N20" s="25">
        <v>612.38</v>
      </c>
      <c r="O20" s="25">
        <v>0</v>
      </c>
      <c r="P20" s="25">
        <v>612.38</v>
      </c>
      <c r="Q20" s="25">
        <v>0</v>
      </c>
      <c r="R20" s="25">
        <v>612.38</v>
      </c>
      <c r="S20" s="25">
        <v>0</v>
      </c>
      <c r="T20" s="25">
        <v>0</v>
      </c>
      <c r="U20" s="25">
        <v>0</v>
      </c>
      <c r="V20" s="25">
        <v>0</v>
      </c>
      <c r="W20" s="25">
        <v>0</v>
      </c>
      <c r="X20" s="25">
        <v>0</v>
      </c>
      <c r="Y20" s="25">
        <v>0</v>
      </c>
      <c r="Z20" s="25">
        <v>0</v>
      </c>
      <c r="AA20" s="25">
        <v>1013571.8000000016</v>
      </c>
      <c r="AB20" s="25">
        <v>607874.3200000003</v>
      </c>
      <c r="AC20" s="25">
        <v>293567.84999999992</v>
      </c>
      <c r="AD20" s="25">
        <v>1915013.9700000018</v>
      </c>
      <c r="AE20" s="25">
        <v>1013571.8000000016</v>
      </c>
      <c r="AF20" s="25">
        <v>607874.3200000003</v>
      </c>
      <c r="AG20" s="25">
        <v>293567.84999999992</v>
      </c>
      <c r="AH20" s="25">
        <v>1915013.9700000018</v>
      </c>
      <c r="AI20" s="25">
        <v>90261.450000000012</v>
      </c>
      <c r="AJ20" s="25">
        <v>1718349.3800000008</v>
      </c>
      <c r="AK20" s="25">
        <v>7234043.2200000091</v>
      </c>
      <c r="AL20" s="25">
        <v>9042654.0500000101</v>
      </c>
      <c r="AM20" s="25">
        <v>90261.450000000012</v>
      </c>
      <c r="AN20" s="25">
        <v>1715437.3800000008</v>
      </c>
      <c r="AO20" s="25">
        <v>7234043.2200000091</v>
      </c>
      <c r="AP20" s="25">
        <v>9039742.0500000101</v>
      </c>
      <c r="AQ20" s="25">
        <v>38640.161461988311</v>
      </c>
      <c r="AR20" s="25">
        <v>806636.47213450295</v>
      </c>
      <c r="AS20" s="25">
        <v>560904.42999999993</v>
      </c>
      <c r="AT20" s="25">
        <v>1406181.0635964912</v>
      </c>
      <c r="AU20" s="25">
        <v>38640.161461988311</v>
      </c>
      <c r="AV20" s="25">
        <v>806636.47213450295</v>
      </c>
      <c r="AW20" s="25">
        <v>560904.42999999993</v>
      </c>
      <c r="AX20" s="25">
        <v>1406181.0635964912</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787</v>
      </c>
      <c r="CV20" s="25">
        <v>94112.33</v>
      </c>
      <c r="CW20" s="25">
        <v>0</v>
      </c>
      <c r="CX20" s="25">
        <v>94899.33</v>
      </c>
      <c r="CY20" s="25">
        <v>787</v>
      </c>
      <c r="CZ20" s="25">
        <v>94112.33</v>
      </c>
      <c r="DA20" s="25">
        <v>0</v>
      </c>
      <c r="DB20" s="25">
        <v>94899.33</v>
      </c>
      <c r="DC20" s="25">
        <v>0</v>
      </c>
      <c r="DD20" s="25">
        <v>0</v>
      </c>
      <c r="DE20" s="25">
        <v>0</v>
      </c>
      <c r="DF20" s="25">
        <v>0</v>
      </c>
      <c r="DG20" s="25">
        <v>0</v>
      </c>
      <c r="DH20" s="25">
        <v>0</v>
      </c>
      <c r="DI20" s="25">
        <v>0</v>
      </c>
      <c r="DJ20" s="25">
        <v>0</v>
      </c>
      <c r="DK20" s="25">
        <v>170034.48</v>
      </c>
      <c r="DL20" s="25">
        <v>10754</v>
      </c>
      <c r="DM20" s="25">
        <v>0</v>
      </c>
      <c r="DN20" s="25">
        <v>180788.48000000001</v>
      </c>
      <c r="DO20" s="25">
        <v>170034.48</v>
      </c>
      <c r="DP20" s="25">
        <v>10754</v>
      </c>
      <c r="DQ20" s="25">
        <v>0</v>
      </c>
      <c r="DR20" s="25">
        <v>180788.48000000001</v>
      </c>
      <c r="DS20" s="25">
        <v>0</v>
      </c>
      <c r="DT20" s="25">
        <v>0</v>
      </c>
      <c r="DU20" s="25">
        <v>0</v>
      </c>
      <c r="DV20" s="25">
        <v>0</v>
      </c>
      <c r="DW20" s="25">
        <v>0</v>
      </c>
      <c r="DX20" s="25">
        <v>0</v>
      </c>
      <c r="DY20" s="25">
        <v>0</v>
      </c>
      <c r="DZ20" s="25">
        <v>0</v>
      </c>
      <c r="EA20" s="25">
        <v>100</v>
      </c>
      <c r="EB20" s="25">
        <v>3550</v>
      </c>
      <c r="EC20" s="25">
        <v>0</v>
      </c>
      <c r="ED20" s="25">
        <v>3650</v>
      </c>
      <c r="EE20" s="25">
        <v>100</v>
      </c>
      <c r="EF20" s="25">
        <v>3550</v>
      </c>
      <c r="EG20" s="25">
        <v>0</v>
      </c>
      <c r="EH20" s="25">
        <v>3650</v>
      </c>
      <c r="EI20" s="25">
        <v>0</v>
      </c>
      <c r="EJ20" s="25">
        <v>0</v>
      </c>
      <c r="EK20" s="25">
        <v>0</v>
      </c>
      <c r="EL20" s="25">
        <v>0</v>
      </c>
      <c r="EM20" s="25">
        <v>0</v>
      </c>
      <c r="EN20" s="25">
        <v>0</v>
      </c>
      <c r="EO20" s="25">
        <v>0</v>
      </c>
      <c r="EP20" s="25">
        <v>0</v>
      </c>
      <c r="EQ20" s="25">
        <v>1313394.8914619898</v>
      </c>
      <c r="ER20" s="25">
        <v>3241888.8821345042</v>
      </c>
      <c r="ES20" s="25">
        <v>8088515.5000000084</v>
      </c>
      <c r="ET20" s="25">
        <v>12643799.273596503</v>
      </c>
      <c r="EU20" s="25">
        <v>1313394.8914619898</v>
      </c>
      <c r="EV20" s="25">
        <v>3238976.8821345042</v>
      </c>
      <c r="EW20" s="25">
        <v>8088515.5000000084</v>
      </c>
      <c r="EX20" s="25">
        <v>12640887.273596503</v>
      </c>
    </row>
    <row r="21" spans="1:154" ht="24.9" customHeight="1">
      <c r="A21" s="17">
        <v>14</v>
      </c>
      <c r="B21" s="64" t="s">
        <v>33</v>
      </c>
      <c r="C21" s="25">
        <v>6898.8</v>
      </c>
      <c r="D21" s="25">
        <v>5350.49</v>
      </c>
      <c r="E21" s="25">
        <v>0</v>
      </c>
      <c r="F21" s="25">
        <v>12249.29</v>
      </c>
      <c r="G21" s="25">
        <v>6898.8</v>
      </c>
      <c r="H21" s="25">
        <v>5350.49</v>
      </c>
      <c r="I21" s="25">
        <v>0</v>
      </c>
      <c r="J21" s="25">
        <v>12249.29</v>
      </c>
      <c r="K21" s="25">
        <v>0</v>
      </c>
      <c r="L21" s="25">
        <v>107378.59000000001</v>
      </c>
      <c r="M21" s="25">
        <v>0</v>
      </c>
      <c r="N21" s="25">
        <v>107378.59000000001</v>
      </c>
      <c r="O21" s="25">
        <v>0</v>
      </c>
      <c r="P21" s="25">
        <v>107378.59000000001</v>
      </c>
      <c r="Q21" s="25">
        <v>0</v>
      </c>
      <c r="R21" s="25">
        <v>107378.59000000001</v>
      </c>
      <c r="S21" s="25">
        <v>8000</v>
      </c>
      <c r="T21" s="25">
        <v>0</v>
      </c>
      <c r="U21" s="25">
        <v>0</v>
      </c>
      <c r="V21" s="25">
        <v>8000</v>
      </c>
      <c r="W21" s="25">
        <v>8000</v>
      </c>
      <c r="X21" s="25">
        <v>0</v>
      </c>
      <c r="Y21" s="25">
        <v>0</v>
      </c>
      <c r="Z21" s="25">
        <v>8000</v>
      </c>
      <c r="AA21" s="25">
        <v>4623494.6007008394</v>
      </c>
      <c r="AB21" s="25">
        <v>29950.519999999997</v>
      </c>
      <c r="AC21" s="25">
        <v>1304394.4999999898</v>
      </c>
      <c r="AD21" s="25">
        <v>5957839.6207008287</v>
      </c>
      <c r="AE21" s="25">
        <v>2468456.596351184</v>
      </c>
      <c r="AF21" s="25">
        <v>15801.210499999996</v>
      </c>
      <c r="AG21" s="25">
        <v>675006.31699999876</v>
      </c>
      <c r="AH21" s="25">
        <v>3159264.1238511829</v>
      </c>
      <c r="AI21" s="25">
        <v>1387566.3383708824</v>
      </c>
      <c r="AJ21" s="25">
        <v>1263659.6256341024</v>
      </c>
      <c r="AK21" s="25">
        <v>1766157.3359950155</v>
      </c>
      <c r="AL21" s="25">
        <v>4417383.3000000007</v>
      </c>
      <c r="AM21" s="25">
        <v>721895.76830753847</v>
      </c>
      <c r="AN21" s="25">
        <v>651448.12263590854</v>
      </c>
      <c r="AO21" s="25">
        <v>950665.12539201404</v>
      </c>
      <c r="AP21" s="25">
        <v>2324009.0163354613</v>
      </c>
      <c r="AQ21" s="25">
        <v>174420.74146198831</v>
      </c>
      <c r="AR21" s="25">
        <v>406400.582134503</v>
      </c>
      <c r="AS21" s="25">
        <v>138543.88</v>
      </c>
      <c r="AT21" s="25">
        <v>719365.20359649125</v>
      </c>
      <c r="AU21" s="25">
        <v>170898.00646198832</v>
      </c>
      <c r="AV21" s="25">
        <v>406400.582134503</v>
      </c>
      <c r="AW21" s="25">
        <v>138543.88</v>
      </c>
      <c r="AX21" s="25">
        <v>715842.46859649138</v>
      </c>
      <c r="AY21" s="25">
        <v>0</v>
      </c>
      <c r="AZ21" s="25">
        <v>0</v>
      </c>
      <c r="BA21" s="25">
        <v>0</v>
      </c>
      <c r="BB21" s="25">
        <v>0</v>
      </c>
      <c r="BC21" s="25">
        <v>0</v>
      </c>
      <c r="BD21" s="25">
        <v>0</v>
      </c>
      <c r="BE21" s="25">
        <v>0</v>
      </c>
      <c r="BF21" s="25">
        <v>0</v>
      </c>
      <c r="BG21" s="25">
        <v>0</v>
      </c>
      <c r="BH21" s="25">
        <v>0</v>
      </c>
      <c r="BI21" s="25">
        <v>0</v>
      </c>
      <c r="BJ21" s="25">
        <v>0</v>
      </c>
      <c r="BK21" s="25">
        <v>0</v>
      </c>
      <c r="BL21" s="25">
        <v>0</v>
      </c>
      <c r="BM21" s="25">
        <v>0</v>
      </c>
      <c r="BN21" s="25">
        <v>0</v>
      </c>
      <c r="BO21" s="25">
        <v>0</v>
      </c>
      <c r="BP21" s="25">
        <v>0</v>
      </c>
      <c r="BQ21" s="25">
        <v>0</v>
      </c>
      <c r="BR21" s="25">
        <v>0</v>
      </c>
      <c r="BS21" s="25">
        <v>0</v>
      </c>
      <c r="BT21" s="25">
        <v>0</v>
      </c>
      <c r="BU21" s="25">
        <v>0</v>
      </c>
      <c r="BV21" s="25">
        <v>0</v>
      </c>
      <c r="BW21" s="25">
        <v>69236.100000000006</v>
      </c>
      <c r="BX21" s="25">
        <v>0</v>
      </c>
      <c r="BY21" s="25">
        <v>0</v>
      </c>
      <c r="BZ21" s="25">
        <v>69236.100000000006</v>
      </c>
      <c r="CA21" s="25">
        <v>68442.42976720001</v>
      </c>
      <c r="CB21" s="25">
        <v>0</v>
      </c>
      <c r="CC21" s="25">
        <v>0</v>
      </c>
      <c r="CD21" s="25">
        <v>68442.42976720001</v>
      </c>
      <c r="CE21" s="25">
        <v>0</v>
      </c>
      <c r="CF21" s="25">
        <v>0</v>
      </c>
      <c r="CG21" s="25">
        <v>0</v>
      </c>
      <c r="CH21" s="25">
        <v>0</v>
      </c>
      <c r="CI21" s="25">
        <v>0</v>
      </c>
      <c r="CJ21" s="25">
        <v>0</v>
      </c>
      <c r="CK21" s="25">
        <v>0</v>
      </c>
      <c r="CL21" s="25">
        <v>0</v>
      </c>
      <c r="CM21" s="25">
        <v>272080</v>
      </c>
      <c r="CN21" s="25">
        <v>3967.83</v>
      </c>
      <c r="CO21" s="25">
        <v>0</v>
      </c>
      <c r="CP21" s="25">
        <v>276047.83</v>
      </c>
      <c r="CQ21" s="25">
        <v>136040</v>
      </c>
      <c r="CR21" s="25">
        <v>1983.915</v>
      </c>
      <c r="CS21" s="25">
        <v>0</v>
      </c>
      <c r="CT21" s="25">
        <v>138023.91500000001</v>
      </c>
      <c r="CU21" s="25">
        <v>324345.88</v>
      </c>
      <c r="CV21" s="25">
        <v>265.51</v>
      </c>
      <c r="CW21" s="25">
        <v>0</v>
      </c>
      <c r="CX21" s="25">
        <v>324611.39</v>
      </c>
      <c r="CY21" s="25">
        <v>18531.487583786249</v>
      </c>
      <c r="CZ21" s="25">
        <v>132.755</v>
      </c>
      <c r="DA21" s="25">
        <v>0</v>
      </c>
      <c r="DB21" s="25">
        <v>18664.24258378625</v>
      </c>
      <c r="DC21" s="25">
        <v>0</v>
      </c>
      <c r="DD21" s="25">
        <v>0</v>
      </c>
      <c r="DE21" s="25">
        <v>0</v>
      </c>
      <c r="DF21" s="25">
        <v>0</v>
      </c>
      <c r="DG21" s="25">
        <v>0</v>
      </c>
      <c r="DH21" s="25">
        <v>0</v>
      </c>
      <c r="DI21" s="25">
        <v>0</v>
      </c>
      <c r="DJ21" s="25">
        <v>0</v>
      </c>
      <c r="DK21" s="25">
        <v>42456.85</v>
      </c>
      <c r="DL21" s="25">
        <v>693</v>
      </c>
      <c r="DM21" s="25">
        <v>0</v>
      </c>
      <c r="DN21" s="25">
        <v>43149.85</v>
      </c>
      <c r="DO21" s="25">
        <v>8491.3700000000026</v>
      </c>
      <c r="DP21" s="25">
        <v>138.60000000000002</v>
      </c>
      <c r="DQ21" s="25">
        <v>0</v>
      </c>
      <c r="DR21" s="25">
        <v>8629.970000000003</v>
      </c>
      <c r="DS21" s="25">
        <v>0</v>
      </c>
      <c r="DT21" s="25">
        <v>0</v>
      </c>
      <c r="DU21" s="25">
        <v>0</v>
      </c>
      <c r="DV21" s="25">
        <v>0</v>
      </c>
      <c r="DW21" s="25">
        <v>0</v>
      </c>
      <c r="DX21" s="25">
        <v>0</v>
      </c>
      <c r="DY21" s="25">
        <v>0</v>
      </c>
      <c r="DZ21" s="25">
        <v>0</v>
      </c>
      <c r="EA21" s="25">
        <v>10987.25</v>
      </c>
      <c r="EB21" s="25">
        <v>0</v>
      </c>
      <c r="EC21" s="25">
        <v>0</v>
      </c>
      <c r="ED21" s="25">
        <v>10987.25</v>
      </c>
      <c r="EE21" s="25">
        <v>10987.25</v>
      </c>
      <c r="EF21" s="25">
        <v>0</v>
      </c>
      <c r="EG21" s="25">
        <v>0</v>
      </c>
      <c r="EH21" s="25">
        <v>10987.25</v>
      </c>
      <c r="EI21" s="25">
        <v>0</v>
      </c>
      <c r="EJ21" s="25">
        <v>0</v>
      </c>
      <c r="EK21" s="25">
        <v>0</v>
      </c>
      <c r="EL21" s="25">
        <v>0</v>
      </c>
      <c r="EM21" s="25">
        <v>0</v>
      </c>
      <c r="EN21" s="25">
        <v>0</v>
      </c>
      <c r="EO21" s="25">
        <v>0</v>
      </c>
      <c r="EP21" s="25">
        <v>0</v>
      </c>
      <c r="EQ21" s="25">
        <v>6919486.5605337089</v>
      </c>
      <c r="ER21" s="25">
        <v>1817666.1477686055</v>
      </c>
      <c r="ES21" s="25">
        <v>3209095.7159950053</v>
      </c>
      <c r="ET21" s="25">
        <v>11946248.42429732</v>
      </c>
      <c r="EU21" s="25">
        <v>3618641.7084716968</v>
      </c>
      <c r="EV21" s="25">
        <v>1188634.2652704115</v>
      </c>
      <c r="EW21" s="25">
        <v>1764215.3223920129</v>
      </c>
      <c r="EX21" s="25">
        <v>6571491.2961341208</v>
      </c>
    </row>
    <row r="22" spans="1:154" ht="24.9" customHeight="1">
      <c r="A22" s="17">
        <v>15</v>
      </c>
      <c r="B22" s="64" t="s">
        <v>94</v>
      </c>
      <c r="C22" s="25">
        <v>0</v>
      </c>
      <c r="D22" s="25">
        <v>0</v>
      </c>
      <c r="E22" s="25">
        <v>0</v>
      </c>
      <c r="F22" s="25">
        <v>0</v>
      </c>
      <c r="G22" s="25">
        <v>0</v>
      </c>
      <c r="H22" s="25">
        <v>0</v>
      </c>
      <c r="I22" s="25">
        <v>0</v>
      </c>
      <c r="J22" s="25">
        <v>0</v>
      </c>
      <c r="K22" s="25">
        <v>0</v>
      </c>
      <c r="L22" s="25">
        <v>0</v>
      </c>
      <c r="M22" s="25">
        <v>0</v>
      </c>
      <c r="N22" s="25">
        <v>0</v>
      </c>
      <c r="O22" s="25">
        <v>0</v>
      </c>
      <c r="P22" s="25">
        <v>0</v>
      </c>
      <c r="Q22" s="25">
        <v>0</v>
      </c>
      <c r="R22" s="25">
        <v>0</v>
      </c>
      <c r="S22" s="25">
        <v>0</v>
      </c>
      <c r="T22" s="25">
        <v>0</v>
      </c>
      <c r="U22" s="25">
        <v>361.95</v>
      </c>
      <c r="V22" s="25">
        <v>361.95</v>
      </c>
      <c r="W22" s="25">
        <v>0</v>
      </c>
      <c r="X22" s="25">
        <v>0</v>
      </c>
      <c r="Y22" s="25">
        <v>361.95</v>
      </c>
      <c r="Z22" s="25">
        <v>361.95</v>
      </c>
      <c r="AA22" s="25">
        <v>17091.05</v>
      </c>
      <c r="AB22" s="25">
        <v>4410.22</v>
      </c>
      <c r="AC22" s="25">
        <v>8494329.3800000008</v>
      </c>
      <c r="AD22" s="25">
        <v>8515830.6500000004</v>
      </c>
      <c r="AE22" s="25">
        <v>17091.05</v>
      </c>
      <c r="AF22" s="25">
        <v>4410.22</v>
      </c>
      <c r="AG22" s="25">
        <v>8494329.3800000008</v>
      </c>
      <c r="AH22" s="25">
        <v>8515830.6500000004</v>
      </c>
      <c r="AI22" s="25">
        <v>150149.39000000001</v>
      </c>
      <c r="AJ22" s="25">
        <v>807952.49999999977</v>
      </c>
      <c r="AK22" s="25">
        <v>20726.54</v>
      </c>
      <c r="AL22" s="25">
        <v>978828.42999999982</v>
      </c>
      <c r="AM22" s="25">
        <v>45044.820000000007</v>
      </c>
      <c r="AN22" s="25">
        <v>242385.75</v>
      </c>
      <c r="AO22" s="25">
        <v>6217.9600000000009</v>
      </c>
      <c r="AP22" s="25">
        <v>293648.53000000003</v>
      </c>
      <c r="AQ22" s="25">
        <v>64408.05</v>
      </c>
      <c r="AR22" s="25">
        <v>388698.76</v>
      </c>
      <c r="AS22" s="25">
        <v>13637</v>
      </c>
      <c r="AT22" s="25">
        <v>466743.81</v>
      </c>
      <c r="AU22" s="25">
        <v>27229.020000000004</v>
      </c>
      <c r="AV22" s="25">
        <v>314958.81</v>
      </c>
      <c r="AW22" s="25">
        <v>4091.1000000000004</v>
      </c>
      <c r="AX22" s="25">
        <v>346278.93</v>
      </c>
      <c r="AY22" s="25">
        <v>0</v>
      </c>
      <c r="AZ22" s="25">
        <v>0</v>
      </c>
      <c r="BA22" s="25">
        <v>0</v>
      </c>
      <c r="BB22" s="25">
        <v>0</v>
      </c>
      <c r="BC22" s="25">
        <v>0</v>
      </c>
      <c r="BD22" s="25">
        <v>0</v>
      </c>
      <c r="BE22" s="25">
        <v>0</v>
      </c>
      <c r="BF22" s="25">
        <v>0</v>
      </c>
      <c r="BG22" s="25">
        <v>0</v>
      </c>
      <c r="BH22" s="25">
        <v>0</v>
      </c>
      <c r="BI22" s="25">
        <v>0</v>
      </c>
      <c r="BJ22" s="25">
        <v>0</v>
      </c>
      <c r="BK22" s="25">
        <v>0</v>
      </c>
      <c r="BL22" s="25">
        <v>0</v>
      </c>
      <c r="BM22" s="25">
        <v>0</v>
      </c>
      <c r="BN22" s="25">
        <v>0</v>
      </c>
      <c r="BO22" s="25">
        <v>0</v>
      </c>
      <c r="BP22" s="25">
        <v>0</v>
      </c>
      <c r="BQ22" s="25">
        <v>0</v>
      </c>
      <c r="BR22" s="25">
        <v>0</v>
      </c>
      <c r="BS22" s="25">
        <v>0</v>
      </c>
      <c r="BT22" s="25">
        <v>0</v>
      </c>
      <c r="BU22" s="25">
        <v>0</v>
      </c>
      <c r="BV22" s="25">
        <v>0</v>
      </c>
      <c r="BW22" s="25">
        <v>0</v>
      </c>
      <c r="BX22" s="25">
        <v>0</v>
      </c>
      <c r="BY22" s="25">
        <v>0</v>
      </c>
      <c r="BZ22" s="25">
        <v>0</v>
      </c>
      <c r="CA22" s="25">
        <v>0</v>
      </c>
      <c r="CB22" s="25">
        <v>0</v>
      </c>
      <c r="CC22" s="25">
        <v>0</v>
      </c>
      <c r="CD22" s="25">
        <v>0</v>
      </c>
      <c r="CE22" s="25">
        <v>0</v>
      </c>
      <c r="CF22" s="25">
        <v>0</v>
      </c>
      <c r="CG22" s="25">
        <v>0</v>
      </c>
      <c r="CH22" s="25">
        <v>0</v>
      </c>
      <c r="CI22" s="25">
        <v>0</v>
      </c>
      <c r="CJ22" s="25">
        <v>0</v>
      </c>
      <c r="CK22" s="25">
        <v>0</v>
      </c>
      <c r="CL22" s="25">
        <v>0</v>
      </c>
      <c r="CM22" s="25">
        <v>0</v>
      </c>
      <c r="CN22" s="25">
        <v>0</v>
      </c>
      <c r="CO22" s="25">
        <v>0</v>
      </c>
      <c r="CP22" s="25">
        <v>0</v>
      </c>
      <c r="CQ22" s="25">
        <v>0</v>
      </c>
      <c r="CR22" s="25">
        <v>0</v>
      </c>
      <c r="CS22" s="25">
        <v>0</v>
      </c>
      <c r="CT22" s="25">
        <v>0</v>
      </c>
      <c r="CU22" s="25">
        <v>6171.35</v>
      </c>
      <c r="CV22" s="25">
        <v>0</v>
      </c>
      <c r="CW22" s="25">
        <v>0</v>
      </c>
      <c r="CX22" s="25">
        <v>6171.35</v>
      </c>
      <c r="CY22" s="25">
        <v>925.70000000000073</v>
      </c>
      <c r="CZ22" s="25">
        <v>0</v>
      </c>
      <c r="DA22" s="25">
        <v>0</v>
      </c>
      <c r="DB22" s="25">
        <v>925.70000000000073</v>
      </c>
      <c r="DC22" s="25">
        <v>0</v>
      </c>
      <c r="DD22" s="25">
        <v>0</v>
      </c>
      <c r="DE22" s="25">
        <v>0</v>
      </c>
      <c r="DF22" s="25">
        <v>0</v>
      </c>
      <c r="DG22" s="25">
        <v>0</v>
      </c>
      <c r="DH22" s="25">
        <v>0</v>
      </c>
      <c r="DI22" s="25">
        <v>0</v>
      </c>
      <c r="DJ22" s="25">
        <v>0</v>
      </c>
      <c r="DK22" s="25">
        <v>0</v>
      </c>
      <c r="DL22" s="25">
        <v>0</v>
      </c>
      <c r="DM22" s="25">
        <v>0</v>
      </c>
      <c r="DN22" s="25">
        <v>0</v>
      </c>
      <c r="DO22" s="25">
        <v>0</v>
      </c>
      <c r="DP22" s="25">
        <v>0</v>
      </c>
      <c r="DQ22" s="25">
        <v>0</v>
      </c>
      <c r="DR22" s="25">
        <v>0</v>
      </c>
      <c r="DS22" s="25">
        <v>0</v>
      </c>
      <c r="DT22" s="25">
        <v>0</v>
      </c>
      <c r="DU22" s="25">
        <v>0</v>
      </c>
      <c r="DV22" s="25">
        <v>0</v>
      </c>
      <c r="DW22" s="25">
        <v>0</v>
      </c>
      <c r="DX22" s="25">
        <v>0</v>
      </c>
      <c r="DY22" s="25">
        <v>0</v>
      </c>
      <c r="DZ22" s="25">
        <v>0</v>
      </c>
      <c r="EA22" s="25">
        <v>0</v>
      </c>
      <c r="EB22" s="25">
        <v>0</v>
      </c>
      <c r="EC22" s="25">
        <v>0</v>
      </c>
      <c r="ED22" s="25">
        <v>0</v>
      </c>
      <c r="EE22" s="25">
        <v>0</v>
      </c>
      <c r="EF22" s="25">
        <v>0</v>
      </c>
      <c r="EG22" s="25">
        <v>0</v>
      </c>
      <c r="EH22" s="25">
        <v>0</v>
      </c>
      <c r="EI22" s="25">
        <v>0</v>
      </c>
      <c r="EJ22" s="25">
        <v>0</v>
      </c>
      <c r="EK22" s="25">
        <v>0</v>
      </c>
      <c r="EL22" s="25">
        <v>0</v>
      </c>
      <c r="EM22" s="25">
        <v>0</v>
      </c>
      <c r="EN22" s="25">
        <v>0</v>
      </c>
      <c r="EO22" s="25">
        <v>0</v>
      </c>
      <c r="EP22" s="25">
        <v>0</v>
      </c>
      <c r="EQ22" s="25">
        <v>237819.84</v>
      </c>
      <c r="ER22" s="25">
        <v>1201061.4799999997</v>
      </c>
      <c r="ES22" s="25">
        <v>8529054.8699999992</v>
      </c>
      <c r="ET22" s="25">
        <v>9967936.1899999995</v>
      </c>
      <c r="EU22" s="25">
        <v>90290.590000000011</v>
      </c>
      <c r="EV22" s="25">
        <v>561754.78</v>
      </c>
      <c r="EW22" s="25">
        <v>8505000.3900000006</v>
      </c>
      <c r="EX22" s="25">
        <v>9157045.7599999979</v>
      </c>
    </row>
    <row r="23" spans="1:154" ht="24.9" customHeight="1">
      <c r="A23" s="17">
        <v>16</v>
      </c>
      <c r="B23" s="64" t="s">
        <v>36</v>
      </c>
      <c r="C23" s="25">
        <v>3000</v>
      </c>
      <c r="D23" s="25">
        <v>0</v>
      </c>
      <c r="E23" s="25">
        <v>0</v>
      </c>
      <c r="F23" s="25">
        <v>3000</v>
      </c>
      <c r="G23" s="25">
        <v>3000</v>
      </c>
      <c r="H23" s="25">
        <v>0</v>
      </c>
      <c r="I23" s="25">
        <v>0</v>
      </c>
      <c r="J23" s="25">
        <v>3000</v>
      </c>
      <c r="K23" s="25">
        <v>0</v>
      </c>
      <c r="L23" s="25">
        <v>0</v>
      </c>
      <c r="M23" s="25">
        <v>0</v>
      </c>
      <c r="N23" s="25">
        <v>0</v>
      </c>
      <c r="O23" s="25">
        <v>0</v>
      </c>
      <c r="P23" s="25">
        <v>0</v>
      </c>
      <c r="Q23" s="25">
        <v>0</v>
      </c>
      <c r="R23" s="25">
        <v>0</v>
      </c>
      <c r="S23" s="25">
        <v>0</v>
      </c>
      <c r="T23" s="25">
        <v>0</v>
      </c>
      <c r="U23" s="25">
        <v>0</v>
      </c>
      <c r="V23" s="25">
        <v>0</v>
      </c>
      <c r="W23" s="25">
        <v>0</v>
      </c>
      <c r="X23" s="25">
        <v>0</v>
      </c>
      <c r="Y23" s="25">
        <v>0</v>
      </c>
      <c r="Z23" s="25">
        <v>0</v>
      </c>
      <c r="AA23" s="25">
        <v>2293865.06</v>
      </c>
      <c r="AB23" s="25">
        <v>0</v>
      </c>
      <c r="AC23" s="25">
        <v>155736.84</v>
      </c>
      <c r="AD23" s="25">
        <v>2449601.9</v>
      </c>
      <c r="AE23" s="25">
        <v>2293865.06</v>
      </c>
      <c r="AF23" s="25">
        <v>0</v>
      </c>
      <c r="AG23" s="25">
        <v>155736.84</v>
      </c>
      <c r="AH23" s="25">
        <v>2449601.9</v>
      </c>
      <c r="AI23" s="25">
        <v>440106.03</v>
      </c>
      <c r="AJ23" s="25">
        <v>3412987</v>
      </c>
      <c r="AK23" s="25">
        <v>203660.18</v>
      </c>
      <c r="AL23" s="25">
        <v>4056753.2100000004</v>
      </c>
      <c r="AM23" s="25">
        <v>135386.03000000003</v>
      </c>
      <c r="AN23" s="25">
        <v>1522643</v>
      </c>
      <c r="AO23" s="25">
        <v>203660.18</v>
      </c>
      <c r="AP23" s="25">
        <v>1861689.21</v>
      </c>
      <c r="AQ23" s="25">
        <v>205239.87</v>
      </c>
      <c r="AR23" s="25">
        <v>933280</v>
      </c>
      <c r="AS23" s="25">
        <v>0</v>
      </c>
      <c r="AT23" s="25">
        <v>1138519.8700000001</v>
      </c>
      <c r="AU23" s="25">
        <v>70322.87</v>
      </c>
      <c r="AV23" s="25">
        <v>653961</v>
      </c>
      <c r="AW23" s="25">
        <v>0</v>
      </c>
      <c r="AX23" s="25">
        <v>724283.87</v>
      </c>
      <c r="AY23" s="25">
        <v>0</v>
      </c>
      <c r="AZ23" s="25">
        <v>0</v>
      </c>
      <c r="BA23" s="25">
        <v>0</v>
      </c>
      <c r="BB23" s="25">
        <v>0</v>
      </c>
      <c r="BC23" s="25">
        <v>0</v>
      </c>
      <c r="BD23" s="25">
        <v>0</v>
      </c>
      <c r="BE23" s="25">
        <v>0</v>
      </c>
      <c r="BF23" s="25">
        <v>0</v>
      </c>
      <c r="BG23" s="25">
        <v>0</v>
      </c>
      <c r="BH23" s="25">
        <v>0</v>
      </c>
      <c r="BI23" s="25">
        <v>0</v>
      </c>
      <c r="BJ23" s="25">
        <v>0</v>
      </c>
      <c r="BK23" s="25">
        <v>0</v>
      </c>
      <c r="BL23" s="25">
        <v>0</v>
      </c>
      <c r="BM23" s="25">
        <v>0</v>
      </c>
      <c r="BN23" s="25">
        <v>0</v>
      </c>
      <c r="BO23" s="25">
        <v>0</v>
      </c>
      <c r="BP23" s="25">
        <v>0</v>
      </c>
      <c r="BQ23" s="25">
        <v>0</v>
      </c>
      <c r="BR23" s="25">
        <v>0</v>
      </c>
      <c r="BS23" s="25">
        <v>0</v>
      </c>
      <c r="BT23" s="25">
        <v>0</v>
      </c>
      <c r="BU23" s="25">
        <v>0</v>
      </c>
      <c r="BV23" s="25">
        <v>0</v>
      </c>
      <c r="BW23" s="25">
        <v>0</v>
      </c>
      <c r="BX23" s="25">
        <v>0</v>
      </c>
      <c r="BY23" s="25">
        <v>0</v>
      </c>
      <c r="BZ23" s="25">
        <v>0</v>
      </c>
      <c r="CA23" s="25">
        <v>0</v>
      </c>
      <c r="CB23" s="25">
        <v>0</v>
      </c>
      <c r="CC23" s="25">
        <v>0</v>
      </c>
      <c r="CD23" s="25">
        <v>0</v>
      </c>
      <c r="CE23" s="25">
        <v>0</v>
      </c>
      <c r="CF23" s="25">
        <v>0</v>
      </c>
      <c r="CG23" s="25">
        <v>0</v>
      </c>
      <c r="CH23" s="25">
        <v>0</v>
      </c>
      <c r="CI23" s="25">
        <v>0</v>
      </c>
      <c r="CJ23" s="25">
        <v>0</v>
      </c>
      <c r="CK23" s="25">
        <v>0</v>
      </c>
      <c r="CL23" s="25">
        <v>0</v>
      </c>
      <c r="CM23" s="25">
        <v>5942.04</v>
      </c>
      <c r="CN23" s="25">
        <v>0</v>
      </c>
      <c r="CO23" s="25">
        <v>0</v>
      </c>
      <c r="CP23" s="25">
        <v>5942.04</v>
      </c>
      <c r="CQ23" s="25">
        <v>1783.04</v>
      </c>
      <c r="CR23" s="25">
        <v>0</v>
      </c>
      <c r="CS23" s="25">
        <v>0</v>
      </c>
      <c r="CT23" s="25">
        <v>1783.04</v>
      </c>
      <c r="CU23" s="25">
        <v>283470</v>
      </c>
      <c r="CV23" s="25">
        <v>37201</v>
      </c>
      <c r="CW23" s="25">
        <v>0</v>
      </c>
      <c r="CX23" s="25">
        <v>320671</v>
      </c>
      <c r="CY23" s="25">
        <v>277395.27600000001</v>
      </c>
      <c r="CZ23" s="25">
        <v>10151.592000000001</v>
      </c>
      <c r="DA23" s="25">
        <v>0</v>
      </c>
      <c r="DB23" s="25">
        <v>287546.86800000002</v>
      </c>
      <c r="DC23" s="25">
        <v>0</v>
      </c>
      <c r="DD23" s="25">
        <v>0</v>
      </c>
      <c r="DE23" s="25">
        <v>0</v>
      </c>
      <c r="DF23" s="25">
        <v>0</v>
      </c>
      <c r="DG23" s="25">
        <v>0</v>
      </c>
      <c r="DH23" s="25">
        <v>0</v>
      </c>
      <c r="DI23" s="25">
        <v>0</v>
      </c>
      <c r="DJ23" s="25">
        <v>0</v>
      </c>
      <c r="DK23" s="25">
        <v>0</v>
      </c>
      <c r="DL23" s="25">
        <v>0</v>
      </c>
      <c r="DM23" s="25">
        <v>0</v>
      </c>
      <c r="DN23" s="25">
        <v>0</v>
      </c>
      <c r="DO23" s="25">
        <v>0</v>
      </c>
      <c r="DP23" s="25">
        <v>0</v>
      </c>
      <c r="DQ23" s="25">
        <v>0</v>
      </c>
      <c r="DR23" s="25">
        <v>0</v>
      </c>
      <c r="DS23" s="25">
        <v>0</v>
      </c>
      <c r="DT23" s="25">
        <v>0</v>
      </c>
      <c r="DU23" s="25">
        <v>0</v>
      </c>
      <c r="DV23" s="25">
        <v>0</v>
      </c>
      <c r="DW23" s="25">
        <v>0</v>
      </c>
      <c r="DX23" s="25">
        <v>0</v>
      </c>
      <c r="DY23" s="25">
        <v>0</v>
      </c>
      <c r="DZ23" s="25">
        <v>0</v>
      </c>
      <c r="EA23" s="25">
        <v>176534.98</v>
      </c>
      <c r="EB23" s="25">
        <v>8365</v>
      </c>
      <c r="EC23" s="25">
        <v>0</v>
      </c>
      <c r="ED23" s="25">
        <v>184899.98</v>
      </c>
      <c r="EE23" s="25">
        <v>155009.98000000001</v>
      </c>
      <c r="EF23" s="25">
        <v>7035</v>
      </c>
      <c r="EG23" s="25">
        <v>0</v>
      </c>
      <c r="EH23" s="25">
        <v>162044.98000000001</v>
      </c>
      <c r="EI23" s="25">
        <v>0</v>
      </c>
      <c r="EJ23" s="25">
        <v>0</v>
      </c>
      <c r="EK23" s="25">
        <v>0</v>
      </c>
      <c r="EL23" s="25">
        <v>0</v>
      </c>
      <c r="EM23" s="25">
        <v>0</v>
      </c>
      <c r="EN23" s="25">
        <v>0</v>
      </c>
      <c r="EO23" s="25">
        <v>0</v>
      </c>
      <c r="EP23" s="25">
        <v>0</v>
      </c>
      <c r="EQ23" s="25">
        <v>3408157.98</v>
      </c>
      <c r="ER23" s="25">
        <v>4391833</v>
      </c>
      <c r="ES23" s="25">
        <v>359397.02</v>
      </c>
      <c r="ET23" s="25">
        <v>8159388.0000000009</v>
      </c>
      <c r="EU23" s="25">
        <v>2936762.2560000001</v>
      </c>
      <c r="EV23" s="25">
        <v>2193790.5920000002</v>
      </c>
      <c r="EW23" s="25">
        <v>359397.02</v>
      </c>
      <c r="EX23" s="25">
        <v>5489949.8679999998</v>
      </c>
    </row>
    <row r="24" spans="1:154" ht="24.9" customHeight="1">
      <c r="A24" s="17">
        <v>17</v>
      </c>
      <c r="B24" s="64" t="s">
        <v>37</v>
      </c>
      <c r="C24" s="25">
        <v>0</v>
      </c>
      <c r="D24" s="25">
        <v>0</v>
      </c>
      <c r="E24" s="25">
        <v>0</v>
      </c>
      <c r="F24" s="25">
        <v>0</v>
      </c>
      <c r="G24" s="25">
        <v>0</v>
      </c>
      <c r="H24" s="25">
        <v>0</v>
      </c>
      <c r="I24" s="25">
        <v>0</v>
      </c>
      <c r="J24" s="25">
        <v>0</v>
      </c>
      <c r="K24" s="25">
        <v>0</v>
      </c>
      <c r="L24" s="25">
        <v>0</v>
      </c>
      <c r="M24" s="25">
        <v>0</v>
      </c>
      <c r="N24" s="25">
        <v>0</v>
      </c>
      <c r="O24" s="25">
        <v>0</v>
      </c>
      <c r="P24" s="25">
        <v>0</v>
      </c>
      <c r="Q24" s="25">
        <v>0</v>
      </c>
      <c r="R24" s="25">
        <v>0</v>
      </c>
      <c r="S24" s="25">
        <v>271.27999999999997</v>
      </c>
      <c r="T24" s="25">
        <v>0</v>
      </c>
      <c r="U24" s="25">
        <v>0</v>
      </c>
      <c r="V24" s="25">
        <v>271.27999999999997</v>
      </c>
      <c r="W24" s="25">
        <v>271.27999999999997</v>
      </c>
      <c r="X24" s="25">
        <v>0</v>
      </c>
      <c r="Y24" s="25">
        <v>0</v>
      </c>
      <c r="Z24" s="25">
        <v>271.27999999999997</v>
      </c>
      <c r="AA24" s="25">
        <v>0</v>
      </c>
      <c r="AB24" s="25">
        <v>0</v>
      </c>
      <c r="AC24" s="25">
        <v>0</v>
      </c>
      <c r="AD24" s="25">
        <v>0</v>
      </c>
      <c r="AE24" s="25">
        <v>0</v>
      </c>
      <c r="AF24" s="25">
        <v>0</v>
      </c>
      <c r="AG24" s="25">
        <v>0</v>
      </c>
      <c r="AH24" s="25">
        <v>0</v>
      </c>
      <c r="AI24" s="25">
        <v>1896499.5999999999</v>
      </c>
      <c r="AJ24" s="25">
        <v>0</v>
      </c>
      <c r="AK24" s="25">
        <v>0</v>
      </c>
      <c r="AL24" s="25">
        <v>1896499.5999999999</v>
      </c>
      <c r="AM24" s="25">
        <v>1896499.5999999999</v>
      </c>
      <c r="AN24" s="25">
        <v>0</v>
      </c>
      <c r="AO24" s="25">
        <v>0</v>
      </c>
      <c r="AP24" s="25">
        <v>1896499.5999999999</v>
      </c>
      <c r="AQ24" s="25">
        <v>314433.88146198832</v>
      </c>
      <c r="AR24" s="25">
        <v>283355.97213450301</v>
      </c>
      <c r="AS24" s="25">
        <v>0</v>
      </c>
      <c r="AT24" s="25">
        <v>597789.85359649127</v>
      </c>
      <c r="AU24" s="25">
        <v>314433.88146198832</v>
      </c>
      <c r="AV24" s="25">
        <v>283355.97213450301</v>
      </c>
      <c r="AW24" s="25">
        <v>0</v>
      </c>
      <c r="AX24" s="25">
        <v>597789.85359649127</v>
      </c>
      <c r="AY24" s="25">
        <v>0</v>
      </c>
      <c r="AZ24" s="25">
        <v>0</v>
      </c>
      <c r="BA24" s="25">
        <v>0</v>
      </c>
      <c r="BB24" s="25">
        <v>0</v>
      </c>
      <c r="BC24" s="25">
        <v>0</v>
      </c>
      <c r="BD24" s="25">
        <v>0</v>
      </c>
      <c r="BE24" s="25">
        <v>0</v>
      </c>
      <c r="BF24" s="25">
        <v>0</v>
      </c>
      <c r="BG24" s="25">
        <v>0</v>
      </c>
      <c r="BH24" s="25">
        <v>0</v>
      </c>
      <c r="BI24" s="25">
        <v>0</v>
      </c>
      <c r="BJ24" s="25">
        <v>0</v>
      </c>
      <c r="BK24" s="25">
        <v>0</v>
      </c>
      <c r="BL24" s="25">
        <v>0</v>
      </c>
      <c r="BM24" s="25">
        <v>0</v>
      </c>
      <c r="BN24" s="25">
        <v>0</v>
      </c>
      <c r="BO24" s="25">
        <v>0</v>
      </c>
      <c r="BP24" s="25">
        <v>0</v>
      </c>
      <c r="BQ24" s="25">
        <v>0</v>
      </c>
      <c r="BR24" s="25">
        <v>0</v>
      </c>
      <c r="BS24" s="25">
        <v>0</v>
      </c>
      <c r="BT24" s="25">
        <v>0</v>
      </c>
      <c r="BU24" s="25">
        <v>0</v>
      </c>
      <c r="BV24" s="25">
        <v>0</v>
      </c>
      <c r="BW24" s="25">
        <v>0</v>
      </c>
      <c r="BX24" s="25">
        <v>0</v>
      </c>
      <c r="BY24" s="25">
        <v>0</v>
      </c>
      <c r="BZ24" s="25">
        <v>0</v>
      </c>
      <c r="CA24" s="25">
        <v>0</v>
      </c>
      <c r="CB24" s="25">
        <v>0</v>
      </c>
      <c r="CC24" s="25">
        <v>0</v>
      </c>
      <c r="CD24" s="25">
        <v>0</v>
      </c>
      <c r="CE24" s="25">
        <v>0</v>
      </c>
      <c r="CF24" s="25">
        <v>0</v>
      </c>
      <c r="CG24" s="25">
        <v>0</v>
      </c>
      <c r="CH24" s="25">
        <v>0</v>
      </c>
      <c r="CI24" s="25">
        <v>0</v>
      </c>
      <c r="CJ24" s="25">
        <v>0</v>
      </c>
      <c r="CK24" s="25">
        <v>0</v>
      </c>
      <c r="CL24" s="25">
        <v>0</v>
      </c>
      <c r="CM24" s="25">
        <v>0</v>
      </c>
      <c r="CN24" s="25">
        <v>0</v>
      </c>
      <c r="CO24" s="25">
        <v>0</v>
      </c>
      <c r="CP24" s="25">
        <v>0</v>
      </c>
      <c r="CQ24" s="25">
        <v>0</v>
      </c>
      <c r="CR24" s="25">
        <v>0</v>
      </c>
      <c r="CS24" s="25">
        <v>0</v>
      </c>
      <c r="CT24" s="25">
        <v>0</v>
      </c>
      <c r="CU24" s="25">
        <v>0</v>
      </c>
      <c r="CV24" s="25">
        <v>0</v>
      </c>
      <c r="CW24" s="25">
        <v>0</v>
      </c>
      <c r="CX24" s="25">
        <v>0</v>
      </c>
      <c r="CY24" s="25">
        <v>0</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0</v>
      </c>
      <c r="EB24" s="25">
        <v>0</v>
      </c>
      <c r="EC24" s="25">
        <v>0</v>
      </c>
      <c r="ED24" s="25">
        <v>0</v>
      </c>
      <c r="EE24" s="25">
        <v>0</v>
      </c>
      <c r="EF24" s="25">
        <v>0</v>
      </c>
      <c r="EG24" s="25">
        <v>0</v>
      </c>
      <c r="EH24" s="25">
        <v>0</v>
      </c>
      <c r="EI24" s="25">
        <v>0</v>
      </c>
      <c r="EJ24" s="25">
        <v>0</v>
      </c>
      <c r="EK24" s="25">
        <v>0</v>
      </c>
      <c r="EL24" s="25">
        <v>0</v>
      </c>
      <c r="EM24" s="25">
        <v>0</v>
      </c>
      <c r="EN24" s="25">
        <v>0</v>
      </c>
      <c r="EO24" s="25">
        <v>0</v>
      </c>
      <c r="EP24" s="25">
        <v>0</v>
      </c>
      <c r="EQ24" s="25">
        <v>2211204.7614619881</v>
      </c>
      <c r="ER24" s="25">
        <v>283355.97213450301</v>
      </c>
      <c r="ES24" s="25">
        <v>0</v>
      </c>
      <c r="ET24" s="25">
        <v>2494560.7335964912</v>
      </c>
      <c r="EU24" s="25">
        <v>2211204.7614619881</v>
      </c>
      <c r="EV24" s="25">
        <v>283355.97213450301</v>
      </c>
      <c r="EW24" s="25">
        <v>0</v>
      </c>
      <c r="EX24" s="25">
        <v>2494560.7335964912</v>
      </c>
    </row>
    <row r="25" spans="1:154" ht="24.9" customHeight="1">
      <c r="A25" s="17">
        <v>18</v>
      </c>
      <c r="B25" s="64" t="s">
        <v>38</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1543562.1879300037</v>
      </c>
      <c r="AB25" s="25">
        <v>283784.49627000018</v>
      </c>
      <c r="AC25" s="25">
        <v>0</v>
      </c>
      <c r="AD25" s="25">
        <v>1827346.684200004</v>
      </c>
      <c r="AE25" s="25">
        <v>1543562.1879300037</v>
      </c>
      <c r="AF25" s="25">
        <v>283784.49627000018</v>
      </c>
      <c r="AG25" s="25">
        <v>0</v>
      </c>
      <c r="AH25" s="25">
        <v>1827346.684200004</v>
      </c>
      <c r="AI25" s="25">
        <v>16368.48</v>
      </c>
      <c r="AJ25" s="25">
        <v>3382.5200000000004</v>
      </c>
      <c r="AK25" s="25">
        <v>0</v>
      </c>
      <c r="AL25" s="25">
        <v>19751</v>
      </c>
      <c r="AM25" s="25">
        <v>12280.67</v>
      </c>
      <c r="AN25" s="25">
        <v>2029.5120000000004</v>
      </c>
      <c r="AO25" s="25">
        <v>0</v>
      </c>
      <c r="AP25" s="25">
        <v>14310.182000000001</v>
      </c>
      <c r="AQ25" s="25">
        <v>50310.161461988311</v>
      </c>
      <c r="AR25" s="25">
        <v>283355.97213450301</v>
      </c>
      <c r="AS25" s="25">
        <v>0</v>
      </c>
      <c r="AT25" s="25">
        <v>333666.1335964913</v>
      </c>
      <c r="AU25" s="25">
        <v>23309.061461988313</v>
      </c>
      <c r="AV25" s="25">
        <v>283355.97213450301</v>
      </c>
      <c r="AW25" s="25">
        <v>0</v>
      </c>
      <c r="AX25" s="25">
        <v>306665.03359649132</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v>0</v>
      </c>
      <c r="DD25" s="25">
        <v>0</v>
      </c>
      <c r="DE25" s="25">
        <v>0</v>
      </c>
      <c r="DF25" s="25">
        <v>0</v>
      </c>
      <c r="DG25" s="25">
        <v>0</v>
      </c>
      <c r="DH25" s="25">
        <v>0</v>
      </c>
      <c r="DI25" s="25">
        <v>0</v>
      </c>
      <c r="DJ25" s="25">
        <v>0</v>
      </c>
      <c r="DK25" s="25">
        <v>0</v>
      </c>
      <c r="DL25" s="25">
        <v>0</v>
      </c>
      <c r="DM25" s="25">
        <v>0</v>
      </c>
      <c r="DN25" s="25">
        <v>0</v>
      </c>
      <c r="DO25" s="25">
        <v>0</v>
      </c>
      <c r="DP25" s="25">
        <v>0</v>
      </c>
      <c r="DQ25" s="25">
        <v>0</v>
      </c>
      <c r="DR25" s="25">
        <v>0</v>
      </c>
      <c r="DS25" s="25">
        <v>0</v>
      </c>
      <c r="DT25" s="25">
        <v>0</v>
      </c>
      <c r="DU25" s="25">
        <v>0</v>
      </c>
      <c r="DV25" s="25">
        <v>0</v>
      </c>
      <c r="DW25" s="25">
        <v>0</v>
      </c>
      <c r="DX25" s="25">
        <v>0</v>
      </c>
      <c r="DY25" s="25">
        <v>0</v>
      </c>
      <c r="DZ25" s="25">
        <v>0</v>
      </c>
      <c r="EA25" s="25">
        <v>0</v>
      </c>
      <c r="EB25" s="25">
        <v>0</v>
      </c>
      <c r="EC25" s="25">
        <v>0</v>
      </c>
      <c r="ED25" s="25">
        <v>0</v>
      </c>
      <c r="EE25" s="25">
        <v>0</v>
      </c>
      <c r="EF25" s="25">
        <v>0</v>
      </c>
      <c r="EG25" s="25">
        <v>0</v>
      </c>
      <c r="EH25" s="25">
        <v>0</v>
      </c>
      <c r="EI25" s="25">
        <v>0</v>
      </c>
      <c r="EJ25" s="25">
        <v>0</v>
      </c>
      <c r="EK25" s="25">
        <v>0</v>
      </c>
      <c r="EL25" s="25">
        <v>0</v>
      </c>
      <c r="EM25" s="25">
        <v>0</v>
      </c>
      <c r="EN25" s="25">
        <v>0</v>
      </c>
      <c r="EO25" s="25">
        <v>0</v>
      </c>
      <c r="EP25" s="25">
        <v>0</v>
      </c>
      <c r="EQ25" s="25">
        <v>1610240.829391992</v>
      </c>
      <c r="ER25" s="25">
        <v>570522.98840450321</v>
      </c>
      <c r="ES25" s="25">
        <v>0</v>
      </c>
      <c r="ET25" s="25">
        <v>2180763.8177964953</v>
      </c>
      <c r="EU25" s="25">
        <v>1579151.919391992</v>
      </c>
      <c r="EV25" s="25">
        <v>569169.98040450318</v>
      </c>
      <c r="EW25" s="25">
        <v>0</v>
      </c>
      <c r="EX25" s="25">
        <v>2148321.8997964952</v>
      </c>
    </row>
    <row r="26" spans="1:154" ht="24.9" customHeight="1">
      <c r="A26" s="17">
        <v>19</v>
      </c>
      <c r="B26" s="64" t="s">
        <v>87</v>
      </c>
      <c r="C26" s="25">
        <v>0</v>
      </c>
      <c r="D26" s="25">
        <v>0</v>
      </c>
      <c r="E26" s="25">
        <v>0</v>
      </c>
      <c r="F26" s="25">
        <v>0</v>
      </c>
      <c r="G26" s="25">
        <v>0</v>
      </c>
      <c r="H26" s="25">
        <v>0</v>
      </c>
      <c r="I26" s="25">
        <v>0</v>
      </c>
      <c r="J26" s="25">
        <v>0</v>
      </c>
      <c r="K26" s="25">
        <v>0</v>
      </c>
      <c r="L26" s="25">
        <v>0</v>
      </c>
      <c r="M26" s="25">
        <v>0</v>
      </c>
      <c r="N26" s="25">
        <v>0</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50528.45</v>
      </c>
      <c r="AJ26" s="25">
        <v>91663.87</v>
      </c>
      <c r="AK26" s="25">
        <v>0</v>
      </c>
      <c r="AL26" s="25">
        <v>142192.32000000001</v>
      </c>
      <c r="AM26" s="25">
        <v>35627.159999999996</v>
      </c>
      <c r="AN26" s="25">
        <v>52353.179999999993</v>
      </c>
      <c r="AO26" s="25">
        <v>0</v>
      </c>
      <c r="AP26" s="25">
        <v>87980.34</v>
      </c>
      <c r="AQ26" s="25">
        <v>31617.711461988307</v>
      </c>
      <c r="AR26" s="25">
        <v>304098.23213450302</v>
      </c>
      <c r="AS26" s="25">
        <v>0</v>
      </c>
      <c r="AT26" s="25">
        <v>335715.94359649136</v>
      </c>
      <c r="AU26" s="25">
        <v>21456.436461988305</v>
      </c>
      <c r="AV26" s="25">
        <v>293727.10213450302</v>
      </c>
      <c r="AW26" s="25">
        <v>0</v>
      </c>
      <c r="AX26" s="25">
        <v>315183.53859649133</v>
      </c>
      <c r="AY26" s="25">
        <v>0</v>
      </c>
      <c r="AZ26" s="25">
        <v>0</v>
      </c>
      <c r="BA26" s="25">
        <v>0</v>
      </c>
      <c r="BB26" s="25">
        <v>0</v>
      </c>
      <c r="BC26" s="25">
        <v>0</v>
      </c>
      <c r="BD26" s="25">
        <v>0</v>
      </c>
      <c r="BE26" s="25">
        <v>0</v>
      </c>
      <c r="BF26" s="25">
        <v>0</v>
      </c>
      <c r="BG26" s="25">
        <v>0</v>
      </c>
      <c r="BH26" s="25">
        <v>0</v>
      </c>
      <c r="BI26" s="25">
        <v>0</v>
      </c>
      <c r="BJ26" s="25">
        <v>0</v>
      </c>
      <c r="BK26" s="25">
        <v>0</v>
      </c>
      <c r="BL26" s="25">
        <v>0</v>
      </c>
      <c r="BM26" s="25">
        <v>0</v>
      </c>
      <c r="BN26" s="25">
        <v>0</v>
      </c>
      <c r="BO26" s="25">
        <v>0</v>
      </c>
      <c r="BP26" s="25">
        <v>0</v>
      </c>
      <c r="BQ26" s="25">
        <v>0</v>
      </c>
      <c r="BR26" s="25">
        <v>0</v>
      </c>
      <c r="BS26" s="25">
        <v>0</v>
      </c>
      <c r="BT26" s="25">
        <v>0</v>
      </c>
      <c r="BU26" s="25">
        <v>0</v>
      </c>
      <c r="BV26" s="25">
        <v>0</v>
      </c>
      <c r="BW26" s="25">
        <v>0</v>
      </c>
      <c r="BX26" s="25">
        <v>0</v>
      </c>
      <c r="BY26" s="25">
        <v>0</v>
      </c>
      <c r="BZ26" s="25">
        <v>0</v>
      </c>
      <c r="CA26" s="25">
        <v>0</v>
      </c>
      <c r="CB26" s="25">
        <v>0</v>
      </c>
      <c r="CC26" s="25">
        <v>0</v>
      </c>
      <c r="CD26" s="25">
        <v>0</v>
      </c>
      <c r="CE26" s="25">
        <v>0</v>
      </c>
      <c r="CF26" s="25">
        <v>0</v>
      </c>
      <c r="CG26" s="25">
        <v>0</v>
      </c>
      <c r="CH26" s="25">
        <v>0</v>
      </c>
      <c r="CI26" s="25">
        <v>0</v>
      </c>
      <c r="CJ26" s="25">
        <v>0</v>
      </c>
      <c r="CK26" s="25">
        <v>0</v>
      </c>
      <c r="CL26" s="25">
        <v>0</v>
      </c>
      <c r="CM26" s="25">
        <v>0</v>
      </c>
      <c r="CN26" s="25">
        <v>0</v>
      </c>
      <c r="CO26" s="25">
        <v>0</v>
      </c>
      <c r="CP26" s="25">
        <v>0</v>
      </c>
      <c r="CQ26" s="25">
        <v>0</v>
      </c>
      <c r="CR26" s="25">
        <v>0</v>
      </c>
      <c r="CS26" s="25">
        <v>0</v>
      </c>
      <c r="CT26" s="25">
        <v>0</v>
      </c>
      <c r="CU26" s="25">
        <v>0</v>
      </c>
      <c r="CV26" s="25">
        <v>0</v>
      </c>
      <c r="CW26" s="25">
        <v>0</v>
      </c>
      <c r="CX26" s="25">
        <v>0</v>
      </c>
      <c r="CY26" s="25">
        <v>0</v>
      </c>
      <c r="CZ26" s="25">
        <v>0</v>
      </c>
      <c r="DA26" s="25">
        <v>0</v>
      </c>
      <c r="DB26" s="25">
        <v>0</v>
      </c>
      <c r="DC26" s="25">
        <v>0</v>
      </c>
      <c r="DD26" s="25">
        <v>0</v>
      </c>
      <c r="DE26" s="25">
        <v>0</v>
      </c>
      <c r="DF26" s="25">
        <v>0</v>
      </c>
      <c r="DG26" s="25">
        <v>0</v>
      </c>
      <c r="DH26" s="25">
        <v>0</v>
      </c>
      <c r="DI26" s="25">
        <v>0</v>
      </c>
      <c r="DJ26" s="25">
        <v>0</v>
      </c>
      <c r="DK26" s="25">
        <v>0</v>
      </c>
      <c r="DL26" s="25">
        <v>0</v>
      </c>
      <c r="DM26" s="25">
        <v>0</v>
      </c>
      <c r="DN26" s="25">
        <v>0</v>
      </c>
      <c r="DO26" s="25">
        <v>0</v>
      </c>
      <c r="DP26" s="25">
        <v>0</v>
      </c>
      <c r="DQ26" s="25">
        <v>0</v>
      </c>
      <c r="DR26" s="25">
        <v>0</v>
      </c>
      <c r="DS26" s="25">
        <v>0</v>
      </c>
      <c r="DT26" s="25">
        <v>0</v>
      </c>
      <c r="DU26" s="25">
        <v>0</v>
      </c>
      <c r="DV26" s="25">
        <v>0</v>
      </c>
      <c r="DW26" s="25">
        <v>0</v>
      </c>
      <c r="DX26" s="25">
        <v>0</v>
      </c>
      <c r="DY26" s="25">
        <v>0</v>
      </c>
      <c r="DZ26" s="25">
        <v>0</v>
      </c>
      <c r="EA26" s="25">
        <v>0</v>
      </c>
      <c r="EB26" s="25">
        <v>1702</v>
      </c>
      <c r="EC26" s="25">
        <v>0</v>
      </c>
      <c r="ED26" s="25">
        <v>1702</v>
      </c>
      <c r="EE26" s="25">
        <v>0</v>
      </c>
      <c r="EF26" s="25">
        <v>170.20000000000005</v>
      </c>
      <c r="EG26" s="25">
        <v>0</v>
      </c>
      <c r="EH26" s="25">
        <v>170.20000000000005</v>
      </c>
      <c r="EI26" s="25">
        <v>0</v>
      </c>
      <c r="EJ26" s="25">
        <v>0</v>
      </c>
      <c r="EK26" s="25">
        <v>0</v>
      </c>
      <c r="EL26" s="25">
        <v>0</v>
      </c>
      <c r="EM26" s="25">
        <v>0</v>
      </c>
      <c r="EN26" s="25">
        <v>0</v>
      </c>
      <c r="EO26" s="25">
        <v>0</v>
      </c>
      <c r="EP26" s="25">
        <v>0</v>
      </c>
      <c r="EQ26" s="25">
        <v>82146.161461988304</v>
      </c>
      <c r="ER26" s="25">
        <v>397464.10213450302</v>
      </c>
      <c r="ES26" s="25">
        <v>0</v>
      </c>
      <c r="ET26" s="25">
        <v>479610.26359649136</v>
      </c>
      <c r="EU26" s="25">
        <v>57083.596461988302</v>
      </c>
      <c r="EV26" s="25">
        <v>346250.48213450302</v>
      </c>
      <c r="EW26" s="25">
        <v>0</v>
      </c>
      <c r="EX26" s="25">
        <v>403334.07859649131</v>
      </c>
    </row>
    <row r="27" spans="1:154" ht="13.8">
      <c r="A27" s="18"/>
      <c r="B27" s="68" t="s">
        <v>22</v>
      </c>
      <c r="C27" s="27">
        <v>7339579.6799999988</v>
      </c>
      <c r="D27" s="27">
        <v>24278312.639999989</v>
      </c>
      <c r="E27" s="27">
        <v>1035500</v>
      </c>
      <c r="F27" s="27">
        <v>32653392.319999993</v>
      </c>
      <c r="G27" s="27">
        <v>3647654.2520483173</v>
      </c>
      <c r="H27" s="27">
        <v>15831008.448909529</v>
      </c>
      <c r="I27" s="27">
        <v>911251.01105494436</v>
      </c>
      <c r="J27" s="27">
        <v>20389913.712012794</v>
      </c>
      <c r="K27" s="27">
        <v>450028.09000000014</v>
      </c>
      <c r="L27" s="27">
        <v>1084461.360785</v>
      </c>
      <c r="M27" s="27">
        <v>637.46</v>
      </c>
      <c r="N27" s="27">
        <v>1535126.9107849998</v>
      </c>
      <c r="O27" s="27">
        <v>440981.04045415873</v>
      </c>
      <c r="P27" s="27">
        <v>1079249.0303308414</v>
      </c>
      <c r="Q27" s="27">
        <v>637.46</v>
      </c>
      <c r="R27" s="27">
        <v>1520867.5307849997</v>
      </c>
      <c r="S27" s="27">
        <v>1175021.8839279953</v>
      </c>
      <c r="T27" s="27">
        <v>48076.22607199999</v>
      </c>
      <c r="U27" s="27">
        <v>31008.46</v>
      </c>
      <c r="V27" s="27">
        <v>1254106.5699999952</v>
      </c>
      <c r="W27" s="27">
        <v>237884.79392799776</v>
      </c>
      <c r="X27" s="27">
        <v>41563.315071999998</v>
      </c>
      <c r="Y27" s="27">
        <v>31008.46</v>
      </c>
      <c r="Z27" s="27">
        <v>310456.56899999781</v>
      </c>
      <c r="AA27" s="27">
        <v>217679093.75316843</v>
      </c>
      <c r="AB27" s="27">
        <v>27647829.652200975</v>
      </c>
      <c r="AC27" s="27">
        <v>113401678.15777981</v>
      </c>
      <c r="AD27" s="27">
        <v>358728601.56314915</v>
      </c>
      <c r="AE27" s="27">
        <v>188539829.05182001</v>
      </c>
      <c r="AF27" s="27">
        <v>15508303.367724311</v>
      </c>
      <c r="AG27" s="27">
        <v>93702181.771093175</v>
      </c>
      <c r="AH27" s="27">
        <v>297750314.19063741</v>
      </c>
      <c r="AI27" s="27">
        <v>50137045.31284596</v>
      </c>
      <c r="AJ27" s="27">
        <v>94212724.540577665</v>
      </c>
      <c r="AK27" s="27">
        <v>22579484.156576432</v>
      </c>
      <c r="AL27" s="27">
        <v>166929254.01000008</v>
      </c>
      <c r="AM27" s="27">
        <v>45631260.674928024</v>
      </c>
      <c r="AN27" s="27">
        <v>81725334.479554668</v>
      </c>
      <c r="AO27" s="27">
        <v>17971227.600347918</v>
      </c>
      <c r="AP27" s="27">
        <v>145327822.7548306</v>
      </c>
      <c r="AQ27" s="27">
        <v>11431124.393512044</v>
      </c>
      <c r="AR27" s="27">
        <v>19366700.366719</v>
      </c>
      <c r="AS27" s="27">
        <v>1835253.5453829998</v>
      </c>
      <c r="AT27" s="27">
        <v>32633078.305614036</v>
      </c>
      <c r="AU27" s="27">
        <v>10009864.852482023</v>
      </c>
      <c r="AV27" s="27">
        <v>17701841.277920485</v>
      </c>
      <c r="AW27" s="27">
        <v>1660079.785383</v>
      </c>
      <c r="AX27" s="27">
        <v>29371785.915785506</v>
      </c>
      <c r="AY27" s="27">
        <v>0</v>
      </c>
      <c r="AZ27" s="27">
        <v>0</v>
      </c>
      <c r="BA27" s="27">
        <v>0</v>
      </c>
      <c r="BB27" s="27">
        <v>0</v>
      </c>
      <c r="BC27" s="27">
        <v>0</v>
      </c>
      <c r="BD27" s="27">
        <v>0</v>
      </c>
      <c r="BE27" s="27">
        <v>0</v>
      </c>
      <c r="BF27" s="27">
        <v>0</v>
      </c>
      <c r="BG27" s="27">
        <v>110220115.03</v>
      </c>
      <c r="BH27" s="27">
        <v>0</v>
      </c>
      <c r="BI27" s="27">
        <v>0</v>
      </c>
      <c r="BJ27" s="27">
        <v>110220115.03</v>
      </c>
      <c r="BK27" s="27">
        <v>0</v>
      </c>
      <c r="BL27" s="27">
        <v>0</v>
      </c>
      <c r="BM27" s="27">
        <v>0</v>
      </c>
      <c r="BN27" s="27">
        <v>0</v>
      </c>
      <c r="BO27" s="27">
        <v>0</v>
      </c>
      <c r="BP27" s="27">
        <v>0</v>
      </c>
      <c r="BQ27" s="27">
        <v>0</v>
      </c>
      <c r="BR27" s="27">
        <v>0</v>
      </c>
      <c r="BS27" s="27">
        <v>0</v>
      </c>
      <c r="BT27" s="27">
        <v>0</v>
      </c>
      <c r="BU27" s="27">
        <v>0</v>
      </c>
      <c r="BV27" s="27">
        <v>0</v>
      </c>
      <c r="BW27" s="27">
        <v>69236.100000000006</v>
      </c>
      <c r="BX27" s="27">
        <v>0</v>
      </c>
      <c r="BY27" s="27">
        <v>0</v>
      </c>
      <c r="BZ27" s="27">
        <v>69236.100000000006</v>
      </c>
      <c r="CA27" s="27">
        <v>68442.42976720001</v>
      </c>
      <c r="CB27" s="27">
        <v>0</v>
      </c>
      <c r="CC27" s="27">
        <v>0</v>
      </c>
      <c r="CD27" s="27">
        <v>68442.42976720001</v>
      </c>
      <c r="CE27" s="27">
        <v>0</v>
      </c>
      <c r="CF27" s="27">
        <v>0</v>
      </c>
      <c r="CG27" s="27">
        <v>0</v>
      </c>
      <c r="CH27" s="27">
        <v>0</v>
      </c>
      <c r="CI27" s="27">
        <v>0</v>
      </c>
      <c r="CJ27" s="27">
        <v>0</v>
      </c>
      <c r="CK27" s="27">
        <v>0</v>
      </c>
      <c r="CL27" s="27">
        <v>0</v>
      </c>
      <c r="CM27" s="27">
        <v>4094792.619520003</v>
      </c>
      <c r="CN27" s="27">
        <v>111961.88047999999</v>
      </c>
      <c r="CO27" s="27">
        <v>0</v>
      </c>
      <c r="CP27" s="27">
        <v>4206754.5000000028</v>
      </c>
      <c r="CQ27" s="27">
        <v>2512315.3949500043</v>
      </c>
      <c r="CR27" s="27">
        <v>75875.516908399935</v>
      </c>
      <c r="CS27" s="27">
        <v>0</v>
      </c>
      <c r="CT27" s="27">
        <v>2588190.9118584045</v>
      </c>
      <c r="CU27" s="27">
        <v>25724931.608113993</v>
      </c>
      <c r="CV27" s="27">
        <v>9438105.5558859929</v>
      </c>
      <c r="CW27" s="27">
        <v>182279.61</v>
      </c>
      <c r="CX27" s="27">
        <v>35345316.773999982</v>
      </c>
      <c r="CY27" s="27">
        <v>11178997.268829795</v>
      </c>
      <c r="CZ27" s="27">
        <v>4727347.6151034981</v>
      </c>
      <c r="DA27" s="27">
        <v>130472.745975</v>
      </c>
      <c r="DB27" s="27">
        <v>16036817.629908293</v>
      </c>
      <c r="DC27" s="27">
        <v>348474.31000000052</v>
      </c>
      <c r="DD27" s="27">
        <v>30755</v>
      </c>
      <c r="DE27" s="27">
        <v>0</v>
      </c>
      <c r="DF27" s="27">
        <v>379229.31000000052</v>
      </c>
      <c r="DG27" s="27">
        <v>68630.380000000703</v>
      </c>
      <c r="DH27" s="27">
        <v>30755</v>
      </c>
      <c r="DI27" s="27">
        <v>0</v>
      </c>
      <c r="DJ27" s="27">
        <v>99385.380000000703</v>
      </c>
      <c r="DK27" s="27">
        <v>13225761.75</v>
      </c>
      <c r="DL27" s="27">
        <v>11447</v>
      </c>
      <c r="DM27" s="27">
        <v>0</v>
      </c>
      <c r="DN27" s="27">
        <v>13237208.75</v>
      </c>
      <c r="DO27" s="27">
        <v>3062794.2494063815</v>
      </c>
      <c r="DP27" s="27">
        <v>10892.6</v>
      </c>
      <c r="DQ27" s="27">
        <v>0</v>
      </c>
      <c r="DR27" s="27">
        <v>3073686.8494063816</v>
      </c>
      <c r="DS27" s="27">
        <v>81000</v>
      </c>
      <c r="DT27" s="27">
        <v>1107.7</v>
      </c>
      <c r="DU27" s="27">
        <v>0</v>
      </c>
      <c r="DV27" s="27">
        <v>82107.7</v>
      </c>
      <c r="DW27" s="27">
        <v>40499.97</v>
      </c>
      <c r="DX27" s="27">
        <v>1107.7</v>
      </c>
      <c r="DY27" s="27">
        <v>0</v>
      </c>
      <c r="DZ27" s="27">
        <v>41607.67</v>
      </c>
      <c r="EA27" s="27">
        <v>2040226.112</v>
      </c>
      <c r="EB27" s="27">
        <v>281374.96800000011</v>
      </c>
      <c r="EC27" s="27">
        <v>94477.65</v>
      </c>
      <c r="ED27" s="27">
        <v>2416078.73</v>
      </c>
      <c r="EE27" s="27">
        <v>1473625.369883375</v>
      </c>
      <c r="EF27" s="27">
        <v>267374.24571692117</v>
      </c>
      <c r="EG27" s="27">
        <v>29993.378399703601</v>
      </c>
      <c r="EH27" s="27">
        <v>1770992.9939999999</v>
      </c>
      <c r="EI27" s="27">
        <v>0</v>
      </c>
      <c r="EJ27" s="27">
        <v>0</v>
      </c>
      <c r="EK27" s="27">
        <v>0</v>
      </c>
      <c r="EL27" s="27">
        <v>0</v>
      </c>
      <c r="EM27" s="27">
        <v>0</v>
      </c>
      <c r="EN27" s="27">
        <v>0</v>
      </c>
      <c r="EO27" s="27">
        <v>0</v>
      </c>
      <c r="EP27" s="27">
        <v>0</v>
      </c>
      <c r="EQ27" s="27">
        <v>444016430.6430884</v>
      </c>
      <c r="ER27" s="27">
        <v>176512856.89072064</v>
      </c>
      <c r="ES27" s="27">
        <v>139160319.03973925</v>
      </c>
      <c r="ET27" s="27">
        <v>759689606.57354844</v>
      </c>
      <c r="EU27" s="27">
        <v>266912779.72849724</v>
      </c>
      <c r="EV27" s="27">
        <v>137000652.59724063</v>
      </c>
      <c r="EW27" s="27">
        <v>114436852.21225373</v>
      </c>
      <c r="EX27" s="27">
        <v>518350284.53799158</v>
      </c>
    </row>
    <row r="28" spans="1:154" s="36" customFormat="1" ht="14.4">
      <c r="A28" s="45"/>
      <c r="B28" s="40" t="s">
        <v>46</v>
      </c>
      <c r="O28" s="50"/>
      <c r="P28" s="50"/>
      <c r="Q28" s="50"/>
      <c r="R28" s="50"/>
      <c r="S28" s="50"/>
      <c r="T28" s="50"/>
      <c r="U28" s="51"/>
      <c r="V28" s="51"/>
      <c r="W28" s="51"/>
      <c r="X28" s="51"/>
      <c r="Y28" s="51"/>
      <c r="Z28" s="51"/>
      <c r="AA28" s="51"/>
      <c r="AB28" s="51"/>
      <c r="AC28" s="51"/>
      <c r="AD28" s="51"/>
      <c r="AE28" s="51"/>
      <c r="AF28" s="51"/>
      <c r="AG28" s="51"/>
      <c r="AH28" s="51"/>
      <c r="AI28" s="51"/>
      <c r="AJ28" s="51"/>
      <c r="AK28" s="51"/>
      <c r="AL28" s="51"/>
      <c r="AM28" s="44"/>
      <c r="AN28" s="44"/>
    </row>
    <row r="29" spans="1:154" s="36" customFormat="1" ht="21" customHeight="1">
      <c r="A29" s="45"/>
      <c r="B29" s="78" t="s">
        <v>58</v>
      </c>
      <c r="C29" s="78"/>
      <c r="D29" s="78"/>
      <c r="E29" s="78"/>
      <c r="F29" s="78"/>
      <c r="G29" s="78"/>
      <c r="H29" s="78"/>
      <c r="I29" s="78"/>
      <c r="J29" s="78"/>
      <c r="K29" s="78"/>
      <c r="L29" s="78"/>
      <c r="M29" s="78"/>
      <c r="N29" s="78"/>
      <c r="O29" s="52"/>
      <c r="P29" s="52"/>
      <c r="Q29" s="52"/>
      <c r="R29" s="52"/>
      <c r="S29" s="52"/>
      <c r="T29" s="52"/>
      <c r="U29" s="53"/>
      <c r="V29" s="53"/>
      <c r="W29" s="53"/>
      <c r="X29" s="53"/>
      <c r="Y29" s="53"/>
      <c r="Z29" s="53"/>
      <c r="AA29" s="53"/>
      <c r="AB29" s="53"/>
      <c r="AC29" s="53"/>
      <c r="AD29" s="53"/>
      <c r="AE29" s="53"/>
      <c r="AF29" s="53"/>
      <c r="AG29" s="53"/>
      <c r="AH29" s="53"/>
      <c r="AI29" s="53"/>
      <c r="AJ29" s="53"/>
      <c r="AK29" s="53"/>
      <c r="AL29" s="53"/>
      <c r="AM29" s="44"/>
      <c r="AN29" s="44"/>
    </row>
    <row r="30" spans="1:154" s="36" customFormat="1" ht="14.4">
      <c r="B30" s="78"/>
      <c r="C30" s="78"/>
      <c r="D30" s="78"/>
      <c r="E30" s="78"/>
      <c r="F30" s="78"/>
      <c r="G30" s="78"/>
      <c r="H30" s="78"/>
      <c r="I30" s="78"/>
      <c r="J30" s="78"/>
      <c r="K30" s="78"/>
      <c r="L30" s="78"/>
      <c r="M30" s="78"/>
      <c r="N30" s="78"/>
      <c r="AM30" s="44"/>
      <c r="AN30" s="44"/>
    </row>
    <row r="31" spans="1:154" s="36" customFormat="1" ht="14.4">
      <c r="B31" s="47" t="s">
        <v>59</v>
      </c>
      <c r="AM31" s="44"/>
      <c r="AN31" s="44"/>
    </row>
    <row r="32" spans="1:154" s="36" customFormat="1" ht="14.4">
      <c r="B32" s="47" t="s">
        <v>60</v>
      </c>
    </row>
    <row r="33" spans="39:40" s="8" customFormat="1">
      <c r="AM33" s="14"/>
      <c r="AN33" s="14"/>
    </row>
  </sheetData>
  <sortState xmlns:xlrd2="http://schemas.microsoft.com/office/spreadsheetml/2017/richdata2" ref="B8:EX24">
    <sortCondition descending="1" ref="ET8:ET24"/>
  </sortState>
  <mergeCells count="60">
    <mergeCell ref="B29:N30"/>
    <mergeCell ref="AA5:AH5"/>
    <mergeCell ref="AE6:AH6"/>
    <mergeCell ref="A5:A7"/>
    <mergeCell ref="B5:B7"/>
    <mergeCell ref="C5:J5"/>
    <mergeCell ref="K5:R5"/>
    <mergeCell ref="S5:Z5"/>
    <mergeCell ref="DS5:DZ5"/>
    <mergeCell ref="AI5:AP5"/>
    <mergeCell ref="AQ5:AX5"/>
    <mergeCell ref="AY5:BF5"/>
    <mergeCell ref="BG5:BN5"/>
    <mergeCell ref="BO5:BV5"/>
    <mergeCell ref="BW5:CD5"/>
    <mergeCell ref="BC6:BF6"/>
    <mergeCell ref="EA5:EH5"/>
    <mergeCell ref="EI5:EP5"/>
    <mergeCell ref="EQ5:EX5"/>
    <mergeCell ref="C6:F6"/>
    <mergeCell ref="G6:J6"/>
    <mergeCell ref="K6:N6"/>
    <mergeCell ref="O6:R6"/>
    <mergeCell ref="S6:V6"/>
    <mergeCell ref="W6:Z6"/>
    <mergeCell ref="AA6:AD6"/>
    <mergeCell ref="CE5:CL5"/>
    <mergeCell ref="CM5:CT5"/>
    <mergeCell ref="CU5:DB5"/>
    <mergeCell ref="DC5:DJ5"/>
    <mergeCell ref="DK5:DR5"/>
    <mergeCell ref="EM6:EP6"/>
    <mergeCell ref="EQ6:ET6"/>
    <mergeCell ref="EU6:EX6"/>
    <mergeCell ref="DC6:DF6"/>
    <mergeCell ref="DG6:DJ6"/>
    <mergeCell ref="DK6:DN6"/>
    <mergeCell ref="DO6:DR6"/>
    <mergeCell ref="DS6:DV6"/>
    <mergeCell ref="DW6:DZ6"/>
    <mergeCell ref="EI6:EL6"/>
    <mergeCell ref="EE6:EH6"/>
    <mergeCell ref="CY6:DB6"/>
    <mergeCell ref="EA6:ED6"/>
    <mergeCell ref="BG6:BJ6"/>
    <mergeCell ref="BK6:BN6"/>
    <mergeCell ref="BO6:BR6"/>
    <mergeCell ref="BS6:BV6"/>
    <mergeCell ref="BW6:BZ6"/>
    <mergeCell ref="CA6:CD6"/>
    <mergeCell ref="CE6:CH6"/>
    <mergeCell ref="CI6:CL6"/>
    <mergeCell ref="CM6:CP6"/>
    <mergeCell ref="CQ6:CT6"/>
    <mergeCell ref="CU6:CX6"/>
    <mergeCell ref="AI6:AL6"/>
    <mergeCell ref="AM6:AP6"/>
    <mergeCell ref="AQ6:AT6"/>
    <mergeCell ref="AU6:AX6"/>
    <mergeCell ref="AY6:BB6"/>
  </mergeCells>
  <pageMargins left="0.31" right="0.15748031496063" top="0.26" bottom="0.38" header="0.17" footer="0.15748031496063"/>
  <pageSetup scale="58" orientation="landscape" r:id="rId1"/>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S34"/>
  <sheetViews>
    <sheetView zoomScale="90" zoomScaleNormal="90" workbookViewId="0">
      <pane xSplit="2" ySplit="6" topLeftCell="AF7" activePane="bottomRight" state="frozen"/>
      <selection activeCell="A4" sqref="A4"/>
      <selection pane="topRight" activeCell="A4" sqref="A4"/>
      <selection pane="bottomLeft" activeCell="A4" sqref="A4"/>
      <selection pane="bottomRight" activeCell="AF6" sqref="AF6"/>
    </sheetView>
  </sheetViews>
  <sheetFormatPr defaultColWidth="9.109375" defaultRowHeight="13.2"/>
  <cols>
    <col min="1" max="1" width="3.6640625" style="8" customWidth="1"/>
    <col min="2" max="2" width="50.88671875" style="8" customWidth="1"/>
    <col min="3" max="3" width="20.33203125" style="8" customWidth="1"/>
    <col min="4" max="4" width="18.44140625" style="8" customWidth="1"/>
    <col min="5" max="40" width="15.88671875" style="8" customWidth="1"/>
    <col min="41" max="16384" width="9.109375" style="8"/>
  </cols>
  <sheetData>
    <row r="1" spans="1:45" s="36" customFormat="1" ht="20.25" customHeight="1">
      <c r="A1" s="81" t="s">
        <v>61</v>
      </c>
      <c r="B1" s="81"/>
      <c r="C1" s="81"/>
      <c r="D1" s="81"/>
      <c r="E1" s="81"/>
      <c r="F1" s="81"/>
      <c r="G1" s="81"/>
      <c r="H1" s="81"/>
      <c r="I1" s="81"/>
      <c r="J1" s="81"/>
      <c r="K1" s="81"/>
      <c r="L1" s="40"/>
    </row>
    <row r="2" spans="1:45" s="36" customFormat="1" ht="20.25" customHeight="1">
      <c r="A2" s="54" t="str">
        <f>'Wr. Prem. &amp;  Re Prem.'!A2</f>
        <v>Reporting period: 1 January 2024 - 31 Decemberr 2024</v>
      </c>
      <c r="B2" s="48"/>
      <c r="C2" s="48"/>
      <c r="D2" s="48"/>
      <c r="E2" s="48"/>
      <c r="F2" s="48"/>
      <c r="G2" s="48"/>
      <c r="H2" s="48"/>
      <c r="I2" s="48"/>
      <c r="J2" s="48"/>
      <c r="K2" s="48"/>
      <c r="L2" s="40"/>
    </row>
    <row r="3" spans="1:45" s="36" customFormat="1" ht="20.25" customHeight="1">
      <c r="A3" s="48"/>
      <c r="B3" s="48"/>
      <c r="C3" s="48"/>
      <c r="D3" s="48"/>
      <c r="E3" s="48"/>
      <c r="F3" s="48"/>
      <c r="G3" s="48"/>
      <c r="H3" s="48"/>
      <c r="I3" s="48"/>
      <c r="J3" s="48"/>
      <c r="K3" s="48"/>
      <c r="L3" s="40"/>
    </row>
    <row r="4" spans="1:45" s="36" customFormat="1" ht="15" customHeight="1">
      <c r="A4" s="36" t="s">
        <v>2</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row>
    <row r="5" spans="1:45" s="36" customFormat="1" ht="69.75" customHeight="1">
      <c r="A5" s="73" t="s">
        <v>0</v>
      </c>
      <c r="B5" s="73" t="s">
        <v>3</v>
      </c>
      <c r="C5" s="82" t="s">
        <v>4</v>
      </c>
      <c r="D5" s="82"/>
      <c r="E5" s="76" t="s">
        <v>5</v>
      </c>
      <c r="F5" s="77"/>
      <c r="G5" s="76" t="s">
        <v>6</v>
      </c>
      <c r="H5" s="77"/>
      <c r="I5" s="76" t="s">
        <v>7</v>
      </c>
      <c r="J5" s="77"/>
      <c r="K5" s="76" t="s">
        <v>8</v>
      </c>
      <c r="L5" s="77"/>
      <c r="M5" s="76" t="s">
        <v>9</v>
      </c>
      <c r="N5" s="77"/>
      <c r="O5" s="76" t="s">
        <v>10</v>
      </c>
      <c r="P5" s="77"/>
      <c r="Q5" s="76" t="s">
        <v>11</v>
      </c>
      <c r="R5" s="77"/>
      <c r="S5" s="76" t="s">
        <v>12</v>
      </c>
      <c r="T5" s="77"/>
      <c r="U5" s="76" t="s">
        <v>13</v>
      </c>
      <c r="V5" s="77"/>
      <c r="W5" s="76" t="s">
        <v>14</v>
      </c>
      <c r="X5" s="77"/>
      <c r="Y5" s="76" t="s">
        <v>15</v>
      </c>
      <c r="Z5" s="77"/>
      <c r="AA5" s="76" t="s">
        <v>16</v>
      </c>
      <c r="AB5" s="77"/>
      <c r="AC5" s="76" t="s">
        <v>17</v>
      </c>
      <c r="AD5" s="77"/>
      <c r="AE5" s="70" t="s">
        <v>18</v>
      </c>
      <c r="AF5" s="72"/>
      <c r="AG5" s="70" t="s">
        <v>19</v>
      </c>
      <c r="AH5" s="72"/>
      <c r="AI5" s="79" t="s">
        <v>20</v>
      </c>
      <c r="AJ5" s="80"/>
      <c r="AK5" s="79" t="s">
        <v>21</v>
      </c>
      <c r="AL5" s="80"/>
      <c r="AM5" s="79" t="s">
        <v>22</v>
      </c>
      <c r="AN5" s="80"/>
    </row>
    <row r="6" spans="1:45" s="36" customFormat="1" ht="93" customHeight="1">
      <c r="A6" s="75"/>
      <c r="B6" s="75"/>
      <c r="C6" s="43" t="s">
        <v>62</v>
      </c>
      <c r="D6" s="43" t="s">
        <v>63</v>
      </c>
      <c r="E6" s="43" t="s">
        <v>62</v>
      </c>
      <c r="F6" s="43" t="s">
        <v>63</v>
      </c>
      <c r="G6" s="43" t="s">
        <v>62</v>
      </c>
      <c r="H6" s="43" t="s">
        <v>63</v>
      </c>
      <c r="I6" s="43" t="s">
        <v>62</v>
      </c>
      <c r="J6" s="43" t="s">
        <v>63</v>
      </c>
      <c r="K6" s="43" t="s">
        <v>62</v>
      </c>
      <c r="L6" s="43" t="s">
        <v>63</v>
      </c>
      <c r="M6" s="43" t="s">
        <v>62</v>
      </c>
      <c r="N6" s="43" t="s">
        <v>63</v>
      </c>
      <c r="O6" s="43" t="s">
        <v>62</v>
      </c>
      <c r="P6" s="43" t="s">
        <v>63</v>
      </c>
      <c r="Q6" s="43" t="s">
        <v>62</v>
      </c>
      <c r="R6" s="43" t="s">
        <v>63</v>
      </c>
      <c r="S6" s="43" t="s">
        <v>62</v>
      </c>
      <c r="T6" s="43" t="s">
        <v>63</v>
      </c>
      <c r="U6" s="43" t="s">
        <v>62</v>
      </c>
      <c r="V6" s="43" t="s">
        <v>63</v>
      </c>
      <c r="W6" s="43" t="s">
        <v>62</v>
      </c>
      <c r="X6" s="43" t="s">
        <v>63</v>
      </c>
      <c r="Y6" s="43" t="s">
        <v>62</v>
      </c>
      <c r="Z6" s="43" t="s">
        <v>63</v>
      </c>
      <c r="AA6" s="43" t="s">
        <v>62</v>
      </c>
      <c r="AB6" s="43" t="s">
        <v>63</v>
      </c>
      <c r="AC6" s="43" t="s">
        <v>62</v>
      </c>
      <c r="AD6" s="43" t="s">
        <v>63</v>
      </c>
      <c r="AE6" s="43" t="s">
        <v>62</v>
      </c>
      <c r="AF6" s="43" t="s">
        <v>63</v>
      </c>
      <c r="AG6" s="43" t="s">
        <v>62</v>
      </c>
      <c r="AH6" s="43" t="s">
        <v>63</v>
      </c>
      <c r="AI6" s="43" t="s">
        <v>62</v>
      </c>
      <c r="AJ6" s="43" t="s">
        <v>63</v>
      </c>
      <c r="AK6" s="43" t="s">
        <v>62</v>
      </c>
      <c r="AL6" s="43" t="s">
        <v>63</v>
      </c>
      <c r="AM6" s="43" t="s">
        <v>62</v>
      </c>
      <c r="AN6" s="43" t="s">
        <v>63</v>
      </c>
    </row>
    <row r="7" spans="1:45" ht="24.9" customHeight="1">
      <c r="A7" s="17">
        <v>1</v>
      </c>
      <c r="B7" s="64" t="s">
        <v>30</v>
      </c>
      <c r="C7" s="25">
        <v>3014635.25</v>
      </c>
      <c r="D7" s="25">
        <v>1555353.34</v>
      </c>
      <c r="E7" s="25">
        <v>631496.03000000014</v>
      </c>
      <c r="F7" s="25">
        <v>615436.65000000014</v>
      </c>
      <c r="G7" s="25">
        <v>188535.50999999521</v>
      </c>
      <c r="H7" s="25">
        <v>73596.879999997589</v>
      </c>
      <c r="I7" s="25">
        <v>83122142.270000011</v>
      </c>
      <c r="J7" s="25">
        <v>25046544.219999999</v>
      </c>
      <c r="K7" s="25">
        <v>19439417.904668</v>
      </c>
      <c r="L7" s="25">
        <v>19439417.904668</v>
      </c>
      <c r="M7" s="25">
        <v>4744647.3600000003</v>
      </c>
      <c r="N7" s="25">
        <v>4537471.13</v>
      </c>
      <c r="O7" s="25">
        <v>-775.37</v>
      </c>
      <c r="P7" s="25">
        <v>-775.37</v>
      </c>
      <c r="Q7" s="25">
        <v>0</v>
      </c>
      <c r="R7" s="25">
        <v>0</v>
      </c>
      <c r="S7" s="25">
        <v>0</v>
      </c>
      <c r="T7" s="25">
        <v>0</v>
      </c>
      <c r="U7" s="25">
        <v>25670.450000000004</v>
      </c>
      <c r="V7" s="25">
        <v>11636.450000000008</v>
      </c>
      <c r="W7" s="25">
        <v>0</v>
      </c>
      <c r="X7" s="25">
        <v>0</v>
      </c>
      <c r="Y7" s="25">
        <v>820657.06000000238</v>
      </c>
      <c r="Z7" s="25">
        <v>234271.89000000394</v>
      </c>
      <c r="AA7" s="25">
        <v>8770408.1499999929</v>
      </c>
      <c r="AB7" s="25">
        <v>1683250.6539999871</v>
      </c>
      <c r="AC7" s="25">
        <v>4098785.6500000004</v>
      </c>
      <c r="AD7" s="25">
        <v>544.40000000037253</v>
      </c>
      <c r="AE7" s="25">
        <v>-1065765.9100000006</v>
      </c>
      <c r="AF7" s="25">
        <v>-208561.73800000013</v>
      </c>
      <c r="AG7" s="25">
        <v>0</v>
      </c>
      <c r="AH7" s="25">
        <v>0</v>
      </c>
      <c r="AI7" s="25">
        <v>1084.1999999999971</v>
      </c>
      <c r="AJ7" s="25">
        <v>40667.650000000009</v>
      </c>
      <c r="AK7" s="25">
        <v>0</v>
      </c>
      <c r="AL7" s="25">
        <v>0</v>
      </c>
      <c r="AM7" s="26">
        <v>123790938.55466801</v>
      </c>
      <c r="AN7" s="26">
        <v>53028854.060667984</v>
      </c>
      <c r="AS7" s="30"/>
    </row>
    <row r="8" spans="1:45" ht="24.9" customHeight="1">
      <c r="A8" s="17">
        <v>2</v>
      </c>
      <c r="B8" s="64" t="s">
        <v>32</v>
      </c>
      <c r="C8" s="25">
        <v>12058575.576196494</v>
      </c>
      <c r="D8" s="25">
        <v>2400901.4351964947</v>
      </c>
      <c r="E8" s="25">
        <v>320364.20162230864</v>
      </c>
      <c r="F8" s="25">
        <v>320364.20162230864</v>
      </c>
      <c r="G8" s="25">
        <v>815628.38228964421</v>
      </c>
      <c r="H8" s="25">
        <v>126264.27128964418</v>
      </c>
      <c r="I8" s="25">
        <v>37881370.284994997</v>
      </c>
      <c r="J8" s="25">
        <v>37881370.284994997</v>
      </c>
      <c r="K8" s="25">
        <v>35282526.348718241</v>
      </c>
      <c r="L8" s="25">
        <v>32557746.10771824</v>
      </c>
      <c r="M8" s="25">
        <v>5864700.9651830066</v>
      </c>
      <c r="N8" s="25">
        <v>5515724.4671830069</v>
      </c>
      <c r="O8" s="25">
        <v>0</v>
      </c>
      <c r="P8" s="25">
        <v>0</v>
      </c>
      <c r="Q8" s="25">
        <v>0</v>
      </c>
      <c r="R8" s="25">
        <v>0</v>
      </c>
      <c r="S8" s="25">
        <v>0</v>
      </c>
      <c r="T8" s="25">
        <v>0</v>
      </c>
      <c r="U8" s="25">
        <v>0</v>
      </c>
      <c r="V8" s="25">
        <v>0</v>
      </c>
      <c r="W8" s="25">
        <v>0</v>
      </c>
      <c r="X8" s="25">
        <v>0</v>
      </c>
      <c r="Y8" s="25">
        <v>163173.83881296462</v>
      </c>
      <c r="Z8" s="25">
        <v>163173.83881296462</v>
      </c>
      <c r="AA8" s="25">
        <v>7303711.938194897</v>
      </c>
      <c r="AB8" s="25">
        <v>5135325.8476448972</v>
      </c>
      <c r="AC8" s="25">
        <v>-557673.52796824998</v>
      </c>
      <c r="AD8" s="25">
        <v>17.442031749989837</v>
      </c>
      <c r="AE8" s="25">
        <v>20771.437484329992</v>
      </c>
      <c r="AF8" s="25">
        <v>3611.8374843299935</v>
      </c>
      <c r="AG8" s="25">
        <v>1061.4698057479893</v>
      </c>
      <c r="AH8" s="25">
        <v>1061.4698057479893</v>
      </c>
      <c r="AI8" s="25">
        <v>2345206.6970350002</v>
      </c>
      <c r="AJ8" s="25">
        <v>99766.697035000194</v>
      </c>
      <c r="AK8" s="25">
        <v>0</v>
      </c>
      <c r="AL8" s="25">
        <v>0</v>
      </c>
      <c r="AM8" s="26">
        <v>101499417.61236939</v>
      </c>
      <c r="AN8" s="26">
        <v>84205327.900819391</v>
      </c>
      <c r="AS8" s="30"/>
    </row>
    <row r="9" spans="1:45" ht="24.9" customHeight="1">
      <c r="A9" s="17">
        <v>3</v>
      </c>
      <c r="B9" s="64" t="s">
        <v>89</v>
      </c>
      <c r="C9" s="25">
        <v>1087059.8479547324</v>
      </c>
      <c r="D9" s="25">
        <v>527142.98896753241</v>
      </c>
      <c r="E9" s="25">
        <v>0</v>
      </c>
      <c r="F9" s="25">
        <v>0</v>
      </c>
      <c r="G9" s="25">
        <v>60864.154018533562</v>
      </c>
      <c r="H9" s="25">
        <v>60864.154018533562</v>
      </c>
      <c r="I9" s="25">
        <v>0</v>
      </c>
      <c r="J9" s="25">
        <v>0</v>
      </c>
      <c r="K9" s="25">
        <v>1491286.5440518791</v>
      </c>
      <c r="L9" s="25">
        <v>648553.14080860605</v>
      </c>
      <c r="M9" s="25">
        <v>685009.86412638752</v>
      </c>
      <c r="N9" s="25">
        <v>648530.59212638752</v>
      </c>
      <c r="O9" s="25">
        <v>0</v>
      </c>
      <c r="P9" s="25">
        <v>0</v>
      </c>
      <c r="Q9" s="25">
        <v>73890865.030000001</v>
      </c>
      <c r="R9" s="25">
        <v>0</v>
      </c>
      <c r="S9" s="25">
        <v>0</v>
      </c>
      <c r="T9" s="25">
        <v>0</v>
      </c>
      <c r="U9" s="25">
        <v>0</v>
      </c>
      <c r="V9" s="25">
        <v>0</v>
      </c>
      <c r="W9" s="25">
        <v>0</v>
      </c>
      <c r="X9" s="25">
        <v>0</v>
      </c>
      <c r="Y9" s="25">
        <v>15711.507028270005</v>
      </c>
      <c r="Z9" s="25">
        <v>3000.9710282700016</v>
      </c>
      <c r="AA9" s="25">
        <v>511407.16802491259</v>
      </c>
      <c r="AB9" s="25">
        <v>113777.6595249126</v>
      </c>
      <c r="AC9" s="25">
        <v>37425.742766368654</v>
      </c>
      <c r="AD9" s="25">
        <v>37425.742766368654</v>
      </c>
      <c r="AE9" s="25">
        <v>0</v>
      </c>
      <c r="AF9" s="25">
        <v>0</v>
      </c>
      <c r="AG9" s="25">
        <v>0</v>
      </c>
      <c r="AH9" s="25">
        <v>0</v>
      </c>
      <c r="AI9" s="25">
        <v>4374.6143730429285</v>
      </c>
      <c r="AJ9" s="25">
        <v>1502.214373042927</v>
      </c>
      <c r="AK9" s="25">
        <v>0</v>
      </c>
      <c r="AL9" s="25">
        <v>0</v>
      </c>
      <c r="AM9" s="26">
        <v>77784004.472344115</v>
      </c>
      <c r="AN9" s="26">
        <v>2040797.4636136538</v>
      </c>
      <c r="AS9" s="30"/>
    </row>
    <row r="10" spans="1:45" ht="24.9" customHeight="1">
      <c r="A10" s="17">
        <v>4</v>
      </c>
      <c r="B10" s="64" t="s">
        <v>28</v>
      </c>
      <c r="C10" s="25">
        <v>2020745.7836597501</v>
      </c>
      <c r="D10" s="25">
        <v>2022418.7560597502</v>
      </c>
      <c r="E10" s="25">
        <v>190205.73084997988</v>
      </c>
      <c r="F10" s="25">
        <v>190205.73084997988</v>
      </c>
      <c r="G10" s="25">
        <v>35234.356628425354</v>
      </c>
      <c r="H10" s="25">
        <v>35234.356628425354</v>
      </c>
      <c r="I10" s="25">
        <v>73448757.595395058</v>
      </c>
      <c r="J10" s="25">
        <v>73448757.595395058</v>
      </c>
      <c r="K10" s="25">
        <v>360.25961972500005</v>
      </c>
      <c r="L10" s="25">
        <v>360.25961972500005</v>
      </c>
      <c r="M10" s="25">
        <v>259705.63783363867</v>
      </c>
      <c r="N10" s="25">
        <v>259705.63783363867</v>
      </c>
      <c r="O10" s="25">
        <v>0</v>
      </c>
      <c r="P10" s="25">
        <v>0</v>
      </c>
      <c r="Q10" s="25">
        <v>0</v>
      </c>
      <c r="R10" s="25">
        <v>0</v>
      </c>
      <c r="S10" s="25">
        <v>0</v>
      </c>
      <c r="T10" s="25">
        <v>0</v>
      </c>
      <c r="U10" s="25">
        <v>0</v>
      </c>
      <c r="V10" s="25">
        <v>0</v>
      </c>
      <c r="W10" s="25">
        <v>0</v>
      </c>
      <c r="X10" s="25">
        <v>0</v>
      </c>
      <c r="Y10" s="25">
        <v>0</v>
      </c>
      <c r="Z10" s="25">
        <v>0</v>
      </c>
      <c r="AA10" s="25">
        <v>111847.3719345</v>
      </c>
      <c r="AB10" s="25">
        <v>9.4819345000000013</v>
      </c>
      <c r="AC10" s="25">
        <v>0</v>
      </c>
      <c r="AD10" s="25">
        <v>0</v>
      </c>
      <c r="AE10" s="25">
        <v>-938.65722424657531</v>
      </c>
      <c r="AF10" s="25">
        <v>-938.65722424657531</v>
      </c>
      <c r="AG10" s="25">
        <v>0</v>
      </c>
      <c r="AH10" s="25">
        <v>0</v>
      </c>
      <c r="AI10" s="25">
        <v>21888.030000000002</v>
      </c>
      <c r="AJ10" s="25">
        <v>12.5</v>
      </c>
      <c r="AK10" s="25">
        <v>0</v>
      </c>
      <c r="AL10" s="25">
        <v>0</v>
      </c>
      <c r="AM10" s="26">
        <v>76087806.108696833</v>
      </c>
      <c r="AN10" s="26">
        <v>75955765.661096826</v>
      </c>
      <c r="AS10" s="30"/>
    </row>
    <row r="11" spans="1:45" ht="24.9" customHeight="1">
      <c r="A11" s="17">
        <v>5</v>
      </c>
      <c r="B11" s="64" t="s">
        <v>29</v>
      </c>
      <c r="C11" s="25">
        <v>18437303.588998906</v>
      </c>
      <c r="D11" s="25">
        <v>17777416.481134202</v>
      </c>
      <c r="E11" s="25">
        <v>112799.83365955368</v>
      </c>
      <c r="F11" s="25">
        <v>112799.83365955368</v>
      </c>
      <c r="G11" s="25">
        <v>226767.2131455504</v>
      </c>
      <c r="H11" s="25">
        <v>148041.49514555046</v>
      </c>
      <c r="I11" s="25">
        <v>59397.391014304842</v>
      </c>
      <c r="J11" s="25">
        <v>19397.381014304847</v>
      </c>
      <c r="K11" s="25">
        <v>34048580.806197681</v>
      </c>
      <c r="L11" s="25">
        <v>33671923.137936279</v>
      </c>
      <c r="M11" s="25">
        <v>6970687.3004692094</v>
      </c>
      <c r="N11" s="25">
        <v>6960970.3404692095</v>
      </c>
      <c r="O11" s="25">
        <v>0</v>
      </c>
      <c r="P11" s="25">
        <v>0</v>
      </c>
      <c r="Q11" s="25">
        <v>-2059.3572741000012</v>
      </c>
      <c r="R11" s="25">
        <v>-2059.3572741000012</v>
      </c>
      <c r="S11" s="25">
        <v>0</v>
      </c>
      <c r="T11" s="25">
        <v>0</v>
      </c>
      <c r="U11" s="25">
        <v>-849.25460166666642</v>
      </c>
      <c r="V11" s="25">
        <v>-849.25460166666642</v>
      </c>
      <c r="W11" s="25">
        <v>0</v>
      </c>
      <c r="X11" s="25">
        <v>0</v>
      </c>
      <c r="Y11" s="25">
        <v>1676195.0983969814</v>
      </c>
      <c r="Z11" s="25">
        <v>1013324.6723399817</v>
      </c>
      <c r="AA11" s="25">
        <v>10539326.010311136</v>
      </c>
      <c r="AB11" s="25">
        <v>8130164.8632251322</v>
      </c>
      <c r="AC11" s="25">
        <v>-596.62139089999846</v>
      </c>
      <c r="AD11" s="25">
        <v>-596.62139089999846</v>
      </c>
      <c r="AE11" s="25">
        <v>732586.22615718539</v>
      </c>
      <c r="AF11" s="25">
        <v>448885.90265718533</v>
      </c>
      <c r="AG11" s="25">
        <v>75181.333734550004</v>
      </c>
      <c r="AH11" s="25">
        <v>34681.303734550005</v>
      </c>
      <c r="AI11" s="25">
        <v>1235344.8930985599</v>
      </c>
      <c r="AJ11" s="25">
        <v>2453815.468620948</v>
      </c>
      <c r="AK11" s="25">
        <v>0</v>
      </c>
      <c r="AL11" s="25">
        <v>0</v>
      </c>
      <c r="AM11" s="26">
        <v>74110664.461916968</v>
      </c>
      <c r="AN11" s="26">
        <v>70767915.646670237</v>
      </c>
      <c r="AS11" s="30"/>
    </row>
    <row r="12" spans="1:45" ht="24.9" customHeight="1">
      <c r="A12" s="17">
        <v>6</v>
      </c>
      <c r="B12" s="64" t="s">
        <v>92</v>
      </c>
      <c r="C12" s="25">
        <v>69570.429999999993</v>
      </c>
      <c r="D12" s="25">
        <v>69570.429999999993</v>
      </c>
      <c r="E12" s="25">
        <v>13952.65</v>
      </c>
      <c r="F12" s="25">
        <v>13952.65</v>
      </c>
      <c r="G12" s="25">
        <v>26333.32</v>
      </c>
      <c r="H12" s="25">
        <v>26333.32</v>
      </c>
      <c r="I12" s="25">
        <v>29896781.09</v>
      </c>
      <c r="J12" s="25">
        <v>29896781.09</v>
      </c>
      <c r="K12" s="25">
        <v>10742528.409999998</v>
      </c>
      <c r="L12" s="25">
        <v>3287313.189999999</v>
      </c>
      <c r="M12" s="25">
        <v>2515964.0126711386</v>
      </c>
      <c r="N12" s="25">
        <v>982516.67167113861</v>
      </c>
      <c r="O12" s="25">
        <v>0</v>
      </c>
      <c r="P12" s="25">
        <v>0</v>
      </c>
      <c r="Q12" s="25">
        <v>0</v>
      </c>
      <c r="R12" s="25">
        <v>0</v>
      </c>
      <c r="S12" s="25">
        <v>0</v>
      </c>
      <c r="T12" s="25">
        <v>0</v>
      </c>
      <c r="U12" s="25">
        <v>0</v>
      </c>
      <c r="V12" s="25">
        <v>0</v>
      </c>
      <c r="W12" s="25">
        <v>0</v>
      </c>
      <c r="X12" s="25">
        <v>0</v>
      </c>
      <c r="Y12" s="25">
        <v>-29.91</v>
      </c>
      <c r="Z12" s="25">
        <v>-29.91</v>
      </c>
      <c r="AA12" s="25">
        <v>6452.13</v>
      </c>
      <c r="AB12" s="25">
        <v>1373.7700000000004</v>
      </c>
      <c r="AC12" s="25">
        <v>0</v>
      </c>
      <c r="AD12" s="25">
        <v>0</v>
      </c>
      <c r="AE12" s="25">
        <v>0</v>
      </c>
      <c r="AF12" s="25">
        <v>0</v>
      </c>
      <c r="AG12" s="25">
        <v>0</v>
      </c>
      <c r="AH12" s="25">
        <v>0</v>
      </c>
      <c r="AI12" s="25">
        <v>192.5</v>
      </c>
      <c r="AJ12" s="25">
        <v>192.5</v>
      </c>
      <c r="AK12" s="25">
        <v>0</v>
      </c>
      <c r="AL12" s="25">
        <v>0</v>
      </c>
      <c r="AM12" s="26">
        <v>43271744.63267114</v>
      </c>
      <c r="AN12" s="26">
        <v>34278003.711671144</v>
      </c>
      <c r="AS12" s="30"/>
    </row>
    <row r="13" spans="1:45" ht="24.9" customHeight="1">
      <c r="A13" s="17">
        <v>7</v>
      </c>
      <c r="B13" s="64" t="s">
        <v>34</v>
      </c>
      <c r="C13" s="25">
        <v>1510606.97</v>
      </c>
      <c r="D13" s="25">
        <v>179346.28000000003</v>
      </c>
      <c r="E13" s="25">
        <v>108657.56</v>
      </c>
      <c r="F13" s="25">
        <v>108657.56</v>
      </c>
      <c r="G13" s="25">
        <v>31619.19</v>
      </c>
      <c r="H13" s="25">
        <v>31619.19</v>
      </c>
      <c r="I13" s="25">
        <v>24676642.550000004</v>
      </c>
      <c r="J13" s="25">
        <v>24676642.550000004</v>
      </c>
      <c r="K13" s="25">
        <v>7105545.120000001</v>
      </c>
      <c r="L13" s="25">
        <v>7161921.540000001</v>
      </c>
      <c r="M13" s="25">
        <v>2147190.13</v>
      </c>
      <c r="N13" s="25">
        <v>1777761.64</v>
      </c>
      <c r="O13" s="25">
        <v>886.32</v>
      </c>
      <c r="P13" s="25">
        <v>886.32</v>
      </c>
      <c r="Q13" s="25">
        <v>0</v>
      </c>
      <c r="R13" s="25">
        <v>0</v>
      </c>
      <c r="S13" s="25">
        <v>0</v>
      </c>
      <c r="T13" s="25">
        <v>0</v>
      </c>
      <c r="U13" s="25">
        <v>237.23</v>
      </c>
      <c r="V13" s="25">
        <v>237.23</v>
      </c>
      <c r="W13" s="25">
        <v>0</v>
      </c>
      <c r="X13" s="25">
        <v>0</v>
      </c>
      <c r="Y13" s="25">
        <v>769958.42</v>
      </c>
      <c r="Z13" s="25">
        <v>382136.26</v>
      </c>
      <c r="AA13" s="25">
        <v>5996912.0300000003</v>
      </c>
      <c r="AB13" s="25">
        <v>783842.96999999974</v>
      </c>
      <c r="AC13" s="25">
        <v>11633.279999999999</v>
      </c>
      <c r="AD13" s="25">
        <v>-329.61000000000058</v>
      </c>
      <c r="AE13" s="25">
        <v>-5752.5100000000093</v>
      </c>
      <c r="AF13" s="25">
        <v>-4454.2970000000278</v>
      </c>
      <c r="AG13" s="25">
        <v>0</v>
      </c>
      <c r="AH13" s="25">
        <v>0</v>
      </c>
      <c r="AI13" s="25">
        <v>18170.78</v>
      </c>
      <c r="AJ13" s="25">
        <v>2177.2599999999966</v>
      </c>
      <c r="AK13" s="25">
        <v>0</v>
      </c>
      <c r="AL13" s="25">
        <v>0</v>
      </c>
      <c r="AM13" s="26">
        <v>42372307.070000008</v>
      </c>
      <c r="AN13" s="26">
        <v>35100444.892999999</v>
      </c>
      <c r="AS13" s="30"/>
    </row>
    <row r="14" spans="1:45" ht="24.9" customHeight="1">
      <c r="A14" s="17">
        <v>8</v>
      </c>
      <c r="B14" s="64" t="s">
        <v>85</v>
      </c>
      <c r="C14" s="25">
        <v>195279.5666686786</v>
      </c>
      <c r="D14" s="25">
        <v>195279.5666686786</v>
      </c>
      <c r="E14" s="25">
        <v>81733.135011850012</v>
      </c>
      <c r="F14" s="25">
        <v>81733.135011850012</v>
      </c>
      <c r="G14" s="25">
        <v>32138.221904224789</v>
      </c>
      <c r="H14" s="25">
        <v>28738.221904224789</v>
      </c>
      <c r="I14" s="25">
        <v>34733299.922186427</v>
      </c>
      <c r="J14" s="25">
        <v>34733299.922186427</v>
      </c>
      <c r="K14" s="25">
        <v>3694475.0959715303</v>
      </c>
      <c r="L14" s="25">
        <v>2956140.1108189882</v>
      </c>
      <c r="M14" s="25">
        <v>998691.19867862854</v>
      </c>
      <c r="N14" s="25">
        <v>941506.34367862856</v>
      </c>
      <c r="O14" s="25">
        <v>0</v>
      </c>
      <c r="P14" s="25">
        <v>0</v>
      </c>
      <c r="Q14" s="25">
        <v>-289.20239362622999</v>
      </c>
      <c r="R14" s="25">
        <v>-289.20239362622999</v>
      </c>
      <c r="S14" s="25">
        <v>-1.3970159789478203</v>
      </c>
      <c r="T14" s="25">
        <v>-1.3970159789478203</v>
      </c>
      <c r="U14" s="25">
        <v>0</v>
      </c>
      <c r="V14" s="25">
        <v>0</v>
      </c>
      <c r="W14" s="25">
        <v>0</v>
      </c>
      <c r="X14" s="25">
        <v>0</v>
      </c>
      <c r="Y14" s="25">
        <v>1790.9765323102947</v>
      </c>
      <c r="Z14" s="25">
        <v>1790.9765323102947</v>
      </c>
      <c r="AA14" s="25">
        <v>182876.71424833479</v>
      </c>
      <c r="AB14" s="25">
        <v>182876.71424833479</v>
      </c>
      <c r="AC14" s="25">
        <v>7619.32376641885</v>
      </c>
      <c r="AD14" s="25">
        <v>7619.32376641885</v>
      </c>
      <c r="AE14" s="25">
        <v>0</v>
      </c>
      <c r="AF14" s="25">
        <v>0</v>
      </c>
      <c r="AG14" s="25">
        <v>0</v>
      </c>
      <c r="AH14" s="25">
        <v>0</v>
      </c>
      <c r="AI14" s="25">
        <v>80888.18874762168</v>
      </c>
      <c r="AJ14" s="25">
        <v>3074.3487476216815</v>
      </c>
      <c r="AK14" s="25">
        <v>0</v>
      </c>
      <c r="AL14" s="25">
        <v>0</v>
      </c>
      <c r="AM14" s="26">
        <v>40008501.744306415</v>
      </c>
      <c r="AN14" s="26">
        <v>39131768.064153872</v>
      </c>
      <c r="AS14" s="30"/>
    </row>
    <row r="15" spans="1:45" ht="24.9" customHeight="1">
      <c r="A15" s="17">
        <v>9</v>
      </c>
      <c r="B15" s="64" t="s">
        <v>86</v>
      </c>
      <c r="C15" s="25">
        <v>199730.35774328763</v>
      </c>
      <c r="D15" s="25">
        <v>181120.48774328764</v>
      </c>
      <c r="E15" s="25">
        <v>23289.588985000002</v>
      </c>
      <c r="F15" s="25">
        <v>23289.588985000002</v>
      </c>
      <c r="G15" s="25">
        <v>276236.72575232381</v>
      </c>
      <c r="H15" s="25">
        <v>30538.725752323808</v>
      </c>
      <c r="I15" s="25">
        <v>28875702.603083804</v>
      </c>
      <c r="J15" s="25">
        <v>28849117.849063806</v>
      </c>
      <c r="K15" s="25">
        <v>6627701.7812972339</v>
      </c>
      <c r="L15" s="25">
        <v>5280158.9313405408</v>
      </c>
      <c r="M15" s="25">
        <v>1082947.4302354045</v>
      </c>
      <c r="N15" s="25">
        <v>1074307.7964068721</v>
      </c>
      <c r="O15" s="25">
        <v>0</v>
      </c>
      <c r="P15" s="25">
        <v>0</v>
      </c>
      <c r="Q15" s="25">
        <v>202.79804999999999</v>
      </c>
      <c r="R15" s="25">
        <v>202.79804999999999</v>
      </c>
      <c r="S15" s="25">
        <v>63.310100000000205</v>
      </c>
      <c r="T15" s="25">
        <v>63.310100000000205</v>
      </c>
      <c r="U15" s="25">
        <v>-42.702912000000289</v>
      </c>
      <c r="V15" s="25">
        <v>-42.702912000000289</v>
      </c>
      <c r="W15" s="25">
        <v>67.679472000000089</v>
      </c>
      <c r="X15" s="25">
        <v>67.679472000000089</v>
      </c>
      <c r="Y15" s="25">
        <v>-52.217414141902928</v>
      </c>
      <c r="Z15" s="25">
        <v>-52.217414141902928</v>
      </c>
      <c r="AA15" s="25">
        <v>151669.14297433724</v>
      </c>
      <c r="AB15" s="25">
        <v>79099.429210214599</v>
      </c>
      <c r="AC15" s="25">
        <v>15206.409291637878</v>
      </c>
      <c r="AD15" s="25">
        <v>15206.409291637878</v>
      </c>
      <c r="AE15" s="25">
        <v>959</v>
      </c>
      <c r="AF15" s="25">
        <v>959</v>
      </c>
      <c r="AG15" s="25">
        <v>0</v>
      </c>
      <c r="AH15" s="25">
        <v>0</v>
      </c>
      <c r="AI15" s="25">
        <v>9254.4415371062096</v>
      </c>
      <c r="AJ15" s="25">
        <v>9254.4415371062096</v>
      </c>
      <c r="AK15" s="25">
        <v>0</v>
      </c>
      <c r="AL15" s="25">
        <v>0</v>
      </c>
      <c r="AM15" s="26">
        <v>37262936.348195992</v>
      </c>
      <c r="AN15" s="26">
        <v>35543291.526626647</v>
      </c>
      <c r="AS15" s="30"/>
    </row>
    <row r="16" spans="1:45" ht="24.9" customHeight="1">
      <c r="A16" s="17">
        <v>10</v>
      </c>
      <c r="B16" s="64" t="s">
        <v>93</v>
      </c>
      <c r="C16" s="25">
        <v>-28365.550000000105</v>
      </c>
      <c r="D16" s="25">
        <v>-20823.175000000032</v>
      </c>
      <c r="E16" s="25">
        <v>18512.752448999974</v>
      </c>
      <c r="F16" s="25">
        <v>18512.752448999974</v>
      </c>
      <c r="G16" s="25">
        <v>9447.84</v>
      </c>
      <c r="H16" s="25">
        <v>9447.84</v>
      </c>
      <c r="I16" s="25">
        <v>19397476.8416421</v>
      </c>
      <c r="J16" s="25">
        <v>18457646.980000015</v>
      </c>
      <c r="K16" s="25">
        <v>1693482.1245593224</v>
      </c>
      <c r="L16" s="25">
        <v>1432666.8017118648</v>
      </c>
      <c r="M16" s="25">
        <v>629121.62867113866</v>
      </c>
      <c r="N16" s="25">
        <v>629121.62867113866</v>
      </c>
      <c r="O16" s="25">
        <v>0</v>
      </c>
      <c r="P16" s="25">
        <v>0</v>
      </c>
      <c r="Q16" s="25">
        <v>0</v>
      </c>
      <c r="R16" s="25">
        <v>0</v>
      </c>
      <c r="S16" s="25">
        <v>0</v>
      </c>
      <c r="T16" s="25">
        <v>0</v>
      </c>
      <c r="U16" s="25">
        <v>0</v>
      </c>
      <c r="V16" s="25">
        <v>0</v>
      </c>
      <c r="W16" s="25">
        <v>0</v>
      </c>
      <c r="X16" s="25">
        <v>0</v>
      </c>
      <c r="Y16" s="25">
        <v>-1350</v>
      </c>
      <c r="Z16" s="25">
        <v>-1350</v>
      </c>
      <c r="AA16" s="25">
        <v>93873.56</v>
      </c>
      <c r="AB16" s="25">
        <v>116391.902</v>
      </c>
      <c r="AC16" s="25">
        <v>37969.317999999999</v>
      </c>
      <c r="AD16" s="25">
        <v>37969.317999999999</v>
      </c>
      <c r="AE16" s="25">
        <v>-3943000.4238447836</v>
      </c>
      <c r="AF16" s="25">
        <v>-979986.82469107304</v>
      </c>
      <c r="AG16" s="25">
        <v>0</v>
      </c>
      <c r="AH16" s="25">
        <v>0</v>
      </c>
      <c r="AI16" s="25">
        <v>-1.9000000000000909</v>
      </c>
      <c r="AJ16" s="25">
        <v>-1.9000000000000909</v>
      </c>
      <c r="AK16" s="25">
        <v>0</v>
      </c>
      <c r="AL16" s="25">
        <v>0</v>
      </c>
      <c r="AM16" s="26">
        <v>17907166.191476777</v>
      </c>
      <c r="AN16" s="26">
        <v>19699595.323140949</v>
      </c>
      <c r="AS16" s="30"/>
    </row>
    <row r="17" spans="1:45" ht="24.9" customHeight="1">
      <c r="A17" s="17">
        <v>11</v>
      </c>
      <c r="B17" s="64" t="s">
        <v>31</v>
      </c>
      <c r="C17" s="25">
        <v>3013.8484500000004</v>
      </c>
      <c r="D17" s="25">
        <v>3013.8484500000004</v>
      </c>
      <c r="E17" s="25">
        <v>6118.2260000002407</v>
      </c>
      <c r="F17" s="25">
        <v>6118.2260000002407</v>
      </c>
      <c r="G17" s="25">
        <v>55004.647499999744</v>
      </c>
      <c r="H17" s="25">
        <v>55004.647499999744</v>
      </c>
      <c r="I17" s="25">
        <v>6080587.4640001254</v>
      </c>
      <c r="J17" s="25">
        <v>6080587.4640001254</v>
      </c>
      <c r="K17" s="25">
        <v>7562603.7171596</v>
      </c>
      <c r="L17" s="25">
        <v>5420507.5721596023</v>
      </c>
      <c r="M17" s="25">
        <v>1540244.3614211387</v>
      </c>
      <c r="N17" s="25">
        <v>1425207.0734211388</v>
      </c>
      <c r="O17" s="25">
        <v>0</v>
      </c>
      <c r="P17" s="25">
        <v>0</v>
      </c>
      <c r="Q17" s="25">
        <v>0</v>
      </c>
      <c r="R17" s="25">
        <v>0</v>
      </c>
      <c r="S17" s="25">
        <v>0</v>
      </c>
      <c r="T17" s="25">
        <v>0</v>
      </c>
      <c r="U17" s="25">
        <v>0</v>
      </c>
      <c r="V17" s="25">
        <v>0</v>
      </c>
      <c r="W17" s="25">
        <v>0</v>
      </c>
      <c r="X17" s="25">
        <v>0</v>
      </c>
      <c r="Y17" s="25">
        <v>2533.0280000000203</v>
      </c>
      <c r="Z17" s="25">
        <v>368.31335840002021</v>
      </c>
      <c r="AA17" s="25">
        <v>342407.86470770853</v>
      </c>
      <c r="AB17" s="25">
        <v>82985.810817708523</v>
      </c>
      <c r="AC17" s="25">
        <v>38.269217400000031</v>
      </c>
      <c r="AD17" s="25">
        <v>38.269217400000031</v>
      </c>
      <c r="AE17" s="25">
        <v>-406660.22149999999</v>
      </c>
      <c r="AF17" s="25">
        <v>-342057.83100000001</v>
      </c>
      <c r="AG17" s="25">
        <v>0</v>
      </c>
      <c r="AH17" s="25">
        <v>0</v>
      </c>
      <c r="AI17" s="25">
        <v>1349.274825000015</v>
      </c>
      <c r="AJ17" s="25">
        <v>17348.938825000012</v>
      </c>
      <c r="AK17" s="25">
        <v>0</v>
      </c>
      <c r="AL17" s="25">
        <v>0</v>
      </c>
      <c r="AM17" s="26">
        <v>15187240.479780972</v>
      </c>
      <c r="AN17" s="26">
        <v>12749122.332749376</v>
      </c>
      <c r="AS17" s="30"/>
    </row>
    <row r="18" spans="1:45" ht="24.9" customHeight="1">
      <c r="A18" s="17">
        <v>12</v>
      </c>
      <c r="B18" s="64" t="s">
        <v>88</v>
      </c>
      <c r="C18" s="25">
        <v>136.05500000000004</v>
      </c>
      <c r="D18" s="25">
        <v>136.05500000000004</v>
      </c>
      <c r="E18" s="25">
        <v>1238.7445000000009</v>
      </c>
      <c r="F18" s="25">
        <v>1238.7445000000009</v>
      </c>
      <c r="G18" s="25">
        <v>-821.6103555498205</v>
      </c>
      <c r="H18" s="25">
        <v>-821.6103555498205</v>
      </c>
      <c r="I18" s="25">
        <v>2054408.5854000396</v>
      </c>
      <c r="J18" s="25">
        <v>2054408.5854000396</v>
      </c>
      <c r="K18" s="25">
        <v>9499301.2962465659</v>
      </c>
      <c r="L18" s="25">
        <v>9496389.2962465659</v>
      </c>
      <c r="M18" s="25">
        <v>1386128.9756131826</v>
      </c>
      <c r="N18" s="25">
        <v>1386128.9756131826</v>
      </c>
      <c r="O18" s="25">
        <v>0</v>
      </c>
      <c r="P18" s="25">
        <v>0</v>
      </c>
      <c r="Q18" s="25">
        <v>0</v>
      </c>
      <c r="R18" s="25">
        <v>0</v>
      </c>
      <c r="S18" s="25">
        <v>0</v>
      </c>
      <c r="T18" s="25">
        <v>0</v>
      </c>
      <c r="U18" s="25">
        <v>0</v>
      </c>
      <c r="V18" s="25">
        <v>0</v>
      </c>
      <c r="W18" s="25">
        <v>0</v>
      </c>
      <c r="X18" s="25">
        <v>0</v>
      </c>
      <c r="Y18" s="25">
        <v>-11.058075000000001</v>
      </c>
      <c r="Z18" s="25">
        <v>-11.058075000000001</v>
      </c>
      <c r="AA18" s="25">
        <v>57590.552526500032</v>
      </c>
      <c r="AB18" s="25">
        <v>57590.552526500032</v>
      </c>
      <c r="AC18" s="25">
        <v>0</v>
      </c>
      <c r="AD18" s="25">
        <v>0</v>
      </c>
      <c r="AE18" s="25">
        <v>27028.603999999992</v>
      </c>
      <c r="AF18" s="25">
        <v>27028.603999999992</v>
      </c>
      <c r="AG18" s="25">
        <v>0</v>
      </c>
      <c r="AH18" s="25">
        <v>0</v>
      </c>
      <c r="AI18" s="25">
        <v>-2644.8074081499999</v>
      </c>
      <c r="AJ18" s="25">
        <v>-2644.8074081499999</v>
      </c>
      <c r="AK18" s="25">
        <v>0</v>
      </c>
      <c r="AL18" s="25">
        <v>0</v>
      </c>
      <c r="AM18" s="26">
        <v>13022355.337447589</v>
      </c>
      <c r="AN18" s="26">
        <v>13019443.337447589</v>
      </c>
      <c r="AS18" s="30"/>
    </row>
    <row r="19" spans="1:45" ht="24.9" customHeight="1">
      <c r="A19" s="17">
        <v>13</v>
      </c>
      <c r="B19" s="64" t="s">
        <v>33</v>
      </c>
      <c r="C19" s="25">
        <v>64455.765989639112</v>
      </c>
      <c r="D19" s="25">
        <v>64455.765989639112</v>
      </c>
      <c r="E19" s="25">
        <v>95250.730565708291</v>
      </c>
      <c r="F19" s="25">
        <v>95250.730565708291</v>
      </c>
      <c r="G19" s="25">
        <v>-6787.6451993347955</v>
      </c>
      <c r="H19" s="25">
        <v>-6787.6451993347955</v>
      </c>
      <c r="I19" s="25">
        <v>7020216.6923559159</v>
      </c>
      <c r="J19" s="25">
        <v>3790649.6330062486</v>
      </c>
      <c r="K19" s="25">
        <v>3698612.2503374056</v>
      </c>
      <c r="L19" s="25">
        <v>1822889.6296160738</v>
      </c>
      <c r="M19" s="25">
        <v>674978.14668195287</v>
      </c>
      <c r="N19" s="25">
        <v>695981.31424936862</v>
      </c>
      <c r="O19" s="25">
        <v>0</v>
      </c>
      <c r="P19" s="25">
        <v>0</v>
      </c>
      <c r="Q19" s="25">
        <v>0</v>
      </c>
      <c r="R19" s="25">
        <v>0</v>
      </c>
      <c r="S19" s="25">
        <v>0</v>
      </c>
      <c r="T19" s="25">
        <v>0</v>
      </c>
      <c r="U19" s="25">
        <v>216472.54373251906</v>
      </c>
      <c r="V19" s="25">
        <v>215678.87349971905</v>
      </c>
      <c r="W19" s="25">
        <v>0.84913920000000198</v>
      </c>
      <c r="X19" s="25">
        <v>0.84913920000000198</v>
      </c>
      <c r="Y19" s="25">
        <v>283491.37942993885</v>
      </c>
      <c r="Z19" s="25">
        <v>144401.46942993885</v>
      </c>
      <c r="AA19" s="25">
        <v>74328.988047506515</v>
      </c>
      <c r="AB19" s="25">
        <v>57632.577904950042</v>
      </c>
      <c r="AC19" s="25">
        <v>-1915.323089844504</v>
      </c>
      <c r="AD19" s="25">
        <v>-1915.323089844504</v>
      </c>
      <c r="AE19" s="25">
        <v>-25590.470167302134</v>
      </c>
      <c r="AF19" s="25">
        <v>-6289.4621673021393</v>
      </c>
      <c r="AG19" s="25">
        <v>0</v>
      </c>
      <c r="AH19" s="25">
        <v>0</v>
      </c>
      <c r="AI19" s="25">
        <v>31580.760080728855</v>
      </c>
      <c r="AJ19" s="25">
        <v>31580.760080728855</v>
      </c>
      <c r="AK19" s="25">
        <v>0</v>
      </c>
      <c r="AL19" s="25">
        <v>0</v>
      </c>
      <c r="AM19" s="26">
        <v>12125094.667904034</v>
      </c>
      <c r="AN19" s="26">
        <v>6903529.173025094</v>
      </c>
      <c r="AS19" s="30"/>
    </row>
    <row r="20" spans="1:45" ht="24.9" customHeight="1">
      <c r="A20" s="17">
        <v>14</v>
      </c>
      <c r="B20" s="64" t="s">
        <v>35</v>
      </c>
      <c r="C20" s="25">
        <v>148925.70861071875</v>
      </c>
      <c r="D20" s="25">
        <v>148925.70861071875</v>
      </c>
      <c r="E20" s="25">
        <v>11430.85648803999</v>
      </c>
      <c r="F20" s="25">
        <v>11430.85648803999</v>
      </c>
      <c r="G20" s="25">
        <v>-8304.5636063288366</v>
      </c>
      <c r="H20" s="25">
        <v>-8304.5636063288366</v>
      </c>
      <c r="I20" s="25">
        <v>12597222.35</v>
      </c>
      <c r="J20" s="25">
        <v>12597222.35</v>
      </c>
      <c r="K20" s="25">
        <v>2096905.7854004581</v>
      </c>
      <c r="L20" s="25">
        <v>2090840.335400458</v>
      </c>
      <c r="M20" s="25">
        <v>376598.6776627205</v>
      </c>
      <c r="N20" s="25">
        <v>387209.92266272049</v>
      </c>
      <c r="O20" s="25">
        <v>0</v>
      </c>
      <c r="P20" s="25">
        <v>0</v>
      </c>
      <c r="Q20" s="25">
        <v>-5227.5459117050868</v>
      </c>
      <c r="R20" s="25">
        <v>-5227.5459117050868</v>
      </c>
      <c r="S20" s="25">
        <v>2868.89750531553</v>
      </c>
      <c r="T20" s="25">
        <v>2868.89750531553</v>
      </c>
      <c r="U20" s="25">
        <v>1889.895153576749</v>
      </c>
      <c r="V20" s="25">
        <v>1889.895153576749</v>
      </c>
      <c r="W20" s="25">
        <v>721.48375000000112</v>
      </c>
      <c r="X20" s="25">
        <v>721.48375000000112</v>
      </c>
      <c r="Y20" s="25">
        <v>-445429.94179459766</v>
      </c>
      <c r="Z20" s="25">
        <v>-355871.8117945976</v>
      </c>
      <c r="AA20" s="25">
        <v>-2176626.8973711561</v>
      </c>
      <c r="AB20" s="25">
        <v>-2109285.4464911562</v>
      </c>
      <c r="AC20" s="25">
        <v>95.280148920941883</v>
      </c>
      <c r="AD20" s="25">
        <v>95.280148920941883</v>
      </c>
      <c r="AE20" s="25">
        <v>-1283667.8559000299</v>
      </c>
      <c r="AF20" s="25">
        <v>125759.20409997035</v>
      </c>
      <c r="AG20" s="25">
        <v>0</v>
      </c>
      <c r="AH20" s="25">
        <v>0</v>
      </c>
      <c r="AI20" s="25">
        <v>235600.93410553772</v>
      </c>
      <c r="AJ20" s="25">
        <v>164118.2891055377</v>
      </c>
      <c r="AK20" s="25">
        <v>0</v>
      </c>
      <c r="AL20" s="25">
        <v>0</v>
      </c>
      <c r="AM20" s="26">
        <v>11553003.064241469</v>
      </c>
      <c r="AN20" s="26">
        <v>13052392.855121471</v>
      </c>
      <c r="AS20" s="30"/>
    </row>
    <row r="21" spans="1:45" ht="24.9" customHeight="1">
      <c r="A21" s="17">
        <v>15</v>
      </c>
      <c r="B21" s="64" t="s">
        <v>94</v>
      </c>
      <c r="C21" s="25">
        <v>-1032.98</v>
      </c>
      <c r="D21" s="25">
        <v>-1032.98</v>
      </c>
      <c r="E21" s="25">
        <v>-30.350000000000023</v>
      </c>
      <c r="F21" s="25">
        <v>-30.350000000000023</v>
      </c>
      <c r="G21" s="25">
        <v>483.84</v>
      </c>
      <c r="H21" s="25">
        <v>483.84</v>
      </c>
      <c r="I21" s="25">
        <v>8132293.2800000003</v>
      </c>
      <c r="J21" s="25">
        <v>8132293.2800000003</v>
      </c>
      <c r="K21" s="25">
        <v>725736.80999999982</v>
      </c>
      <c r="L21" s="25">
        <v>107153.26000000001</v>
      </c>
      <c r="M21" s="25">
        <v>409703.05999999994</v>
      </c>
      <c r="N21" s="25">
        <v>287998.41999999993</v>
      </c>
      <c r="O21" s="25">
        <v>0</v>
      </c>
      <c r="P21" s="25">
        <v>0</v>
      </c>
      <c r="Q21" s="25">
        <v>0</v>
      </c>
      <c r="R21" s="25">
        <v>0</v>
      </c>
      <c r="S21" s="25">
        <v>0</v>
      </c>
      <c r="T21" s="25">
        <v>0</v>
      </c>
      <c r="U21" s="25">
        <v>0</v>
      </c>
      <c r="V21" s="25">
        <v>0</v>
      </c>
      <c r="W21" s="25">
        <v>0</v>
      </c>
      <c r="X21" s="25">
        <v>0</v>
      </c>
      <c r="Y21" s="25">
        <v>-23.269999999999996</v>
      </c>
      <c r="Z21" s="25">
        <v>-23.269999999999996</v>
      </c>
      <c r="AA21" s="25">
        <v>-68.789999999999964</v>
      </c>
      <c r="AB21" s="25">
        <v>-68.789999999999964</v>
      </c>
      <c r="AC21" s="25">
        <v>0</v>
      </c>
      <c r="AD21" s="25">
        <v>0</v>
      </c>
      <c r="AE21" s="25">
        <v>-99222.99</v>
      </c>
      <c r="AF21" s="25">
        <v>-99222.99</v>
      </c>
      <c r="AG21" s="25">
        <v>0</v>
      </c>
      <c r="AH21" s="25">
        <v>0</v>
      </c>
      <c r="AI21" s="25">
        <v>-171.27</v>
      </c>
      <c r="AJ21" s="25">
        <v>-171.27</v>
      </c>
      <c r="AK21" s="25">
        <v>0</v>
      </c>
      <c r="AL21" s="25">
        <v>0</v>
      </c>
      <c r="AM21" s="26">
        <v>9167667.3400000017</v>
      </c>
      <c r="AN21" s="26">
        <v>8427379.1500000004</v>
      </c>
      <c r="AS21" s="30"/>
    </row>
    <row r="22" spans="1:45" ht="24.9" customHeight="1">
      <c r="A22" s="17">
        <v>16</v>
      </c>
      <c r="B22" s="64" t="s">
        <v>36</v>
      </c>
      <c r="C22" s="25">
        <v>3013</v>
      </c>
      <c r="D22" s="25">
        <v>3013</v>
      </c>
      <c r="E22" s="25">
        <v>1672.4646550000089</v>
      </c>
      <c r="F22" s="25">
        <v>1672.4646550000089</v>
      </c>
      <c r="G22" s="25">
        <v>-2490.4458189379334</v>
      </c>
      <c r="H22" s="25">
        <v>-2490.4458189379334</v>
      </c>
      <c r="I22" s="25">
        <v>2273272.2687867209</v>
      </c>
      <c r="J22" s="25">
        <v>2273272.2687867209</v>
      </c>
      <c r="K22" s="25">
        <v>3527967.6192064919</v>
      </c>
      <c r="L22" s="25">
        <v>1445637.9992064917</v>
      </c>
      <c r="M22" s="25">
        <v>1095899.3071206731</v>
      </c>
      <c r="N22" s="25">
        <v>677133.30712067313</v>
      </c>
      <c r="O22" s="25">
        <v>0</v>
      </c>
      <c r="P22" s="25">
        <v>0</v>
      </c>
      <c r="Q22" s="25">
        <v>0</v>
      </c>
      <c r="R22" s="25">
        <v>0</v>
      </c>
      <c r="S22" s="25">
        <v>0</v>
      </c>
      <c r="T22" s="25">
        <v>0</v>
      </c>
      <c r="U22" s="25">
        <v>74844.650500000003</v>
      </c>
      <c r="V22" s="25">
        <v>2618.6505000000034</v>
      </c>
      <c r="W22" s="25">
        <v>0</v>
      </c>
      <c r="X22" s="25">
        <v>0</v>
      </c>
      <c r="Y22" s="25">
        <v>3924.1581255799838</v>
      </c>
      <c r="Z22" s="25">
        <v>4633.8881255799834</v>
      </c>
      <c r="AA22" s="25">
        <v>49044.034540487191</v>
      </c>
      <c r="AB22" s="25">
        <v>-26152.357459512819</v>
      </c>
      <c r="AC22" s="25">
        <v>0</v>
      </c>
      <c r="AD22" s="25">
        <v>0</v>
      </c>
      <c r="AE22" s="25">
        <v>84640.432491463027</v>
      </c>
      <c r="AF22" s="25">
        <v>84640.432491463027</v>
      </c>
      <c r="AG22" s="25">
        <v>0</v>
      </c>
      <c r="AH22" s="25">
        <v>0</v>
      </c>
      <c r="AI22" s="25">
        <v>193860.77821157753</v>
      </c>
      <c r="AJ22" s="25">
        <v>179505.77821157753</v>
      </c>
      <c r="AK22" s="25">
        <v>0</v>
      </c>
      <c r="AL22" s="25">
        <v>0</v>
      </c>
      <c r="AM22" s="26">
        <v>7305648.2678190572</v>
      </c>
      <c r="AN22" s="26">
        <v>4643484.9858190557</v>
      </c>
      <c r="AS22" s="30"/>
    </row>
    <row r="23" spans="1:45" ht="24.9" customHeight="1">
      <c r="A23" s="17">
        <v>17</v>
      </c>
      <c r="B23" s="64" t="s">
        <v>38</v>
      </c>
      <c r="C23" s="25">
        <v>0</v>
      </c>
      <c r="D23" s="25">
        <v>0</v>
      </c>
      <c r="E23" s="25">
        <v>8.4974999999999987</v>
      </c>
      <c r="F23" s="25">
        <v>8.4974999999999987</v>
      </c>
      <c r="G23" s="25">
        <v>13362.959550622074</v>
      </c>
      <c r="H23" s="25">
        <v>13362.959550622074</v>
      </c>
      <c r="I23" s="25">
        <v>1853750.2524336558</v>
      </c>
      <c r="J23" s="25">
        <v>1853750.2524336558</v>
      </c>
      <c r="K23" s="25">
        <v>117560.77483224875</v>
      </c>
      <c r="L23" s="25">
        <v>112075.99683224875</v>
      </c>
      <c r="M23" s="25">
        <v>295922.98416937637</v>
      </c>
      <c r="N23" s="25">
        <v>269824.8841693764</v>
      </c>
      <c r="O23" s="25">
        <v>0</v>
      </c>
      <c r="P23" s="25">
        <v>0</v>
      </c>
      <c r="Q23" s="25">
        <v>4128.823200257626</v>
      </c>
      <c r="R23" s="25">
        <v>4128.823200257626</v>
      </c>
      <c r="S23" s="25">
        <v>26560.43250881695</v>
      </c>
      <c r="T23" s="25">
        <v>26560.43250881695</v>
      </c>
      <c r="U23" s="25">
        <v>0</v>
      </c>
      <c r="V23" s="25">
        <v>0</v>
      </c>
      <c r="W23" s="25">
        <v>0</v>
      </c>
      <c r="X23" s="25">
        <v>0</v>
      </c>
      <c r="Y23" s="25">
        <v>10319.793428483797</v>
      </c>
      <c r="Z23" s="25">
        <v>5232.0418828837974</v>
      </c>
      <c r="AA23" s="25">
        <v>9053.5103026366214</v>
      </c>
      <c r="AB23" s="25">
        <v>6161.7933026366227</v>
      </c>
      <c r="AC23" s="25">
        <v>286.60496377289655</v>
      </c>
      <c r="AD23" s="25">
        <v>286.60496377289655</v>
      </c>
      <c r="AE23" s="25">
        <v>0</v>
      </c>
      <c r="AF23" s="25">
        <v>0</v>
      </c>
      <c r="AG23" s="25">
        <v>0</v>
      </c>
      <c r="AH23" s="25">
        <v>0</v>
      </c>
      <c r="AI23" s="25">
        <v>1192.2185202000003</v>
      </c>
      <c r="AJ23" s="25">
        <v>1192.2185202000003</v>
      </c>
      <c r="AK23" s="25">
        <v>0</v>
      </c>
      <c r="AL23" s="25">
        <v>0</v>
      </c>
      <c r="AM23" s="26">
        <v>2332146.8514100709</v>
      </c>
      <c r="AN23" s="26">
        <v>2292584.5048644706</v>
      </c>
      <c r="AS23" s="30"/>
    </row>
    <row r="24" spans="1:45" ht="24.9" customHeight="1">
      <c r="A24" s="17">
        <v>18</v>
      </c>
      <c r="B24" s="64" t="s">
        <v>37</v>
      </c>
      <c r="C24" s="25">
        <v>-7.2000000000000028</v>
      </c>
      <c r="D24" s="25">
        <v>-7.2000000000000028</v>
      </c>
      <c r="E24" s="25">
        <v>0</v>
      </c>
      <c r="F24" s="25">
        <v>0</v>
      </c>
      <c r="G24" s="25">
        <v>-59.443764949996989</v>
      </c>
      <c r="H24" s="25">
        <v>-59.443764949996989</v>
      </c>
      <c r="I24" s="25">
        <v>0</v>
      </c>
      <c r="J24" s="25">
        <v>0</v>
      </c>
      <c r="K24" s="25">
        <v>1707304.5475237002</v>
      </c>
      <c r="L24" s="25">
        <v>1707304.5475237002</v>
      </c>
      <c r="M24" s="25">
        <v>589335.86909528845</v>
      </c>
      <c r="N24" s="25">
        <v>589335.86909528845</v>
      </c>
      <c r="O24" s="25">
        <v>0</v>
      </c>
      <c r="P24" s="25">
        <v>0</v>
      </c>
      <c r="Q24" s="25">
        <v>0</v>
      </c>
      <c r="R24" s="25">
        <v>0</v>
      </c>
      <c r="S24" s="25">
        <v>0</v>
      </c>
      <c r="T24" s="25">
        <v>0</v>
      </c>
      <c r="U24" s="25">
        <v>0</v>
      </c>
      <c r="V24" s="25">
        <v>0</v>
      </c>
      <c r="W24" s="25">
        <v>0</v>
      </c>
      <c r="X24" s="25">
        <v>0</v>
      </c>
      <c r="Y24" s="25">
        <v>0</v>
      </c>
      <c r="Z24" s="25">
        <v>0</v>
      </c>
      <c r="AA24" s="25">
        <v>-0.29999999999999982</v>
      </c>
      <c r="AB24" s="25">
        <v>-0.29999999999999982</v>
      </c>
      <c r="AC24" s="25">
        <v>0</v>
      </c>
      <c r="AD24" s="25">
        <v>0</v>
      </c>
      <c r="AE24" s="25">
        <v>-866.11447319999991</v>
      </c>
      <c r="AF24" s="25">
        <v>-866.11447319999991</v>
      </c>
      <c r="AG24" s="25">
        <v>-0.95000000000000018</v>
      </c>
      <c r="AH24" s="25">
        <v>-0.95000000000000018</v>
      </c>
      <c r="AI24" s="25">
        <v>0</v>
      </c>
      <c r="AJ24" s="25">
        <v>0</v>
      </c>
      <c r="AK24" s="25">
        <v>0</v>
      </c>
      <c r="AL24" s="25">
        <v>0</v>
      </c>
      <c r="AM24" s="26">
        <v>2295706.4083808386</v>
      </c>
      <c r="AN24" s="26">
        <v>2295706.4083808386</v>
      </c>
      <c r="AS24" s="30"/>
    </row>
    <row r="25" spans="1:45" ht="24.9" customHeight="1">
      <c r="A25" s="17">
        <v>19</v>
      </c>
      <c r="B25" s="64" t="s">
        <v>87</v>
      </c>
      <c r="C25" s="25">
        <v>106.49999010030692</v>
      </c>
      <c r="D25" s="25">
        <v>106.49999010030692</v>
      </c>
      <c r="E25" s="25">
        <v>-27.400000000000006</v>
      </c>
      <c r="F25" s="25">
        <v>-27.400000000000006</v>
      </c>
      <c r="G25" s="25">
        <v>11411.656723030792</v>
      </c>
      <c r="H25" s="25">
        <v>8411.6567230307919</v>
      </c>
      <c r="I25" s="25">
        <v>0</v>
      </c>
      <c r="J25" s="25">
        <v>0</v>
      </c>
      <c r="K25" s="25">
        <v>104644.79291522596</v>
      </c>
      <c r="L25" s="25">
        <v>60525.076415225943</v>
      </c>
      <c r="M25" s="25">
        <v>334120.28888712055</v>
      </c>
      <c r="N25" s="25">
        <v>297252.88388712052</v>
      </c>
      <c r="O25" s="25">
        <v>0</v>
      </c>
      <c r="P25" s="25">
        <v>0</v>
      </c>
      <c r="Q25" s="25">
        <v>0</v>
      </c>
      <c r="R25" s="25">
        <v>0</v>
      </c>
      <c r="S25" s="25">
        <v>0</v>
      </c>
      <c r="T25" s="25">
        <v>0</v>
      </c>
      <c r="U25" s="25">
        <v>0</v>
      </c>
      <c r="V25" s="25">
        <v>0</v>
      </c>
      <c r="W25" s="25">
        <v>0</v>
      </c>
      <c r="X25" s="25">
        <v>0</v>
      </c>
      <c r="Y25" s="25">
        <v>-407.84306362770553</v>
      </c>
      <c r="Z25" s="25">
        <v>-407.84306362770735</v>
      </c>
      <c r="AA25" s="25">
        <v>2787.9655736672703</v>
      </c>
      <c r="AB25" s="25">
        <v>101.93987366727015</v>
      </c>
      <c r="AC25" s="25">
        <v>-11.421599999999998</v>
      </c>
      <c r="AD25" s="25">
        <v>-11.421599999999998</v>
      </c>
      <c r="AE25" s="25">
        <v>-8959.6909535527775</v>
      </c>
      <c r="AF25" s="25">
        <v>-8959.6909535527775</v>
      </c>
      <c r="AG25" s="25">
        <v>0</v>
      </c>
      <c r="AH25" s="25">
        <v>0</v>
      </c>
      <c r="AI25" s="25">
        <v>23558.416655448706</v>
      </c>
      <c r="AJ25" s="25">
        <v>1875.2116554487029</v>
      </c>
      <c r="AK25" s="25">
        <v>0</v>
      </c>
      <c r="AL25" s="25">
        <v>0</v>
      </c>
      <c r="AM25" s="26">
        <v>467223.26512741309</v>
      </c>
      <c r="AN25" s="26">
        <v>358866.91292741307</v>
      </c>
      <c r="AS25" s="30"/>
    </row>
    <row r="26" spans="1:45" ht="13.8">
      <c r="A26" s="11"/>
      <c r="B26" s="66" t="s">
        <v>22</v>
      </c>
      <c r="C26" s="27">
        <v>38783752.519262306</v>
      </c>
      <c r="D26" s="27">
        <v>25106337.288810406</v>
      </c>
      <c r="E26" s="27">
        <v>1616673.2522864409</v>
      </c>
      <c r="F26" s="27">
        <v>1600613.872286441</v>
      </c>
      <c r="G26" s="27">
        <v>1764604.3087672493</v>
      </c>
      <c r="H26" s="27">
        <v>629477.84976725082</v>
      </c>
      <c r="I26" s="27">
        <v>372103321.44129312</v>
      </c>
      <c r="J26" s="27">
        <v>309791741.70628142</v>
      </c>
      <c r="K26" s="27">
        <v>149166541.98870531</v>
      </c>
      <c r="L26" s="27">
        <v>128699524.83802265</v>
      </c>
      <c r="M26" s="27">
        <v>32601597.198520005</v>
      </c>
      <c r="N26" s="27">
        <v>29343688.898258895</v>
      </c>
      <c r="O26" s="27">
        <v>110.95000000000005</v>
      </c>
      <c r="P26" s="27">
        <v>110.95000000000005</v>
      </c>
      <c r="Q26" s="27">
        <v>73887620.545670837</v>
      </c>
      <c r="R26" s="27">
        <v>-3244.4843291736925</v>
      </c>
      <c r="S26" s="27">
        <v>29491.243098153533</v>
      </c>
      <c r="T26" s="27">
        <v>29491.243098153533</v>
      </c>
      <c r="U26" s="27">
        <v>318222.81187242916</v>
      </c>
      <c r="V26" s="27">
        <v>231169.14163962915</v>
      </c>
      <c r="W26" s="27">
        <v>790.01236120000124</v>
      </c>
      <c r="X26" s="27">
        <v>790.01236120000124</v>
      </c>
      <c r="Y26" s="27">
        <v>3300451.0194071634</v>
      </c>
      <c r="Z26" s="27">
        <v>1594588.211162966</v>
      </c>
      <c r="AA26" s="27">
        <v>32027001.14401545</v>
      </c>
      <c r="AB26" s="27">
        <v>14295079.072262771</v>
      </c>
      <c r="AC26" s="27">
        <v>3648862.9841055246</v>
      </c>
      <c r="AD26" s="27">
        <v>96349.814105525074</v>
      </c>
      <c r="AE26" s="27">
        <v>-5974439.1439301381</v>
      </c>
      <c r="AF26" s="27">
        <v>-960452.624776426</v>
      </c>
      <c r="AG26" s="27">
        <v>76241.853540297991</v>
      </c>
      <c r="AH26" s="27">
        <v>35741.823540297999</v>
      </c>
      <c r="AI26" s="27">
        <v>4200728.7497816728</v>
      </c>
      <c r="AJ26" s="27">
        <v>3003266.299304062</v>
      </c>
      <c r="AK26" s="27">
        <v>0</v>
      </c>
      <c r="AL26" s="27">
        <v>0</v>
      </c>
      <c r="AM26" s="27">
        <v>707551572.87875724</v>
      </c>
      <c r="AN26" s="27">
        <v>513494273.91179591</v>
      </c>
    </row>
    <row r="27" spans="1:45" s="36" customFormat="1" ht="14.4">
      <c r="B27" s="40" t="s">
        <v>46</v>
      </c>
    </row>
    <row r="28" spans="1:45" s="36" customFormat="1" ht="9" customHeight="1">
      <c r="B28" s="55"/>
      <c r="C28" s="55"/>
      <c r="D28" s="55"/>
      <c r="E28" s="55"/>
      <c r="F28" s="55"/>
      <c r="G28" s="55"/>
      <c r="H28" s="55"/>
      <c r="I28" s="55"/>
      <c r="J28" s="55"/>
      <c r="K28" s="55"/>
      <c r="L28" s="55"/>
      <c r="M28" s="55"/>
      <c r="N28" s="55"/>
    </row>
    <row r="29" spans="1:45" s="36" customFormat="1" ht="14.4">
      <c r="B29" s="47" t="s">
        <v>64</v>
      </c>
    </row>
    <row r="30" spans="1:45" s="36" customFormat="1" ht="14.4">
      <c r="B30" s="47" t="s">
        <v>65</v>
      </c>
    </row>
    <row r="31" spans="1:45">
      <c r="B31" s="7"/>
      <c r="C31" s="12"/>
      <c r="D31" s="12"/>
      <c r="E31" s="12"/>
      <c r="F31" s="12"/>
      <c r="G31" s="12"/>
      <c r="H31" s="12"/>
      <c r="I31" s="12"/>
      <c r="J31" s="12"/>
      <c r="K31" s="12"/>
      <c r="L31" s="12"/>
      <c r="M31" s="12"/>
      <c r="N31" s="12"/>
      <c r="AM31" s="14"/>
      <c r="AN31" s="14"/>
    </row>
    <row r="33" spans="39:40">
      <c r="AM33" s="14"/>
      <c r="AN33" s="14"/>
    </row>
    <row r="34" spans="39:40">
      <c r="AM34" s="14"/>
      <c r="AN34" s="14"/>
    </row>
  </sheetData>
  <sortState xmlns:xlrd2="http://schemas.microsoft.com/office/spreadsheetml/2017/richdata2" ref="B8:AN23">
    <sortCondition descending="1" ref="AM7:AM23"/>
  </sortState>
  <mergeCells count="22">
    <mergeCell ref="A1:K1"/>
    <mergeCell ref="A5:A6"/>
    <mergeCell ref="B5:B6"/>
    <mergeCell ref="C5:D5"/>
    <mergeCell ref="K5:L5"/>
    <mergeCell ref="AM5:AN5"/>
    <mergeCell ref="AI5:AJ5"/>
    <mergeCell ref="O5:P5"/>
    <mergeCell ref="Q5:R5"/>
    <mergeCell ref="S5:T5"/>
    <mergeCell ref="U5:V5"/>
    <mergeCell ref="W5:X5"/>
    <mergeCell ref="AG5:AH5"/>
    <mergeCell ref="Y5:Z5"/>
    <mergeCell ref="AA5:AB5"/>
    <mergeCell ref="AC5:AD5"/>
    <mergeCell ref="AE5:AF5"/>
    <mergeCell ref="M5:N5"/>
    <mergeCell ref="E5:F5"/>
    <mergeCell ref="G5:H5"/>
    <mergeCell ref="I5:J5"/>
    <mergeCell ref="AK5:AL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5" tint="0.39997558519241921"/>
  </sheetPr>
  <dimension ref="A1:G34"/>
  <sheetViews>
    <sheetView zoomScale="90" zoomScaleNormal="90" workbookViewId="0">
      <pane xSplit="2" ySplit="6" topLeftCell="C7" activePane="bottomRight" state="frozen"/>
      <selection activeCell="A4" sqref="A4"/>
      <selection pane="topRight" activeCell="A4" sqref="A4"/>
      <selection pane="bottomLeft" activeCell="A4" sqref="A4"/>
      <selection pane="bottomRight" activeCell="I10" sqref="I10"/>
    </sheetView>
  </sheetViews>
  <sheetFormatPr defaultRowHeight="13.2"/>
  <cols>
    <col min="1" max="1" width="4.44140625" customWidth="1"/>
    <col min="2" max="2" width="56.33203125" customWidth="1"/>
    <col min="3" max="3" width="13" customWidth="1"/>
    <col min="4" max="4" width="10.5546875" customWidth="1"/>
    <col min="7" max="7" width="12" bestFit="1" customWidth="1"/>
  </cols>
  <sheetData>
    <row r="1" spans="1:5" ht="13.8">
      <c r="A1" s="56"/>
      <c r="B1" s="56"/>
      <c r="C1" s="56"/>
      <c r="D1" s="56"/>
    </row>
    <row r="2" spans="1:5" ht="12.75" customHeight="1">
      <c r="A2" s="83" t="s">
        <v>96</v>
      </c>
      <c r="B2" s="83"/>
      <c r="C2" s="83"/>
      <c r="D2" s="83"/>
    </row>
    <row r="3" spans="1:5" ht="12.75" customHeight="1">
      <c r="A3" s="83"/>
      <c r="B3" s="83"/>
      <c r="C3" s="83"/>
      <c r="D3" s="83"/>
      <c r="E3" s="2"/>
    </row>
    <row r="4" spans="1:5">
      <c r="A4" s="83"/>
      <c r="B4" s="83"/>
      <c r="C4" s="83"/>
      <c r="D4" s="83"/>
      <c r="E4" s="2"/>
    </row>
    <row r="5" spans="1:5" ht="13.8">
      <c r="A5" s="56"/>
      <c r="B5" s="56"/>
      <c r="C5" s="56"/>
      <c r="D5" s="56"/>
    </row>
    <row r="6" spans="1:5" ht="43.5" customHeight="1">
      <c r="A6" s="57" t="s">
        <v>0</v>
      </c>
      <c r="B6" s="57" t="s">
        <v>66</v>
      </c>
      <c r="C6" s="57" t="s">
        <v>67</v>
      </c>
      <c r="D6" s="57" t="s">
        <v>68</v>
      </c>
    </row>
    <row r="7" spans="1:5" ht="27" customHeight="1">
      <c r="A7" s="6">
        <v>1</v>
      </c>
      <c r="B7" s="58" t="s">
        <v>4</v>
      </c>
      <c r="C7" s="28">
        <f>HLOOKUP(B7,'Wr. Prem. &amp;  Re Prem.'!$4:$25,22,FALSE)</f>
        <v>109125684.44292228</v>
      </c>
      <c r="D7" s="20">
        <f>C7/$C$25</f>
        <v>8.6649213177119239E-2</v>
      </c>
    </row>
    <row r="8" spans="1:5" ht="27" customHeight="1">
      <c r="A8" s="6">
        <v>2</v>
      </c>
      <c r="B8" s="58" t="s">
        <v>5</v>
      </c>
      <c r="C8" s="28">
        <f>HLOOKUP(B8,'Wr. Prem. &amp;  Re Prem.'!$4:$25,22,FALSE)</f>
        <v>15112074.942422533</v>
      </c>
      <c r="D8" s="20">
        <f t="shared" ref="D8:D21" si="0">C8/$C$25</f>
        <v>1.1999461079389371E-2</v>
      </c>
    </row>
    <row r="9" spans="1:5" ht="27" customHeight="1">
      <c r="A9" s="6">
        <v>3</v>
      </c>
      <c r="B9" s="58" t="s">
        <v>6</v>
      </c>
      <c r="C9" s="28">
        <f>HLOOKUP(B9,'Wr. Prem. &amp;  Re Prem.'!$4:$25,22,FALSE)</f>
        <v>17299039.126981933</v>
      </c>
      <c r="D9" s="20">
        <f t="shared" si="0"/>
        <v>1.3735979175985857E-2</v>
      </c>
    </row>
    <row r="10" spans="1:5" ht="27" customHeight="1">
      <c r="A10" s="6">
        <v>4</v>
      </c>
      <c r="B10" s="58" t="s">
        <v>7</v>
      </c>
      <c r="C10" s="28">
        <f>HLOOKUP(B10,'Wr. Prem. &amp;  Re Prem.'!$4:$25,22,FALSE)</f>
        <v>533832999.73676699</v>
      </c>
      <c r="D10" s="20">
        <f t="shared" si="0"/>
        <v>0.42388013079877884</v>
      </c>
    </row>
    <row r="11" spans="1:5" ht="38.25" customHeight="1">
      <c r="A11" s="6">
        <v>5</v>
      </c>
      <c r="B11" s="58" t="s">
        <v>8</v>
      </c>
      <c r="C11" s="28">
        <f>HLOOKUP(B11,'Wr. Prem. &amp;  Re Prem.'!$4:$25,22,FALSE)</f>
        <v>256254565.65806606</v>
      </c>
      <c r="D11" s="20">
        <f t="shared" si="0"/>
        <v>0.20347415551771139</v>
      </c>
    </row>
    <row r="12" spans="1:5" ht="27" customHeight="1">
      <c r="A12" s="6">
        <v>6</v>
      </c>
      <c r="B12" s="58" t="s">
        <v>9</v>
      </c>
      <c r="C12" s="28">
        <f>HLOOKUP(B12,'Wr. Prem. &amp;  Re Prem.'!$4:$25,22,FALSE)</f>
        <v>81853830.618958324</v>
      </c>
      <c r="D12" s="20">
        <f t="shared" si="0"/>
        <v>6.4994506608347255E-2</v>
      </c>
    </row>
    <row r="13" spans="1:5" ht="27" customHeight="1">
      <c r="A13" s="6">
        <v>7</v>
      </c>
      <c r="B13" s="58" t="s">
        <v>10</v>
      </c>
      <c r="C13" s="28">
        <f>HLOOKUP(B13,'Wr. Prem. &amp;  Re Prem.'!$4:$25,22,FALSE)</f>
        <v>22783.68</v>
      </c>
      <c r="D13" s="20">
        <f t="shared" si="0"/>
        <v>1.8090955904261556E-5</v>
      </c>
    </row>
    <row r="14" spans="1:5" ht="27" customHeight="1">
      <c r="A14" s="6">
        <v>8</v>
      </c>
      <c r="B14" s="58" t="s">
        <v>11</v>
      </c>
      <c r="C14" s="28">
        <f>HLOOKUP(B14,'Wr. Prem. &amp;  Re Prem.'!$4:$25,22,FALSE)</f>
        <v>23931804.753563553</v>
      </c>
      <c r="D14" s="20">
        <f t="shared" si="0"/>
        <v>1.9002602937985228E-2</v>
      </c>
    </row>
    <row r="15" spans="1:5" ht="27" customHeight="1">
      <c r="A15" s="6">
        <v>9</v>
      </c>
      <c r="B15" s="58" t="s">
        <v>12</v>
      </c>
      <c r="C15" s="28">
        <f>HLOOKUP(B15,'Wr. Prem. &amp;  Re Prem.'!$4:$25,22,FALSE)</f>
        <v>15824652.471352674</v>
      </c>
      <c r="D15" s="20">
        <f t="shared" si="0"/>
        <v>1.2565269967779782E-2</v>
      </c>
    </row>
    <row r="16" spans="1:5" ht="27" customHeight="1">
      <c r="A16" s="6">
        <v>10</v>
      </c>
      <c r="B16" s="58" t="s">
        <v>13</v>
      </c>
      <c r="C16" s="28">
        <f>HLOOKUP(B16,'Wr. Prem. &amp;  Re Prem.'!$4:$25,22,FALSE)</f>
        <v>3419578.1061946917</v>
      </c>
      <c r="D16" s="20">
        <f t="shared" si="0"/>
        <v>2.7152521774509828E-3</v>
      </c>
    </row>
    <row r="17" spans="1:7" ht="27" customHeight="1">
      <c r="A17" s="6">
        <v>11</v>
      </c>
      <c r="B17" s="58" t="s">
        <v>14</v>
      </c>
      <c r="C17" s="28">
        <f>HLOOKUP(B17,'Wr. Prem. &amp;  Re Prem.'!$4:$25,22,FALSE)</f>
        <v>186611.0784</v>
      </c>
      <c r="D17" s="20">
        <f t="shared" si="0"/>
        <v>1.4817504417991719E-4</v>
      </c>
    </row>
    <row r="18" spans="1:7" ht="27" customHeight="1">
      <c r="A18" s="6">
        <v>12</v>
      </c>
      <c r="B18" s="58" t="s">
        <v>15</v>
      </c>
      <c r="C18" s="28">
        <f>HLOOKUP(B18,'Wr. Prem. &amp;  Re Prem.'!$4:$25,22,FALSE)</f>
        <v>16706789.158183856</v>
      </c>
      <c r="D18" s="20">
        <f t="shared" si="0"/>
        <v>1.3265714141108862E-2</v>
      </c>
    </row>
    <row r="19" spans="1:7" ht="27" customHeight="1">
      <c r="A19" s="6">
        <v>13</v>
      </c>
      <c r="B19" s="58" t="s">
        <v>16</v>
      </c>
      <c r="C19" s="28">
        <f>HLOOKUP(B19,'Wr. Prem. &amp;  Re Prem.'!$4:$25,22,FALSE)</f>
        <v>132266268.33958244</v>
      </c>
      <c r="D19" s="20">
        <f t="shared" si="0"/>
        <v>0.10502356195981563</v>
      </c>
    </row>
    <row r="20" spans="1:7" ht="27" customHeight="1">
      <c r="A20" s="6">
        <v>14</v>
      </c>
      <c r="B20" s="58" t="s">
        <v>17</v>
      </c>
      <c r="C20" s="28">
        <f>HLOOKUP(B20,'Wr. Prem. &amp;  Re Prem.'!$4:$25,22,FALSE)</f>
        <v>7271580.2858187798</v>
      </c>
      <c r="D20" s="20">
        <f t="shared" si="0"/>
        <v>5.7738626203073943E-3</v>
      </c>
    </row>
    <row r="21" spans="1:7" ht="27" customHeight="1">
      <c r="A21" s="6">
        <v>15</v>
      </c>
      <c r="B21" s="58" t="s">
        <v>18</v>
      </c>
      <c r="C21" s="28">
        <f>HLOOKUP(B21,'Wr. Prem. &amp;  Re Prem.'!$4:$25,22,FALSE)</f>
        <v>14454359.56185958</v>
      </c>
      <c r="D21" s="20">
        <f t="shared" si="0"/>
        <v>1.1477214456046742E-2</v>
      </c>
    </row>
    <row r="22" spans="1:7" ht="27" customHeight="1">
      <c r="A22" s="6">
        <v>16</v>
      </c>
      <c r="B22" s="58" t="s">
        <v>19</v>
      </c>
      <c r="C22" s="28">
        <f>HLOOKUP(B22,'Wr. Prem. &amp;  Re Prem.'!$4:$25,22,FALSE)</f>
        <v>77036.699080000006</v>
      </c>
      <c r="D22" s="20">
        <f>C22/$C$25</f>
        <v>6.1169553209408956E-5</v>
      </c>
    </row>
    <row r="23" spans="1:7" ht="27" customHeight="1">
      <c r="A23" s="6">
        <v>17</v>
      </c>
      <c r="B23" s="58" t="s">
        <v>20</v>
      </c>
      <c r="C23" s="28">
        <f>HLOOKUP(B23,'Wr. Prem. &amp;  Re Prem.'!$4:$25,22,FALSE)</f>
        <v>31756479.41970389</v>
      </c>
      <c r="D23" s="20">
        <f>C23/$C$25</f>
        <v>2.5215639828879824E-2</v>
      </c>
    </row>
    <row r="24" spans="1:7" ht="27" customHeight="1">
      <c r="A24" s="6">
        <v>18</v>
      </c>
      <c r="B24" s="58" t="s">
        <v>21</v>
      </c>
      <c r="C24" s="28">
        <f>HLOOKUP(B24,'Wr. Prem. &amp;  Re Prem.'!$4:$25,22,FALSE)</f>
        <v>0</v>
      </c>
      <c r="D24" s="20">
        <f>C24/$C$25</f>
        <v>0</v>
      </c>
    </row>
    <row r="25" spans="1:7" ht="27" customHeight="1">
      <c r="A25" s="3"/>
      <c r="B25" s="59" t="s">
        <v>22</v>
      </c>
      <c r="C25" s="21">
        <f>SUM(C7:C24)</f>
        <v>1259396138.0798576</v>
      </c>
      <c r="D25" s="22">
        <f>SUM(D7:D24)</f>
        <v>1.0000000000000002</v>
      </c>
      <c r="G25" s="1"/>
    </row>
    <row r="27" spans="1:7">
      <c r="C27" s="1"/>
    </row>
    <row r="28" spans="1:7">
      <c r="C28" s="1"/>
    </row>
    <row r="34" spans="3:3">
      <c r="C34" s="4"/>
    </row>
  </sheetData>
  <mergeCells count="1">
    <mergeCell ref="A2:D4"/>
  </mergeCells>
  <phoneticPr fontId="7"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indexed="30"/>
  </sheetPr>
  <dimension ref="A1:AN33"/>
  <sheetViews>
    <sheetView zoomScale="90" zoomScaleNormal="90" workbookViewId="0">
      <pane xSplit="2" ySplit="5" topLeftCell="AC6" activePane="bottomRight" state="frozen"/>
      <selection activeCell="A4" sqref="A4"/>
      <selection pane="topRight" activeCell="A4" sqref="A4"/>
      <selection pane="bottomLeft" activeCell="A4" sqref="A4"/>
      <selection pane="bottomRight" activeCell="AR4" sqref="AR4"/>
    </sheetView>
  </sheetViews>
  <sheetFormatPr defaultRowHeight="13.2"/>
  <cols>
    <col min="1" max="1" width="4.44140625" customWidth="1"/>
    <col min="2" max="2" width="49.33203125" customWidth="1"/>
    <col min="3" max="6" width="11.5546875" customWidth="1"/>
    <col min="7" max="7" width="12.33203125" customWidth="1"/>
    <col min="8" max="38" width="11.5546875" customWidth="1"/>
    <col min="39" max="39" width="13.109375" customWidth="1"/>
    <col min="40" max="40" width="11.5546875" customWidth="1"/>
  </cols>
  <sheetData>
    <row r="1" spans="1:40" s="36" customFormat="1" ht="27.75" customHeight="1">
      <c r="A1" s="40" t="s">
        <v>69</v>
      </c>
      <c r="B1" s="40"/>
      <c r="C1" s="40"/>
      <c r="D1" s="40"/>
      <c r="E1" s="40"/>
      <c r="F1" s="40"/>
      <c r="G1" s="40"/>
      <c r="H1" s="40"/>
      <c r="I1" s="40"/>
      <c r="J1" s="40"/>
      <c r="K1" s="40"/>
      <c r="L1" s="40"/>
      <c r="M1" s="40"/>
      <c r="N1" s="40"/>
      <c r="O1" s="40"/>
    </row>
    <row r="2" spans="1:40" s="36" customFormat="1" ht="27.75" customHeight="1">
      <c r="A2" s="40" t="str">
        <f>'Inccured Claims'!A2</f>
        <v>Reporting period: 1 January 2024 - 31 Decemberr 2024</v>
      </c>
      <c r="B2" s="40"/>
      <c r="C2" s="40"/>
      <c r="D2" s="40"/>
      <c r="E2" s="40"/>
      <c r="F2" s="40"/>
      <c r="G2" s="40"/>
      <c r="H2" s="40"/>
      <c r="I2" s="40"/>
      <c r="J2" s="40"/>
      <c r="K2" s="40"/>
      <c r="L2" s="40"/>
      <c r="M2" s="40"/>
      <c r="N2" s="40"/>
      <c r="O2" s="40"/>
    </row>
    <row r="3" spans="1:40" s="60" customFormat="1" ht="17.25" customHeight="1">
      <c r="A3" s="36" t="s">
        <v>70</v>
      </c>
      <c r="C3" s="61"/>
      <c r="E3" s="61"/>
      <c r="G3" s="61"/>
      <c r="I3" s="61"/>
      <c r="K3" s="61"/>
      <c r="M3" s="61"/>
      <c r="O3" s="61"/>
      <c r="Q3" s="61"/>
      <c r="S3" s="61"/>
      <c r="U3" s="61"/>
      <c r="W3" s="61"/>
      <c r="Y3" s="61"/>
      <c r="AA3" s="61"/>
      <c r="AC3" s="61"/>
      <c r="AE3" s="61"/>
      <c r="AG3" s="61"/>
      <c r="AI3" s="61"/>
      <c r="AK3" s="61"/>
    </row>
    <row r="4" spans="1:40" s="60" customFormat="1" ht="96" customHeight="1">
      <c r="A4" s="73" t="s">
        <v>0</v>
      </c>
      <c r="B4" s="73" t="s">
        <v>3</v>
      </c>
      <c r="C4" s="82" t="s">
        <v>4</v>
      </c>
      <c r="D4" s="82"/>
      <c r="E4" s="76" t="s">
        <v>5</v>
      </c>
      <c r="F4" s="77"/>
      <c r="G4" s="76" t="s">
        <v>6</v>
      </c>
      <c r="H4" s="77"/>
      <c r="I4" s="76" t="s">
        <v>7</v>
      </c>
      <c r="J4" s="77"/>
      <c r="K4" s="76" t="s">
        <v>8</v>
      </c>
      <c r="L4" s="77"/>
      <c r="M4" s="76" t="s">
        <v>9</v>
      </c>
      <c r="N4" s="77"/>
      <c r="O4" s="76" t="s">
        <v>10</v>
      </c>
      <c r="P4" s="77"/>
      <c r="Q4" s="76" t="s">
        <v>11</v>
      </c>
      <c r="R4" s="77"/>
      <c r="S4" s="76" t="s">
        <v>12</v>
      </c>
      <c r="T4" s="77"/>
      <c r="U4" s="76" t="s">
        <v>13</v>
      </c>
      <c r="V4" s="77"/>
      <c r="W4" s="76" t="s">
        <v>14</v>
      </c>
      <c r="X4" s="77"/>
      <c r="Y4" s="76" t="s">
        <v>15</v>
      </c>
      <c r="Z4" s="77"/>
      <c r="AA4" s="76" t="s">
        <v>16</v>
      </c>
      <c r="AB4" s="77"/>
      <c r="AC4" s="76" t="s">
        <v>17</v>
      </c>
      <c r="AD4" s="77"/>
      <c r="AE4" s="70" t="s">
        <v>18</v>
      </c>
      <c r="AF4" s="72"/>
      <c r="AG4" s="70" t="s">
        <v>19</v>
      </c>
      <c r="AH4" s="72"/>
      <c r="AI4" s="79" t="s">
        <v>20</v>
      </c>
      <c r="AJ4" s="80"/>
      <c r="AK4" s="79" t="s">
        <v>21</v>
      </c>
      <c r="AL4" s="80"/>
      <c r="AM4" s="79" t="s">
        <v>22</v>
      </c>
      <c r="AN4" s="80"/>
    </row>
    <row r="5" spans="1:40" s="60" customFormat="1" ht="48.75" customHeight="1">
      <c r="A5" s="75"/>
      <c r="B5" s="75"/>
      <c r="C5" s="43" t="s">
        <v>44</v>
      </c>
      <c r="D5" s="43" t="s">
        <v>71</v>
      </c>
      <c r="E5" s="43" t="s">
        <v>44</v>
      </c>
      <c r="F5" s="43" t="s">
        <v>71</v>
      </c>
      <c r="G5" s="43" t="s">
        <v>44</v>
      </c>
      <c r="H5" s="43" t="s">
        <v>71</v>
      </c>
      <c r="I5" s="43" t="s">
        <v>44</v>
      </c>
      <c r="J5" s="43" t="s">
        <v>71</v>
      </c>
      <c r="K5" s="43" t="s">
        <v>44</v>
      </c>
      <c r="L5" s="43" t="s">
        <v>71</v>
      </c>
      <c r="M5" s="43" t="s">
        <v>44</v>
      </c>
      <c r="N5" s="43" t="s">
        <v>71</v>
      </c>
      <c r="O5" s="43" t="s">
        <v>44</v>
      </c>
      <c r="P5" s="43" t="s">
        <v>71</v>
      </c>
      <c r="Q5" s="43" t="s">
        <v>44</v>
      </c>
      <c r="R5" s="43" t="s">
        <v>71</v>
      </c>
      <c r="S5" s="43" t="s">
        <v>44</v>
      </c>
      <c r="T5" s="43" t="s">
        <v>71</v>
      </c>
      <c r="U5" s="43" t="s">
        <v>44</v>
      </c>
      <c r="V5" s="43" t="s">
        <v>71</v>
      </c>
      <c r="W5" s="43" t="s">
        <v>44</v>
      </c>
      <c r="X5" s="43" t="s">
        <v>71</v>
      </c>
      <c r="Y5" s="43" t="s">
        <v>44</v>
      </c>
      <c r="Z5" s="43" t="s">
        <v>71</v>
      </c>
      <c r="AA5" s="43" t="s">
        <v>44</v>
      </c>
      <c r="AB5" s="43" t="s">
        <v>71</v>
      </c>
      <c r="AC5" s="43" t="s">
        <v>44</v>
      </c>
      <c r="AD5" s="43" t="s">
        <v>71</v>
      </c>
      <c r="AE5" s="43" t="s">
        <v>44</v>
      </c>
      <c r="AF5" s="43" t="s">
        <v>71</v>
      </c>
      <c r="AG5" s="43" t="s">
        <v>44</v>
      </c>
      <c r="AH5" s="43" t="s">
        <v>71</v>
      </c>
      <c r="AI5" s="43" t="s">
        <v>44</v>
      </c>
      <c r="AJ5" s="43" t="s">
        <v>71</v>
      </c>
      <c r="AK5" s="43" t="s">
        <v>44</v>
      </c>
      <c r="AL5" s="43" t="s">
        <v>71</v>
      </c>
      <c r="AM5" s="43" t="s">
        <v>44</v>
      </c>
      <c r="AN5" s="43" t="s">
        <v>71</v>
      </c>
    </row>
    <row r="6" spans="1:40" ht="24.9" customHeight="1">
      <c r="A6" s="17">
        <v>1</v>
      </c>
      <c r="B6" s="64" t="s">
        <v>29</v>
      </c>
      <c r="C6" s="25">
        <v>3352438.8979870002</v>
      </c>
      <c r="D6" s="25">
        <v>0</v>
      </c>
      <c r="E6" s="25">
        <v>231844.45000000263</v>
      </c>
      <c r="F6" s="25">
        <v>0</v>
      </c>
      <c r="G6" s="25">
        <v>32853.998489999947</v>
      </c>
      <c r="H6" s="25">
        <v>0</v>
      </c>
      <c r="I6" s="25">
        <v>0</v>
      </c>
      <c r="J6" s="25">
        <v>0</v>
      </c>
      <c r="K6" s="25">
        <v>5396557.5695499703</v>
      </c>
      <c r="L6" s="25">
        <v>0</v>
      </c>
      <c r="M6" s="25">
        <v>477680.00163000292</v>
      </c>
      <c r="N6" s="25">
        <v>0</v>
      </c>
      <c r="O6" s="25">
        <v>0</v>
      </c>
      <c r="P6" s="25">
        <v>0</v>
      </c>
      <c r="Q6" s="25">
        <v>0</v>
      </c>
      <c r="R6" s="25">
        <v>0</v>
      </c>
      <c r="S6" s="25">
        <v>0</v>
      </c>
      <c r="T6" s="25">
        <v>0</v>
      </c>
      <c r="U6" s="25">
        <v>85478.001051999992</v>
      </c>
      <c r="V6" s="25">
        <v>0</v>
      </c>
      <c r="W6" s="25">
        <v>0</v>
      </c>
      <c r="X6" s="25">
        <v>0</v>
      </c>
      <c r="Y6" s="25">
        <v>185966.065122</v>
      </c>
      <c r="Z6" s="25">
        <v>0</v>
      </c>
      <c r="AA6" s="25">
        <v>1620117.6622710004</v>
      </c>
      <c r="AB6" s="25">
        <v>167927.27960000001</v>
      </c>
      <c r="AC6" s="25">
        <v>0</v>
      </c>
      <c r="AD6" s="25">
        <v>0</v>
      </c>
      <c r="AE6" s="25">
        <v>6083.7000019999996</v>
      </c>
      <c r="AF6" s="25">
        <v>0</v>
      </c>
      <c r="AG6" s="25">
        <v>0</v>
      </c>
      <c r="AH6" s="25">
        <v>0</v>
      </c>
      <c r="AI6" s="25">
        <v>2198094.982266</v>
      </c>
      <c r="AJ6" s="25">
        <v>0</v>
      </c>
      <c r="AK6" s="25">
        <v>0</v>
      </c>
      <c r="AL6" s="25">
        <v>0</v>
      </c>
      <c r="AM6" s="26">
        <v>13587115.328369975</v>
      </c>
      <c r="AN6" s="26">
        <v>167927.27960000001</v>
      </c>
    </row>
    <row r="7" spans="1:40" ht="24.9" customHeight="1">
      <c r="A7" s="17">
        <v>2</v>
      </c>
      <c r="B7" s="64" t="s">
        <v>32</v>
      </c>
      <c r="C7" s="25">
        <v>4089918.2759116292</v>
      </c>
      <c r="D7" s="25">
        <v>198738.93</v>
      </c>
      <c r="E7" s="25">
        <v>0</v>
      </c>
      <c r="F7" s="25">
        <v>0</v>
      </c>
      <c r="G7" s="25">
        <v>0</v>
      </c>
      <c r="H7" s="25">
        <v>0</v>
      </c>
      <c r="I7" s="25">
        <v>0</v>
      </c>
      <c r="J7" s="25">
        <v>0</v>
      </c>
      <c r="K7" s="25">
        <v>0</v>
      </c>
      <c r="L7" s="25">
        <v>0</v>
      </c>
      <c r="M7" s="25">
        <v>0</v>
      </c>
      <c r="N7" s="25">
        <v>0</v>
      </c>
      <c r="O7" s="25">
        <v>0</v>
      </c>
      <c r="P7" s="25">
        <v>0</v>
      </c>
      <c r="Q7" s="25">
        <v>0</v>
      </c>
      <c r="R7" s="25">
        <v>0</v>
      </c>
      <c r="S7" s="25">
        <v>0</v>
      </c>
      <c r="T7" s="25">
        <v>0</v>
      </c>
      <c r="U7" s="25">
        <v>0</v>
      </c>
      <c r="V7" s="25">
        <v>0</v>
      </c>
      <c r="W7" s="25">
        <v>0</v>
      </c>
      <c r="X7" s="25">
        <v>0</v>
      </c>
      <c r="Y7" s="25">
        <v>0</v>
      </c>
      <c r="Z7" s="25">
        <v>0</v>
      </c>
      <c r="AA7" s="25">
        <v>358780.46228718001</v>
      </c>
      <c r="AB7" s="25">
        <v>98462.579999999987</v>
      </c>
      <c r="AC7" s="25">
        <v>0</v>
      </c>
      <c r="AD7" s="25">
        <v>0</v>
      </c>
      <c r="AE7" s="25">
        <v>0</v>
      </c>
      <c r="AF7" s="25">
        <v>0</v>
      </c>
      <c r="AG7" s="25">
        <v>0</v>
      </c>
      <c r="AH7" s="25">
        <v>0</v>
      </c>
      <c r="AI7" s="25">
        <v>0</v>
      </c>
      <c r="AJ7" s="25">
        <v>0</v>
      </c>
      <c r="AK7" s="25">
        <v>0</v>
      </c>
      <c r="AL7" s="25">
        <v>0</v>
      </c>
      <c r="AM7" s="26">
        <v>4448698.7381988093</v>
      </c>
      <c r="AN7" s="26">
        <v>297201.51</v>
      </c>
    </row>
    <row r="8" spans="1:40" ht="24.9" customHeight="1">
      <c r="A8" s="17">
        <v>3</v>
      </c>
      <c r="B8" s="64" t="s">
        <v>34</v>
      </c>
      <c r="C8" s="25">
        <v>0</v>
      </c>
      <c r="D8" s="25">
        <v>0</v>
      </c>
      <c r="E8" s="25">
        <v>0</v>
      </c>
      <c r="F8" s="25">
        <v>0</v>
      </c>
      <c r="G8" s="25">
        <v>0</v>
      </c>
      <c r="H8" s="25">
        <v>0</v>
      </c>
      <c r="I8" s="25">
        <v>0</v>
      </c>
      <c r="J8" s="25">
        <v>0</v>
      </c>
      <c r="K8" s="25">
        <v>734218.26800000004</v>
      </c>
      <c r="L8" s="25">
        <v>10695.1621443645</v>
      </c>
      <c r="M8" s="25">
        <v>180660.28</v>
      </c>
      <c r="N8" s="25">
        <v>0</v>
      </c>
      <c r="O8" s="25">
        <v>0</v>
      </c>
      <c r="P8" s="25">
        <v>0</v>
      </c>
      <c r="Q8" s="25">
        <v>0</v>
      </c>
      <c r="R8" s="25">
        <v>0</v>
      </c>
      <c r="S8" s="25">
        <v>0</v>
      </c>
      <c r="T8" s="25">
        <v>0</v>
      </c>
      <c r="U8" s="25">
        <v>24676.867684000001</v>
      </c>
      <c r="V8" s="25">
        <v>5375.1094223177006</v>
      </c>
      <c r="W8" s="25">
        <v>0</v>
      </c>
      <c r="X8" s="25">
        <v>0</v>
      </c>
      <c r="Y8" s="25">
        <v>13963.118442999999</v>
      </c>
      <c r="Z8" s="25">
        <v>3174.7218947111996</v>
      </c>
      <c r="AA8" s="25">
        <v>1186013.854691</v>
      </c>
      <c r="AB8" s="25">
        <v>1080582.579455073</v>
      </c>
      <c r="AC8" s="25">
        <v>286.978904</v>
      </c>
      <c r="AD8" s="25">
        <v>143.489452</v>
      </c>
      <c r="AE8" s="25">
        <v>0</v>
      </c>
      <c r="AF8" s="25">
        <v>0</v>
      </c>
      <c r="AG8" s="25">
        <v>0</v>
      </c>
      <c r="AH8" s="25">
        <v>0</v>
      </c>
      <c r="AI8" s="25">
        <v>52862.123460000003</v>
      </c>
      <c r="AJ8" s="25">
        <v>31088.923239363998</v>
      </c>
      <c r="AK8" s="25">
        <v>0</v>
      </c>
      <c r="AL8" s="25">
        <v>0</v>
      </c>
      <c r="AM8" s="26">
        <v>2192681.4911819999</v>
      </c>
      <c r="AN8" s="26">
        <v>1131059.9856078303</v>
      </c>
    </row>
    <row r="9" spans="1:40" ht="24.9" customHeight="1">
      <c r="A9" s="17">
        <v>4</v>
      </c>
      <c r="B9" s="64" t="s">
        <v>30</v>
      </c>
      <c r="C9" s="25">
        <v>439913.5</v>
      </c>
      <c r="D9" s="25">
        <v>0</v>
      </c>
      <c r="E9" s="25">
        <v>0</v>
      </c>
      <c r="F9" s="25">
        <v>0</v>
      </c>
      <c r="G9" s="25">
        <v>0</v>
      </c>
      <c r="H9" s="25">
        <v>0</v>
      </c>
      <c r="I9" s="25">
        <v>0</v>
      </c>
      <c r="J9" s="25">
        <v>0</v>
      </c>
      <c r="K9" s="25">
        <v>0</v>
      </c>
      <c r="L9" s="25">
        <v>0</v>
      </c>
      <c r="M9" s="25">
        <v>6550.2744400000001</v>
      </c>
      <c r="N9" s="25">
        <v>0</v>
      </c>
      <c r="O9" s="25">
        <v>0</v>
      </c>
      <c r="P9" s="25">
        <v>0</v>
      </c>
      <c r="Q9" s="25">
        <v>0</v>
      </c>
      <c r="R9" s="25">
        <v>0</v>
      </c>
      <c r="S9" s="25">
        <v>0</v>
      </c>
      <c r="T9" s="25">
        <v>0</v>
      </c>
      <c r="U9" s="25">
        <v>0</v>
      </c>
      <c r="V9" s="25">
        <v>0</v>
      </c>
      <c r="W9" s="25">
        <v>0</v>
      </c>
      <c r="X9" s="25">
        <v>0</v>
      </c>
      <c r="Y9" s="25">
        <v>0</v>
      </c>
      <c r="Z9" s="25">
        <v>0</v>
      </c>
      <c r="AA9" s="25">
        <v>1375773.3883250002</v>
      </c>
      <c r="AB9" s="25">
        <v>1304203.4672326904</v>
      </c>
      <c r="AC9" s="25">
        <v>0</v>
      </c>
      <c r="AD9" s="25">
        <v>0</v>
      </c>
      <c r="AE9" s="25">
        <v>153052.6</v>
      </c>
      <c r="AF9" s="25">
        <v>122442.08</v>
      </c>
      <c r="AG9" s="25">
        <v>0</v>
      </c>
      <c r="AH9" s="25">
        <v>0</v>
      </c>
      <c r="AI9" s="25">
        <v>3833.5934999999999</v>
      </c>
      <c r="AJ9" s="25">
        <v>2143.4591669846</v>
      </c>
      <c r="AK9" s="25">
        <v>0</v>
      </c>
      <c r="AL9" s="25">
        <v>0</v>
      </c>
      <c r="AM9" s="26">
        <v>1979123.3562650003</v>
      </c>
      <c r="AN9" s="26">
        <v>1428789.006399675</v>
      </c>
    </row>
    <row r="10" spans="1:40" ht="24.9" customHeight="1">
      <c r="A10" s="17">
        <v>5</v>
      </c>
      <c r="B10" s="64" t="s">
        <v>85</v>
      </c>
      <c r="C10" s="25">
        <v>0</v>
      </c>
      <c r="D10" s="25">
        <v>0</v>
      </c>
      <c r="E10" s="25">
        <v>0</v>
      </c>
      <c r="F10" s="25">
        <v>0</v>
      </c>
      <c r="G10" s="25">
        <v>0</v>
      </c>
      <c r="H10" s="25">
        <v>0</v>
      </c>
      <c r="I10" s="25">
        <v>1257671.6299999999</v>
      </c>
      <c r="J10" s="25">
        <v>0</v>
      </c>
      <c r="K10" s="25">
        <v>39410.542600000001</v>
      </c>
      <c r="L10" s="25">
        <v>0</v>
      </c>
      <c r="M10" s="25">
        <v>2319.0479999999998</v>
      </c>
      <c r="N10" s="25">
        <v>0</v>
      </c>
      <c r="O10" s="25">
        <v>0</v>
      </c>
      <c r="P10" s="25">
        <v>0</v>
      </c>
      <c r="Q10" s="25">
        <v>0</v>
      </c>
      <c r="R10" s="25">
        <v>0</v>
      </c>
      <c r="S10" s="25">
        <v>0</v>
      </c>
      <c r="T10" s="25">
        <v>0</v>
      </c>
      <c r="U10" s="25">
        <v>0</v>
      </c>
      <c r="V10" s="25">
        <v>0</v>
      </c>
      <c r="W10" s="25">
        <v>0</v>
      </c>
      <c r="X10" s="25">
        <v>0</v>
      </c>
      <c r="Y10" s="25">
        <v>0</v>
      </c>
      <c r="Z10" s="25">
        <v>0</v>
      </c>
      <c r="AA10" s="25">
        <v>0</v>
      </c>
      <c r="AB10" s="25">
        <v>0</v>
      </c>
      <c r="AC10" s="25">
        <v>28.726199999999999</v>
      </c>
      <c r="AD10" s="25">
        <v>0</v>
      </c>
      <c r="AE10" s="25">
        <v>0</v>
      </c>
      <c r="AF10" s="25">
        <v>0</v>
      </c>
      <c r="AG10" s="25">
        <v>0</v>
      </c>
      <c r="AH10" s="25">
        <v>0</v>
      </c>
      <c r="AI10" s="25">
        <v>0</v>
      </c>
      <c r="AJ10" s="25">
        <v>0</v>
      </c>
      <c r="AK10" s="25">
        <v>0</v>
      </c>
      <c r="AL10" s="25">
        <v>0</v>
      </c>
      <c r="AM10" s="26">
        <v>1299429.9467999998</v>
      </c>
      <c r="AN10" s="26">
        <v>0</v>
      </c>
    </row>
    <row r="11" spans="1:40" ht="24.9" customHeight="1">
      <c r="A11" s="17">
        <v>6</v>
      </c>
      <c r="B11" s="64" t="s">
        <v>28</v>
      </c>
      <c r="C11" s="25">
        <v>1285629.1576342995</v>
      </c>
      <c r="D11" s="25">
        <v>0</v>
      </c>
      <c r="E11" s="25">
        <v>0</v>
      </c>
      <c r="F11" s="25">
        <v>0</v>
      </c>
      <c r="G11" s="25">
        <v>0</v>
      </c>
      <c r="H11" s="25">
        <v>0</v>
      </c>
      <c r="I11" s="25">
        <v>0</v>
      </c>
      <c r="J11" s="25">
        <v>0</v>
      </c>
      <c r="K11" s="25">
        <v>0</v>
      </c>
      <c r="L11" s="25">
        <v>0</v>
      </c>
      <c r="M11" s="25">
        <v>0</v>
      </c>
      <c r="N11" s="25">
        <v>0</v>
      </c>
      <c r="O11" s="25">
        <v>0</v>
      </c>
      <c r="P11" s="25">
        <v>0</v>
      </c>
      <c r="Q11" s="25">
        <v>0</v>
      </c>
      <c r="R11" s="25">
        <v>0</v>
      </c>
      <c r="S11" s="25">
        <v>0</v>
      </c>
      <c r="T11" s="25">
        <v>0</v>
      </c>
      <c r="U11" s="25">
        <v>0</v>
      </c>
      <c r="V11" s="25">
        <v>0</v>
      </c>
      <c r="W11" s="25">
        <v>0</v>
      </c>
      <c r="X11" s="25">
        <v>0</v>
      </c>
      <c r="Y11" s="25">
        <v>0</v>
      </c>
      <c r="Z11" s="25">
        <v>0</v>
      </c>
      <c r="AA11" s="25">
        <v>0</v>
      </c>
      <c r="AB11" s="25">
        <v>0</v>
      </c>
      <c r="AC11" s="25">
        <v>0</v>
      </c>
      <c r="AD11" s="25">
        <v>0</v>
      </c>
      <c r="AE11" s="25">
        <v>50</v>
      </c>
      <c r="AF11" s="25">
        <v>0</v>
      </c>
      <c r="AG11" s="25">
        <v>0</v>
      </c>
      <c r="AH11" s="25">
        <v>0</v>
      </c>
      <c r="AI11" s="25">
        <v>0</v>
      </c>
      <c r="AJ11" s="25">
        <v>0</v>
      </c>
      <c r="AK11" s="25">
        <v>0</v>
      </c>
      <c r="AL11" s="25">
        <v>0</v>
      </c>
      <c r="AM11" s="26">
        <v>1285679.1576342995</v>
      </c>
      <c r="AN11" s="26">
        <v>0</v>
      </c>
    </row>
    <row r="12" spans="1:40" ht="24.9" customHeight="1">
      <c r="A12" s="17">
        <v>7</v>
      </c>
      <c r="B12" s="64" t="s">
        <v>35</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32330</v>
      </c>
      <c r="V12" s="25">
        <v>16165.215</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6">
        <v>32330</v>
      </c>
      <c r="AN12" s="26">
        <v>16165.215</v>
      </c>
    </row>
    <row r="13" spans="1:40" ht="24.9" customHeight="1">
      <c r="A13" s="17">
        <v>8</v>
      </c>
      <c r="B13" s="64" t="s">
        <v>86</v>
      </c>
      <c r="C13" s="25">
        <v>0</v>
      </c>
      <c r="D13" s="25">
        <v>0</v>
      </c>
      <c r="E13" s="25">
        <v>0</v>
      </c>
      <c r="F13" s="25">
        <v>0</v>
      </c>
      <c r="G13" s="25">
        <v>0</v>
      </c>
      <c r="H13" s="25">
        <v>0</v>
      </c>
      <c r="I13" s="25">
        <v>30591.125499999995</v>
      </c>
      <c r="J13" s="25">
        <v>23591.692837400002</v>
      </c>
      <c r="K13" s="25">
        <v>0</v>
      </c>
      <c r="L13" s="25">
        <v>0</v>
      </c>
      <c r="M13" s="25">
        <v>0</v>
      </c>
      <c r="N13" s="25">
        <v>0</v>
      </c>
      <c r="O13" s="25">
        <v>0</v>
      </c>
      <c r="P13" s="25">
        <v>0</v>
      </c>
      <c r="Q13" s="25">
        <v>0</v>
      </c>
      <c r="R13" s="25">
        <v>0</v>
      </c>
      <c r="S13" s="25">
        <v>0</v>
      </c>
      <c r="T13" s="25">
        <v>0</v>
      </c>
      <c r="U13" s="25">
        <v>0</v>
      </c>
      <c r="V13" s="25">
        <v>0</v>
      </c>
      <c r="W13" s="25">
        <v>0</v>
      </c>
      <c r="X13" s="25">
        <v>0</v>
      </c>
      <c r="Y13" s="25">
        <v>0</v>
      </c>
      <c r="Z13" s="25">
        <v>0</v>
      </c>
      <c r="AA13" s="25">
        <v>0</v>
      </c>
      <c r="AB13" s="25">
        <v>0</v>
      </c>
      <c r="AC13" s="25">
        <v>0</v>
      </c>
      <c r="AD13" s="25">
        <v>0</v>
      </c>
      <c r="AE13" s="25">
        <v>0</v>
      </c>
      <c r="AF13" s="25">
        <v>0</v>
      </c>
      <c r="AG13" s="25">
        <v>0</v>
      </c>
      <c r="AH13" s="25">
        <v>0</v>
      </c>
      <c r="AI13" s="25">
        <v>0</v>
      </c>
      <c r="AJ13" s="25">
        <v>0</v>
      </c>
      <c r="AK13" s="25">
        <v>0</v>
      </c>
      <c r="AL13" s="25">
        <v>0</v>
      </c>
      <c r="AM13" s="26">
        <v>30591.125499999995</v>
      </c>
      <c r="AN13" s="26">
        <v>23591.692837400002</v>
      </c>
    </row>
    <row r="14" spans="1:40" ht="24.9" customHeight="1">
      <c r="A14" s="17">
        <v>9</v>
      </c>
      <c r="B14" s="64" t="s">
        <v>88</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20124</v>
      </c>
      <c r="AF14" s="25">
        <v>0</v>
      </c>
      <c r="AG14" s="25">
        <v>0</v>
      </c>
      <c r="AH14" s="25">
        <v>0</v>
      </c>
      <c r="AI14" s="25">
        <v>0</v>
      </c>
      <c r="AJ14" s="25">
        <v>0</v>
      </c>
      <c r="AK14" s="25">
        <v>0</v>
      </c>
      <c r="AL14" s="25">
        <v>0</v>
      </c>
      <c r="AM14" s="26">
        <v>20124</v>
      </c>
      <c r="AN14" s="26">
        <v>0</v>
      </c>
    </row>
    <row r="15" spans="1:40" ht="24.9" customHeight="1">
      <c r="A15" s="17">
        <v>10</v>
      </c>
      <c r="B15" s="64" t="s">
        <v>37</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100</v>
      </c>
      <c r="AF15" s="25">
        <v>0</v>
      </c>
      <c r="AG15" s="25">
        <v>0</v>
      </c>
      <c r="AH15" s="25">
        <v>0</v>
      </c>
      <c r="AI15" s="25">
        <v>0</v>
      </c>
      <c r="AJ15" s="25">
        <v>0</v>
      </c>
      <c r="AK15" s="25">
        <v>0</v>
      </c>
      <c r="AL15" s="25">
        <v>0</v>
      </c>
      <c r="AM15" s="26">
        <v>100</v>
      </c>
      <c r="AN15" s="26">
        <v>0</v>
      </c>
    </row>
    <row r="16" spans="1:40" ht="24.9" customHeight="1">
      <c r="A16" s="17">
        <v>11</v>
      </c>
      <c r="B16" s="64" t="s">
        <v>33</v>
      </c>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5">
        <v>0</v>
      </c>
      <c r="AI16" s="25">
        <v>0</v>
      </c>
      <c r="AJ16" s="25">
        <v>0</v>
      </c>
      <c r="AK16" s="25">
        <v>0</v>
      </c>
      <c r="AL16" s="25">
        <v>0</v>
      </c>
      <c r="AM16" s="26">
        <v>0</v>
      </c>
      <c r="AN16" s="26">
        <v>0</v>
      </c>
    </row>
    <row r="17" spans="1:40" ht="24.9" customHeight="1">
      <c r="A17" s="17">
        <v>12</v>
      </c>
      <c r="B17" s="64" t="s">
        <v>93</v>
      </c>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5">
        <v>0</v>
      </c>
      <c r="AI17" s="25">
        <v>0</v>
      </c>
      <c r="AJ17" s="25">
        <v>0</v>
      </c>
      <c r="AK17" s="25">
        <v>0</v>
      </c>
      <c r="AL17" s="25">
        <v>0</v>
      </c>
      <c r="AM17" s="26">
        <v>0</v>
      </c>
      <c r="AN17" s="26">
        <v>0</v>
      </c>
    </row>
    <row r="18" spans="1:40" ht="24.9" customHeight="1">
      <c r="A18" s="17">
        <v>13</v>
      </c>
      <c r="B18" s="64" t="s">
        <v>31</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6">
        <v>0</v>
      </c>
      <c r="AN18" s="26">
        <v>0</v>
      </c>
    </row>
    <row r="19" spans="1:40" ht="24.9" customHeight="1">
      <c r="A19" s="17">
        <v>14</v>
      </c>
      <c r="B19" s="64" t="s">
        <v>92</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6">
        <v>0</v>
      </c>
      <c r="AN19" s="26">
        <v>0</v>
      </c>
    </row>
    <row r="20" spans="1:40" ht="24.9" customHeight="1">
      <c r="A20" s="17">
        <v>15</v>
      </c>
      <c r="B20" s="64" t="s">
        <v>38</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6">
        <v>0</v>
      </c>
      <c r="AN20" s="26">
        <v>0</v>
      </c>
    </row>
    <row r="21" spans="1:40" ht="24.9" customHeight="1">
      <c r="A21" s="17">
        <v>16</v>
      </c>
      <c r="B21" s="64" t="s">
        <v>36</v>
      </c>
      <c r="C21" s="25">
        <v>0</v>
      </c>
      <c r="D21" s="25">
        <v>0</v>
      </c>
      <c r="E21" s="25">
        <v>0</v>
      </c>
      <c r="F21" s="25">
        <v>0</v>
      </c>
      <c r="G21" s="25">
        <v>0</v>
      </c>
      <c r="H21" s="25">
        <v>0</v>
      </c>
      <c r="I21" s="25">
        <v>0</v>
      </c>
      <c r="J21" s="25">
        <v>0</v>
      </c>
      <c r="K21" s="25">
        <v>0</v>
      </c>
      <c r="L21" s="25">
        <v>0</v>
      </c>
      <c r="M21" s="25">
        <v>0</v>
      </c>
      <c r="N21" s="25">
        <v>0</v>
      </c>
      <c r="O21" s="25">
        <v>0</v>
      </c>
      <c r="P21" s="25">
        <v>0</v>
      </c>
      <c r="Q21" s="25">
        <v>0</v>
      </c>
      <c r="R21" s="25">
        <v>0</v>
      </c>
      <c r="S21" s="25">
        <v>0</v>
      </c>
      <c r="T21" s="25">
        <v>0</v>
      </c>
      <c r="U21" s="25">
        <v>0</v>
      </c>
      <c r="V21" s="25">
        <v>0</v>
      </c>
      <c r="W21" s="25">
        <v>0</v>
      </c>
      <c r="X21" s="25">
        <v>0</v>
      </c>
      <c r="Y21" s="25">
        <v>0</v>
      </c>
      <c r="Z21" s="25">
        <v>0</v>
      </c>
      <c r="AA21" s="25">
        <v>0</v>
      </c>
      <c r="AB21" s="25">
        <v>0</v>
      </c>
      <c r="AC21" s="25">
        <v>0</v>
      </c>
      <c r="AD21" s="25">
        <v>0</v>
      </c>
      <c r="AE21" s="25">
        <v>0</v>
      </c>
      <c r="AF21" s="25">
        <v>0</v>
      </c>
      <c r="AG21" s="25">
        <v>0</v>
      </c>
      <c r="AH21" s="25">
        <v>0</v>
      </c>
      <c r="AI21" s="25">
        <v>0</v>
      </c>
      <c r="AJ21" s="25">
        <v>0</v>
      </c>
      <c r="AK21" s="25">
        <v>0</v>
      </c>
      <c r="AL21" s="25">
        <v>0</v>
      </c>
      <c r="AM21" s="26">
        <v>0</v>
      </c>
      <c r="AN21" s="26">
        <v>0</v>
      </c>
    </row>
    <row r="22" spans="1:40" ht="24.9" customHeight="1">
      <c r="A22" s="17">
        <v>17</v>
      </c>
      <c r="B22" s="64" t="s">
        <v>87</v>
      </c>
      <c r="C22" s="25">
        <v>0</v>
      </c>
      <c r="D22" s="25">
        <v>0</v>
      </c>
      <c r="E22" s="25">
        <v>0</v>
      </c>
      <c r="F22" s="25">
        <v>0</v>
      </c>
      <c r="G22" s="25">
        <v>0</v>
      </c>
      <c r="H22" s="25">
        <v>0</v>
      </c>
      <c r="I22" s="25">
        <v>0</v>
      </c>
      <c r="J22" s="25">
        <v>0</v>
      </c>
      <c r="K22" s="25">
        <v>0</v>
      </c>
      <c r="L22" s="25">
        <v>0</v>
      </c>
      <c r="M22" s="25">
        <v>0</v>
      </c>
      <c r="N22" s="25">
        <v>0</v>
      </c>
      <c r="O22" s="25">
        <v>0</v>
      </c>
      <c r="P22" s="25">
        <v>0</v>
      </c>
      <c r="Q22" s="25">
        <v>0</v>
      </c>
      <c r="R22" s="25">
        <v>0</v>
      </c>
      <c r="S22" s="25">
        <v>0</v>
      </c>
      <c r="T22" s="25">
        <v>0</v>
      </c>
      <c r="U22" s="25">
        <v>0</v>
      </c>
      <c r="V22" s="25">
        <v>0</v>
      </c>
      <c r="W22" s="25">
        <v>0</v>
      </c>
      <c r="X22" s="25">
        <v>0</v>
      </c>
      <c r="Y22" s="25">
        <v>0</v>
      </c>
      <c r="Z22" s="25">
        <v>0</v>
      </c>
      <c r="AA22" s="25">
        <v>0</v>
      </c>
      <c r="AB22" s="25">
        <v>0</v>
      </c>
      <c r="AC22" s="25">
        <v>0</v>
      </c>
      <c r="AD22" s="25">
        <v>0</v>
      </c>
      <c r="AE22" s="25">
        <v>0</v>
      </c>
      <c r="AF22" s="25">
        <v>0</v>
      </c>
      <c r="AG22" s="25">
        <v>0</v>
      </c>
      <c r="AH22" s="25">
        <v>0</v>
      </c>
      <c r="AI22" s="25">
        <v>0</v>
      </c>
      <c r="AJ22" s="25">
        <v>0</v>
      </c>
      <c r="AK22" s="25">
        <v>0</v>
      </c>
      <c r="AL22" s="25">
        <v>0</v>
      </c>
      <c r="AM22" s="26">
        <v>0</v>
      </c>
      <c r="AN22" s="26">
        <v>0</v>
      </c>
    </row>
    <row r="23" spans="1:40" ht="24.9" customHeight="1">
      <c r="A23" s="17">
        <v>18</v>
      </c>
      <c r="B23" s="64" t="s">
        <v>94</v>
      </c>
      <c r="C23" s="25">
        <v>0</v>
      </c>
      <c r="D23" s="25">
        <v>0</v>
      </c>
      <c r="E23" s="25">
        <v>0</v>
      </c>
      <c r="F23" s="25">
        <v>0</v>
      </c>
      <c r="G23" s="25">
        <v>0</v>
      </c>
      <c r="H23" s="25">
        <v>0</v>
      </c>
      <c r="I23" s="25">
        <v>0</v>
      </c>
      <c r="J23" s="25">
        <v>0</v>
      </c>
      <c r="K23" s="25">
        <v>0</v>
      </c>
      <c r="L23" s="25">
        <v>0</v>
      </c>
      <c r="M23" s="25">
        <v>0</v>
      </c>
      <c r="N23" s="25">
        <v>0</v>
      </c>
      <c r="O23" s="25">
        <v>0</v>
      </c>
      <c r="P23" s="25">
        <v>0</v>
      </c>
      <c r="Q23" s="25">
        <v>0</v>
      </c>
      <c r="R23" s="25">
        <v>0</v>
      </c>
      <c r="S23" s="25">
        <v>0</v>
      </c>
      <c r="T23" s="25">
        <v>0</v>
      </c>
      <c r="U23" s="25">
        <v>0</v>
      </c>
      <c r="V23" s="25">
        <v>0</v>
      </c>
      <c r="W23" s="25">
        <v>0</v>
      </c>
      <c r="X23" s="25">
        <v>0</v>
      </c>
      <c r="Y23" s="25">
        <v>0</v>
      </c>
      <c r="Z23" s="25">
        <v>0</v>
      </c>
      <c r="AA23" s="25">
        <v>0</v>
      </c>
      <c r="AB23" s="25">
        <v>0</v>
      </c>
      <c r="AC23" s="25">
        <v>0</v>
      </c>
      <c r="AD23" s="25">
        <v>0</v>
      </c>
      <c r="AE23" s="25">
        <v>0</v>
      </c>
      <c r="AF23" s="25">
        <v>0</v>
      </c>
      <c r="AG23" s="25">
        <v>0</v>
      </c>
      <c r="AH23" s="25">
        <v>0</v>
      </c>
      <c r="AI23" s="25">
        <v>0</v>
      </c>
      <c r="AJ23" s="25">
        <v>0</v>
      </c>
      <c r="AK23" s="25">
        <v>0</v>
      </c>
      <c r="AL23" s="25">
        <v>0</v>
      </c>
      <c r="AM23" s="26">
        <v>0</v>
      </c>
      <c r="AN23" s="26">
        <v>0</v>
      </c>
    </row>
    <row r="24" spans="1:40" ht="24.9" customHeight="1">
      <c r="A24" s="17">
        <v>19</v>
      </c>
      <c r="B24" s="64" t="s">
        <v>89</v>
      </c>
      <c r="C24" s="25">
        <v>0</v>
      </c>
      <c r="D24" s="25">
        <v>0</v>
      </c>
      <c r="E24" s="25">
        <v>0</v>
      </c>
      <c r="F24" s="25">
        <v>0</v>
      </c>
      <c r="G24" s="25">
        <v>0</v>
      </c>
      <c r="H24" s="25">
        <v>0</v>
      </c>
      <c r="I24" s="25">
        <v>0</v>
      </c>
      <c r="J24" s="25">
        <v>0</v>
      </c>
      <c r="K24" s="25">
        <v>0</v>
      </c>
      <c r="L24" s="25">
        <v>0</v>
      </c>
      <c r="M24" s="25">
        <v>0</v>
      </c>
      <c r="N24" s="25">
        <v>0</v>
      </c>
      <c r="O24" s="25">
        <v>0</v>
      </c>
      <c r="P24" s="25">
        <v>0</v>
      </c>
      <c r="Q24" s="25">
        <v>0</v>
      </c>
      <c r="R24" s="25">
        <v>0</v>
      </c>
      <c r="S24" s="25">
        <v>0</v>
      </c>
      <c r="T24" s="25">
        <v>0</v>
      </c>
      <c r="U24" s="25">
        <v>0</v>
      </c>
      <c r="V24" s="25">
        <v>0</v>
      </c>
      <c r="W24" s="25">
        <v>0</v>
      </c>
      <c r="X24" s="25">
        <v>0</v>
      </c>
      <c r="Y24" s="25">
        <v>0</v>
      </c>
      <c r="Z24" s="25">
        <v>0</v>
      </c>
      <c r="AA24" s="25">
        <v>0</v>
      </c>
      <c r="AB24" s="25">
        <v>0</v>
      </c>
      <c r="AC24" s="25">
        <v>0</v>
      </c>
      <c r="AD24" s="25">
        <v>0</v>
      </c>
      <c r="AE24" s="25">
        <v>0</v>
      </c>
      <c r="AF24" s="25">
        <v>0</v>
      </c>
      <c r="AG24" s="25">
        <v>0</v>
      </c>
      <c r="AH24" s="25">
        <v>0</v>
      </c>
      <c r="AI24" s="25">
        <v>0</v>
      </c>
      <c r="AJ24" s="25">
        <v>0</v>
      </c>
      <c r="AK24" s="25">
        <v>0</v>
      </c>
      <c r="AL24" s="25">
        <v>0</v>
      </c>
      <c r="AM24" s="26">
        <v>0</v>
      </c>
      <c r="AN24" s="26">
        <v>0</v>
      </c>
    </row>
    <row r="25" spans="1:40" ht="16.5" customHeight="1">
      <c r="A25" s="16"/>
      <c r="B25" s="66" t="s">
        <v>22</v>
      </c>
      <c r="C25" s="27">
        <v>9167899.8315329291</v>
      </c>
      <c r="D25" s="27">
        <v>198738.93</v>
      </c>
      <c r="E25" s="27">
        <v>231844.45000000263</v>
      </c>
      <c r="F25" s="27">
        <v>0</v>
      </c>
      <c r="G25" s="27">
        <v>32853.998489999947</v>
      </c>
      <c r="H25" s="27">
        <v>0</v>
      </c>
      <c r="I25" s="27">
        <v>1288262.7555</v>
      </c>
      <c r="J25" s="27">
        <v>23591.692837400002</v>
      </c>
      <c r="K25" s="27">
        <v>6170186.3801499708</v>
      </c>
      <c r="L25" s="27">
        <v>10695.1621443645</v>
      </c>
      <c r="M25" s="27">
        <v>667209.6040700028</v>
      </c>
      <c r="N25" s="27">
        <v>0</v>
      </c>
      <c r="O25" s="27">
        <v>0</v>
      </c>
      <c r="P25" s="27">
        <v>0</v>
      </c>
      <c r="Q25" s="27">
        <v>0</v>
      </c>
      <c r="R25" s="27">
        <v>0</v>
      </c>
      <c r="S25" s="27">
        <v>0</v>
      </c>
      <c r="T25" s="27">
        <v>0</v>
      </c>
      <c r="U25" s="27">
        <v>142484.86873599997</v>
      </c>
      <c r="V25" s="27">
        <v>21540.324422317703</v>
      </c>
      <c r="W25" s="27">
        <v>0</v>
      </c>
      <c r="X25" s="27">
        <v>0</v>
      </c>
      <c r="Y25" s="27">
        <v>199929.18356500001</v>
      </c>
      <c r="Z25" s="27">
        <v>3174.7218947111996</v>
      </c>
      <c r="AA25" s="27">
        <v>4540685.3675741805</v>
      </c>
      <c r="AB25" s="27">
        <v>2651175.9062877633</v>
      </c>
      <c r="AC25" s="27">
        <v>315.70510400000001</v>
      </c>
      <c r="AD25" s="27">
        <v>143.489452</v>
      </c>
      <c r="AE25" s="27">
        <v>179410.300002</v>
      </c>
      <c r="AF25" s="27">
        <v>122442.08</v>
      </c>
      <c r="AG25" s="27">
        <v>0</v>
      </c>
      <c r="AH25" s="27">
        <v>0</v>
      </c>
      <c r="AI25" s="27">
        <v>2254790.6992259999</v>
      </c>
      <c r="AJ25" s="27">
        <v>33232.382406348595</v>
      </c>
      <c r="AK25" s="27">
        <v>0</v>
      </c>
      <c r="AL25" s="27">
        <v>0</v>
      </c>
      <c r="AM25" s="27">
        <v>24875873.143950086</v>
      </c>
      <c r="AN25" s="27">
        <v>3064734.6894449051</v>
      </c>
    </row>
    <row r="26" spans="1:40" s="60" customFormat="1" ht="14.4">
      <c r="B26" s="40" t="s">
        <v>46</v>
      </c>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row>
    <row r="27" spans="1:40" s="60" customFormat="1" ht="12.75" customHeight="1">
      <c r="B27" s="84" t="s">
        <v>72</v>
      </c>
      <c r="C27" s="84"/>
      <c r="D27" s="84"/>
      <c r="E27" s="84"/>
      <c r="F27" s="84"/>
      <c r="G27" s="84"/>
      <c r="H27" s="84"/>
      <c r="I27" s="84"/>
      <c r="J27" s="84"/>
      <c r="K27" s="84"/>
      <c r="L27" s="84"/>
      <c r="M27" s="84"/>
      <c r="N27" s="84"/>
      <c r="O27" s="84"/>
      <c r="P27" s="84"/>
      <c r="Q27" s="84"/>
      <c r="R27" s="84"/>
      <c r="S27" s="84"/>
      <c r="AM27" s="62"/>
      <c r="AN27" s="62"/>
    </row>
    <row r="28" spans="1:40">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1"/>
      <c r="AN28" s="1"/>
    </row>
    <row r="29" spans="1:4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
      <c r="AN29" s="1"/>
    </row>
    <row r="30" spans="1:40">
      <c r="AM30" s="1"/>
      <c r="AN30" s="1"/>
    </row>
    <row r="31" spans="1:40">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1"/>
      <c r="AN31" s="1"/>
    </row>
    <row r="32" spans="1:4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
      <c r="AN32" s="1"/>
    </row>
    <row r="33" spans="39:40">
      <c r="AM33" s="1"/>
      <c r="AN33" s="1"/>
    </row>
  </sheetData>
  <sortState xmlns:xlrd2="http://schemas.microsoft.com/office/spreadsheetml/2017/richdata2" ref="B6:AN22">
    <sortCondition descending="1" ref="AM6:AM22"/>
  </sortState>
  <mergeCells count="22">
    <mergeCell ref="B27:S27"/>
    <mergeCell ref="U4:V4"/>
    <mergeCell ref="AI4:AJ4"/>
    <mergeCell ref="AK4:AL4"/>
    <mergeCell ref="AM4:AN4"/>
    <mergeCell ref="W4:X4"/>
    <mergeCell ref="Y4:Z4"/>
    <mergeCell ref="AA4:AB4"/>
    <mergeCell ref="AC4:AD4"/>
    <mergeCell ref="AE4:AF4"/>
    <mergeCell ref="AG4:AH4"/>
    <mergeCell ref="K4:L4"/>
    <mergeCell ref="M4:N4"/>
    <mergeCell ref="O4:P4"/>
    <mergeCell ref="Q4:R4"/>
    <mergeCell ref="S4:T4"/>
    <mergeCell ref="I4:J4"/>
    <mergeCell ref="A4:A5"/>
    <mergeCell ref="B4:B5"/>
    <mergeCell ref="C4:D4"/>
    <mergeCell ref="E4:F4"/>
    <mergeCell ref="G4:H4"/>
  </mergeCells>
  <pageMargins left="0.23622047244094491" right="0.19685039370078741" top="0.19685039370078741" bottom="0.15748031496062992" header="0.15748031496062992" footer="0.15748031496062992"/>
  <pageSetup paperSize="9" scale="67" orientation="landscape" r:id="rId1"/>
  <headerFooter alignWithMargins="0"/>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Number of Policies</vt:lpstr>
      <vt:lpstr>Transport means</vt:lpstr>
      <vt:lpstr>Wr. Prem. &amp;  Re Prem.</vt:lpstr>
      <vt:lpstr>Financial Wr. &amp; RE Prem.</vt:lpstr>
      <vt:lpstr>Earned Premiums</vt:lpstr>
      <vt:lpstr>Claims Paid</vt:lpstr>
      <vt:lpstr>Inccured Claims</vt:lpstr>
      <vt:lpstr>Structure of Insurance Market</vt:lpstr>
      <vt:lpstr>Accept. Re Prem. &amp; Retrocession</vt:lpstr>
      <vt:lpstr>Fin. Accept Re Prem. &amp; Retroces</vt:lpstr>
      <vt:lpstr>Accept. Re. Earned Premiums</vt:lpstr>
      <vt:lpstr>Re. Claims Paid</vt:lpstr>
      <vt:lpstr>Re. Incurred Claims</vt:lpstr>
      <vt:lpstr>Structure of Ins. Market 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ISSS</dc:creator>
  <cp:lastModifiedBy>George Nioradze</cp:lastModifiedBy>
  <cp:lastPrinted>2013-03-25T13:33:55Z</cp:lastPrinted>
  <dcterms:created xsi:type="dcterms:W3CDTF">1996-10-14T23:33:28Z</dcterms:created>
  <dcterms:modified xsi:type="dcterms:W3CDTF">2025-03-27T08:51:28Z</dcterms:modified>
</cp:coreProperties>
</file>