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4 II\Saitze dasadebi 2024 II\ENG\"/>
    </mc:Choice>
  </mc:AlternateContent>
  <xr:revisionPtr revIDLastSave="0" documentId="13_ncr:1_{792473EC-0ECB-49A1-B430-98AE3DA1A6B2}" xr6:coauthVersionLast="47" xr6:coauthVersionMax="47" xr10:uidLastSave="{00000000-0000-0000-0000-000000000000}"/>
  <bookViews>
    <workbookView xWindow="-108" yWindow="-108" windowWidth="23256" windowHeight="12456" tabRatio="908" activeTab="2"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20" l="1"/>
  <c r="C9" i="20"/>
  <c r="C10" i="20"/>
  <c r="C11" i="20"/>
  <c r="C12" i="20"/>
  <c r="C13" i="20"/>
  <c r="C14" i="20"/>
  <c r="C15" i="20"/>
  <c r="C16" i="20"/>
  <c r="C17" i="20"/>
  <c r="C18" i="20"/>
  <c r="C19" i="20"/>
  <c r="C20" i="20"/>
  <c r="C21" i="20"/>
  <c r="C22" i="20"/>
  <c r="C23" i="20"/>
  <c r="C24" i="20"/>
  <c r="C7" i="20"/>
  <c r="C8" i="8" l="1"/>
  <c r="C9" i="8"/>
  <c r="C10" i="8"/>
  <c r="C11" i="8"/>
  <c r="C12" i="8"/>
  <c r="C13" i="8"/>
  <c r="C14" i="8"/>
  <c r="C15" i="8"/>
  <c r="C16" i="8"/>
  <c r="C17" i="8"/>
  <c r="C18" i="8"/>
  <c r="C19" i="8"/>
  <c r="C20" i="8"/>
  <c r="C21" i="8"/>
  <c r="C22" i="8"/>
  <c r="C23" i="8"/>
  <c r="C24" i="8"/>
  <c r="C7" i="8"/>
  <c r="H24" i="22"/>
  <c r="G24" i="22"/>
  <c r="F24" i="22"/>
  <c r="E24" i="22"/>
  <c r="D24" i="22"/>
  <c r="C24" i="22"/>
  <c r="CV26" i="21"/>
  <c r="CU26" i="21"/>
  <c r="CT26" i="21"/>
  <c r="CS26" i="21"/>
  <c r="CR26" i="21"/>
  <c r="CQ26" i="21"/>
  <c r="CP26" i="21"/>
  <c r="CO26" i="21"/>
  <c r="CN26" i="21"/>
  <c r="CM26" i="21"/>
  <c r="CL26" i="21"/>
  <c r="CK26" i="21"/>
  <c r="CJ26" i="21"/>
  <c r="CI26" i="21"/>
  <c r="CH26" i="21"/>
  <c r="CG26" i="21"/>
  <c r="CF26" i="21"/>
  <c r="CE26" i="21"/>
  <c r="CD26" i="21"/>
  <c r="CC26" i="21"/>
  <c r="CB26" i="21"/>
  <c r="CA26" i="21"/>
  <c r="BZ26" i="21"/>
  <c r="BY26" i="21"/>
  <c r="BX26" i="21"/>
  <c r="BW26" i="21"/>
  <c r="BV26" i="21"/>
  <c r="BU26" i="21"/>
  <c r="BT26" i="21"/>
  <c r="BS26" i="21"/>
  <c r="BR26" i="21"/>
  <c r="BQ26" i="21"/>
  <c r="BP26" i="21"/>
  <c r="BO26" i="21"/>
  <c r="BN26" i="21"/>
  <c r="BM26" i="21"/>
  <c r="BL26" i="21"/>
  <c r="BK26" i="21"/>
  <c r="BJ26" i="21"/>
  <c r="BI26" i="21"/>
  <c r="BH26" i="21"/>
  <c r="BG26" i="21"/>
  <c r="BF26" i="21"/>
  <c r="BE26" i="21"/>
  <c r="BD26" i="21"/>
  <c r="BC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V26" i="21"/>
  <c r="U26" i="21"/>
  <c r="T26" i="21"/>
  <c r="S26" i="21"/>
  <c r="R26" i="21"/>
  <c r="Q26" i="21"/>
  <c r="P26" i="21"/>
  <c r="O26" i="21"/>
  <c r="N26" i="21"/>
  <c r="M26" i="21"/>
  <c r="L26" i="21"/>
  <c r="K26" i="21"/>
  <c r="J26" i="21"/>
  <c r="I26" i="21"/>
  <c r="H26" i="21"/>
  <c r="G26" i="21"/>
  <c r="F26" i="21"/>
  <c r="E26" i="21"/>
  <c r="D26" i="21"/>
  <c r="C26" i="21"/>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<sst xmlns="http://schemas.openxmlformats.org/spreadsheetml/2006/main" count="1383" uniqueCount="98">
  <si>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</si>
  <si>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</si>
  <si>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</si>
  <si>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</si>
  <si>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</si>
  <si>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</si>
  <si>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</si>
  <si>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</si>
  <si>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</si>
  <si>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</si>
  <si>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</si>
  <si>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</si>
  <si>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</si>
  <si>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</si>
  <si>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</si>
  <si>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</si>
  <si>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</si>
  <si>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</si>
  <si>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</si>
  <si>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</si>
  <si>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</si>
  <si>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</si>
  <si>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</si>
  <si>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</si>
  <si>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</si>
  <si>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</si>
  <si>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</si>
  <si>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</si>
  <si>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</si>
  <si>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</si>
  <si>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</si>
  <si>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</si>
  <si>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</si>
  <si>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</si>
  <si>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</si>
  <si>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</si>
  <si>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</si>
  <si>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Group Of Georgia</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</si>
  <si>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</si>
  <si>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</si>
  <si>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</si>
  <si>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</si>
  <si>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</si>
  <si>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</si>
  <si>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</si>
  <si>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</si>
  <si>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</si>
  <si>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</si>
  <si>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</si>
  <si>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</si>
  <si>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</si>
  <si>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</si>
  <si>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</si>
  <si>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</si>
  <si>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</si>
  <si>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</si>
  <si>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</si>
  <si>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</si>
  <si>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</si>
  <si>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</si>
  <si>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</si>
  <si>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</si>
  <si>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</si>
  <si>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</si>
  <si>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</si>
  <si>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</si>
  <si>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</si>
  <si>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</si>
  <si>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</si>
  <si>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</si>
  <si>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</si>
  <si>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</si>
  <si>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</si>
  <si>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</si>
  <si>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</si>
  <si>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</si>
  <si>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</si>
  <si>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</si>
  <si>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</si>
  <si>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</si>
  <si>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</si>
  <si>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</si>
  <si>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</si>
  <si>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</si>
  <si>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</si>
  <si>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</si>
  <si>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</si>
  <si>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</si>
  <si>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</si>
  <si>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</si>
  <si>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</si>
  <si>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</si>
  <si>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</si>
  <si>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JSC PSP Insurance</t>
  </si>
  <si>
    <t>Reporting period: 1 January 2024 - 30 June 2024</t>
  </si>
  <si>
    <t xml:space="preserve">Structure of Insurance Market by Classes of Insurance by 30.06.2024  - (Direct Insurance Business)        </t>
  </si>
  <si>
    <t>Structure of Insurance Market by Classes of Insurance as at 30.06.2024  - (Accepted Reinsurance)</t>
  </si>
  <si>
    <t>JSC Insurance Company Autograph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</si>
</sst>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86">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165" fontId="5"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0" fontId="20"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Alignment="1">
      <alignment vertical="center"/>
    </xf>
    <xf numFmtId="0" fontId="21" fillId="2" borderId="1" xfId="0" applyFont="1" applyFill="1" applyBorder="1" applyAlignment="1">
      <alignment horizontal="center" vertical="center" wrapText="1"/>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3" fontId="21" fillId="0" borderId="0" xfId="0" applyNumberFormat="1" applyFont="1" applyAlignment="1">
      <alignment vertical="center"/>
    </xf>
    <xf numFmtId="0" fontId="20" fillId="0" borderId="0" xfId="0" applyFont="1" applyAlignment="1">
      <alignment horizontal="center"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lignment vertical="center"/>
    </xf>
    <xf numFmtId="3" fontId="21" fillId="0" borderId="0" xfId="0" applyNumberFormat="1"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16" fillId="0" borderId="0" xfId="0" applyFont="1"/>
    <xf numFmtId="0" fontId="20" fillId="2" borderId="1" xfId="0"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xf numFmtId="0" fontId="21" fillId="0" borderId="0" xfId="0" applyFont="1" applyAlignment="1">
      <alignment wrapText="1"/>
    </xf>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Alignment="1">
      <alignment horizontal="left"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0" borderId="0" xfId="0" applyFont="1" applyAlignment="1">
      <alignment horizontal="left"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0" fillId="0" borderId="0" xfId="0" applyFont="1" applyAlignment="1">
      <alignment horizontal="left" vertical="center"/>
    </xf>
    <xf numFmtId="0" fontId="21" fillId="3" borderId="2" xfId="0" applyFont="1" applyFill="1" applyBorder="1" applyAlignment="1">
      <alignment horizontal="center" vertical="center" wrapText="1"/>
    </xf>
    <xf numFmtId="2" fontId="20" fillId="0" borderId="0" xfId="0" applyNumberFormat="1" applyFont="1" applyAlignment="1">
      <alignment horizontal="center" vertical="center" wrapText="1"/>
    </xf>
    <xf numFmtId="0" fontId="21" fillId="0" borderId="0" xfId="0" applyFont="1" applyAlignment="1">
      <alignment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zoomScale="70" zoomScaleNormal="70" workbookViewId="0">
      <pane xSplit="2" ySplit="6" topLeftCell="C7" activePane="bottomRight" state="frozen"/>
      <selection activeCell="H23" sqref="H23"/>
      <selection pane="topRight" activeCell="H23" sqref="H23"/>
      <selection pane="bottomLeft" activeCell="H23" sqref="H23"/>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36" customFormat="1" ht="28.5" customHeight="1">
      <c r="A1" s="34" t="s">
        <v>1</v>
      </c>
      <c r="B1" s="35"/>
      <c r="C1" s="35"/>
      <c r="D1" s="35"/>
      <c r="E1" s="35"/>
      <c r="F1" s="35"/>
      <c r="G1" s="35"/>
      <c r="H1" s="35"/>
      <c r="I1" s="35"/>
      <c r="J1" s="35"/>
      <c r="K1" s="35"/>
      <c r="L1" s="35"/>
      <c r="M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row>
    <row r="2" spans="1:106" s="36" customFormat="1" ht="28.5" customHeight="1">
      <c r="A2" s="37" t="s">
        <v>94</v>
      </c>
      <c r="B2" s="35"/>
      <c r="C2" s="35"/>
      <c r="D2" s="35"/>
      <c r="E2" s="35"/>
      <c r="F2" s="35"/>
      <c r="G2" s="35"/>
      <c r="H2" s="35"/>
      <c r="I2" s="35"/>
      <c r="J2" s="35"/>
      <c r="K2" s="35"/>
      <c r="L2" s="35"/>
      <c r="M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row>
    <row r="3" spans="1:106" s="36" customFormat="1" ht="18" customHeight="1">
      <c r="A3" s="36" t="s">
        <v>2</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row>
    <row r="4" spans="1:106" s="36" customFormat="1" ht="56.25" customHeight="1">
      <c r="A4" s="74" t="s">
        <v>0</v>
      </c>
      <c r="B4" s="74" t="s">
        <v>3</v>
      </c>
      <c r="C4" s="71" t="s">
        <v>4</v>
      </c>
      <c r="D4" s="72"/>
      <c r="E4" s="72"/>
      <c r="F4" s="72"/>
      <c r="G4" s="73"/>
      <c r="H4" s="71" t="s">
        <v>5</v>
      </c>
      <c r="I4" s="72"/>
      <c r="J4" s="72"/>
      <c r="K4" s="72"/>
      <c r="L4" s="73"/>
      <c r="M4" s="71" t="s">
        <v>6</v>
      </c>
      <c r="N4" s="72"/>
      <c r="O4" s="72"/>
      <c r="P4" s="72"/>
      <c r="Q4" s="73"/>
      <c r="R4" s="71" t="s">
        <v>7</v>
      </c>
      <c r="S4" s="72"/>
      <c r="T4" s="72"/>
      <c r="U4" s="72"/>
      <c r="V4" s="72"/>
      <c r="W4" s="72"/>
      <c r="X4" s="72"/>
      <c r="Y4" s="73"/>
      <c r="Z4" s="71" t="s">
        <v>8</v>
      </c>
      <c r="AA4" s="72"/>
      <c r="AB4" s="72"/>
      <c r="AC4" s="72"/>
      <c r="AD4" s="73"/>
      <c r="AE4" s="71" t="s">
        <v>9</v>
      </c>
      <c r="AF4" s="72"/>
      <c r="AG4" s="72"/>
      <c r="AH4" s="72"/>
      <c r="AI4" s="73"/>
      <c r="AJ4" s="71" t="s">
        <v>10</v>
      </c>
      <c r="AK4" s="72"/>
      <c r="AL4" s="72"/>
      <c r="AM4" s="72"/>
      <c r="AN4" s="73"/>
      <c r="AO4" s="71" t="s">
        <v>11</v>
      </c>
      <c r="AP4" s="72"/>
      <c r="AQ4" s="72"/>
      <c r="AR4" s="72"/>
      <c r="AS4" s="73"/>
      <c r="AT4" s="71" t="s">
        <v>12</v>
      </c>
      <c r="AU4" s="72"/>
      <c r="AV4" s="72"/>
      <c r="AW4" s="72"/>
      <c r="AX4" s="73"/>
      <c r="AY4" s="71" t="s">
        <v>13</v>
      </c>
      <c r="AZ4" s="72"/>
      <c r="BA4" s="72"/>
      <c r="BB4" s="72"/>
      <c r="BC4" s="73"/>
      <c r="BD4" s="71" t="s">
        <v>14</v>
      </c>
      <c r="BE4" s="72"/>
      <c r="BF4" s="72"/>
      <c r="BG4" s="72"/>
      <c r="BH4" s="73"/>
      <c r="BI4" s="71" t="s">
        <v>15</v>
      </c>
      <c r="BJ4" s="72"/>
      <c r="BK4" s="72"/>
      <c r="BL4" s="72"/>
      <c r="BM4" s="73"/>
      <c r="BN4" s="71" t="s">
        <v>16</v>
      </c>
      <c r="BO4" s="72"/>
      <c r="BP4" s="72"/>
      <c r="BQ4" s="72"/>
      <c r="BR4" s="73"/>
      <c r="BS4" s="71" t="s">
        <v>17</v>
      </c>
      <c r="BT4" s="72"/>
      <c r="BU4" s="72"/>
      <c r="BV4" s="72"/>
      <c r="BW4" s="73"/>
      <c r="BX4" s="71" t="s">
        <v>18</v>
      </c>
      <c r="BY4" s="72"/>
      <c r="BZ4" s="72"/>
      <c r="CA4" s="72"/>
      <c r="CB4" s="73"/>
      <c r="CC4" s="71" t="s">
        <v>19</v>
      </c>
      <c r="CD4" s="72"/>
      <c r="CE4" s="72"/>
      <c r="CF4" s="72"/>
      <c r="CG4" s="73"/>
      <c r="CH4" s="71" t="s">
        <v>20</v>
      </c>
      <c r="CI4" s="72"/>
      <c r="CJ4" s="72"/>
      <c r="CK4" s="72"/>
      <c r="CL4" s="73"/>
      <c r="CM4" s="71" t="s">
        <v>21</v>
      </c>
      <c r="CN4" s="72"/>
      <c r="CO4" s="72"/>
      <c r="CP4" s="72"/>
      <c r="CQ4" s="73"/>
      <c r="CR4" s="71" t="s">
        <v>22</v>
      </c>
      <c r="CS4" s="72"/>
      <c r="CT4" s="72"/>
      <c r="CU4" s="72"/>
      <c r="CV4" s="73"/>
    </row>
    <row r="5" spans="1:106" s="36" customFormat="1" ht="87.6" customHeight="1">
      <c r="A5" s="75"/>
      <c r="B5" s="75"/>
      <c r="C5" s="71" t="s">
        <v>23</v>
      </c>
      <c r="D5" s="72"/>
      <c r="E5" s="72"/>
      <c r="F5" s="73"/>
      <c r="G5" s="38" t="s">
        <v>24</v>
      </c>
      <c r="H5" s="71" t="s">
        <v>23</v>
      </c>
      <c r="I5" s="72"/>
      <c r="J5" s="72"/>
      <c r="K5" s="73"/>
      <c r="L5" s="38" t="s">
        <v>24</v>
      </c>
      <c r="M5" s="71" t="s">
        <v>23</v>
      </c>
      <c r="N5" s="72"/>
      <c r="O5" s="72"/>
      <c r="P5" s="73"/>
      <c r="Q5" s="38" t="s">
        <v>24</v>
      </c>
      <c r="R5" s="71" t="s">
        <v>23</v>
      </c>
      <c r="S5" s="72"/>
      <c r="T5" s="72"/>
      <c r="U5" s="73"/>
      <c r="V5" s="71" t="s">
        <v>24</v>
      </c>
      <c r="W5" s="72"/>
      <c r="X5" s="72"/>
      <c r="Y5" s="73"/>
      <c r="Z5" s="71" t="s">
        <v>23</v>
      </c>
      <c r="AA5" s="72"/>
      <c r="AB5" s="72"/>
      <c r="AC5" s="73"/>
      <c r="AD5" s="38" t="s">
        <v>24</v>
      </c>
      <c r="AE5" s="71" t="s">
        <v>23</v>
      </c>
      <c r="AF5" s="72"/>
      <c r="AG5" s="72"/>
      <c r="AH5" s="73"/>
      <c r="AI5" s="38" t="s">
        <v>24</v>
      </c>
      <c r="AJ5" s="71" t="s">
        <v>23</v>
      </c>
      <c r="AK5" s="72"/>
      <c r="AL5" s="72"/>
      <c r="AM5" s="73"/>
      <c r="AN5" s="38" t="s">
        <v>24</v>
      </c>
      <c r="AO5" s="71" t="s">
        <v>23</v>
      </c>
      <c r="AP5" s="72"/>
      <c r="AQ5" s="72"/>
      <c r="AR5" s="73"/>
      <c r="AS5" s="38" t="s">
        <v>24</v>
      </c>
      <c r="AT5" s="71" t="s">
        <v>23</v>
      </c>
      <c r="AU5" s="72"/>
      <c r="AV5" s="72"/>
      <c r="AW5" s="73"/>
      <c r="AX5" s="38" t="s">
        <v>24</v>
      </c>
      <c r="AY5" s="71" t="s">
        <v>23</v>
      </c>
      <c r="AZ5" s="72"/>
      <c r="BA5" s="72"/>
      <c r="BB5" s="73"/>
      <c r="BC5" s="38" t="s">
        <v>24</v>
      </c>
      <c r="BD5" s="71" t="s">
        <v>23</v>
      </c>
      <c r="BE5" s="72"/>
      <c r="BF5" s="72"/>
      <c r="BG5" s="73"/>
      <c r="BH5" s="38" t="s">
        <v>24</v>
      </c>
      <c r="BI5" s="71" t="s">
        <v>23</v>
      </c>
      <c r="BJ5" s="72"/>
      <c r="BK5" s="72"/>
      <c r="BL5" s="73"/>
      <c r="BM5" s="38" t="s">
        <v>24</v>
      </c>
      <c r="BN5" s="71" t="s">
        <v>23</v>
      </c>
      <c r="BO5" s="72"/>
      <c r="BP5" s="72"/>
      <c r="BQ5" s="73"/>
      <c r="BR5" s="38" t="s">
        <v>24</v>
      </c>
      <c r="BS5" s="71" t="s">
        <v>23</v>
      </c>
      <c r="BT5" s="72"/>
      <c r="BU5" s="72"/>
      <c r="BV5" s="73"/>
      <c r="BW5" s="38" t="s">
        <v>24</v>
      </c>
      <c r="BX5" s="71" t="s">
        <v>23</v>
      </c>
      <c r="BY5" s="72"/>
      <c r="BZ5" s="72"/>
      <c r="CA5" s="73"/>
      <c r="CB5" s="38" t="s">
        <v>24</v>
      </c>
      <c r="CC5" s="71" t="s">
        <v>23</v>
      </c>
      <c r="CD5" s="72"/>
      <c r="CE5" s="72"/>
      <c r="CF5" s="73"/>
      <c r="CG5" s="38" t="s">
        <v>24</v>
      </c>
      <c r="CH5" s="71" t="s">
        <v>23</v>
      </c>
      <c r="CI5" s="72"/>
      <c r="CJ5" s="72"/>
      <c r="CK5" s="73"/>
      <c r="CL5" s="38" t="s">
        <v>24</v>
      </c>
      <c r="CM5" s="71" t="s">
        <v>23</v>
      </c>
      <c r="CN5" s="72"/>
      <c r="CO5" s="72"/>
      <c r="CP5" s="73"/>
      <c r="CQ5" s="38" t="s">
        <v>24</v>
      </c>
      <c r="CR5" s="71" t="s">
        <v>23</v>
      </c>
      <c r="CS5" s="72"/>
      <c r="CT5" s="72"/>
      <c r="CU5" s="73"/>
      <c r="CV5" s="38" t="s">
        <v>24</v>
      </c>
    </row>
    <row r="6" spans="1:106" s="36" customFormat="1" ht="65.25" customHeight="1">
      <c r="A6" s="76"/>
      <c r="B6" s="76"/>
      <c r="C6" s="39" t="s">
        <v>25</v>
      </c>
      <c r="D6" s="39" t="s">
        <v>26</v>
      </c>
      <c r="E6" s="39" t="s">
        <v>27</v>
      </c>
      <c r="F6" s="39" t="s">
        <v>22</v>
      </c>
      <c r="G6" s="39" t="s">
        <v>22</v>
      </c>
      <c r="H6" s="39" t="s">
        <v>25</v>
      </c>
      <c r="I6" s="39" t="s">
        <v>26</v>
      </c>
      <c r="J6" s="39" t="s">
        <v>27</v>
      </c>
      <c r="K6" s="39" t="s">
        <v>22</v>
      </c>
      <c r="L6" s="39" t="s">
        <v>22</v>
      </c>
      <c r="M6" s="39" t="s">
        <v>25</v>
      </c>
      <c r="N6" s="39" t="s">
        <v>26</v>
      </c>
      <c r="O6" s="39" t="s">
        <v>27</v>
      </c>
      <c r="P6" s="39" t="s">
        <v>22</v>
      </c>
      <c r="Q6" s="39" t="s">
        <v>22</v>
      </c>
      <c r="R6" s="39" t="s">
        <v>25</v>
      </c>
      <c r="S6" s="39" t="s">
        <v>26</v>
      </c>
      <c r="T6" s="39" t="s">
        <v>27</v>
      </c>
      <c r="U6" s="39" t="s">
        <v>22</v>
      </c>
      <c r="V6" s="39" t="s">
        <v>25</v>
      </c>
      <c r="W6" s="39" t="s">
        <v>26</v>
      </c>
      <c r="X6" s="39" t="s">
        <v>27</v>
      </c>
      <c r="Y6" s="39" t="s">
        <v>22</v>
      </c>
      <c r="Z6" s="39" t="s">
        <v>25</v>
      </c>
      <c r="AA6" s="39" t="s">
        <v>26</v>
      </c>
      <c r="AB6" s="39" t="s">
        <v>27</v>
      </c>
      <c r="AC6" s="39" t="s">
        <v>22</v>
      </c>
      <c r="AD6" s="39" t="s">
        <v>22</v>
      </c>
      <c r="AE6" s="39" t="s">
        <v>25</v>
      </c>
      <c r="AF6" s="39" t="s">
        <v>26</v>
      </c>
      <c r="AG6" s="39" t="s">
        <v>27</v>
      </c>
      <c r="AH6" s="39" t="s">
        <v>22</v>
      </c>
      <c r="AI6" s="39" t="s">
        <v>22</v>
      </c>
      <c r="AJ6" s="39" t="s">
        <v>25</v>
      </c>
      <c r="AK6" s="39" t="s">
        <v>26</v>
      </c>
      <c r="AL6" s="39" t="s">
        <v>27</v>
      </c>
      <c r="AM6" s="39" t="s">
        <v>22</v>
      </c>
      <c r="AN6" s="39" t="s">
        <v>22</v>
      </c>
      <c r="AO6" s="39" t="s">
        <v>25</v>
      </c>
      <c r="AP6" s="39" t="s">
        <v>26</v>
      </c>
      <c r="AQ6" s="39" t="s">
        <v>27</v>
      </c>
      <c r="AR6" s="39" t="s">
        <v>22</v>
      </c>
      <c r="AS6" s="39" t="s">
        <v>22</v>
      </c>
      <c r="AT6" s="39" t="s">
        <v>25</v>
      </c>
      <c r="AU6" s="39" t="s">
        <v>26</v>
      </c>
      <c r="AV6" s="39" t="s">
        <v>27</v>
      </c>
      <c r="AW6" s="39" t="s">
        <v>22</v>
      </c>
      <c r="AX6" s="39" t="s">
        <v>22</v>
      </c>
      <c r="AY6" s="39" t="s">
        <v>25</v>
      </c>
      <c r="AZ6" s="39" t="s">
        <v>26</v>
      </c>
      <c r="BA6" s="39" t="s">
        <v>27</v>
      </c>
      <c r="BB6" s="39" t="s">
        <v>22</v>
      </c>
      <c r="BC6" s="39" t="s">
        <v>22</v>
      </c>
      <c r="BD6" s="39" t="s">
        <v>25</v>
      </c>
      <c r="BE6" s="39" t="s">
        <v>26</v>
      </c>
      <c r="BF6" s="39" t="s">
        <v>27</v>
      </c>
      <c r="BG6" s="39" t="s">
        <v>22</v>
      </c>
      <c r="BH6" s="39" t="s">
        <v>22</v>
      </c>
      <c r="BI6" s="39" t="s">
        <v>25</v>
      </c>
      <c r="BJ6" s="39" t="s">
        <v>26</v>
      </c>
      <c r="BK6" s="39" t="s">
        <v>27</v>
      </c>
      <c r="BL6" s="39" t="s">
        <v>22</v>
      </c>
      <c r="BM6" s="39" t="s">
        <v>22</v>
      </c>
      <c r="BN6" s="39" t="s">
        <v>25</v>
      </c>
      <c r="BO6" s="39" t="s">
        <v>26</v>
      </c>
      <c r="BP6" s="39" t="s">
        <v>27</v>
      </c>
      <c r="BQ6" s="39" t="s">
        <v>22</v>
      </c>
      <c r="BR6" s="39" t="s">
        <v>22</v>
      </c>
      <c r="BS6" s="39" t="s">
        <v>25</v>
      </c>
      <c r="BT6" s="39" t="s">
        <v>26</v>
      </c>
      <c r="BU6" s="39" t="s">
        <v>27</v>
      </c>
      <c r="BV6" s="39" t="s">
        <v>22</v>
      </c>
      <c r="BW6" s="39" t="s">
        <v>22</v>
      </c>
      <c r="BX6" s="39" t="s">
        <v>25</v>
      </c>
      <c r="BY6" s="39" t="s">
        <v>26</v>
      </c>
      <c r="BZ6" s="39" t="s">
        <v>27</v>
      </c>
      <c r="CA6" s="39" t="s">
        <v>22</v>
      </c>
      <c r="CB6" s="39" t="s">
        <v>22</v>
      </c>
      <c r="CC6" s="39" t="s">
        <v>25</v>
      </c>
      <c r="CD6" s="39" t="s">
        <v>26</v>
      </c>
      <c r="CE6" s="39" t="s">
        <v>27</v>
      </c>
      <c r="CF6" s="39" t="s">
        <v>22</v>
      </c>
      <c r="CG6" s="39" t="s">
        <v>22</v>
      </c>
      <c r="CH6" s="39" t="s">
        <v>25</v>
      </c>
      <c r="CI6" s="39" t="s">
        <v>26</v>
      </c>
      <c r="CJ6" s="39" t="s">
        <v>27</v>
      </c>
      <c r="CK6" s="39" t="s">
        <v>22</v>
      </c>
      <c r="CL6" s="39" t="s">
        <v>22</v>
      </c>
      <c r="CM6" s="39" t="s">
        <v>25</v>
      </c>
      <c r="CN6" s="39" t="s">
        <v>26</v>
      </c>
      <c r="CO6" s="39" t="s">
        <v>27</v>
      </c>
      <c r="CP6" s="39" t="s">
        <v>22</v>
      </c>
      <c r="CQ6" s="39" t="s">
        <v>22</v>
      </c>
      <c r="CR6" s="39" t="s">
        <v>25</v>
      </c>
      <c r="CS6" s="39" t="s">
        <v>26</v>
      </c>
      <c r="CT6" s="39" t="s">
        <v>27</v>
      </c>
      <c r="CU6" s="39" t="s">
        <v>22</v>
      </c>
      <c r="CV6" s="39" t="s">
        <v>22</v>
      </c>
    </row>
    <row r="7" spans="1:106" ht="24.9" customHeight="1">
      <c r="A7" s="17">
        <v>1</v>
      </c>
      <c r="B7" s="64" t="s">
        <v>32</v>
      </c>
      <c r="C7" s="25">
        <v>92</v>
      </c>
      <c r="D7" s="25">
        <v>2206813</v>
      </c>
      <c r="E7" s="25">
        <v>0</v>
      </c>
      <c r="F7" s="25">
        <v>2206905</v>
      </c>
      <c r="G7" s="25">
        <v>3944</v>
      </c>
      <c r="H7" s="25">
        <v>0</v>
      </c>
      <c r="I7" s="25">
        <v>53852</v>
      </c>
      <c r="J7" s="25">
        <v>0</v>
      </c>
      <c r="K7" s="25">
        <v>53852</v>
      </c>
      <c r="L7" s="25">
        <v>18536</v>
      </c>
      <c r="M7" s="25">
        <v>13220</v>
      </c>
      <c r="N7" s="25">
        <v>29302</v>
      </c>
      <c r="O7" s="25">
        <v>0</v>
      </c>
      <c r="P7" s="25">
        <v>42522</v>
      </c>
      <c r="Q7" s="25">
        <v>33349</v>
      </c>
      <c r="R7" s="25">
        <v>49756</v>
      </c>
      <c r="S7" s="25">
        <v>165</v>
      </c>
      <c r="T7" s="25">
        <v>0</v>
      </c>
      <c r="U7" s="25">
        <v>49921</v>
      </c>
      <c r="V7" s="25">
        <v>64765</v>
      </c>
      <c r="W7" s="25">
        <v>305</v>
      </c>
      <c r="X7" s="25">
        <v>0</v>
      </c>
      <c r="Y7" s="25">
        <v>65070</v>
      </c>
      <c r="Z7" s="25">
        <v>4347</v>
      </c>
      <c r="AA7" s="25">
        <v>9489</v>
      </c>
      <c r="AB7" s="25">
        <v>1006</v>
      </c>
      <c r="AC7" s="25">
        <v>14842</v>
      </c>
      <c r="AD7" s="25">
        <v>27016</v>
      </c>
      <c r="AE7" s="25">
        <v>8317</v>
      </c>
      <c r="AF7" s="25">
        <v>455638</v>
      </c>
      <c r="AG7" s="25">
        <v>1006</v>
      </c>
      <c r="AH7" s="25">
        <v>464961</v>
      </c>
      <c r="AI7" s="25">
        <v>106123</v>
      </c>
      <c r="AJ7" s="25">
        <v>0</v>
      </c>
      <c r="AK7" s="25">
        <v>0</v>
      </c>
      <c r="AL7" s="25">
        <v>0</v>
      </c>
      <c r="AM7" s="25">
        <v>0</v>
      </c>
      <c r="AN7" s="25">
        <v>0</v>
      </c>
      <c r="AO7" s="25">
        <v>0</v>
      </c>
      <c r="AP7" s="25">
        <v>0</v>
      </c>
      <c r="AQ7" s="25">
        <v>0</v>
      </c>
      <c r="AR7" s="25">
        <v>0</v>
      </c>
      <c r="AS7" s="25">
        <v>0</v>
      </c>
      <c r="AT7" s="25">
        <v>0</v>
      </c>
      <c r="AU7" s="25">
        <v>0</v>
      </c>
      <c r="AV7" s="25">
        <v>0</v>
      </c>
      <c r="AW7" s="25">
        <v>0</v>
      </c>
      <c r="AX7" s="25">
        <v>0</v>
      </c>
      <c r="AY7" s="25">
        <v>0</v>
      </c>
      <c r="AZ7" s="25">
        <v>0</v>
      </c>
      <c r="BA7" s="25">
        <v>0</v>
      </c>
      <c r="BB7" s="25">
        <v>0</v>
      </c>
      <c r="BC7" s="25">
        <v>0</v>
      </c>
      <c r="BD7" s="25">
        <v>0</v>
      </c>
      <c r="BE7" s="25">
        <v>0</v>
      </c>
      <c r="BF7" s="25">
        <v>0</v>
      </c>
      <c r="BG7" s="25">
        <v>0</v>
      </c>
      <c r="BH7" s="25">
        <v>0</v>
      </c>
      <c r="BI7" s="25">
        <v>9978</v>
      </c>
      <c r="BJ7" s="25">
        <v>0</v>
      </c>
      <c r="BK7" s="25">
        <v>0</v>
      </c>
      <c r="BL7" s="25">
        <v>9978</v>
      </c>
      <c r="BM7" s="25">
        <v>3666</v>
      </c>
      <c r="BN7" s="25">
        <v>3013</v>
      </c>
      <c r="BO7" s="25">
        <v>172764</v>
      </c>
      <c r="BP7" s="25">
        <v>0</v>
      </c>
      <c r="BQ7" s="25">
        <v>175777</v>
      </c>
      <c r="BR7" s="25">
        <v>24650</v>
      </c>
      <c r="BS7" s="25">
        <v>1</v>
      </c>
      <c r="BT7" s="25">
        <v>0</v>
      </c>
      <c r="BU7" s="25">
        <v>0</v>
      </c>
      <c r="BV7" s="25">
        <v>1</v>
      </c>
      <c r="BW7" s="25">
        <v>2</v>
      </c>
      <c r="BX7" s="25">
        <v>152</v>
      </c>
      <c r="BY7" s="25">
        <v>0</v>
      </c>
      <c r="BZ7" s="25">
        <v>0</v>
      </c>
      <c r="CA7" s="25">
        <v>152</v>
      </c>
      <c r="CB7" s="25">
        <v>135</v>
      </c>
      <c r="CC7" s="25">
        <v>0</v>
      </c>
      <c r="CD7" s="25">
        <v>19</v>
      </c>
      <c r="CE7" s="25">
        <v>0</v>
      </c>
      <c r="CF7" s="25">
        <v>19</v>
      </c>
      <c r="CG7" s="25">
        <v>37</v>
      </c>
      <c r="CH7" s="25">
        <v>113</v>
      </c>
      <c r="CI7" s="25">
        <v>0</v>
      </c>
      <c r="CJ7" s="25">
        <v>0</v>
      </c>
      <c r="CK7" s="25">
        <v>113</v>
      </c>
      <c r="CL7" s="25">
        <v>230</v>
      </c>
      <c r="CM7" s="25">
        <v>0</v>
      </c>
      <c r="CN7" s="25">
        <v>0</v>
      </c>
      <c r="CO7" s="25">
        <v>0</v>
      </c>
      <c r="CP7" s="25">
        <v>0</v>
      </c>
      <c r="CQ7" s="25">
        <v>0</v>
      </c>
      <c r="CR7" s="67">
        <v>88989</v>
      </c>
      <c r="CS7" s="25">
        <v>2928042</v>
      </c>
      <c r="CT7" s="25">
        <v>2012</v>
      </c>
      <c r="CU7" s="25">
        <v>3019043</v>
      </c>
      <c r="CV7" s="25">
        <v>282758</v>
      </c>
      <c r="CW7" s="32"/>
      <c r="CX7" s="32"/>
      <c r="CY7" s="32"/>
      <c r="CZ7" s="32"/>
      <c r="DA7" s="32"/>
      <c r="DB7" s="32"/>
    </row>
    <row r="8" spans="1:106" s="9" customFormat="1" ht="24.9" customHeight="1">
      <c r="A8" s="17">
        <v>2</v>
      </c>
      <c r="B8" s="64" t="s">
        <v>30</v>
      </c>
      <c r="C8" s="25">
        <v>973118</v>
      </c>
      <c r="D8" s="25">
        <v>1983</v>
      </c>
      <c r="E8" s="25">
        <v>31082</v>
      </c>
      <c r="F8" s="25">
        <v>1006183</v>
      </c>
      <c r="G8" s="25">
        <v>48829</v>
      </c>
      <c r="H8" s="25">
        <v>65770</v>
      </c>
      <c r="I8" s="25">
        <v>62813</v>
      </c>
      <c r="J8" s="25">
        <v>635</v>
      </c>
      <c r="K8" s="25">
        <v>129218</v>
      </c>
      <c r="L8" s="25">
        <v>69549</v>
      </c>
      <c r="M8" s="25">
        <v>115514</v>
      </c>
      <c r="N8" s="25">
        <v>6027</v>
      </c>
      <c r="O8" s="25">
        <v>236</v>
      </c>
      <c r="P8" s="25">
        <v>121777</v>
      </c>
      <c r="Q8" s="25">
        <v>94676</v>
      </c>
      <c r="R8" s="25">
        <v>58414</v>
      </c>
      <c r="S8" s="25">
        <v>19964</v>
      </c>
      <c r="T8" s="25">
        <v>70715</v>
      </c>
      <c r="U8" s="25">
        <v>149093</v>
      </c>
      <c r="V8" s="25">
        <v>74510</v>
      </c>
      <c r="W8" s="25">
        <v>32000</v>
      </c>
      <c r="X8" s="25">
        <v>64540</v>
      </c>
      <c r="Y8" s="25">
        <v>171050</v>
      </c>
      <c r="Z8" s="25">
        <v>6507</v>
      </c>
      <c r="AA8" s="25">
        <v>7212</v>
      </c>
      <c r="AB8" s="25">
        <v>1</v>
      </c>
      <c r="AC8" s="25">
        <v>13720</v>
      </c>
      <c r="AD8" s="25">
        <v>22740</v>
      </c>
      <c r="AE8" s="25">
        <v>11543</v>
      </c>
      <c r="AF8" s="25">
        <v>453836</v>
      </c>
      <c r="AG8" s="25">
        <v>1</v>
      </c>
      <c r="AH8" s="25">
        <v>465380</v>
      </c>
      <c r="AI8" s="25">
        <v>103593</v>
      </c>
      <c r="AJ8" s="25">
        <v>0</v>
      </c>
      <c r="AK8" s="25">
        <v>0</v>
      </c>
      <c r="AL8" s="25">
        <v>0</v>
      </c>
      <c r="AM8" s="25">
        <v>0</v>
      </c>
      <c r="AN8" s="25">
        <v>0</v>
      </c>
      <c r="AO8" s="25">
        <v>1</v>
      </c>
      <c r="AP8" s="25">
        <v>0</v>
      </c>
      <c r="AQ8" s="25">
        <v>0</v>
      </c>
      <c r="AR8" s="25">
        <v>1</v>
      </c>
      <c r="AS8" s="25">
        <v>1</v>
      </c>
      <c r="AT8" s="25">
        <v>0</v>
      </c>
      <c r="AU8" s="25">
        <v>0</v>
      </c>
      <c r="AV8" s="25">
        <v>0</v>
      </c>
      <c r="AW8" s="25">
        <v>0</v>
      </c>
      <c r="AX8" s="25">
        <v>0</v>
      </c>
      <c r="AY8" s="25">
        <v>3</v>
      </c>
      <c r="AZ8" s="25">
        <v>0</v>
      </c>
      <c r="BA8" s="25">
        <v>0</v>
      </c>
      <c r="BB8" s="25">
        <v>3</v>
      </c>
      <c r="BC8" s="25">
        <v>7</v>
      </c>
      <c r="BD8" s="25">
        <v>0</v>
      </c>
      <c r="BE8" s="25">
        <v>0</v>
      </c>
      <c r="BF8" s="25">
        <v>0</v>
      </c>
      <c r="BG8" s="25">
        <v>0</v>
      </c>
      <c r="BH8" s="25">
        <v>0</v>
      </c>
      <c r="BI8" s="25">
        <v>4409</v>
      </c>
      <c r="BJ8" s="25">
        <v>162</v>
      </c>
      <c r="BK8" s="25">
        <v>0</v>
      </c>
      <c r="BL8" s="25">
        <v>4571</v>
      </c>
      <c r="BM8" s="25">
        <v>1831</v>
      </c>
      <c r="BN8" s="25">
        <v>13402</v>
      </c>
      <c r="BO8" s="25">
        <v>8243</v>
      </c>
      <c r="BP8" s="25">
        <v>0</v>
      </c>
      <c r="BQ8" s="25">
        <v>21645</v>
      </c>
      <c r="BR8" s="25">
        <v>37710</v>
      </c>
      <c r="BS8" s="25">
        <v>4</v>
      </c>
      <c r="BT8" s="25">
        <v>0</v>
      </c>
      <c r="BU8" s="25">
        <v>0</v>
      </c>
      <c r="BV8" s="25">
        <v>4</v>
      </c>
      <c r="BW8" s="25">
        <v>4</v>
      </c>
      <c r="BX8" s="25">
        <v>4865</v>
      </c>
      <c r="BY8" s="25">
        <v>23</v>
      </c>
      <c r="BZ8" s="25">
        <v>0</v>
      </c>
      <c r="CA8" s="25">
        <v>4888</v>
      </c>
      <c r="CB8" s="25">
        <v>5062</v>
      </c>
      <c r="CC8" s="25">
        <v>0</v>
      </c>
      <c r="CD8" s="25">
        <v>0</v>
      </c>
      <c r="CE8" s="25">
        <v>0</v>
      </c>
      <c r="CF8" s="25">
        <v>0</v>
      </c>
      <c r="CG8" s="25">
        <v>0</v>
      </c>
      <c r="CH8" s="25">
        <v>49623</v>
      </c>
      <c r="CI8" s="25">
        <v>200</v>
      </c>
      <c r="CJ8" s="25">
        <v>0</v>
      </c>
      <c r="CK8" s="25">
        <v>49823</v>
      </c>
      <c r="CL8" s="25">
        <v>2078</v>
      </c>
      <c r="CM8" s="25">
        <v>0</v>
      </c>
      <c r="CN8" s="25">
        <v>0</v>
      </c>
      <c r="CO8" s="25">
        <v>0</v>
      </c>
      <c r="CP8" s="25">
        <v>0</v>
      </c>
      <c r="CQ8" s="25">
        <v>0</v>
      </c>
      <c r="CR8" s="67">
        <v>1303173</v>
      </c>
      <c r="CS8" s="25">
        <v>560463</v>
      </c>
      <c r="CT8" s="25">
        <v>102670</v>
      </c>
      <c r="CU8" s="25">
        <v>1966306</v>
      </c>
      <c r="CV8" s="25">
        <v>557130</v>
      </c>
      <c r="CW8" s="32"/>
      <c r="CX8" s="32"/>
      <c r="CY8" s="32"/>
      <c r="CZ8" s="32"/>
      <c r="DA8" s="32"/>
      <c r="DB8" s="32"/>
    </row>
    <row r="9" spans="1:106" ht="24.9" customHeight="1">
      <c r="A9" s="17">
        <v>3</v>
      </c>
      <c r="B9" s="64" t="s">
        <v>28</v>
      </c>
      <c r="C9" s="25">
        <v>926239</v>
      </c>
      <c r="D9" s="25">
        <v>10328</v>
      </c>
      <c r="E9" s="25">
        <v>93162</v>
      </c>
      <c r="F9" s="25">
        <v>1029729</v>
      </c>
      <c r="G9" s="25">
        <v>106878</v>
      </c>
      <c r="H9" s="25">
        <v>0</v>
      </c>
      <c r="I9" s="25">
        <v>61417</v>
      </c>
      <c r="J9" s="25">
        <v>0</v>
      </c>
      <c r="K9" s="25">
        <v>61417</v>
      </c>
      <c r="L9" s="25">
        <v>6964</v>
      </c>
      <c r="M9" s="25">
        <v>17845</v>
      </c>
      <c r="N9" s="25">
        <v>11456</v>
      </c>
      <c r="O9" s="25">
        <v>10124</v>
      </c>
      <c r="P9" s="25">
        <v>39425</v>
      </c>
      <c r="Q9" s="25">
        <v>66393</v>
      </c>
      <c r="R9" s="25">
        <v>60291</v>
      </c>
      <c r="S9" s="25">
        <v>6007</v>
      </c>
      <c r="T9" s="25">
        <v>120993</v>
      </c>
      <c r="U9" s="25">
        <v>187291</v>
      </c>
      <c r="V9" s="25">
        <v>84141</v>
      </c>
      <c r="W9" s="25">
        <v>4818</v>
      </c>
      <c r="X9" s="25">
        <v>117438</v>
      </c>
      <c r="Y9" s="25">
        <v>206397</v>
      </c>
      <c r="Z9" s="25">
        <v>0</v>
      </c>
      <c r="AA9" s="25">
        <v>0</v>
      </c>
      <c r="AB9" s="25">
        <v>0</v>
      </c>
      <c r="AC9" s="25">
        <v>0</v>
      </c>
      <c r="AD9" s="25">
        <v>0</v>
      </c>
      <c r="AE9" s="25">
        <v>4673</v>
      </c>
      <c r="AF9" s="25">
        <v>445102</v>
      </c>
      <c r="AG9" s="25">
        <v>0</v>
      </c>
      <c r="AH9" s="25">
        <v>449775</v>
      </c>
      <c r="AI9" s="25">
        <v>78213</v>
      </c>
      <c r="AJ9" s="25">
        <v>0</v>
      </c>
      <c r="AK9" s="25">
        <v>0</v>
      </c>
      <c r="AL9" s="25">
        <v>0</v>
      </c>
      <c r="AM9" s="25">
        <v>0</v>
      </c>
      <c r="AN9" s="25">
        <v>0</v>
      </c>
      <c r="AO9" s="25">
        <v>0</v>
      </c>
      <c r="AP9" s="25">
        <v>0</v>
      </c>
      <c r="AQ9" s="25">
        <v>0</v>
      </c>
      <c r="AR9" s="25">
        <v>0</v>
      </c>
      <c r="AS9" s="25">
        <v>0</v>
      </c>
      <c r="AT9" s="25">
        <v>0</v>
      </c>
      <c r="AU9" s="25">
        <v>0</v>
      </c>
      <c r="AV9" s="25">
        <v>0</v>
      </c>
      <c r="AW9" s="25">
        <v>0</v>
      </c>
      <c r="AX9" s="25">
        <v>0</v>
      </c>
      <c r="AY9" s="25">
        <v>0</v>
      </c>
      <c r="AZ9" s="25">
        <v>0</v>
      </c>
      <c r="BA9" s="25">
        <v>0</v>
      </c>
      <c r="BB9" s="25">
        <v>0</v>
      </c>
      <c r="BC9" s="25">
        <v>0</v>
      </c>
      <c r="BD9" s="25">
        <v>0</v>
      </c>
      <c r="BE9" s="25">
        <v>0</v>
      </c>
      <c r="BF9" s="25">
        <v>0</v>
      </c>
      <c r="BG9" s="25">
        <v>0</v>
      </c>
      <c r="BH9" s="25">
        <v>0</v>
      </c>
      <c r="BI9" s="25">
        <v>0</v>
      </c>
      <c r="BJ9" s="25">
        <v>0</v>
      </c>
      <c r="BK9" s="25">
        <v>0</v>
      </c>
      <c r="BL9" s="25">
        <v>0</v>
      </c>
      <c r="BM9" s="25">
        <v>0</v>
      </c>
      <c r="BN9" s="25">
        <v>19500</v>
      </c>
      <c r="BO9" s="25">
        <v>0</v>
      </c>
      <c r="BP9" s="25">
        <v>0</v>
      </c>
      <c r="BQ9" s="25">
        <v>19500</v>
      </c>
      <c r="BR9" s="25">
        <v>82</v>
      </c>
      <c r="BS9" s="25">
        <v>0</v>
      </c>
      <c r="BT9" s="25">
        <v>0</v>
      </c>
      <c r="BU9" s="25">
        <v>0</v>
      </c>
      <c r="BV9" s="25">
        <v>0</v>
      </c>
      <c r="BW9" s="25">
        <v>0</v>
      </c>
      <c r="BX9" s="25">
        <v>0</v>
      </c>
      <c r="BY9" s="25">
        <v>0</v>
      </c>
      <c r="BZ9" s="25">
        <v>0</v>
      </c>
      <c r="CA9" s="25">
        <v>0</v>
      </c>
      <c r="CB9" s="25">
        <v>0</v>
      </c>
      <c r="CC9" s="25">
        <v>0</v>
      </c>
      <c r="CD9" s="25">
        <v>0</v>
      </c>
      <c r="CE9" s="25">
        <v>0</v>
      </c>
      <c r="CF9" s="25">
        <v>0</v>
      </c>
      <c r="CG9" s="25">
        <v>0</v>
      </c>
      <c r="CH9" s="25">
        <v>97094</v>
      </c>
      <c r="CI9" s="25">
        <v>0</v>
      </c>
      <c r="CJ9" s="25">
        <v>0</v>
      </c>
      <c r="CK9" s="25">
        <v>97094</v>
      </c>
      <c r="CL9" s="25">
        <v>34</v>
      </c>
      <c r="CM9" s="25">
        <v>0</v>
      </c>
      <c r="CN9" s="25">
        <v>0</v>
      </c>
      <c r="CO9" s="25">
        <v>0</v>
      </c>
      <c r="CP9" s="25">
        <v>0</v>
      </c>
      <c r="CQ9" s="25">
        <v>0</v>
      </c>
      <c r="CR9" s="67">
        <v>1125642</v>
      </c>
      <c r="CS9" s="25">
        <v>534310</v>
      </c>
      <c r="CT9" s="25">
        <v>224279</v>
      </c>
      <c r="CU9" s="25">
        <v>1884231</v>
      </c>
      <c r="CV9" s="25">
        <v>464961</v>
      </c>
      <c r="CW9" s="32"/>
      <c r="CX9" s="32"/>
      <c r="CY9" s="32"/>
      <c r="CZ9" s="32"/>
      <c r="DA9" s="32"/>
      <c r="DB9" s="32"/>
    </row>
    <row r="10" spans="1:106" ht="24.9" customHeight="1">
      <c r="A10" s="17">
        <v>4</v>
      </c>
      <c r="B10" s="64" t="s">
        <v>34</v>
      </c>
      <c r="C10" s="25">
        <v>818415</v>
      </c>
      <c r="D10" s="25">
        <v>457</v>
      </c>
      <c r="E10" s="25">
        <v>52</v>
      </c>
      <c r="F10" s="25">
        <v>818924</v>
      </c>
      <c r="G10" s="25">
        <v>7676</v>
      </c>
      <c r="H10" s="25">
        <v>425</v>
      </c>
      <c r="I10" s="25">
        <v>17744</v>
      </c>
      <c r="J10" s="25">
        <v>0</v>
      </c>
      <c r="K10" s="25">
        <v>18169</v>
      </c>
      <c r="L10" s="25">
        <v>2011</v>
      </c>
      <c r="M10" s="25">
        <v>141851</v>
      </c>
      <c r="N10" s="25">
        <v>1713</v>
      </c>
      <c r="O10" s="25">
        <v>654</v>
      </c>
      <c r="P10" s="25">
        <v>144218</v>
      </c>
      <c r="Q10" s="25">
        <v>47444</v>
      </c>
      <c r="R10" s="25">
        <v>23259</v>
      </c>
      <c r="S10" s="25">
        <v>2756</v>
      </c>
      <c r="T10" s="25">
        <v>723</v>
      </c>
      <c r="U10" s="25">
        <v>26738</v>
      </c>
      <c r="V10" s="25">
        <v>30943</v>
      </c>
      <c r="W10" s="25">
        <v>4273</v>
      </c>
      <c r="X10" s="25">
        <v>822</v>
      </c>
      <c r="Y10" s="25">
        <v>36038</v>
      </c>
      <c r="Z10" s="25">
        <v>2325</v>
      </c>
      <c r="AA10" s="25">
        <v>2253</v>
      </c>
      <c r="AB10" s="25">
        <v>15</v>
      </c>
      <c r="AC10" s="25">
        <v>4593</v>
      </c>
      <c r="AD10" s="25">
        <v>7084</v>
      </c>
      <c r="AE10" s="25">
        <v>6480</v>
      </c>
      <c r="AF10" s="25">
        <v>447583</v>
      </c>
      <c r="AG10" s="25">
        <v>15</v>
      </c>
      <c r="AH10" s="25">
        <v>454078</v>
      </c>
      <c r="AI10" s="25">
        <v>85838</v>
      </c>
      <c r="AJ10" s="25">
        <v>0</v>
      </c>
      <c r="AK10" s="25">
        <v>0</v>
      </c>
      <c r="AL10" s="25">
        <v>0</v>
      </c>
      <c r="AM10" s="25">
        <v>0</v>
      </c>
      <c r="AN10" s="25">
        <v>0</v>
      </c>
      <c r="AO10" s="25">
        <v>0</v>
      </c>
      <c r="AP10" s="25">
        <v>0</v>
      </c>
      <c r="AQ10" s="25">
        <v>0</v>
      </c>
      <c r="AR10" s="25">
        <v>0</v>
      </c>
      <c r="AS10" s="25">
        <v>0</v>
      </c>
      <c r="AT10" s="25">
        <v>0</v>
      </c>
      <c r="AU10" s="25">
        <v>0</v>
      </c>
      <c r="AV10" s="25">
        <v>0</v>
      </c>
      <c r="AW10" s="25">
        <v>0</v>
      </c>
      <c r="AX10" s="25">
        <v>0</v>
      </c>
      <c r="AY10" s="25">
        <v>0</v>
      </c>
      <c r="AZ10" s="25">
        <v>0</v>
      </c>
      <c r="BA10" s="25">
        <v>0</v>
      </c>
      <c r="BB10" s="25">
        <v>0</v>
      </c>
      <c r="BC10" s="25">
        <v>0</v>
      </c>
      <c r="BD10" s="25">
        <v>0</v>
      </c>
      <c r="BE10" s="25">
        <v>0</v>
      </c>
      <c r="BF10" s="25">
        <v>0</v>
      </c>
      <c r="BG10" s="25">
        <v>0</v>
      </c>
      <c r="BH10" s="25">
        <v>0</v>
      </c>
      <c r="BI10" s="25">
        <v>857</v>
      </c>
      <c r="BJ10" s="25">
        <v>40</v>
      </c>
      <c r="BK10" s="25">
        <v>0</v>
      </c>
      <c r="BL10" s="25">
        <v>897</v>
      </c>
      <c r="BM10" s="25">
        <v>1258</v>
      </c>
      <c r="BN10" s="25">
        <v>4856</v>
      </c>
      <c r="BO10" s="25">
        <v>1623</v>
      </c>
      <c r="BP10" s="25">
        <v>5</v>
      </c>
      <c r="BQ10" s="25">
        <v>6484</v>
      </c>
      <c r="BR10" s="25">
        <v>6149</v>
      </c>
      <c r="BS10" s="25">
        <v>17</v>
      </c>
      <c r="BT10" s="25">
        <v>0</v>
      </c>
      <c r="BU10" s="25">
        <v>0</v>
      </c>
      <c r="BV10" s="25">
        <v>17</v>
      </c>
      <c r="BW10" s="25">
        <v>38</v>
      </c>
      <c r="BX10" s="25">
        <v>392</v>
      </c>
      <c r="BY10" s="25">
        <v>4</v>
      </c>
      <c r="BZ10" s="25">
        <v>0</v>
      </c>
      <c r="CA10" s="25">
        <v>396</v>
      </c>
      <c r="CB10" s="25">
        <v>359</v>
      </c>
      <c r="CC10" s="25">
        <v>0</v>
      </c>
      <c r="CD10" s="25">
        <v>0</v>
      </c>
      <c r="CE10" s="25">
        <v>0</v>
      </c>
      <c r="CF10" s="25">
        <v>0</v>
      </c>
      <c r="CG10" s="25">
        <v>0</v>
      </c>
      <c r="CH10" s="25">
        <v>107511</v>
      </c>
      <c r="CI10" s="25">
        <v>62</v>
      </c>
      <c r="CJ10" s="25">
        <v>5</v>
      </c>
      <c r="CK10" s="25">
        <v>107578</v>
      </c>
      <c r="CL10" s="25">
        <v>465</v>
      </c>
      <c r="CM10" s="25">
        <v>0</v>
      </c>
      <c r="CN10" s="25">
        <v>0</v>
      </c>
      <c r="CO10" s="25">
        <v>0</v>
      </c>
      <c r="CP10" s="25">
        <v>0</v>
      </c>
      <c r="CQ10" s="25">
        <v>0</v>
      </c>
      <c r="CR10" s="67">
        <v>1106388</v>
      </c>
      <c r="CS10" s="25">
        <v>474235</v>
      </c>
      <c r="CT10" s="25">
        <v>1469</v>
      </c>
      <c r="CU10" s="25">
        <v>1582092</v>
      </c>
      <c r="CV10" s="25">
        <v>194360</v>
      </c>
      <c r="CW10" s="32"/>
      <c r="CX10" s="32"/>
      <c r="CY10" s="32"/>
      <c r="CZ10" s="32"/>
      <c r="DA10" s="32"/>
      <c r="DB10" s="32"/>
    </row>
    <row r="11" spans="1:106" ht="24.9" customHeight="1">
      <c r="A11" s="17">
        <v>5</v>
      </c>
      <c r="B11" s="64" t="s">
        <v>29</v>
      </c>
      <c r="C11" s="25">
        <v>2783</v>
      </c>
      <c r="D11" s="25">
        <v>396144</v>
      </c>
      <c r="E11" s="25">
        <v>0</v>
      </c>
      <c r="F11" s="25">
        <v>398927</v>
      </c>
      <c r="G11" s="25">
        <v>959818</v>
      </c>
      <c r="H11" s="25">
        <v>0</v>
      </c>
      <c r="I11" s="25">
        <v>17645</v>
      </c>
      <c r="J11" s="25">
        <v>0</v>
      </c>
      <c r="K11" s="25">
        <v>17645</v>
      </c>
      <c r="L11" s="25">
        <v>1729</v>
      </c>
      <c r="M11" s="25">
        <v>21702</v>
      </c>
      <c r="N11" s="25">
        <v>4568</v>
      </c>
      <c r="O11" s="25">
        <v>11</v>
      </c>
      <c r="P11" s="25">
        <v>26281</v>
      </c>
      <c r="Q11" s="25">
        <v>41581</v>
      </c>
      <c r="R11" s="25">
        <v>1336</v>
      </c>
      <c r="S11" s="25">
        <v>121</v>
      </c>
      <c r="T11" s="25">
        <v>0</v>
      </c>
      <c r="U11" s="25">
        <v>1457</v>
      </c>
      <c r="V11" s="25">
        <v>1911</v>
      </c>
      <c r="W11" s="25">
        <v>688</v>
      </c>
      <c r="X11" s="25">
        <v>0</v>
      </c>
      <c r="Y11" s="25">
        <v>2599</v>
      </c>
      <c r="Z11" s="25">
        <v>7085</v>
      </c>
      <c r="AA11" s="25">
        <v>7604</v>
      </c>
      <c r="AB11" s="25">
        <v>10</v>
      </c>
      <c r="AC11" s="25">
        <v>14699</v>
      </c>
      <c r="AD11" s="25">
        <v>25733</v>
      </c>
      <c r="AE11" s="25">
        <v>11860</v>
      </c>
      <c r="AF11" s="25">
        <v>467222</v>
      </c>
      <c r="AG11" s="25">
        <v>926</v>
      </c>
      <c r="AH11" s="25">
        <v>480008</v>
      </c>
      <c r="AI11" s="25">
        <v>137879</v>
      </c>
      <c r="AJ11" s="25">
        <v>0</v>
      </c>
      <c r="AK11" s="25">
        <v>0</v>
      </c>
      <c r="AL11" s="25">
        <v>0</v>
      </c>
      <c r="AM11" s="25">
        <v>0</v>
      </c>
      <c r="AN11" s="25">
        <v>0</v>
      </c>
      <c r="AO11" s="25">
        <v>0</v>
      </c>
      <c r="AP11" s="25">
        <v>0</v>
      </c>
      <c r="AQ11" s="25">
        <v>2</v>
      </c>
      <c r="AR11" s="25">
        <v>2</v>
      </c>
      <c r="AS11" s="25">
        <v>2</v>
      </c>
      <c r="AT11" s="25">
        <v>0</v>
      </c>
      <c r="AU11" s="25">
        <v>0</v>
      </c>
      <c r="AV11" s="25">
        <v>0</v>
      </c>
      <c r="AW11" s="25">
        <v>0</v>
      </c>
      <c r="AX11" s="25">
        <v>0</v>
      </c>
      <c r="AY11" s="25">
        <v>0</v>
      </c>
      <c r="AZ11" s="25">
        <v>0</v>
      </c>
      <c r="BA11" s="25">
        <v>0</v>
      </c>
      <c r="BB11" s="25">
        <v>0</v>
      </c>
      <c r="BC11" s="25">
        <v>2</v>
      </c>
      <c r="BD11" s="25">
        <v>0</v>
      </c>
      <c r="BE11" s="25">
        <v>0</v>
      </c>
      <c r="BF11" s="25">
        <v>0</v>
      </c>
      <c r="BG11" s="25">
        <v>0</v>
      </c>
      <c r="BH11" s="25">
        <v>0</v>
      </c>
      <c r="BI11" s="25">
        <v>3150</v>
      </c>
      <c r="BJ11" s="25">
        <v>272</v>
      </c>
      <c r="BK11" s="25">
        <v>0</v>
      </c>
      <c r="BL11" s="25">
        <v>3422</v>
      </c>
      <c r="BM11" s="25">
        <v>1455</v>
      </c>
      <c r="BN11" s="25">
        <v>4634</v>
      </c>
      <c r="BO11" s="25">
        <v>71795</v>
      </c>
      <c r="BP11" s="25">
        <v>72</v>
      </c>
      <c r="BQ11" s="25">
        <v>76501</v>
      </c>
      <c r="BR11" s="25">
        <v>150800</v>
      </c>
      <c r="BS11" s="25">
        <v>1</v>
      </c>
      <c r="BT11" s="25">
        <v>0</v>
      </c>
      <c r="BU11" s="25">
        <v>0</v>
      </c>
      <c r="BV11" s="25">
        <v>1</v>
      </c>
      <c r="BW11" s="25">
        <v>1</v>
      </c>
      <c r="BX11" s="25">
        <v>844</v>
      </c>
      <c r="BY11" s="25">
        <v>0</v>
      </c>
      <c r="BZ11" s="25">
        <v>6</v>
      </c>
      <c r="CA11" s="25">
        <v>850</v>
      </c>
      <c r="CB11" s="25">
        <v>1001</v>
      </c>
      <c r="CC11" s="25">
        <v>0</v>
      </c>
      <c r="CD11" s="25">
        <v>0</v>
      </c>
      <c r="CE11" s="25">
        <v>0</v>
      </c>
      <c r="CF11" s="25">
        <v>0</v>
      </c>
      <c r="CG11" s="25">
        <v>0</v>
      </c>
      <c r="CH11" s="25">
        <v>1125</v>
      </c>
      <c r="CI11" s="25">
        <v>14661</v>
      </c>
      <c r="CJ11" s="25">
        <v>3</v>
      </c>
      <c r="CK11" s="25">
        <v>15789</v>
      </c>
      <c r="CL11" s="25">
        <v>36627</v>
      </c>
      <c r="CM11" s="25">
        <v>0</v>
      </c>
      <c r="CN11" s="25">
        <v>0</v>
      </c>
      <c r="CO11" s="25">
        <v>0</v>
      </c>
      <c r="CP11" s="25">
        <v>0</v>
      </c>
      <c r="CQ11" s="25">
        <v>0</v>
      </c>
      <c r="CR11" s="67">
        <v>54520</v>
      </c>
      <c r="CS11" s="25">
        <v>980032</v>
      </c>
      <c r="CT11" s="25">
        <v>1030</v>
      </c>
      <c r="CU11" s="25">
        <v>1035582</v>
      </c>
      <c r="CV11" s="25">
        <v>1359227</v>
      </c>
      <c r="CW11" s="32"/>
      <c r="CX11" s="32"/>
      <c r="CY11" s="32"/>
      <c r="CZ11" s="32"/>
      <c r="DA11" s="32"/>
      <c r="DB11" s="32"/>
    </row>
    <row r="12" spans="1:106" ht="24.9" customHeight="1">
      <c r="A12" s="17">
        <v>6</v>
      </c>
      <c r="B12" s="64" t="s">
        <v>87</v>
      </c>
      <c r="C12" s="25">
        <v>11761</v>
      </c>
      <c r="D12" s="25">
        <v>0</v>
      </c>
      <c r="E12" s="25">
        <v>17567</v>
      </c>
      <c r="F12" s="25">
        <v>29328</v>
      </c>
      <c r="G12" s="25">
        <v>15838</v>
      </c>
      <c r="H12" s="25">
        <v>102</v>
      </c>
      <c r="I12" s="25">
        <v>8230</v>
      </c>
      <c r="J12" s="25">
        <v>0</v>
      </c>
      <c r="K12" s="25">
        <v>8332</v>
      </c>
      <c r="L12" s="25">
        <v>1284</v>
      </c>
      <c r="M12" s="25">
        <v>6494</v>
      </c>
      <c r="N12" s="25">
        <v>189</v>
      </c>
      <c r="O12" s="25">
        <v>21829</v>
      </c>
      <c r="P12" s="25">
        <v>28512</v>
      </c>
      <c r="Q12" s="25">
        <v>23588</v>
      </c>
      <c r="R12" s="25">
        <v>9825</v>
      </c>
      <c r="S12" s="25">
        <v>248</v>
      </c>
      <c r="T12" s="25">
        <v>29316</v>
      </c>
      <c r="U12" s="25">
        <v>39389</v>
      </c>
      <c r="V12" s="25">
        <v>18180</v>
      </c>
      <c r="W12" s="25">
        <v>373</v>
      </c>
      <c r="X12" s="25">
        <v>17767</v>
      </c>
      <c r="Y12" s="25">
        <v>36320</v>
      </c>
      <c r="Z12" s="25">
        <v>674</v>
      </c>
      <c r="AA12" s="25">
        <v>258</v>
      </c>
      <c r="AB12" s="25">
        <v>4946</v>
      </c>
      <c r="AC12" s="25">
        <v>5878</v>
      </c>
      <c r="AD12" s="25">
        <v>6377</v>
      </c>
      <c r="AE12" s="25">
        <v>5348</v>
      </c>
      <c r="AF12" s="25">
        <v>445363</v>
      </c>
      <c r="AG12" s="25">
        <v>4937</v>
      </c>
      <c r="AH12" s="25">
        <v>455648</v>
      </c>
      <c r="AI12" s="25">
        <v>84596</v>
      </c>
      <c r="AJ12" s="25">
        <v>0</v>
      </c>
      <c r="AK12" s="25">
        <v>0</v>
      </c>
      <c r="AL12" s="25">
        <v>0</v>
      </c>
      <c r="AM12" s="25">
        <v>0</v>
      </c>
      <c r="AN12" s="25">
        <v>0</v>
      </c>
      <c r="AO12" s="25">
        <v>9</v>
      </c>
      <c r="AP12" s="25">
        <v>0</v>
      </c>
      <c r="AQ12" s="25">
        <v>0</v>
      </c>
      <c r="AR12" s="25">
        <v>9</v>
      </c>
      <c r="AS12" s="25">
        <v>10</v>
      </c>
      <c r="AT12" s="25">
        <v>7</v>
      </c>
      <c r="AU12" s="25">
        <v>0</v>
      </c>
      <c r="AV12" s="25">
        <v>0</v>
      </c>
      <c r="AW12" s="25">
        <v>7</v>
      </c>
      <c r="AX12" s="25">
        <v>8</v>
      </c>
      <c r="AY12" s="25">
        <v>0</v>
      </c>
      <c r="AZ12" s="25">
        <v>1</v>
      </c>
      <c r="BA12" s="25">
        <v>0</v>
      </c>
      <c r="BB12" s="25">
        <v>1</v>
      </c>
      <c r="BC12" s="25">
        <v>1</v>
      </c>
      <c r="BD12" s="25">
        <v>0</v>
      </c>
      <c r="BE12" s="25">
        <v>2</v>
      </c>
      <c r="BF12" s="25">
        <v>0</v>
      </c>
      <c r="BG12" s="25">
        <v>2</v>
      </c>
      <c r="BH12" s="25">
        <v>2</v>
      </c>
      <c r="BI12" s="25">
        <v>0</v>
      </c>
      <c r="BJ12" s="25">
        <v>1</v>
      </c>
      <c r="BK12" s="25">
        <v>0</v>
      </c>
      <c r="BL12" s="25">
        <v>1</v>
      </c>
      <c r="BM12" s="25">
        <v>0</v>
      </c>
      <c r="BN12" s="25">
        <v>87</v>
      </c>
      <c r="BO12" s="25">
        <v>19</v>
      </c>
      <c r="BP12" s="25">
        <v>20</v>
      </c>
      <c r="BQ12" s="25">
        <v>126</v>
      </c>
      <c r="BR12" s="25">
        <v>222</v>
      </c>
      <c r="BS12" s="25">
        <v>18</v>
      </c>
      <c r="BT12" s="25">
        <v>0</v>
      </c>
      <c r="BU12" s="25">
        <v>0</v>
      </c>
      <c r="BV12" s="25">
        <v>18</v>
      </c>
      <c r="BW12" s="25">
        <v>20</v>
      </c>
      <c r="BX12" s="25">
        <v>2</v>
      </c>
      <c r="BY12" s="25">
        <v>0</v>
      </c>
      <c r="BZ12" s="25">
        <v>0</v>
      </c>
      <c r="CA12" s="25">
        <v>2</v>
      </c>
      <c r="CB12" s="25">
        <v>3</v>
      </c>
      <c r="CC12" s="25">
        <v>0</v>
      </c>
      <c r="CD12" s="25">
        <v>0</v>
      </c>
      <c r="CE12" s="25">
        <v>0</v>
      </c>
      <c r="CF12" s="25">
        <v>0</v>
      </c>
      <c r="CG12" s="25">
        <v>0</v>
      </c>
      <c r="CH12" s="25">
        <v>38</v>
      </c>
      <c r="CI12" s="25">
        <v>0</v>
      </c>
      <c r="CJ12" s="25">
        <v>1</v>
      </c>
      <c r="CK12" s="25">
        <v>39</v>
      </c>
      <c r="CL12" s="25">
        <v>49</v>
      </c>
      <c r="CM12" s="25">
        <v>0</v>
      </c>
      <c r="CN12" s="25">
        <v>0</v>
      </c>
      <c r="CO12" s="25">
        <v>0</v>
      </c>
      <c r="CP12" s="25">
        <v>0</v>
      </c>
      <c r="CQ12" s="25">
        <v>0</v>
      </c>
      <c r="CR12" s="67">
        <v>34365</v>
      </c>
      <c r="CS12" s="25">
        <v>454311</v>
      </c>
      <c r="CT12" s="25">
        <v>78616</v>
      </c>
      <c r="CU12" s="25">
        <v>567292</v>
      </c>
      <c r="CV12" s="25">
        <v>168318</v>
      </c>
      <c r="CW12" s="32"/>
      <c r="CX12" s="32"/>
      <c r="CY12" s="32"/>
      <c r="CZ12" s="32"/>
      <c r="DA12" s="32"/>
      <c r="DB12" s="32"/>
    </row>
    <row r="13" spans="1:106" ht="24.9" customHeight="1">
      <c r="A13" s="17">
        <v>7</v>
      </c>
      <c r="B13" s="64" t="s">
        <v>93</v>
      </c>
      <c r="C13" s="25">
        <v>4090</v>
      </c>
      <c r="D13" s="25">
        <v>2</v>
      </c>
      <c r="E13" s="25">
        <v>5247</v>
      </c>
      <c r="F13" s="25">
        <v>9339</v>
      </c>
      <c r="G13" s="25">
        <v>14458</v>
      </c>
      <c r="H13" s="25">
        <v>12910</v>
      </c>
      <c r="I13" s="25">
        <v>2782</v>
      </c>
      <c r="J13" s="25">
        <v>8950</v>
      </c>
      <c r="K13" s="25">
        <v>24642</v>
      </c>
      <c r="L13" s="25">
        <v>33230</v>
      </c>
      <c r="M13" s="25">
        <v>20036</v>
      </c>
      <c r="N13" s="25">
        <v>4244</v>
      </c>
      <c r="O13" s="25">
        <v>5775</v>
      </c>
      <c r="P13" s="25">
        <v>30055</v>
      </c>
      <c r="Q13" s="25">
        <v>39413</v>
      </c>
      <c r="R13" s="25">
        <v>26262</v>
      </c>
      <c r="S13" s="25">
        <v>787</v>
      </c>
      <c r="T13" s="25">
        <v>13733</v>
      </c>
      <c r="U13" s="25">
        <v>40782</v>
      </c>
      <c r="V13" s="25">
        <v>36427</v>
      </c>
      <c r="W13" s="25">
        <v>777</v>
      </c>
      <c r="X13" s="25">
        <v>17370</v>
      </c>
      <c r="Y13" s="25">
        <v>54574</v>
      </c>
      <c r="Z13" s="25">
        <v>520</v>
      </c>
      <c r="AA13" s="25">
        <v>3719</v>
      </c>
      <c r="AB13" s="25">
        <v>1988</v>
      </c>
      <c r="AC13" s="25">
        <v>6227</v>
      </c>
      <c r="AD13" s="25">
        <v>10031</v>
      </c>
      <c r="AE13" s="25">
        <v>5216</v>
      </c>
      <c r="AF13" s="25">
        <v>448867</v>
      </c>
      <c r="AG13" s="25">
        <v>1988</v>
      </c>
      <c r="AH13" s="25">
        <v>456071</v>
      </c>
      <c r="AI13" s="25">
        <v>88328</v>
      </c>
      <c r="AJ13" s="25">
        <v>0</v>
      </c>
      <c r="AK13" s="25">
        <v>0</v>
      </c>
      <c r="AL13" s="25">
        <v>0</v>
      </c>
      <c r="AM13" s="25">
        <v>0</v>
      </c>
      <c r="AN13" s="25">
        <v>0</v>
      </c>
      <c r="AO13" s="25">
        <v>0</v>
      </c>
      <c r="AP13" s="25">
        <v>0</v>
      </c>
      <c r="AQ13" s="25">
        <v>0</v>
      </c>
      <c r="AR13" s="25">
        <v>0</v>
      </c>
      <c r="AS13" s="25">
        <v>0</v>
      </c>
      <c r="AT13" s="25">
        <v>0</v>
      </c>
      <c r="AU13" s="25">
        <v>0</v>
      </c>
      <c r="AV13" s="25">
        <v>0</v>
      </c>
      <c r="AW13" s="25">
        <v>0</v>
      </c>
      <c r="AX13" s="25">
        <v>0</v>
      </c>
      <c r="AY13" s="25">
        <v>0</v>
      </c>
      <c r="AZ13" s="25">
        <v>0</v>
      </c>
      <c r="BA13" s="25">
        <v>0</v>
      </c>
      <c r="BB13" s="25">
        <v>0</v>
      </c>
      <c r="BC13" s="25">
        <v>0</v>
      </c>
      <c r="BD13" s="25">
        <v>0</v>
      </c>
      <c r="BE13" s="25">
        <v>0</v>
      </c>
      <c r="BF13" s="25">
        <v>0</v>
      </c>
      <c r="BG13" s="25">
        <v>0</v>
      </c>
      <c r="BH13" s="25">
        <v>0</v>
      </c>
      <c r="BI13" s="25">
        <v>30</v>
      </c>
      <c r="BJ13" s="25">
        <v>0</v>
      </c>
      <c r="BK13" s="25">
        <v>0</v>
      </c>
      <c r="BL13" s="25">
        <v>30</v>
      </c>
      <c r="BM13" s="25">
        <v>5</v>
      </c>
      <c r="BN13" s="25">
        <v>28</v>
      </c>
      <c r="BO13" s="25">
        <v>0</v>
      </c>
      <c r="BP13" s="25">
        <v>0</v>
      </c>
      <c r="BQ13" s="25">
        <v>28</v>
      </c>
      <c r="BR13" s="25">
        <v>350</v>
      </c>
      <c r="BS13" s="25">
        <v>0</v>
      </c>
      <c r="BT13" s="25">
        <v>0</v>
      </c>
      <c r="BU13" s="25">
        <v>0</v>
      </c>
      <c r="BV13" s="25">
        <v>0</v>
      </c>
      <c r="BW13" s="25">
        <v>0</v>
      </c>
      <c r="BX13" s="25">
        <v>0</v>
      </c>
      <c r="BY13" s="25">
        <v>0</v>
      </c>
      <c r="BZ13" s="25">
        <v>0</v>
      </c>
      <c r="CA13" s="25">
        <v>0</v>
      </c>
      <c r="CB13" s="25">
        <v>0</v>
      </c>
      <c r="CC13" s="25">
        <v>0</v>
      </c>
      <c r="CD13" s="25">
        <v>0</v>
      </c>
      <c r="CE13" s="25">
        <v>0</v>
      </c>
      <c r="CF13" s="25">
        <v>0</v>
      </c>
      <c r="CG13" s="25">
        <v>0</v>
      </c>
      <c r="CH13" s="25">
        <v>1</v>
      </c>
      <c r="CI13" s="25">
        <v>0</v>
      </c>
      <c r="CJ13" s="25">
        <v>0</v>
      </c>
      <c r="CK13" s="25">
        <v>1</v>
      </c>
      <c r="CL13" s="25">
        <v>1</v>
      </c>
      <c r="CM13" s="25">
        <v>0</v>
      </c>
      <c r="CN13" s="25">
        <v>0</v>
      </c>
      <c r="CO13" s="25">
        <v>0</v>
      </c>
      <c r="CP13" s="25">
        <v>0</v>
      </c>
      <c r="CQ13" s="25">
        <v>0</v>
      </c>
      <c r="CR13" s="67">
        <v>69093</v>
      </c>
      <c r="CS13" s="25">
        <v>460401</v>
      </c>
      <c r="CT13" s="25">
        <v>37681</v>
      </c>
      <c r="CU13" s="25">
        <v>567175</v>
      </c>
      <c r="CV13" s="25">
        <v>240390</v>
      </c>
      <c r="CW13" s="32"/>
      <c r="CX13" s="32"/>
      <c r="CY13" s="32"/>
      <c r="CZ13" s="32"/>
      <c r="DA13" s="32"/>
      <c r="DB13" s="32"/>
    </row>
    <row r="14" spans="1:106" ht="24.9" customHeight="1">
      <c r="A14" s="17">
        <v>8</v>
      </c>
      <c r="B14" s="64" t="s">
        <v>97</v>
      </c>
      <c r="C14" s="25">
        <v>20507</v>
      </c>
      <c r="D14" s="25">
        <v>0</v>
      </c>
      <c r="E14" s="25">
        <v>227</v>
      </c>
      <c r="F14" s="25">
        <v>20734</v>
      </c>
      <c r="G14" s="25">
        <v>0</v>
      </c>
      <c r="H14" s="25">
        <v>2419</v>
      </c>
      <c r="I14" s="25">
        <v>5656</v>
      </c>
      <c r="J14" s="25">
        <v>134</v>
      </c>
      <c r="K14" s="25">
        <v>8209</v>
      </c>
      <c r="L14" s="25">
        <v>0</v>
      </c>
      <c r="M14" s="25">
        <v>24986</v>
      </c>
      <c r="N14" s="25">
        <v>461</v>
      </c>
      <c r="O14" s="25">
        <v>2054</v>
      </c>
      <c r="P14" s="25">
        <v>27501</v>
      </c>
      <c r="Q14" s="25">
        <v>0</v>
      </c>
      <c r="R14" s="25">
        <v>31537</v>
      </c>
      <c r="S14" s="25">
        <v>2966</v>
      </c>
      <c r="T14" s="25">
        <v>3171</v>
      </c>
      <c r="U14" s="25">
        <v>37674</v>
      </c>
      <c r="V14" s="25">
        <v>0</v>
      </c>
      <c r="W14" s="25">
        <v>0</v>
      </c>
      <c r="X14" s="25">
        <v>1713</v>
      </c>
      <c r="Y14" s="25">
        <v>1713</v>
      </c>
      <c r="Z14" s="25">
        <v>761</v>
      </c>
      <c r="AA14" s="25">
        <v>909</v>
      </c>
      <c r="AB14" s="25">
        <v>3</v>
      </c>
      <c r="AC14" s="25">
        <v>1673</v>
      </c>
      <c r="AD14" s="25">
        <v>0</v>
      </c>
      <c r="AE14" s="25">
        <v>5348</v>
      </c>
      <c r="AF14" s="25">
        <v>446032</v>
      </c>
      <c r="AG14" s="25">
        <v>3</v>
      </c>
      <c r="AH14" s="25">
        <v>451383</v>
      </c>
      <c r="AI14" s="25">
        <v>78213</v>
      </c>
      <c r="AJ14" s="25">
        <v>0</v>
      </c>
      <c r="AK14" s="25">
        <v>0</v>
      </c>
      <c r="AL14" s="25">
        <v>0</v>
      </c>
      <c r="AM14" s="25">
        <v>0</v>
      </c>
      <c r="AN14" s="25">
        <v>0</v>
      </c>
      <c r="AO14" s="25">
        <v>0</v>
      </c>
      <c r="AP14" s="25">
        <v>0</v>
      </c>
      <c r="AQ14" s="25">
        <v>0</v>
      </c>
      <c r="AR14" s="25">
        <v>0</v>
      </c>
      <c r="AS14" s="25">
        <v>0</v>
      </c>
      <c r="AT14" s="25">
        <v>1</v>
      </c>
      <c r="AU14" s="25">
        <v>0</v>
      </c>
      <c r="AV14" s="25">
        <v>0</v>
      </c>
      <c r="AW14" s="25">
        <v>1</v>
      </c>
      <c r="AX14" s="25">
        <v>0</v>
      </c>
      <c r="AY14" s="25">
        <v>0</v>
      </c>
      <c r="AZ14" s="25">
        <v>0</v>
      </c>
      <c r="BA14" s="25">
        <v>0</v>
      </c>
      <c r="BB14" s="25">
        <v>0</v>
      </c>
      <c r="BC14" s="25">
        <v>0</v>
      </c>
      <c r="BD14" s="25">
        <v>0</v>
      </c>
      <c r="BE14" s="25">
        <v>0</v>
      </c>
      <c r="BF14" s="25">
        <v>0</v>
      </c>
      <c r="BG14" s="25">
        <v>0</v>
      </c>
      <c r="BH14" s="25">
        <v>0</v>
      </c>
      <c r="BI14" s="25">
        <v>263</v>
      </c>
      <c r="BJ14" s="25">
        <v>0</v>
      </c>
      <c r="BK14" s="25">
        <v>0</v>
      </c>
      <c r="BL14" s="25">
        <v>263</v>
      </c>
      <c r="BM14" s="25">
        <v>0</v>
      </c>
      <c r="BN14" s="25">
        <v>644</v>
      </c>
      <c r="BO14" s="25">
        <v>93</v>
      </c>
      <c r="BP14" s="25">
        <v>0</v>
      </c>
      <c r="BQ14" s="25">
        <v>737</v>
      </c>
      <c r="BR14" s="25">
        <v>0</v>
      </c>
      <c r="BS14" s="25">
        <v>761</v>
      </c>
      <c r="BT14" s="25">
        <v>909</v>
      </c>
      <c r="BU14" s="25">
        <v>3</v>
      </c>
      <c r="BV14" s="25">
        <v>1673</v>
      </c>
      <c r="BW14" s="25">
        <v>0</v>
      </c>
      <c r="BX14" s="25">
        <v>72</v>
      </c>
      <c r="BY14" s="25">
        <v>1</v>
      </c>
      <c r="BZ14" s="25">
        <v>0</v>
      </c>
      <c r="CA14" s="25">
        <v>73</v>
      </c>
      <c r="CB14" s="25">
        <v>79</v>
      </c>
      <c r="CC14" s="25">
        <v>0</v>
      </c>
      <c r="CD14" s="25">
        <v>0</v>
      </c>
      <c r="CE14" s="25">
        <v>0</v>
      </c>
      <c r="CF14" s="25">
        <v>0</v>
      </c>
      <c r="CG14" s="25">
        <v>0</v>
      </c>
      <c r="CH14" s="25">
        <v>1129</v>
      </c>
      <c r="CI14" s="25">
        <v>49</v>
      </c>
      <c r="CJ14" s="25">
        <v>108</v>
      </c>
      <c r="CK14" s="25">
        <v>1286</v>
      </c>
      <c r="CL14" s="25">
        <v>0</v>
      </c>
      <c r="CM14" s="25">
        <v>0</v>
      </c>
      <c r="CN14" s="25">
        <v>0</v>
      </c>
      <c r="CO14" s="25">
        <v>0</v>
      </c>
      <c r="CP14" s="25">
        <v>0</v>
      </c>
      <c r="CQ14" s="25">
        <v>0</v>
      </c>
      <c r="CR14" s="67">
        <v>88428</v>
      </c>
      <c r="CS14" s="25">
        <v>457076</v>
      </c>
      <c r="CT14" s="25">
        <v>5703</v>
      </c>
      <c r="CU14" s="25">
        <v>551207</v>
      </c>
      <c r="CV14" s="25">
        <v>80005</v>
      </c>
      <c r="CW14" s="32"/>
      <c r="CX14" s="32"/>
      <c r="CY14" s="32"/>
      <c r="CZ14" s="32"/>
      <c r="DA14" s="32"/>
      <c r="DB14" s="32"/>
    </row>
    <row r="15" spans="1:106" ht="24.9" customHeight="1">
      <c r="A15" s="17">
        <v>9</v>
      </c>
      <c r="B15" s="64" t="s">
        <v>35</v>
      </c>
      <c r="C15" s="25">
        <v>15441</v>
      </c>
      <c r="D15" s="25">
        <v>0</v>
      </c>
      <c r="E15" s="25">
        <v>5613</v>
      </c>
      <c r="F15" s="25">
        <v>21054</v>
      </c>
      <c r="G15" s="25">
        <v>22692</v>
      </c>
      <c r="H15" s="25">
        <v>622</v>
      </c>
      <c r="I15" s="25">
        <v>10761</v>
      </c>
      <c r="J15" s="25">
        <v>179</v>
      </c>
      <c r="K15" s="25">
        <v>11562</v>
      </c>
      <c r="L15" s="25">
        <v>957</v>
      </c>
      <c r="M15" s="25">
        <v>19699</v>
      </c>
      <c r="N15" s="25">
        <v>999</v>
      </c>
      <c r="O15" s="25">
        <v>6152</v>
      </c>
      <c r="P15" s="25">
        <v>26850</v>
      </c>
      <c r="Q15" s="25">
        <v>31682</v>
      </c>
      <c r="R15" s="25">
        <v>19512</v>
      </c>
      <c r="S15" s="25">
        <v>3307</v>
      </c>
      <c r="T15" s="25">
        <v>10574</v>
      </c>
      <c r="U15" s="25">
        <v>33393</v>
      </c>
      <c r="V15" s="25">
        <v>23422</v>
      </c>
      <c r="W15" s="25">
        <v>4356</v>
      </c>
      <c r="X15" s="25">
        <v>9911</v>
      </c>
      <c r="Y15" s="25">
        <v>37689</v>
      </c>
      <c r="Z15" s="25">
        <v>311</v>
      </c>
      <c r="AA15" s="25">
        <v>915</v>
      </c>
      <c r="AB15" s="25">
        <v>69</v>
      </c>
      <c r="AC15" s="25">
        <v>1295</v>
      </c>
      <c r="AD15" s="25">
        <v>2055</v>
      </c>
      <c r="AE15" s="25">
        <v>5281</v>
      </c>
      <c r="AF15" s="25">
        <v>446021</v>
      </c>
      <c r="AG15" s="25">
        <v>98</v>
      </c>
      <c r="AH15" s="25">
        <v>451400</v>
      </c>
      <c r="AI15" s="25">
        <v>80739</v>
      </c>
      <c r="AJ15" s="25">
        <v>0</v>
      </c>
      <c r="AK15" s="25">
        <v>0</v>
      </c>
      <c r="AL15" s="25">
        <v>0</v>
      </c>
      <c r="AM15" s="25">
        <v>0</v>
      </c>
      <c r="AN15" s="25">
        <v>0</v>
      </c>
      <c r="AO15" s="25">
        <v>11</v>
      </c>
      <c r="AP15" s="25">
        <v>0</v>
      </c>
      <c r="AQ15" s="25">
        <v>6</v>
      </c>
      <c r="AR15" s="25">
        <v>17</v>
      </c>
      <c r="AS15" s="25">
        <v>11</v>
      </c>
      <c r="AT15" s="25">
        <v>15</v>
      </c>
      <c r="AU15" s="25">
        <v>0</v>
      </c>
      <c r="AV15" s="25">
        <v>2</v>
      </c>
      <c r="AW15" s="25">
        <v>17</v>
      </c>
      <c r="AX15" s="25">
        <v>18</v>
      </c>
      <c r="AY15" s="25">
        <v>3</v>
      </c>
      <c r="AZ15" s="25">
        <v>0</v>
      </c>
      <c r="BA15" s="25">
        <v>14</v>
      </c>
      <c r="BB15" s="25">
        <v>17</v>
      </c>
      <c r="BC15" s="25">
        <v>18</v>
      </c>
      <c r="BD15" s="25">
        <v>7</v>
      </c>
      <c r="BE15" s="25">
        <v>2</v>
      </c>
      <c r="BF15" s="25">
        <v>1</v>
      </c>
      <c r="BG15" s="25">
        <v>10</v>
      </c>
      <c r="BH15" s="25">
        <v>9</v>
      </c>
      <c r="BI15" s="25">
        <v>84</v>
      </c>
      <c r="BJ15" s="25">
        <v>7</v>
      </c>
      <c r="BK15" s="25">
        <v>1</v>
      </c>
      <c r="BL15" s="25">
        <v>92</v>
      </c>
      <c r="BM15" s="25">
        <v>50</v>
      </c>
      <c r="BN15" s="25">
        <v>243</v>
      </c>
      <c r="BO15" s="25">
        <v>42</v>
      </c>
      <c r="BP15" s="25">
        <v>35</v>
      </c>
      <c r="BQ15" s="25">
        <v>320</v>
      </c>
      <c r="BR15" s="25">
        <v>983</v>
      </c>
      <c r="BS15" s="25">
        <v>21</v>
      </c>
      <c r="BT15" s="25">
        <v>0</v>
      </c>
      <c r="BU15" s="25">
        <v>0</v>
      </c>
      <c r="BV15" s="25">
        <v>21</v>
      </c>
      <c r="BW15" s="25">
        <v>102</v>
      </c>
      <c r="BX15" s="25">
        <v>275</v>
      </c>
      <c r="BY15" s="25">
        <v>0</v>
      </c>
      <c r="BZ15" s="25">
        <v>0</v>
      </c>
      <c r="CA15" s="25">
        <v>275</v>
      </c>
      <c r="CB15" s="25">
        <v>244</v>
      </c>
      <c r="CC15" s="25">
        <v>0</v>
      </c>
      <c r="CD15" s="25">
        <v>0</v>
      </c>
      <c r="CE15" s="25">
        <v>0</v>
      </c>
      <c r="CF15" s="25">
        <v>0</v>
      </c>
      <c r="CG15" s="25">
        <v>0</v>
      </c>
      <c r="CH15" s="25">
        <v>116</v>
      </c>
      <c r="CI15" s="25">
        <v>42</v>
      </c>
      <c r="CJ15" s="25">
        <v>9</v>
      </c>
      <c r="CK15" s="25">
        <v>167</v>
      </c>
      <c r="CL15" s="25">
        <v>392</v>
      </c>
      <c r="CM15" s="25">
        <v>0</v>
      </c>
      <c r="CN15" s="25">
        <v>0</v>
      </c>
      <c r="CO15" s="25">
        <v>0</v>
      </c>
      <c r="CP15" s="25">
        <v>0</v>
      </c>
      <c r="CQ15" s="25">
        <v>0</v>
      </c>
      <c r="CR15" s="67">
        <v>61641</v>
      </c>
      <c r="CS15" s="25">
        <v>462096</v>
      </c>
      <c r="CT15" s="25">
        <v>22753</v>
      </c>
      <c r="CU15" s="25">
        <v>546490</v>
      </c>
      <c r="CV15" s="25">
        <v>177641</v>
      </c>
      <c r="CW15" s="32"/>
      <c r="CX15" s="32"/>
      <c r="CY15" s="32"/>
      <c r="CZ15" s="32"/>
      <c r="DA15" s="32"/>
      <c r="DB15" s="32"/>
    </row>
    <row r="16" spans="1:106" ht="24.9" customHeight="1">
      <c r="A16" s="17">
        <v>10</v>
      </c>
      <c r="B16" s="64" t="s">
        <v>33</v>
      </c>
      <c r="C16" s="25">
        <v>10297</v>
      </c>
      <c r="D16" s="25">
        <v>13760</v>
      </c>
      <c r="E16" s="25">
        <v>186</v>
      </c>
      <c r="F16" s="25">
        <v>24243</v>
      </c>
      <c r="G16" s="25">
        <v>11996</v>
      </c>
      <c r="H16" s="25">
        <v>369</v>
      </c>
      <c r="I16" s="25">
        <v>16723</v>
      </c>
      <c r="J16" s="25">
        <v>550</v>
      </c>
      <c r="K16" s="25">
        <v>17642</v>
      </c>
      <c r="L16" s="25">
        <v>3905</v>
      </c>
      <c r="M16" s="25">
        <v>3815</v>
      </c>
      <c r="N16" s="25">
        <v>543</v>
      </c>
      <c r="O16" s="25">
        <v>4142</v>
      </c>
      <c r="P16" s="25">
        <v>8500</v>
      </c>
      <c r="Q16" s="25">
        <v>8835</v>
      </c>
      <c r="R16" s="25">
        <v>11464</v>
      </c>
      <c r="S16" s="25">
        <v>10</v>
      </c>
      <c r="T16" s="25">
        <v>2872</v>
      </c>
      <c r="U16" s="25">
        <v>14346</v>
      </c>
      <c r="V16" s="25">
        <v>10259</v>
      </c>
      <c r="W16" s="25">
        <v>19</v>
      </c>
      <c r="X16" s="25">
        <v>2541</v>
      </c>
      <c r="Y16" s="25">
        <v>12819</v>
      </c>
      <c r="Z16" s="25">
        <v>743</v>
      </c>
      <c r="AA16" s="25">
        <v>787</v>
      </c>
      <c r="AB16" s="25">
        <v>1493</v>
      </c>
      <c r="AC16" s="25">
        <v>3023</v>
      </c>
      <c r="AD16" s="25">
        <v>3965</v>
      </c>
      <c r="AE16" s="25">
        <v>5441</v>
      </c>
      <c r="AF16" s="25">
        <v>445880</v>
      </c>
      <c r="AG16" s="25">
        <v>1493</v>
      </c>
      <c r="AH16" s="25">
        <v>452814</v>
      </c>
      <c r="AI16" s="25">
        <v>82242</v>
      </c>
      <c r="AJ16" s="25">
        <v>0</v>
      </c>
      <c r="AK16" s="25">
        <v>0</v>
      </c>
      <c r="AL16" s="25">
        <v>0</v>
      </c>
      <c r="AM16" s="25">
        <v>0</v>
      </c>
      <c r="AN16" s="25">
        <v>0</v>
      </c>
      <c r="AO16" s="25">
        <v>0</v>
      </c>
      <c r="AP16" s="25">
        <v>0</v>
      </c>
      <c r="AQ16" s="25">
        <v>0</v>
      </c>
      <c r="AR16" s="25">
        <v>0</v>
      </c>
      <c r="AS16" s="25">
        <v>0</v>
      </c>
      <c r="AT16" s="25">
        <v>0</v>
      </c>
      <c r="AU16" s="25">
        <v>0</v>
      </c>
      <c r="AV16" s="25">
        <v>0</v>
      </c>
      <c r="AW16" s="25">
        <v>0</v>
      </c>
      <c r="AX16" s="25">
        <v>0</v>
      </c>
      <c r="AY16" s="25">
        <v>25</v>
      </c>
      <c r="AZ16" s="25">
        <v>1</v>
      </c>
      <c r="BA16" s="25">
        <v>0</v>
      </c>
      <c r="BB16" s="25">
        <v>26</v>
      </c>
      <c r="BC16" s="25">
        <v>67</v>
      </c>
      <c r="BD16" s="25">
        <v>0</v>
      </c>
      <c r="BE16" s="25">
        <v>0</v>
      </c>
      <c r="BF16" s="25">
        <v>0</v>
      </c>
      <c r="BG16" s="25">
        <v>0</v>
      </c>
      <c r="BH16" s="25">
        <v>0</v>
      </c>
      <c r="BI16" s="25">
        <v>2108</v>
      </c>
      <c r="BJ16" s="25">
        <v>19</v>
      </c>
      <c r="BK16" s="25">
        <v>14</v>
      </c>
      <c r="BL16" s="25">
        <v>2141</v>
      </c>
      <c r="BM16" s="25">
        <v>1084</v>
      </c>
      <c r="BN16" s="25">
        <v>175</v>
      </c>
      <c r="BO16" s="25">
        <v>1721</v>
      </c>
      <c r="BP16" s="25">
        <v>7</v>
      </c>
      <c r="BQ16" s="25">
        <v>1903</v>
      </c>
      <c r="BR16" s="25">
        <v>1841</v>
      </c>
      <c r="BS16" s="25">
        <v>4</v>
      </c>
      <c r="BT16" s="25">
        <v>459</v>
      </c>
      <c r="BU16" s="25">
        <v>0</v>
      </c>
      <c r="BV16" s="25">
        <v>463</v>
      </c>
      <c r="BW16" s="25">
        <v>211</v>
      </c>
      <c r="BX16" s="25">
        <v>420</v>
      </c>
      <c r="BY16" s="25">
        <v>21</v>
      </c>
      <c r="BZ16" s="25">
        <v>0</v>
      </c>
      <c r="CA16" s="25">
        <v>441</v>
      </c>
      <c r="CB16" s="25">
        <v>171</v>
      </c>
      <c r="CC16" s="25">
        <v>0</v>
      </c>
      <c r="CD16" s="25">
        <v>0</v>
      </c>
      <c r="CE16" s="25">
        <v>0</v>
      </c>
      <c r="CF16" s="25">
        <v>0</v>
      </c>
      <c r="CG16" s="25">
        <v>0</v>
      </c>
      <c r="CH16" s="25">
        <v>38</v>
      </c>
      <c r="CI16" s="25">
        <v>17</v>
      </c>
      <c r="CJ16" s="25">
        <v>0</v>
      </c>
      <c r="CK16" s="25">
        <v>55</v>
      </c>
      <c r="CL16" s="25">
        <v>113</v>
      </c>
      <c r="CM16" s="25">
        <v>0</v>
      </c>
      <c r="CN16" s="25">
        <v>0</v>
      </c>
      <c r="CO16" s="25">
        <v>0</v>
      </c>
      <c r="CP16" s="25">
        <v>0</v>
      </c>
      <c r="CQ16" s="25">
        <v>0</v>
      </c>
      <c r="CR16" s="67">
        <v>34899</v>
      </c>
      <c r="CS16" s="25">
        <v>479941</v>
      </c>
      <c r="CT16" s="25">
        <v>10757</v>
      </c>
      <c r="CU16" s="25">
        <v>525597</v>
      </c>
      <c r="CV16" s="25">
        <v>127249</v>
      </c>
      <c r="CW16" s="32"/>
      <c r="CX16" s="32"/>
      <c r="CY16" s="32"/>
      <c r="CZ16" s="32"/>
      <c r="DA16" s="32"/>
      <c r="DB16" s="32"/>
    </row>
    <row r="17" spans="1:106" ht="24.9" customHeight="1">
      <c r="A17" s="17">
        <v>11</v>
      </c>
      <c r="B17" s="64" t="s">
        <v>31</v>
      </c>
      <c r="C17" s="25">
        <v>134</v>
      </c>
      <c r="D17" s="25">
        <v>53</v>
      </c>
      <c r="E17" s="25">
        <v>947</v>
      </c>
      <c r="F17" s="25">
        <v>1134</v>
      </c>
      <c r="G17" s="25">
        <v>4199</v>
      </c>
      <c r="H17" s="25">
        <v>4684</v>
      </c>
      <c r="I17" s="25">
        <v>1159</v>
      </c>
      <c r="J17" s="25">
        <v>2088</v>
      </c>
      <c r="K17" s="25">
        <v>7931</v>
      </c>
      <c r="L17" s="25">
        <v>8330</v>
      </c>
      <c r="M17" s="25">
        <v>12848</v>
      </c>
      <c r="N17" s="25">
        <v>2258</v>
      </c>
      <c r="O17" s="25">
        <v>3792</v>
      </c>
      <c r="P17" s="25">
        <v>18898</v>
      </c>
      <c r="Q17" s="25">
        <v>23229</v>
      </c>
      <c r="R17" s="25">
        <v>2724</v>
      </c>
      <c r="S17" s="25">
        <v>0</v>
      </c>
      <c r="T17" s="25">
        <v>2058</v>
      </c>
      <c r="U17" s="25">
        <v>4782</v>
      </c>
      <c r="V17" s="25">
        <v>6634</v>
      </c>
      <c r="W17" s="25">
        <v>0</v>
      </c>
      <c r="X17" s="25">
        <v>2870</v>
      </c>
      <c r="Y17" s="25">
        <v>9504</v>
      </c>
      <c r="Z17" s="25">
        <v>835</v>
      </c>
      <c r="AA17" s="25">
        <v>2557</v>
      </c>
      <c r="AB17" s="25">
        <v>2832</v>
      </c>
      <c r="AC17" s="25">
        <v>6224</v>
      </c>
      <c r="AD17" s="25">
        <v>8382</v>
      </c>
      <c r="AE17" s="25">
        <v>5508</v>
      </c>
      <c r="AF17" s="25">
        <v>447665</v>
      </c>
      <c r="AG17" s="25">
        <v>2584</v>
      </c>
      <c r="AH17" s="25">
        <v>455757</v>
      </c>
      <c r="AI17" s="25">
        <v>86394</v>
      </c>
      <c r="AJ17" s="25">
        <v>0</v>
      </c>
      <c r="AK17" s="25">
        <v>0</v>
      </c>
      <c r="AL17" s="25">
        <v>0</v>
      </c>
      <c r="AM17" s="25">
        <v>0</v>
      </c>
      <c r="AN17" s="25">
        <v>0</v>
      </c>
      <c r="AO17" s="25">
        <v>0</v>
      </c>
      <c r="AP17" s="25">
        <v>0</v>
      </c>
      <c r="AQ17" s="25">
        <v>0</v>
      </c>
      <c r="AR17" s="25">
        <v>0</v>
      </c>
      <c r="AS17" s="25">
        <v>0</v>
      </c>
      <c r="AT17" s="25">
        <v>0</v>
      </c>
      <c r="AU17" s="25">
        <v>0</v>
      </c>
      <c r="AV17" s="25">
        <v>0</v>
      </c>
      <c r="AW17" s="25">
        <v>0</v>
      </c>
      <c r="AX17" s="25">
        <v>0</v>
      </c>
      <c r="AY17" s="25">
        <v>0</v>
      </c>
      <c r="AZ17" s="25">
        <v>0</v>
      </c>
      <c r="BA17" s="25">
        <v>0</v>
      </c>
      <c r="BB17" s="25">
        <v>0</v>
      </c>
      <c r="BC17" s="25">
        <v>0</v>
      </c>
      <c r="BD17" s="25">
        <v>0</v>
      </c>
      <c r="BE17" s="25">
        <v>0</v>
      </c>
      <c r="BF17" s="25">
        <v>0</v>
      </c>
      <c r="BG17" s="25">
        <v>0</v>
      </c>
      <c r="BH17" s="25">
        <v>0</v>
      </c>
      <c r="BI17" s="25">
        <v>1412</v>
      </c>
      <c r="BJ17" s="25">
        <v>0</v>
      </c>
      <c r="BK17" s="25">
        <v>0</v>
      </c>
      <c r="BL17" s="25">
        <v>1412</v>
      </c>
      <c r="BM17" s="25">
        <v>810</v>
      </c>
      <c r="BN17" s="25">
        <v>171</v>
      </c>
      <c r="BO17" s="25">
        <v>334</v>
      </c>
      <c r="BP17" s="25">
        <v>3</v>
      </c>
      <c r="BQ17" s="25">
        <v>508</v>
      </c>
      <c r="BR17" s="25">
        <v>842</v>
      </c>
      <c r="BS17" s="25">
        <v>12</v>
      </c>
      <c r="BT17" s="25">
        <v>0</v>
      </c>
      <c r="BU17" s="25">
        <v>0</v>
      </c>
      <c r="BV17" s="25">
        <v>12</v>
      </c>
      <c r="BW17" s="25">
        <v>10</v>
      </c>
      <c r="BX17" s="25">
        <v>0</v>
      </c>
      <c r="BY17" s="25">
        <v>0</v>
      </c>
      <c r="BZ17" s="25">
        <v>0</v>
      </c>
      <c r="CA17" s="25">
        <v>0</v>
      </c>
      <c r="CB17" s="25">
        <v>2</v>
      </c>
      <c r="CC17" s="25">
        <v>0</v>
      </c>
      <c r="CD17" s="25">
        <v>0</v>
      </c>
      <c r="CE17" s="25">
        <v>0</v>
      </c>
      <c r="CF17" s="25">
        <v>0</v>
      </c>
      <c r="CG17" s="25">
        <v>0</v>
      </c>
      <c r="CH17" s="25">
        <v>88</v>
      </c>
      <c r="CI17" s="25">
        <v>1093</v>
      </c>
      <c r="CJ17" s="25">
        <v>0</v>
      </c>
      <c r="CK17" s="25">
        <v>1181</v>
      </c>
      <c r="CL17" s="25">
        <v>1748</v>
      </c>
      <c r="CM17" s="25">
        <v>0</v>
      </c>
      <c r="CN17" s="25">
        <v>0</v>
      </c>
      <c r="CO17" s="25">
        <v>0</v>
      </c>
      <c r="CP17" s="25">
        <v>0</v>
      </c>
      <c r="CQ17" s="25">
        <v>0</v>
      </c>
      <c r="CR17" s="67">
        <v>28416</v>
      </c>
      <c r="CS17" s="25">
        <v>455119</v>
      </c>
      <c r="CT17" s="25">
        <v>14304</v>
      </c>
      <c r="CU17" s="25">
        <v>497839</v>
      </c>
      <c r="CV17" s="25">
        <v>143450</v>
      </c>
      <c r="CW17" s="32"/>
      <c r="CX17" s="32"/>
      <c r="CY17" s="32"/>
      <c r="CZ17" s="32"/>
      <c r="DA17" s="32"/>
      <c r="DB17" s="32"/>
    </row>
    <row r="18" spans="1:106" ht="24.9" customHeight="1">
      <c r="A18" s="17">
        <v>12</v>
      </c>
      <c r="B18" s="64" t="s">
        <v>36</v>
      </c>
      <c r="C18" s="25">
        <v>78</v>
      </c>
      <c r="D18" s="25">
        <v>0</v>
      </c>
      <c r="E18" s="25">
        <v>0</v>
      </c>
      <c r="F18" s="25">
        <v>78</v>
      </c>
      <c r="G18" s="25">
        <v>2</v>
      </c>
      <c r="H18" s="25">
        <v>1458</v>
      </c>
      <c r="I18" s="25">
        <v>1750</v>
      </c>
      <c r="J18" s="25">
        <v>1</v>
      </c>
      <c r="K18" s="25">
        <v>3209</v>
      </c>
      <c r="L18" s="25">
        <v>148</v>
      </c>
      <c r="M18" s="25">
        <v>1301</v>
      </c>
      <c r="N18" s="25">
        <v>241</v>
      </c>
      <c r="O18" s="25">
        <v>2529</v>
      </c>
      <c r="P18" s="25">
        <v>4071</v>
      </c>
      <c r="Q18" s="25">
        <v>2605</v>
      </c>
      <c r="R18" s="25">
        <v>1631</v>
      </c>
      <c r="S18" s="25">
        <v>0</v>
      </c>
      <c r="T18" s="25">
        <v>2577</v>
      </c>
      <c r="U18" s="25">
        <v>4208</v>
      </c>
      <c r="V18" s="25">
        <v>1710</v>
      </c>
      <c r="W18" s="25">
        <v>0</v>
      </c>
      <c r="X18" s="25">
        <v>2605</v>
      </c>
      <c r="Y18" s="25">
        <v>4315</v>
      </c>
      <c r="Z18" s="25">
        <v>416</v>
      </c>
      <c r="AA18" s="25">
        <v>1529</v>
      </c>
      <c r="AB18" s="25">
        <v>0</v>
      </c>
      <c r="AC18" s="25">
        <v>1945</v>
      </c>
      <c r="AD18" s="25">
        <v>3582</v>
      </c>
      <c r="AE18" s="25">
        <v>5237</v>
      </c>
      <c r="AF18" s="25">
        <v>446623</v>
      </c>
      <c r="AG18" s="25">
        <v>0</v>
      </c>
      <c r="AH18" s="25">
        <v>451860</v>
      </c>
      <c r="AI18" s="25">
        <v>81925</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207</v>
      </c>
      <c r="BJ18" s="25">
        <v>1</v>
      </c>
      <c r="BK18" s="25">
        <v>0</v>
      </c>
      <c r="BL18" s="25">
        <v>208</v>
      </c>
      <c r="BM18" s="25">
        <v>90</v>
      </c>
      <c r="BN18" s="25">
        <v>7114</v>
      </c>
      <c r="BO18" s="25">
        <v>108</v>
      </c>
      <c r="BP18" s="25">
        <v>0</v>
      </c>
      <c r="BQ18" s="25">
        <v>7222</v>
      </c>
      <c r="BR18" s="25">
        <v>1649</v>
      </c>
      <c r="BS18" s="25">
        <v>0</v>
      </c>
      <c r="BT18" s="25">
        <v>0</v>
      </c>
      <c r="BU18" s="25">
        <v>0</v>
      </c>
      <c r="BV18" s="25">
        <v>0</v>
      </c>
      <c r="BW18" s="25">
        <v>0</v>
      </c>
      <c r="BX18" s="25">
        <v>304</v>
      </c>
      <c r="BY18" s="25">
        <v>0</v>
      </c>
      <c r="BZ18" s="25">
        <v>3</v>
      </c>
      <c r="CA18" s="25">
        <v>307</v>
      </c>
      <c r="CB18" s="25">
        <v>315</v>
      </c>
      <c r="CC18" s="25">
        <v>0</v>
      </c>
      <c r="CD18" s="25">
        <v>0</v>
      </c>
      <c r="CE18" s="25">
        <v>0</v>
      </c>
      <c r="CF18" s="25">
        <v>0</v>
      </c>
      <c r="CG18" s="25">
        <v>0</v>
      </c>
      <c r="CH18" s="25">
        <v>9973</v>
      </c>
      <c r="CI18" s="25">
        <v>6457</v>
      </c>
      <c r="CJ18" s="25">
        <v>1</v>
      </c>
      <c r="CK18" s="25">
        <v>16431</v>
      </c>
      <c r="CL18" s="25">
        <v>1759</v>
      </c>
      <c r="CM18" s="25">
        <v>0</v>
      </c>
      <c r="CN18" s="25">
        <v>0</v>
      </c>
      <c r="CO18" s="25">
        <v>0</v>
      </c>
      <c r="CP18" s="25">
        <v>0</v>
      </c>
      <c r="CQ18" s="25">
        <v>0</v>
      </c>
      <c r="CR18" s="67">
        <v>27719</v>
      </c>
      <c r="CS18" s="25">
        <v>456709</v>
      </c>
      <c r="CT18" s="25">
        <v>5111</v>
      </c>
      <c r="CU18" s="25">
        <v>489539</v>
      </c>
      <c r="CV18" s="25">
        <v>96390</v>
      </c>
      <c r="CW18" s="32"/>
      <c r="CX18" s="32"/>
      <c r="CY18" s="32"/>
      <c r="CZ18" s="32"/>
      <c r="DA18" s="32"/>
      <c r="DB18" s="32"/>
    </row>
    <row r="19" spans="1:106" ht="24.9" customHeight="1">
      <c r="A19" s="17">
        <v>13</v>
      </c>
      <c r="B19" s="64" t="s">
        <v>89</v>
      </c>
      <c r="C19" s="25">
        <v>871</v>
      </c>
      <c r="D19" s="25">
        <v>0</v>
      </c>
      <c r="E19" s="25">
        <v>243</v>
      </c>
      <c r="F19" s="25">
        <v>1114</v>
      </c>
      <c r="G19" s="25">
        <v>979</v>
      </c>
      <c r="H19" s="25">
        <v>1732</v>
      </c>
      <c r="I19" s="25">
        <v>433</v>
      </c>
      <c r="J19" s="25">
        <v>542</v>
      </c>
      <c r="K19" s="25">
        <v>2707</v>
      </c>
      <c r="L19" s="25">
        <v>2590</v>
      </c>
      <c r="M19" s="25">
        <v>2200</v>
      </c>
      <c r="N19" s="25">
        <v>867</v>
      </c>
      <c r="O19" s="25">
        <v>1278</v>
      </c>
      <c r="P19" s="25">
        <v>4345</v>
      </c>
      <c r="Q19" s="25">
        <v>5212</v>
      </c>
      <c r="R19" s="25">
        <v>1964</v>
      </c>
      <c r="S19" s="25">
        <v>3859</v>
      </c>
      <c r="T19" s="25">
        <v>663</v>
      </c>
      <c r="U19" s="25">
        <v>6486</v>
      </c>
      <c r="V19" s="25">
        <v>2449</v>
      </c>
      <c r="W19" s="25">
        <v>4742</v>
      </c>
      <c r="X19" s="25">
        <v>758</v>
      </c>
      <c r="Y19" s="25">
        <v>7949</v>
      </c>
      <c r="Z19" s="25">
        <v>30</v>
      </c>
      <c r="AA19" s="25">
        <v>1093</v>
      </c>
      <c r="AB19" s="25">
        <v>4679</v>
      </c>
      <c r="AC19" s="25">
        <v>5802</v>
      </c>
      <c r="AD19" s="25">
        <v>6319</v>
      </c>
      <c r="AE19" s="25">
        <v>4688</v>
      </c>
      <c r="AF19" s="25">
        <v>446007</v>
      </c>
      <c r="AG19" s="25">
        <v>4680</v>
      </c>
      <c r="AH19" s="25">
        <v>455375</v>
      </c>
      <c r="AI19" s="25">
        <v>84179</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9</v>
      </c>
      <c r="BO19" s="25">
        <v>526</v>
      </c>
      <c r="BP19" s="25">
        <v>1</v>
      </c>
      <c r="BQ19" s="25">
        <v>536</v>
      </c>
      <c r="BR19" s="25">
        <v>550</v>
      </c>
      <c r="BS19" s="25">
        <v>0</v>
      </c>
      <c r="BT19" s="25">
        <v>0</v>
      </c>
      <c r="BU19" s="25">
        <v>0</v>
      </c>
      <c r="BV19" s="25">
        <v>0</v>
      </c>
      <c r="BW19" s="25">
        <v>0</v>
      </c>
      <c r="BX19" s="25">
        <v>262</v>
      </c>
      <c r="BY19" s="25">
        <v>16</v>
      </c>
      <c r="BZ19" s="25">
        <v>0</v>
      </c>
      <c r="CA19" s="25">
        <v>278</v>
      </c>
      <c r="CB19" s="25">
        <v>269</v>
      </c>
      <c r="CC19" s="25">
        <v>0</v>
      </c>
      <c r="CD19" s="25">
        <v>0</v>
      </c>
      <c r="CE19" s="25">
        <v>0</v>
      </c>
      <c r="CF19" s="25">
        <v>0</v>
      </c>
      <c r="CG19" s="25">
        <v>0</v>
      </c>
      <c r="CH19" s="25">
        <v>10</v>
      </c>
      <c r="CI19" s="25">
        <v>7</v>
      </c>
      <c r="CJ19" s="25">
        <v>0</v>
      </c>
      <c r="CK19" s="25">
        <v>17</v>
      </c>
      <c r="CL19" s="25">
        <v>31</v>
      </c>
      <c r="CM19" s="25">
        <v>0</v>
      </c>
      <c r="CN19" s="25">
        <v>0</v>
      </c>
      <c r="CO19" s="25">
        <v>0</v>
      </c>
      <c r="CP19" s="25">
        <v>0</v>
      </c>
      <c r="CQ19" s="25">
        <v>0</v>
      </c>
      <c r="CR19" s="67">
        <v>11766</v>
      </c>
      <c r="CS19" s="25">
        <v>452808</v>
      </c>
      <c r="CT19" s="25">
        <v>12086</v>
      </c>
      <c r="CU19" s="25">
        <v>476660</v>
      </c>
      <c r="CV19" s="25">
        <v>108078</v>
      </c>
      <c r="CW19" s="32"/>
      <c r="CX19" s="32"/>
      <c r="CY19" s="32"/>
      <c r="CZ19" s="32"/>
      <c r="DA19" s="32"/>
      <c r="DB19" s="32"/>
    </row>
    <row r="20" spans="1:106" ht="24.9" customHeight="1">
      <c r="A20" s="17">
        <v>14</v>
      </c>
      <c r="B20" s="64" t="s">
        <v>37</v>
      </c>
      <c r="C20" s="25">
        <v>0</v>
      </c>
      <c r="D20" s="25">
        <v>0</v>
      </c>
      <c r="E20" s="25">
        <v>0</v>
      </c>
      <c r="F20" s="25">
        <v>0</v>
      </c>
      <c r="G20" s="25">
        <v>0</v>
      </c>
      <c r="H20" s="25">
        <v>0</v>
      </c>
      <c r="I20" s="25">
        <v>209</v>
      </c>
      <c r="J20" s="25">
        <v>715</v>
      </c>
      <c r="K20" s="25">
        <v>924</v>
      </c>
      <c r="L20" s="25">
        <v>86</v>
      </c>
      <c r="M20" s="25">
        <v>807</v>
      </c>
      <c r="N20" s="25">
        <v>659</v>
      </c>
      <c r="O20" s="25">
        <v>39</v>
      </c>
      <c r="P20" s="25">
        <v>1505</v>
      </c>
      <c r="Q20" s="25">
        <v>2041</v>
      </c>
      <c r="R20" s="25">
        <v>167</v>
      </c>
      <c r="S20" s="25">
        <v>34</v>
      </c>
      <c r="T20" s="25">
        <v>8013</v>
      </c>
      <c r="U20" s="25">
        <v>8214</v>
      </c>
      <c r="V20" s="25">
        <v>179</v>
      </c>
      <c r="W20" s="25">
        <v>61</v>
      </c>
      <c r="X20" s="25">
        <v>7430</v>
      </c>
      <c r="Y20" s="25">
        <v>7670</v>
      </c>
      <c r="Z20" s="25">
        <v>157</v>
      </c>
      <c r="AA20" s="25">
        <v>677</v>
      </c>
      <c r="AB20" s="25">
        <v>89</v>
      </c>
      <c r="AC20" s="25">
        <v>923</v>
      </c>
      <c r="AD20" s="25">
        <v>1541</v>
      </c>
      <c r="AE20" s="25">
        <v>6661</v>
      </c>
      <c r="AF20" s="25">
        <v>445801</v>
      </c>
      <c r="AG20" s="25">
        <v>89</v>
      </c>
      <c r="AH20" s="25">
        <v>452551</v>
      </c>
      <c r="AI20" s="25">
        <v>80502</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17</v>
      </c>
      <c r="BJ20" s="25">
        <v>1</v>
      </c>
      <c r="BK20" s="25">
        <v>0</v>
      </c>
      <c r="BL20" s="25">
        <v>18</v>
      </c>
      <c r="BM20" s="25">
        <v>3</v>
      </c>
      <c r="BN20" s="25">
        <v>3</v>
      </c>
      <c r="BO20" s="25">
        <v>0</v>
      </c>
      <c r="BP20" s="25">
        <v>0</v>
      </c>
      <c r="BQ20" s="25">
        <v>3</v>
      </c>
      <c r="BR20" s="25">
        <v>16</v>
      </c>
      <c r="BS20" s="25">
        <v>0</v>
      </c>
      <c r="BT20" s="25">
        <v>0</v>
      </c>
      <c r="BU20" s="25">
        <v>0</v>
      </c>
      <c r="BV20" s="25">
        <v>0</v>
      </c>
      <c r="BW20" s="25">
        <v>0</v>
      </c>
      <c r="BX20" s="25">
        <v>0</v>
      </c>
      <c r="BY20" s="25">
        <v>0</v>
      </c>
      <c r="BZ20" s="25">
        <v>8</v>
      </c>
      <c r="CA20" s="25">
        <v>8</v>
      </c>
      <c r="CB20" s="25">
        <v>12</v>
      </c>
      <c r="CC20" s="25">
        <v>0</v>
      </c>
      <c r="CD20" s="25">
        <v>0</v>
      </c>
      <c r="CE20" s="25">
        <v>0</v>
      </c>
      <c r="CF20" s="25">
        <v>0</v>
      </c>
      <c r="CG20" s="25">
        <v>0</v>
      </c>
      <c r="CH20" s="25">
        <v>1</v>
      </c>
      <c r="CI20" s="25">
        <v>1</v>
      </c>
      <c r="CJ20" s="25">
        <v>0</v>
      </c>
      <c r="CK20" s="25">
        <v>2</v>
      </c>
      <c r="CL20" s="25">
        <v>4</v>
      </c>
      <c r="CM20" s="25">
        <v>0</v>
      </c>
      <c r="CN20" s="25">
        <v>0</v>
      </c>
      <c r="CO20" s="25">
        <v>0</v>
      </c>
      <c r="CP20" s="25">
        <v>0</v>
      </c>
      <c r="CQ20" s="25">
        <v>0</v>
      </c>
      <c r="CR20" s="67">
        <v>7813</v>
      </c>
      <c r="CS20" s="25">
        <v>447382</v>
      </c>
      <c r="CT20" s="25">
        <v>8953</v>
      </c>
      <c r="CU20" s="25">
        <v>464148</v>
      </c>
      <c r="CV20" s="25">
        <v>91875</v>
      </c>
      <c r="CW20" s="32"/>
      <c r="CX20" s="32"/>
      <c r="CY20" s="32"/>
      <c r="CZ20" s="32"/>
      <c r="DA20" s="32"/>
      <c r="DB20" s="32"/>
    </row>
    <row r="21" spans="1:106" ht="24.9" customHeight="1">
      <c r="A21" s="17">
        <v>15</v>
      </c>
      <c r="B21" s="64" t="s">
        <v>90</v>
      </c>
      <c r="C21" s="25">
        <v>12</v>
      </c>
      <c r="D21" s="25">
        <v>0</v>
      </c>
      <c r="E21" s="25">
        <v>0</v>
      </c>
      <c r="F21" s="25">
        <v>12</v>
      </c>
      <c r="G21" s="25">
        <v>4</v>
      </c>
      <c r="H21" s="25">
        <v>0</v>
      </c>
      <c r="I21" s="25">
        <v>0</v>
      </c>
      <c r="J21" s="25">
        <v>0</v>
      </c>
      <c r="K21" s="25">
        <v>0</v>
      </c>
      <c r="L21" s="25">
        <v>0</v>
      </c>
      <c r="M21" s="25">
        <v>314</v>
      </c>
      <c r="N21" s="25">
        <v>128</v>
      </c>
      <c r="O21" s="25">
        <v>41</v>
      </c>
      <c r="P21" s="25">
        <v>483</v>
      </c>
      <c r="Q21" s="25">
        <v>711</v>
      </c>
      <c r="R21" s="25">
        <v>0</v>
      </c>
      <c r="S21" s="25">
        <v>0</v>
      </c>
      <c r="T21" s="25">
        <v>0</v>
      </c>
      <c r="U21" s="25">
        <v>0</v>
      </c>
      <c r="V21" s="25">
        <v>0</v>
      </c>
      <c r="W21" s="25">
        <v>0</v>
      </c>
      <c r="X21" s="25">
        <v>0</v>
      </c>
      <c r="Y21" s="25">
        <v>0</v>
      </c>
      <c r="Z21" s="25">
        <v>862</v>
      </c>
      <c r="AA21" s="25">
        <v>451</v>
      </c>
      <c r="AB21" s="25">
        <v>0</v>
      </c>
      <c r="AC21" s="25">
        <v>1313</v>
      </c>
      <c r="AD21" s="25">
        <v>1934</v>
      </c>
      <c r="AE21" s="25">
        <v>5238</v>
      </c>
      <c r="AF21" s="25">
        <v>445561</v>
      </c>
      <c r="AG21" s="25">
        <v>1</v>
      </c>
      <c r="AH21" s="25">
        <v>450800</v>
      </c>
      <c r="AI21" s="25">
        <v>79882</v>
      </c>
      <c r="AJ21" s="25">
        <v>0</v>
      </c>
      <c r="AK21" s="25">
        <v>0</v>
      </c>
      <c r="AL21" s="25">
        <v>0</v>
      </c>
      <c r="AM21" s="25">
        <v>0</v>
      </c>
      <c r="AN21" s="25">
        <v>0</v>
      </c>
      <c r="AO21" s="25">
        <v>24</v>
      </c>
      <c r="AP21" s="25">
        <v>4</v>
      </c>
      <c r="AQ21" s="25">
        <v>0</v>
      </c>
      <c r="AR21" s="25">
        <v>28</v>
      </c>
      <c r="AS21" s="25">
        <v>28</v>
      </c>
      <c r="AT21" s="25">
        <v>30</v>
      </c>
      <c r="AU21" s="25">
        <v>1</v>
      </c>
      <c r="AV21" s="25">
        <v>0</v>
      </c>
      <c r="AW21" s="25">
        <v>31</v>
      </c>
      <c r="AX21" s="25">
        <v>31</v>
      </c>
      <c r="AY21" s="25">
        <v>0</v>
      </c>
      <c r="AZ21" s="25">
        <v>0</v>
      </c>
      <c r="BA21" s="25">
        <v>0</v>
      </c>
      <c r="BB21" s="25">
        <v>0</v>
      </c>
      <c r="BC21" s="25">
        <v>0</v>
      </c>
      <c r="BD21" s="25">
        <v>0</v>
      </c>
      <c r="BE21" s="25">
        <v>0</v>
      </c>
      <c r="BF21" s="25">
        <v>0</v>
      </c>
      <c r="BG21" s="25">
        <v>0</v>
      </c>
      <c r="BH21" s="25">
        <v>0</v>
      </c>
      <c r="BI21" s="25">
        <v>5</v>
      </c>
      <c r="BJ21" s="25">
        <v>5</v>
      </c>
      <c r="BK21" s="25">
        <v>0</v>
      </c>
      <c r="BL21" s="25">
        <v>10</v>
      </c>
      <c r="BM21" s="25">
        <v>14</v>
      </c>
      <c r="BN21" s="25">
        <v>386</v>
      </c>
      <c r="BO21" s="25">
        <v>33</v>
      </c>
      <c r="BP21" s="25">
        <v>1</v>
      </c>
      <c r="BQ21" s="25">
        <v>420</v>
      </c>
      <c r="BR21" s="25">
        <v>526</v>
      </c>
      <c r="BS21" s="25">
        <v>7</v>
      </c>
      <c r="BT21" s="25">
        <v>4961</v>
      </c>
      <c r="BU21" s="25">
        <v>0</v>
      </c>
      <c r="BV21" s="25">
        <v>4968</v>
      </c>
      <c r="BW21" s="25">
        <v>7003</v>
      </c>
      <c r="BX21" s="25">
        <v>0</v>
      </c>
      <c r="BY21" s="25">
        <v>0</v>
      </c>
      <c r="BZ21" s="25">
        <v>0</v>
      </c>
      <c r="CA21" s="25">
        <v>0</v>
      </c>
      <c r="CB21" s="25">
        <v>0</v>
      </c>
      <c r="CC21" s="25">
        <v>0</v>
      </c>
      <c r="CD21" s="25">
        <v>0</v>
      </c>
      <c r="CE21" s="25">
        <v>0</v>
      </c>
      <c r="CF21" s="25">
        <v>0</v>
      </c>
      <c r="CG21" s="25">
        <v>0</v>
      </c>
      <c r="CH21" s="25">
        <v>11</v>
      </c>
      <c r="CI21" s="25">
        <v>27</v>
      </c>
      <c r="CJ21" s="25">
        <v>0</v>
      </c>
      <c r="CK21" s="25">
        <v>38</v>
      </c>
      <c r="CL21" s="25">
        <v>72</v>
      </c>
      <c r="CM21" s="25">
        <v>0</v>
      </c>
      <c r="CN21" s="25">
        <v>0</v>
      </c>
      <c r="CO21" s="25">
        <v>0</v>
      </c>
      <c r="CP21" s="25">
        <v>0</v>
      </c>
      <c r="CQ21" s="25">
        <v>0</v>
      </c>
      <c r="CR21" s="67">
        <v>6889</v>
      </c>
      <c r="CS21" s="25">
        <v>451171</v>
      </c>
      <c r="CT21" s="25">
        <v>43</v>
      </c>
      <c r="CU21" s="25">
        <v>458103</v>
      </c>
      <c r="CV21" s="25">
        <v>90205</v>
      </c>
      <c r="CW21" s="32"/>
      <c r="CX21" s="32"/>
      <c r="CY21" s="32"/>
      <c r="CZ21" s="32"/>
      <c r="DA21" s="32"/>
      <c r="DB21" s="32"/>
    </row>
    <row r="22" spans="1:106" ht="24.9" customHeight="1">
      <c r="A22" s="17">
        <v>16</v>
      </c>
      <c r="B22" s="64" t="s">
        <v>39</v>
      </c>
      <c r="C22" s="25">
        <v>0</v>
      </c>
      <c r="D22" s="25">
        <v>0</v>
      </c>
      <c r="E22" s="25">
        <v>0</v>
      </c>
      <c r="F22" s="25">
        <v>0</v>
      </c>
      <c r="G22" s="25">
        <v>0</v>
      </c>
      <c r="H22" s="25">
        <v>8</v>
      </c>
      <c r="I22" s="25">
        <v>13</v>
      </c>
      <c r="J22" s="25">
        <v>0</v>
      </c>
      <c r="K22" s="25">
        <v>21</v>
      </c>
      <c r="L22" s="25">
        <v>2</v>
      </c>
      <c r="M22" s="25">
        <v>1104</v>
      </c>
      <c r="N22" s="25">
        <v>1</v>
      </c>
      <c r="O22" s="25">
        <v>0</v>
      </c>
      <c r="P22" s="25">
        <v>1105</v>
      </c>
      <c r="Q22" s="25">
        <v>1125</v>
      </c>
      <c r="R22" s="25">
        <v>1625</v>
      </c>
      <c r="S22" s="25">
        <v>1047</v>
      </c>
      <c r="T22" s="25">
        <v>0</v>
      </c>
      <c r="U22" s="25">
        <v>2672</v>
      </c>
      <c r="V22" s="25">
        <v>2289</v>
      </c>
      <c r="W22" s="25">
        <v>1102</v>
      </c>
      <c r="X22" s="25">
        <v>0</v>
      </c>
      <c r="Y22" s="25">
        <v>3391</v>
      </c>
      <c r="Z22" s="25">
        <v>107</v>
      </c>
      <c r="AA22" s="25">
        <v>16</v>
      </c>
      <c r="AB22" s="25">
        <v>0</v>
      </c>
      <c r="AC22" s="25">
        <v>123</v>
      </c>
      <c r="AD22" s="25">
        <v>167</v>
      </c>
      <c r="AE22" s="25">
        <v>4776</v>
      </c>
      <c r="AF22" s="25">
        <v>445117</v>
      </c>
      <c r="AG22" s="25">
        <v>0</v>
      </c>
      <c r="AH22" s="25">
        <v>449893</v>
      </c>
      <c r="AI22" s="25">
        <v>78369</v>
      </c>
      <c r="AJ22" s="25">
        <v>0</v>
      </c>
      <c r="AK22" s="25">
        <v>0</v>
      </c>
      <c r="AL22" s="25">
        <v>0</v>
      </c>
      <c r="AM22" s="25">
        <v>0</v>
      </c>
      <c r="AN22" s="25">
        <v>0</v>
      </c>
      <c r="AO22" s="25">
        <v>1</v>
      </c>
      <c r="AP22" s="25">
        <v>0</v>
      </c>
      <c r="AQ22" s="25">
        <v>0</v>
      </c>
      <c r="AR22" s="25">
        <v>1</v>
      </c>
      <c r="AS22" s="25">
        <v>1</v>
      </c>
      <c r="AT22" s="25">
        <v>2</v>
      </c>
      <c r="AU22" s="25">
        <v>0</v>
      </c>
      <c r="AV22" s="25">
        <v>0</v>
      </c>
      <c r="AW22" s="25">
        <v>2</v>
      </c>
      <c r="AX22" s="25">
        <v>2</v>
      </c>
      <c r="AY22" s="25">
        <v>0</v>
      </c>
      <c r="AZ22" s="25">
        <v>0</v>
      </c>
      <c r="BA22" s="25">
        <v>0</v>
      </c>
      <c r="BB22" s="25">
        <v>0</v>
      </c>
      <c r="BC22" s="25">
        <v>0</v>
      </c>
      <c r="BD22" s="25">
        <v>0</v>
      </c>
      <c r="BE22" s="25">
        <v>0</v>
      </c>
      <c r="BF22" s="25">
        <v>0</v>
      </c>
      <c r="BG22" s="25">
        <v>0</v>
      </c>
      <c r="BH22" s="25">
        <v>0</v>
      </c>
      <c r="BI22" s="25">
        <v>817</v>
      </c>
      <c r="BJ22" s="25">
        <v>0</v>
      </c>
      <c r="BK22" s="25">
        <v>2</v>
      </c>
      <c r="BL22" s="25">
        <v>819</v>
      </c>
      <c r="BM22" s="25">
        <v>90</v>
      </c>
      <c r="BN22" s="25">
        <v>47</v>
      </c>
      <c r="BO22" s="25">
        <v>0</v>
      </c>
      <c r="BP22" s="25">
        <v>0</v>
      </c>
      <c r="BQ22" s="25">
        <v>47</v>
      </c>
      <c r="BR22" s="25">
        <v>73</v>
      </c>
      <c r="BS22" s="25">
        <v>0</v>
      </c>
      <c r="BT22" s="25">
        <v>0</v>
      </c>
      <c r="BU22" s="25">
        <v>0</v>
      </c>
      <c r="BV22" s="25">
        <v>0</v>
      </c>
      <c r="BW22" s="25">
        <v>0</v>
      </c>
      <c r="BX22" s="25">
        <v>0</v>
      </c>
      <c r="BY22" s="25">
        <v>0</v>
      </c>
      <c r="BZ22" s="25">
        <v>0</v>
      </c>
      <c r="CA22" s="25">
        <v>0</v>
      </c>
      <c r="CB22" s="25">
        <v>0</v>
      </c>
      <c r="CC22" s="25">
        <v>0</v>
      </c>
      <c r="CD22" s="25">
        <v>0</v>
      </c>
      <c r="CE22" s="25">
        <v>0</v>
      </c>
      <c r="CF22" s="25">
        <v>0</v>
      </c>
      <c r="CG22" s="25">
        <v>0</v>
      </c>
      <c r="CH22" s="25">
        <v>6</v>
      </c>
      <c r="CI22" s="25">
        <v>0</v>
      </c>
      <c r="CJ22" s="25">
        <v>0</v>
      </c>
      <c r="CK22" s="25">
        <v>6</v>
      </c>
      <c r="CL22" s="25">
        <v>4</v>
      </c>
      <c r="CM22" s="25">
        <v>0</v>
      </c>
      <c r="CN22" s="25">
        <v>0</v>
      </c>
      <c r="CO22" s="25">
        <v>0</v>
      </c>
      <c r="CP22" s="25">
        <v>0</v>
      </c>
      <c r="CQ22" s="25">
        <v>0</v>
      </c>
      <c r="CR22" s="67">
        <v>8493</v>
      </c>
      <c r="CS22" s="25">
        <v>446194</v>
      </c>
      <c r="CT22" s="25">
        <v>2</v>
      </c>
      <c r="CU22" s="25">
        <v>454689</v>
      </c>
      <c r="CV22" s="25">
        <v>83224</v>
      </c>
      <c r="CW22" s="32"/>
      <c r="CX22" s="32"/>
      <c r="CY22" s="32"/>
      <c r="CZ22" s="32"/>
      <c r="DA22" s="32"/>
      <c r="DB22" s="32"/>
    </row>
    <row r="23" spans="1:106" ht="24.9" customHeight="1">
      <c r="A23" s="17">
        <v>17</v>
      </c>
      <c r="B23" s="64" t="s">
        <v>38</v>
      </c>
      <c r="C23" s="25">
        <v>0</v>
      </c>
      <c r="D23" s="25">
        <v>115</v>
      </c>
      <c r="E23" s="25">
        <v>0</v>
      </c>
      <c r="F23" s="25">
        <v>115</v>
      </c>
      <c r="G23" s="25">
        <v>13</v>
      </c>
      <c r="H23" s="25">
        <v>0</v>
      </c>
      <c r="I23" s="25">
        <v>0</v>
      </c>
      <c r="J23" s="25">
        <v>0</v>
      </c>
      <c r="K23" s="25">
        <v>0</v>
      </c>
      <c r="L23" s="25">
        <v>0</v>
      </c>
      <c r="M23" s="25">
        <v>101</v>
      </c>
      <c r="N23" s="25">
        <v>0</v>
      </c>
      <c r="O23" s="25">
        <v>0</v>
      </c>
      <c r="P23" s="25">
        <v>101</v>
      </c>
      <c r="Q23" s="25">
        <v>689</v>
      </c>
      <c r="R23" s="25">
        <v>0</v>
      </c>
      <c r="S23" s="25">
        <v>0</v>
      </c>
      <c r="T23" s="25">
        <v>0</v>
      </c>
      <c r="U23" s="25">
        <v>0</v>
      </c>
      <c r="V23" s="25">
        <v>0</v>
      </c>
      <c r="W23" s="25">
        <v>0</v>
      </c>
      <c r="X23" s="25">
        <v>0</v>
      </c>
      <c r="Y23" s="25">
        <v>0</v>
      </c>
      <c r="Z23" s="25">
        <v>1422</v>
      </c>
      <c r="AA23" s="25">
        <v>0</v>
      </c>
      <c r="AB23" s="25">
        <v>0</v>
      </c>
      <c r="AC23" s="25">
        <v>1422</v>
      </c>
      <c r="AD23" s="25">
        <v>1292</v>
      </c>
      <c r="AE23" s="25">
        <v>5915</v>
      </c>
      <c r="AF23" s="25">
        <v>445120</v>
      </c>
      <c r="AG23" s="25">
        <v>0</v>
      </c>
      <c r="AH23" s="25">
        <v>451035</v>
      </c>
      <c r="AI23" s="25">
        <v>79533</v>
      </c>
      <c r="AJ23" s="25">
        <v>0</v>
      </c>
      <c r="AK23" s="25">
        <v>0</v>
      </c>
      <c r="AL23" s="25">
        <v>0</v>
      </c>
      <c r="AM23" s="25">
        <v>0</v>
      </c>
      <c r="AN23" s="25">
        <v>0</v>
      </c>
      <c r="AO23" s="25">
        <v>0</v>
      </c>
      <c r="AP23" s="25">
        <v>0</v>
      </c>
      <c r="AQ23" s="25">
        <v>0</v>
      </c>
      <c r="AR23" s="25">
        <v>0</v>
      </c>
      <c r="AS23" s="25">
        <v>0</v>
      </c>
      <c r="AT23" s="25">
        <v>0</v>
      </c>
      <c r="AU23" s="25">
        <v>0</v>
      </c>
      <c r="AV23" s="25">
        <v>0</v>
      </c>
      <c r="AW23" s="25">
        <v>0</v>
      </c>
      <c r="AX23" s="25">
        <v>0</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0</v>
      </c>
      <c r="BO23" s="25">
        <v>10</v>
      </c>
      <c r="BP23" s="25">
        <v>0</v>
      </c>
      <c r="BQ23" s="25">
        <v>10</v>
      </c>
      <c r="BR23" s="25">
        <v>3</v>
      </c>
      <c r="BS23" s="25">
        <v>0</v>
      </c>
      <c r="BT23" s="25">
        <v>0</v>
      </c>
      <c r="BU23" s="25">
        <v>0</v>
      </c>
      <c r="BV23" s="25">
        <v>0</v>
      </c>
      <c r="BW23" s="25">
        <v>0</v>
      </c>
      <c r="BX23" s="25">
        <v>3</v>
      </c>
      <c r="BY23" s="25">
        <v>0</v>
      </c>
      <c r="BZ23" s="25">
        <v>0</v>
      </c>
      <c r="CA23" s="25">
        <v>3</v>
      </c>
      <c r="CB23" s="25">
        <v>4</v>
      </c>
      <c r="CC23" s="25">
        <v>0</v>
      </c>
      <c r="CD23" s="25">
        <v>73</v>
      </c>
      <c r="CE23" s="25">
        <v>0</v>
      </c>
      <c r="CF23" s="25">
        <v>73</v>
      </c>
      <c r="CG23" s="25">
        <v>8</v>
      </c>
      <c r="CH23" s="25">
        <v>0</v>
      </c>
      <c r="CI23" s="25">
        <v>0</v>
      </c>
      <c r="CJ23" s="25">
        <v>0</v>
      </c>
      <c r="CK23" s="25">
        <v>0</v>
      </c>
      <c r="CL23" s="25">
        <v>0</v>
      </c>
      <c r="CM23" s="25">
        <v>0</v>
      </c>
      <c r="CN23" s="25">
        <v>0</v>
      </c>
      <c r="CO23" s="25">
        <v>0</v>
      </c>
      <c r="CP23" s="25">
        <v>0</v>
      </c>
      <c r="CQ23" s="25">
        <v>0</v>
      </c>
      <c r="CR23" s="67">
        <v>7441</v>
      </c>
      <c r="CS23" s="25">
        <v>445318</v>
      </c>
      <c r="CT23" s="25">
        <v>0</v>
      </c>
      <c r="CU23" s="25">
        <v>452759</v>
      </c>
      <c r="CV23" s="25">
        <v>81542</v>
      </c>
      <c r="CW23" s="32"/>
      <c r="CX23" s="32"/>
      <c r="CY23" s="32"/>
      <c r="CZ23" s="32"/>
      <c r="DA23" s="32"/>
      <c r="DB23" s="32"/>
    </row>
    <row r="24" spans="1:106" ht="24.9" customHeight="1">
      <c r="A24" s="17">
        <v>18</v>
      </c>
      <c r="B24" s="64" t="s">
        <v>88</v>
      </c>
      <c r="C24" s="25">
        <v>97</v>
      </c>
      <c r="D24" s="25">
        <v>0</v>
      </c>
      <c r="E24" s="25">
        <v>0</v>
      </c>
      <c r="F24" s="25">
        <v>97</v>
      </c>
      <c r="G24" s="25">
        <v>221</v>
      </c>
      <c r="H24" s="25">
        <v>0</v>
      </c>
      <c r="I24" s="25">
        <v>0</v>
      </c>
      <c r="J24" s="25">
        <v>0</v>
      </c>
      <c r="K24" s="25">
        <v>0</v>
      </c>
      <c r="L24" s="25">
        <v>0</v>
      </c>
      <c r="M24" s="25">
        <v>242</v>
      </c>
      <c r="N24" s="25">
        <v>40</v>
      </c>
      <c r="O24" s="25">
        <v>0</v>
      </c>
      <c r="P24" s="25">
        <v>282</v>
      </c>
      <c r="Q24" s="25">
        <v>462</v>
      </c>
      <c r="R24" s="25">
        <v>0</v>
      </c>
      <c r="S24" s="25">
        <v>0</v>
      </c>
      <c r="T24" s="25">
        <v>0</v>
      </c>
      <c r="U24" s="25">
        <v>0</v>
      </c>
      <c r="V24" s="25">
        <v>0</v>
      </c>
      <c r="W24" s="25">
        <v>0</v>
      </c>
      <c r="X24" s="25">
        <v>0</v>
      </c>
      <c r="Y24" s="25">
        <v>0</v>
      </c>
      <c r="Z24" s="25">
        <v>164</v>
      </c>
      <c r="AA24" s="25">
        <v>107</v>
      </c>
      <c r="AB24" s="25">
        <v>0</v>
      </c>
      <c r="AC24" s="25">
        <v>271</v>
      </c>
      <c r="AD24" s="25">
        <v>392</v>
      </c>
      <c r="AE24" s="25">
        <v>4826</v>
      </c>
      <c r="AF24" s="25">
        <v>445227</v>
      </c>
      <c r="AG24" s="25">
        <v>0</v>
      </c>
      <c r="AH24" s="25">
        <v>450053</v>
      </c>
      <c r="AI24" s="25">
        <v>78667</v>
      </c>
      <c r="AJ24" s="25">
        <v>0</v>
      </c>
      <c r="AK24" s="25">
        <v>0</v>
      </c>
      <c r="AL24" s="25">
        <v>0</v>
      </c>
      <c r="AM24" s="25">
        <v>0</v>
      </c>
      <c r="AN24" s="25">
        <v>0</v>
      </c>
      <c r="AO24" s="25">
        <v>0</v>
      </c>
      <c r="AP24" s="25">
        <v>0</v>
      </c>
      <c r="AQ24" s="25">
        <v>0</v>
      </c>
      <c r="AR24" s="25">
        <v>0</v>
      </c>
      <c r="AS24" s="25">
        <v>0</v>
      </c>
      <c r="AT24" s="25">
        <v>0</v>
      </c>
      <c r="AU24" s="25">
        <v>0</v>
      </c>
      <c r="AV24" s="25">
        <v>0</v>
      </c>
      <c r="AW24" s="25">
        <v>0</v>
      </c>
      <c r="AX24" s="25">
        <v>0</v>
      </c>
      <c r="AY24" s="25">
        <v>0</v>
      </c>
      <c r="AZ24" s="25">
        <v>0</v>
      </c>
      <c r="BA24" s="25">
        <v>0</v>
      </c>
      <c r="BB24" s="25">
        <v>0</v>
      </c>
      <c r="BC24" s="25">
        <v>0</v>
      </c>
      <c r="BD24" s="25">
        <v>0</v>
      </c>
      <c r="BE24" s="25">
        <v>0</v>
      </c>
      <c r="BF24" s="25">
        <v>0</v>
      </c>
      <c r="BG24" s="25">
        <v>0</v>
      </c>
      <c r="BH24" s="25">
        <v>0</v>
      </c>
      <c r="BI24" s="25">
        <v>20</v>
      </c>
      <c r="BJ24" s="25">
        <v>0</v>
      </c>
      <c r="BK24" s="25">
        <v>0</v>
      </c>
      <c r="BL24" s="25">
        <v>20</v>
      </c>
      <c r="BM24" s="25">
        <v>9</v>
      </c>
      <c r="BN24" s="25">
        <v>43</v>
      </c>
      <c r="BO24" s="25">
        <v>1</v>
      </c>
      <c r="BP24" s="25">
        <v>1</v>
      </c>
      <c r="BQ24" s="25">
        <v>45</v>
      </c>
      <c r="BR24" s="25">
        <v>64</v>
      </c>
      <c r="BS24" s="25">
        <v>1</v>
      </c>
      <c r="BT24" s="25">
        <v>0</v>
      </c>
      <c r="BU24" s="25">
        <v>0</v>
      </c>
      <c r="BV24" s="25">
        <v>1</v>
      </c>
      <c r="BW24" s="25">
        <v>1</v>
      </c>
      <c r="BX24" s="25">
        <v>103</v>
      </c>
      <c r="BY24" s="25">
        <v>0</v>
      </c>
      <c r="BZ24" s="25">
        <v>0</v>
      </c>
      <c r="CA24" s="25">
        <v>103</v>
      </c>
      <c r="CB24" s="25">
        <v>35</v>
      </c>
      <c r="CC24" s="25">
        <v>0</v>
      </c>
      <c r="CD24" s="25">
        <v>0</v>
      </c>
      <c r="CE24" s="25">
        <v>0</v>
      </c>
      <c r="CF24" s="25">
        <v>0</v>
      </c>
      <c r="CG24" s="25">
        <v>0</v>
      </c>
      <c r="CH24" s="25">
        <v>31</v>
      </c>
      <c r="CI24" s="25">
        <v>18</v>
      </c>
      <c r="CJ24" s="25">
        <v>0</v>
      </c>
      <c r="CK24" s="25">
        <v>49</v>
      </c>
      <c r="CL24" s="25">
        <v>115</v>
      </c>
      <c r="CM24" s="25">
        <v>0</v>
      </c>
      <c r="CN24" s="25">
        <v>0</v>
      </c>
      <c r="CO24" s="25">
        <v>0</v>
      </c>
      <c r="CP24" s="25">
        <v>0</v>
      </c>
      <c r="CQ24" s="25">
        <v>0</v>
      </c>
      <c r="CR24" s="67">
        <v>5527</v>
      </c>
      <c r="CS24" s="25">
        <v>445393</v>
      </c>
      <c r="CT24" s="25">
        <v>1</v>
      </c>
      <c r="CU24" s="25">
        <v>450921</v>
      </c>
      <c r="CV24" s="25">
        <v>79966</v>
      </c>
      <c r="CW24" s="32"/>
      <c r="CX24" s="32"/>
      <c r="CY24" s="32"/>
      <c r="CZ24" s="32"/>
      <c r="DA24" s="32"/>
      <c r="DB24" s="32"/>
    </row>
    <row r="25" spans="1:106" ht="24.9" customHeight="1">
      <c r="A25" s="17">
        <v>19</v>
      </c>
      <c r="B25" s="64" t="s">
        <v>86</v>
      </c>
      <c r="C25" s="25">
        <v>49025</v>
      </c>
      <c r="D25" s="25">
        <v>4</v>
      </c>
      <c r="E25" s="25">
        <v>228</v>
      </c>
      <c r="F25" s="25">
        <v>49257</v>
      </c>
      <c r="G25" s="25">
        <v>6336</v>
      </c>
      <c r="H25" s="25">
        <v>1488</v>
      </c>
      <c r="I25" s="25">
        <v>6168</v>
      </c>
      <c r="J25" s="25">
        <v>98</v>
      </c>
      <c r="K25" s="25">
        <v>7754</v>
      </c>
      <c r="L25" s="25">
        <v>1623</v>
      </c>
      <c r="M25" s="25">
        <v>43396</v>
      </c>
      <c r="N25" s="25">
        <v>544</v>
      </c>
      <c r="O25" s="25">
        <v>3361</v>
      </c>
      <c r="P25" s="25">
        <v>47301</v>
      </c>
      <c r="Q25" s="25">
        <v>45242</v>
      </c>
      <c r="R25" s="25">
        <v>61099</v>
      </c>
      <c r="S25" s="25">
        <v>8148</v>
      </c>
      <c r="T25" s="25">
        <v>2601</v>
      </c>
      <c r="U25" s="25">
        <v>71848</v>
      </c>
      <c r="V25" s="25">
        <v>66298</v>
      </c>
      <c r="W25" s="25">
        <v>7312</v>
      </c>
      <c r="X25" s="25">
        <v>4353</v>
      </c>
      <c r="Y25" s="25">
        <v>77963</v>
      </c>
      <c r="Z25" s="25">
        <v>2116</v>
      </c>
      <c r="AA25" s="25">
        <v>3372</v>
      </c>
      <c r="AB25" s="25">
        <v>13</v>
      </c>
      <c r="AC25" s="25">
        <v>5501</v>
      </c>
      <c r="AD25" s="25">
        <v>4930</v>
      </c>
      <c r="AE25" s="25">
        <v>1954</v>
      </c>
      <c r="AF25" s="25">
        <v>167041</v>
      </c>
      <c r="AG25" s="25">
        <v>3</v>
      </c>
      <c r="AH25" s="25">
        <v>168998</v>
      </c>
      <c r="AI25" s="25">
        <v>66521</v>
      </c>
      <c r="AJ25" s="25">
        <v>0</v>
      </c>
      <c r="AK25" s="25">
        <v>0</v>
      </c>
      <c r="AL25" s="25">
        <v>0</v>
      </c>
      <c r="AM25" s="25">
        <v>0</v>
      </c>
      <c r="AN25" s="25">
        <v>0</v>
      </c>
      <c r="AO25" s="25">
        <v>1</v>
      </c>
      <c r="AP25" s="25">
        <v>0</v>
      </c>
      <c r="AQ25" s="25">
        <v>0</v>
      </c>
      <c r="AR25" s="25">
        <v>1</v>
      </c>
      <c r="AS25" s="25">
        <v>1</v>
      </c>
      <c r="AT25" s="25">
        <v>1</v>
      </c>
      <c r="AU25" s="25">
        <v>0</v>
      </c>
      <c r="AV25" s="25">
        <v>0</v>
      </c>
      <c r="AW25" s="25">
        <v>1</v>
      </c>
      <c r="AX25" s="25">
        <v>1</v>
      </c>
      <c r="AY25" s="25">
        <v>0</v>
      </c>
      <c r="AZ25" s="25">
        <v>0</v>
      </c>
      <c r="BA25" s="25">
        <v>0</v>
      </c>
      <c r="BB25" s="25">
        <v>0</v>
      </c>
      <c r="BC25" s="25">
        <v>0</v>
      </c>
      <c r="BD25" s="25">
        <v>0</v>
      </c>
      <c r="BE25" s="25">
        <v>0</v>
      </c>
      <c r="BF25" s="25">
        <v>0</v>
      </c>
      <c r="BG25" s="25">
        <v>0</v>
      </c>
      <c r="BH25" s="25">
        <v>0</v>
      </c>
      <c r="BI25" s="25">
        <v>282</v>
      </c>
      <c r="BJ25" s="25">
        <v>3</v>
      </c>
      <c r="BK25" s="25">
        <v>0</v>
      </c>
      <c r="BL25" s="25">
        <v>285</v>
      </c>
      <c r="BM25" s="25">
        <v>158</v>
      </c>
      <c r="BN25" s="25">
        <v>1959</v>
      </c>
      <c r="BO25" s="25">
        <v>417</v>
      </c>
      <c r="BP25" s="25">
        <v>0</v>
      </c>
      <c r="BQ25" s="25">
        <v>2376</v>
      </c>
      <c r="BR25" s="25">
        <v>4503</v>
      </c>
      <c r="BS25" s="25">
        <v>236</v>
      </c>
      <c r="BT25" s="25">
        <v>293</v>
      </c>
      <c r="BU25" s="25">
        <v>3</v>
      </c>
      <c r="BV25" s="25">
        <v>532</v>
      </c>
      <c r="BW25" s="25">
        <v>4938</v>
      </c>
      <c r="BX25" s="25">
        <v>0</v>
      </c>
      <c r="BY25" s="25">
        <v>0</v>
      </c>
      <c r="BZ25" s="25">
        <v>0</v>
      </c>
      <c r="CA25" s="25">
        <v>0</v>
      </c>
      <c r="CB25" s="25">
        <v>0</v>
      </c>
      <c r="CC25" s="25">
        <v>0</v>
      </c>
      <c r="CD25" s="25">
        <v>0</v>
      </c>
      <c r="CE25" s="25">
        <v>0</v>
      </c>
      <c r="CF25" s="25">
        <v>0</v>
      </c>
      <c r="CG25" s="25">
        <v>0</v>
      </c>
      <c r="CH25" s="25">
        <v>2931</v>
      </c>
      <c r="CI25" s="25">
        <v>215</v>
      </c>
      <c r="CJ25" s="25">
        <v>205</v>
      </c>
      <c r="CK25" s="25">
        <v>3351</v>
      </c>
      <c r="CL25" s="25">
        <v>2767</v>
      </c>
      <c r="CM25" s="25">
        <v>0</v>
      </c>
      <c r="CN25" s="25">
        <v>0</v>
      </c>
      <c r="CO25" s="25">
        <v>0</v>
      </c>
      <c r="CP25" s="25">
        <v>0</v>
      </c>
      <c r="CQ25" s="25">
        <v>0</v>
      </c>
      <c r="CR25" s="67">
        <v>164488</v>
      </c>
      <c r="CS25" s="25">
        <v>186205</v>
      </c>
      <c r="CT25" s="25">
        <v>6512</v>
      </c>
      <c r="CU25" s="25">
        <v>357205</v>
      </c>
      <c r="CV25" s="25">
        <v>214983</v>
      </c>
      <c r="CW25" s="32"/>
      <c r="CX25" s="32"/>
      <c r="CY25" s="32"/>
      <c r="CZ25" s="32"/>
      <c r="DA25" s="32"/>
      <c r="DB25" s="32"/>
    </row>
    <row r="26" spans="1:106" ht="21.6" customHeight="1">
      <c r="A26" s="18"/>
      <c r="B26" s="65" t="s">
        <v>22</v>
      </c>
      <c r="C26" s="27">
        <f>SUM(C7:C25)</f>
        <v>2832960</v>
      </c>
      <c r="D26" s="27">
        <f t="shared" ref="D26:AD26" si="0">SUM(D7:D25)</f>
        <v>2629659</v>
      </c>
      <c r="E26" s="27">
        <f t="shared" si="0"/>
        <v>154554</v>
      </c>
      <c r="F26" s="27">
        <f t="shared" si="0"/>
        <v>5617173</v>
      </c>
      <c r="G26" s="27">
        <f t="shared" si="0"/>
        <v>1203883</v>
      </c>
      <c r="H26" s="27">
        <f t="shared" si="0"/>
        <v>91987</v>
      </c>
      <c r="I26" s="27">
        <f t="shared" si="0"/>
        <v>267355</v>
      </c>
      <c r="J26" s="27">
        <f t="shared" si="0"/>
        <v>13892</v>
      </c>
      <c r="K26" s="27">
        <f t="shared" si="0"/>
        <v>373234</v>
      </c>
      <c r="L26" s="27">
        <f t="shared" si="0"/>
        <v>150944</v>
      </c>
      <c r="M26" s="27">
        <f t="shared" si="0"/>
        <v>447475</v>
      </c>
      <c r="N26" s="27">
        <f t="shared" si="0"/>
        <v>64240</v>
      </c>
      <c r="O26" s="27">
        <f t="shared" si="0"/>
        <v>62017</v>
      </c>
      <c r="P26" s="27">
        <f t="shared" si="0"/>
        <v>573732</v>
      </c>
      <c r="Q26" s="27">
        <f t="shared" si="0"/>
        <v>468277</v>
      </c>
      <c r="R26" s="27">
        <f t="shared" si="0"/>
        <v>360866</v>
      </c>
      <c r="S26" s="27">
        <f t="shared" si="0"/>
        <v>49419</v>
      </c>
      <c r="T26" s="27">
        <f t="shared" si="0"/>
        <v>268009</v>
      </c>
      <c r="U26" s="27">
        <f t="shared" si="0"/>
        <v>678294</v>
      </c>
      <c r="V26" s="27">
        <f t="shared" si="0"/>
        <v>424117</v>
      </c>
      <c r="W26" s="27">
        <f t="shared" si="0"/>
        <v>60826</v>
      </c>
      <c r="X26" s="27">
        <f t="shared" si="0"/>
        <v>250118</v>
      </c>
      <c r="Y26" s="27">
        <f t="shared" si="0"/>
        <v>735061</v>
      </c>
      <c r="Z26" s="27">
        <f t="shared" si="0"/>
        <v>29382</v>
      </c>
      <c r="AA26" s="27">
        <f t="shared" si="0"/>
        <v>42948</v>
      </c>
      <c r="AB26" s="27">
        <f t="shared" si="0"/>
        <v>17144</v>
      </c>
      <c r="AC26" s="27">
        <f t="shared" si="0"/>
        <v>89474</v>
      </c>
      <c r="AD26" s="27">
        <f t="shared" si="0"/>
        <v>133540</v>
      </c>
      <c r="AE26" s="27">
        <f>SUM(AE7:AE25)-4673*17-1732</f>
        <v>33137</v>
      </c>
      <c r="AF26" s="27">
        <f>SUM(AF7:AF25)-445102*17-166558</f>
        <v>502414</v>
      </c>
      <c r="AG26" s="27">
        <f>SUM(AG7:AG25)</f>
        <v>17824</v>
      </c>
      <c r="AH26" s="27">
        <f>SUM(AH7:AH25)-449775*17-168290</f>
        <v>553375</v>
      </c>
      <c r="AI26" s="27">
        <f>SUM(AI7:AI25)-78213*17-61561</f>
        <v>250554</v>
      </c>
      <c r="AJ26" s="27">
        <f>SUM(AJ7:AJ25)</f>
        <v>0</v>
      </c>
      <c r="AK26" s="27">
        <f t="shared" ref="AK26:CQ26" si="1">SUM(AK7:AK25)</f>
        <v>0</v>
      </c>
      <c r="AL26" s="27">
        <f t="shared" si="1"/>
        <v>0</v>
      </c>
      <c r="AM26" s="27">
        <f t="shared" si="1"/>
        <v>0</v>
      </c>
      <c r="AN26" s="27">
        <f t="shared" si="1"/>
        <v>0</v>
      </c>
      <c r="AO26" s="27">
        <f t="shared" si="1"/>
        <v>47</v>
      </c>
      <c r="AP26" s="27">
        <f t="shared" si="1"/>
        <v>4</v>
      </c>
      <c r="AQ26" s="27">
        <f t="shared" si="1"/>
        <v>8</v>
      </c>
      <c r="AR26" s="27">
        <f t="shared" si="1"/>
        <v>59</v>
      </c>
      <c r="AS26" s="27">
        <f t="shared" si="1"/>
        <v>54</v>
      </c>
      <c r="AT26" s="27">
        <f t="shared" si="1"/>
        <v>56</v>
      </c>
      <c r="AU26" s="27">
        <f t="shared" si="1"/>
        <v>1</v>
      </c>
      <c r="AV26" s="27">
        <f t="shared" si="1"/>
        <v>2</v>
      </c>
      <c r="AW26" s="27">
        <f t="shared" si="1"/>
        <v>59</v>
      </c>
      <c r="AX26" s="27">
        <f t="shared" si="1"/>
        <v>60</v>
      </c>
      <c r="AY26" s="27">
        <f t="shared" si="1"/>
        <v>31</v>
      </c>
      <c r="AZ26" s="27">
        <f t="shared" si="1"/>
        <v>2</v>
      </c>
      <c r="BA26" s="27">
        <f t="shared" si="1"/>
        <v>14</v>
      </c>
      <c r="BB26" s="27">
        <f t="shared" si="1"/>
        <v>47</v>
      </c>
      <c r="BC26" s="27">
        <f t="shared" si="1"/>
        <v>95</v>
      </c>
      <c r="BD26" s="27">
        <f t="shared" si="1"/>
        <v>7</v>
      </c>
      <c r="BE26" s="27">
        <f t="shared" si="1"/>
        <v>4</v>
      </c>
      <c r="BF26" s="27">
        <f t="shared" si="1"/>
        <v>1</v>
      </c>
      <c r="BG26" s="27">
        <f t="shared" si="1"/>
        <v>12</v>
      </c>
      <c r="BH26" s="27">
        <f t="shared" si="1"/>
        <v>11</v>
      </c>
      <c r="BI26" s="27">
        <f t="shared" si="1"/>
        <v>23639</v>
      </c>
      <c r="BJ26" s="27">
        <f t="shared" si="1"/>
        <v>511</v>
      </c>
      <c r="BK26" s="27">
        <f t="shared" si="1"/>
        <v>17</v>
      </c>
      <c r="BL26" s="27">
        <f t="shared" si="1"/>
        <v>24167</v>
      </c>
      <c r="BM26" s="27">
        <f t="shared" si="1"/>
        <v>10523</v>
      </c>
      <c r="BN26" s="27">
        <f t="shared" si="1"/>
        <v>56314</v>
      </c>
      <c r="BO26" s="27">
        <f t="shared" si="1"/>
        <v>257729</v>
      </c>
      <c r="BP26" s="27">
        <f t="shared" si="1"/>
        <v>145</v>
      </c>
      <c r="BQ26" s="27">
        <f t="shared" si="1"/>
        <v>314188</v>
      </c>
      <c r="BR26" s="27">
        <f t="shared" si="1"/>
        <v>231013</v>
      </c>
      <c r="BS26" s="27">
        <f t="shared" si="1"/>
        <v>1083</v>
      </c>
      <c r="BT26" s="27">
        <f t="shared" si="1"/>
        <v>6622</v>
      </c>
      <c r="BU26" s="27">
        <f t="shared" si="1"/>
        <v>6</v>
      </c>
      <c r="BV26" s="27">
        <f t="shared" si="1"/>
        <v>7711</v>
      </c>
      <c r="BW26" s="27">
        <f t="shared" si="1"/>
        <v>12330</v>
      </c>
      <c r="BX26" s="27">
        <f t="shared" si="1"/>
        <v>7694</v>
      </c>
      <c r="BY26" s="27">
        <f t="shared" si="1"/>
        <v>65</v>
      </c>
      <c r="BZ26" s="27">
        <f t="shared" si="1"/>
        <v>17</v>
      </c>
      <c r="CA26" s="27">
        <f t="shared" si="1"/>
        <v>7776</v>
      </c>
      <c r="CB26" s="27">
        <f t="shared" si="1"/>
        <v>7691</v>
      </c>
      <c r="CC26" s="27">
        <f t="shared" si="1"/>
        <v>0</v>
      </c>
      <c r="CD26" s="27">
        <f t="shared" si="1"/>
        <v>92</v>
      </c>
      <c r="CE26" s="27">
        <f t="shared" si="1"/>
        <v>0</v>
      </c>
      <c r="CF26" s="27">
        <f t="shared" si="1"/>
        <v>92</v>
      </c>
      <c r="CG26" s="27">
        <f t="shared" si="1"/>
        <v>45</v>
      </c>
      <c r="CH26" s="27">
        <f t="shared" si="1"/>
        <v>269839</v>
      </c>
      <c r="CI26" s="27">
        <f t="shared" si="1"/>
        <v>22849</v>
      </c>
      <c r="CJ26" s="27">
        <f t="shared" si="1"/>
        <v>332</v>
      </c>
      <c r="CK26" s="27">
        <f t="shared" si="1"/>
        <v>293020</v>
      </c>
      <c r="CL26" s="27">
        <f t="shared" si="1"/>
        <v>46489</v>
      </c>
      <c r="CM26" s="27">
        <f t="shared" si="1"/>
        <v>0</v>
      </c>
      <c r="CN26" s="27">
        <f t="shared" si="1"/>
        <v>0</v>
      </c>
      <c r="CO26" s="27">
        <f t="shared" si="1"/>
        <v>0</v>
      </c>
      <c r="CP26" s="27">
        <f t="shared" si="1"/>
        <v>0</v>
      </c>
      <c r="CQ26" s="27">
        <f t="shared" si="1"/>
        <v>0</v>
      </c>
      <c r="CR26" s="27">
        <f>SUM(CR7:CR25)-4673*17-1732</f>
        <v>4154517</v>
      </c>
      <c r="CS26" s="27">
        <f>SUM(CS7:CS25)-445102*17-166558</f>
        <v>3843914</v>
      </c>
      <c r="CT26" s="27">
        <f>SUM(CT7:CT25)</f>
        <v>533982</v>
      </c>
      <c r="CU26" s="27">
        <f>SUM(CU7:CU25)-449775*17-168290</f>
        <v>8532413</v>
      </c>
      <c r="CV26" s="27">
        <f>SUM(CV7:CV25)-78213*17-61561</f>
        <v>3250570</v>
      </c>
      <c r="CW26" s="32"/>
      <c r="CX26" s="32"/>
      <c r="CY26" s="32"/>
      <c r="CZ26" s="32"/>
      <c r="DA26" s="32"/>
      <c r="DB26" s="32"/>
    </row>
    <row r="27" spans="1:106" ht="13.8">
      <c r="B27" s="24"/>
      <c r="AH27" s="33"/>
      <c r="AI27" s="31"/>
    </row>
    <row r="28" spans="1:106" ht="13.8">
      <c r="B28" s="24"/>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33"/>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row>
  </sheetData>
  <sortState xmlns:xlrd2="http://schemas.microsoft.com/office/spreadsheetml/2017/richdata2"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AC23"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36" customFormat="1" ht="27.75" customHeight="1">
      <c r="A1" s="40" t="s">
        <v>74</v>
      </c>
      <c r="B1" s="40"/>
      <c r="C1" s="40"/>
      <c r="D1" s="40"/>
      <c r="E1" s="40"/>
    </row>
    <row r="2" spans="1:40" s="36" customFormat="1" ht="27.75" customHeight="1">
      <c r="A2" s="40" t="str">
        <f>'Accept. Re Prem. &amp; Retrocession'!A2</f>
        <v>Reporting period: 1 January 2024 - 30 June 2024</v>
      </c>
      <c r="B2" s="40"/>
      <c r="C2" s="40"/>
      <c r="D2" s="40"/>
      <c r="E2" s="40"/>
    </row>
    <row r="3" spans="1:40" s="60" customFormat="1" ht="17.25" customHeight="1">
      <c r="A3" s="36" t="s">
        <v>71</v>
      </c>
    </row>
    <row r="4" spans="1:40" s="36" customFormat="1" ht="60" customHeight="1">
      <c r="A4" s="74" t="s">
        <v>0</v>
      </c>
      <c r="B4" s="74" t="s">
        <v>3</v>
      </c>
      <c r="C4" s="83" t="s">
        <v>4</v>
      </c>
      <c r="D4" s="83"/>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1" t="s">
        <v>18</v>
      </c>
      <c r="AF4" s="73"/>
      <c r="AG4" s="71" t="s">
        <v>19</v>
      </c>
      <c r="AH4" s="73"/>
      <c r="AI4" s="80" t="s">
        <v>20</v>
      </c>
      <c r="AJ4" s="81"/>
      <c r="AK4" s="80" t="s">
        <v>21</v>
      </c>
      <c r="AL4" s="81"/>
      <c r="AM4" s="80" t="s">
        <v>22</v>
      </c>
      <c r="AN4" s="81"/>
    </row>
    <row r="5" spans="1:40" s="36" customFormat="1" ht="62.25" customHeight="1">
      <c r="A5" s="75"/>
      <c r="B5" s="75"/>
      <c r="C5" s="43" t="s">
        <v>75</v>
      </c>
      <c r="D5" s="43" t="s">
        <v>46</v>
      </c>
      <c r="E5" s="43" t="s">
        <v>75</v>
      </c>
      <c r="F5" s="43" t="s">
        <v>46</v>
      </c>
      <c r="G5" s="43" t="s">
        <v>75</v>
      </c>
      <c r="H5" s="43" t="s">
        <v>46</v>
      </c>
      <c r="I5" s="43" t="s">
        <v>75</v>
      </c>
      <c r="J5" s="43" t="s">
        <v>46</v>
      </c>
      <c r="K5" s="43" t="s">
        <v>75</v>
      </c>
      <c r="L5" s="43" t="s">
        <v>46</v>
      </c>
      <c r="M5" s="43" t="s">
        <v>75</v>
      </c>
      <c r="N5" s="43" t="s">
        <v>46</v>
      </c>
      <c r="O5" s="43" t="s">
        <v>75</v>
      </c>
      <c r="P5" s="43" t="s">
        <v>46</v>
      </c>
      <c r="Q5" s="43" t="s">
        <v>75</v>
      </c>
      <c r="R5" s="43" t="s">
        <v>46</v>
      </c>
      <c r="S5" s="43" t="s">
        <v>75</v>
      </c>
      <c r="T5" s="43" t="s">
        <v>46</v>
      </c>
      <c r="U5" s="43" t="s">
        <v>75</v>
      </c>
      <c r="V5" s="43" t="s">
        <v>46</v>
      </c>
      <c r="W5" s="43" t="s">
        <v>75</v>
      </c>
      <c r="X5" s="43" t="s">
        <v>46</v>
      </c>
      <c r="Y5" s="43" t="s">
        <v>75</v>
      </c>
      <c r="Z5" s="43" t="s">
        <v>46</v>
      </c>
      <c r="AA5" s="43" t="s">
        <v>75</v>
      </c>
      <c r="AB5" s="43" t="s">
        <v>46</v>
      </c>
      <c r="AC5" s="43" t="s">
        <v>75</v>
      </c>
      <c r="AD5" s="43" t="s">
        <v>46</v>
      </c>
      <c r="AE5" s="43" t="s">
        <v>75</v>
      </c>
      <c r="AF5" s="43" t="s">
        <v>46</v>
      </c>
      <c r="AG5" s="43" t="s">
        <v>75</v>
      </c>
      <c r="AH5" s="43" t="s">
        <v>46</v>
      </c>
      <c r="AI5" s="43" t="s">
        <v>75</v>
      </c>
      <c r="AJ5" s="43" t="s">
        <v>46</v>
      </c>
      <c r="AK5" s="43" t="s">
        <v>75</v>
      </c>
      <c r="AL5" s="43" t="s">
        <v>46</v>
      </c>
      <c r="AM5" s="43" t="s">
        <v>75</v>
      </c>
      <c r="AN5" s="43" t="s">
        <v>46</v>
      </c>
    </row>
    <row r="6" spans="1:40" s="36" customFormat="1" ht="51.75" customHeight="1">
      <c r="A6" s="76"/>
      <c r="B6" s="76"/>
      <c r="C6" s="39" t="s">
        <v>22</v>
      </c>
      <c r="D6" s="39" t="s">
        <v>22</v>
      </c>
      <c r="E6" s="39" t="s">
        <v>22</v>
      </c>
      <c r="F6" s="39" t="s">
        <v>22</v>
      </c>
      <c r="G6" s="39" t="s">
        <v>22</v>
      </c>
      <c r="H6" s="39" t="s">
        <v>22</v>
      </c>
      <c r="I6" s="39" t="s">
        <v>22</v>
      </c>
      <c r="J6" s="39" t="s">
        <v>22</v>
      </c>
      <c r="K6" s="39" t="s">
        <v>22</v>
      </c>
      <c r="L6" s="39" t="s">
        <v>22</v>
      </c>
      <c r="M6" s="39" t="s">
        <v>22</v>
      </c>
      <c r="N6" s="39" t="s">
        <v>22</v>
      </c>
      <c r="O6" s="39" t="s">
        <v>22</v>
      </c>
      <c r="P6" s="39" t="s">
        <v>22</v>
      </c>
      <c r="Q6" s="39" t="s">
        <v>22</v>
      </c>
      <c r="R6" s="39" t="s">
        <v>22</v>
      </c>
      <c r="S6" s="39" t="s">
        <v>22</v>
      </c>
      <c r="T6" s="39" t="s">
        <v>22</v>
      </c>
      <c r="U6" s="39" t="s">
        <v>22</v>
      </c>
      <c r="V6" s="39" t="s">
        <v>22</v>
      </c>
      <c r="W6" s="39" t="s">
        <v>22</v>
      </c>
      <c r="X6" s="39" t="s">
        <v>22</v>
      </c>
      <c r="Y6" s="39" t="s">
        <v>22</v>
      </c>
      <c r="Z6" s="39" t="s">
        <v>22</v>
      </c>
      <c r="AA6" s="39" t="s">
        <v>22</v>
      </c>
      <c r="AB6" s="39" t="s">
        <v>22</v>
      </c>
      <c r="AC6" s="39" t="s">
        <v>22</v>
      </c>
      <c r="AD6" s="39" t="s">
        <v>22</v>
      </c>
      <c r="AE6" s="39" t="s">
        <v>22</v>
      </c>
      <c r="AF6" s="39" t="s">
        <v>22</v>
      </c>
      <c r="AG6" s="39" t="s">
        <v>22</v>
      </c>
      <c r="AH6" s="39" t="s">
        <v>22</v>
      </c>
      <c r="AI6" s="39" t="s">
        <v>22</v>
      </c>
      <c r="AJ6" s="39" t="s">
        <v>22</v>
      </c>
      <c r="AK6" s="39" t="s">
        <v>22</v>
      </c>
      <c r="AL6" s="39" t="s">
        <v>22</v>
      </c>
      <c r="AM6" s="39" t="s">
        <v>22</v>
      </c>
      <c r="AN6" s="39" t="s">
        <v>22</v>
      </c>
    </row>
    <row r="7" spans="1:40" ht="24.9" customHeight="1">
      <c r="A7" s="17">
        <v>1</v>
      </c>
      <c r="B7" s="64" t="s">
        <v>29</v>
      </c>
      <c r="C7" s="25">
        <v>1519979.8044509999</v>
      </c>
      <c r="D7" s="25">
        <v>0</v>
      </c>
      <c r="E7" s="25">
        <v>129945.95000000262</v>
      </c>
      <c r="F7" s="25">
        <v>0</v>
      </c>
      <c r="G7" s="25">
        <v>758.07454399999995</v>
      </c>
      <c r="H7" s="25">
        <v>0</v>
      </c>
      <c r="I7" s="25">
        <v>0</v>
      </c>
      <c r="J7" s="25">
        <v>0</v>
      </c>
      <c r="K7" s="25">
        <v>2196043.6187970019</v>
      </c>
      <c r="L7" s="25">
        <v>0</v>
      </c>
      <c r="M7" s="25">
        <v>73044.407514000108</v>
      </c>
      <c r="N7" s="25">
        <v>0</v>
      </c>
      <c r="O7" s="25">
        <v>0</v>
      </c>
      <c r="P7" s="25">
        <v>0</v>
      </c>
      <c r="Q7" s="25">
        <v>0</v>
      </c>
      <c r="R7" s="25">
        <v>0</v>
      </c>
      <c r="S7" s="25">
        <v>0</v>
      </c>
      <c r="T7" s="25">
        <v>0</v>
      </c>
      <c r="U7" s="25">
        <v>0</v>
      </c>
      <c r="V7" s="25">
        <v>0</v>
      </c>
      <c r="W7" s="25">
        <v>0</v>
      </c>
      <c r="X7" s="25">
        <v>0</v>
      </c>
      <c r="Y7" s="25">
        <v>64751.45564</v>
      </c>
      <c r="Z7" s="25">
        <v>0</v>
      </c>
      <c r="AA7" s="25">
        <v>592688.57434699987</v>
      </c>
      <c r="AB7" s="25">
        <v>0</v>
      </c>
      <c r="AC7" s="25">
        <v>0</v>
      </c>
      <c r="AD7" s="25">
        <v>0</v>
      </c>
      <c r="AE7" s="25">
        <v>-38635.956300999904</v>
      </c>
      <c r="AF7" s="25">
        <v>0</v>
      </c>
      <c r="AG7" s="25">
        <v>0</v>
      </c>
      <c r="AH7" s="25">
        <v>0</v>
      </c>
      <c r="AI7" s="25">
        <v>1156404.859709</v>
      </c>
      <c r="AJ7" s="25">
        <v>0</v>
      </c>
      <c r="AK7" s="25">
        <v>0</v>
      </c>
      <c r="AL7" s="25">
        <v>0</v>
      </c>
      <c r="AM7" s="25">
        <v>5694980.7887010043</v>
      </c>
      <c r="AN7" s="25">
        <v>0</v>
      </c>
    </row>
    <row r="8" spans="1:40" s="9" customFormat="1" ht="24.9" customHeight="1">
      <c r="A8" s="17">
        <v>2</v>
      </c>
      <c r="B8" s="64" t="s">
        <v>86</v>
      </c>
      <c r="C8" s="25">
        <v>0</v>
      </c>
      <c r="D8" s="25">
        <v>0</v>
      </c>
      <c r="E8" s="25">
        <v>0</v>
      </c>
      <c r="F8" s="25">
        <v>0</v>
      </c>
      <c r="G8" s="25">
        <v>0</v>
      </c>
      <c r="H8" s="25">
        <v>0</v>
      </c>
      <c r="I8" s="25">
        <v>1249732.9585599999</v>
      </c>
      <c r="J8" s="25">
        <v>0</v>
      </c>
      <c r="K8" s="25">
        <v>0</v>
      </c>
      <c r="L8" s="25">
        <v>0</v>
      </c>
      <c r="M8" s="25">
        <v>0</v>
      </c>
      <c r="N8" s="25">
        <v>0</v>
      </c>
      <c r="O8" s="25">
        <v>0</v>
      </c>
      <c r="P8" s="25">
        <v>0</v>
      </c>
      <c r="Q8" s="25">
        <v>0</v>
      </c>
      <c r="R8" s="25">
        <v>0</v>
      </c>
      <c r="S8" s="25">
        <v>0</v>
      </c>
      <c r="T8" s="25">
        <v>0</v>
      </c>
      <c r="U8" s="25">
        <v>0</v>
      </c>
      <c r="V8" s="25">
        <v>0</v>
      </c>
      <c r="W8" s="25">
        <v>0</v>
      </c>
      <c r="X8" s="25">
        <v>0</v>
      </c>
      <c r="Y8" s="25">
        <v>0</v>
      </c>
      <c r="Z8" s="25">
        <v>0</v>
      </c>
      <c r="AA8" s="25">
        <v>0</v>
      </c>
      <c r="AB8" s="25">
        <v>0</v>
      </c>
      <c r="AC8" s="25">
        <v>0</v>
      </c>
      <c r="AD8" s="25">
        <v>0</v>
      </c>
      <c r="AE8" s="25">
        <v>0</v>
      </c>
      <c r="AF8" s="25">
        <v>0</v>
      </c>
      <c r="AG8" s="25">
        <v>0</v>
      </c>
      <c r="AH8" s="25">
        <v>0</v>
      </c>
      <c r="AI8" s="25">
        <v>0</v>
      </c>
      <c r="AJ8" s="25">
        <v>0</v>
      </c>
      <c r="AK8" s="25">
        <v>0</v>
      </c>
      <c r="AL8" s="25">
        <v>0</v>
      </c>
      <c r="AM8" s="25">
        <v>1249732.9585599999</v>
      </c>
      <c r="AN8" s="25">
        <v>0</v>
      </c>
    </row>
    <row r="9" spans="1:40" ht="24.9" customHeight="1">
      <c r="A9" s="17">
        <v>3</v>
      </c>
      <c r="B9" s="64" t="s">
        <v>30</v>
      </c>
      <c r="C9" s="25">
        <v>184514.13</v>
      </c>
      <c r="D9" s="25">
        <v>0</v>
      </c>
      <c r="E9" s="25">
        <v>0</v>
      </c>
      <c r="F9" s="25">
        <v>0</v>
      </c>
      <c r="G9" s="25">
        <v>0</v>
      </c>
      <c r="H9" s="25">
        <v>0</v>
      </c>
      <c r="I9" s="25">
        <v>0</v>
      </c>
      <c r="J9" s="25">
        <v>0</v>
      </c>
      <c r="K9" s="25">
        <v>0</v>
      </c>
      <c r="L9" s="25">
        <v>0</v>
      </c>
      <c r="M9" s="25">
        <v>2275.30584</v>
      </c>
      <c r="N9" s="25">
        <v>0</v>
      </c>
      <c r="O9" s="25">
        <v>0</v>
      </c>
      <c r="P9" s="25">
        <v>0</v>
      </c>
      <c r="Q9" s="25">
        <v>0</v>
      </c>
      <c r="R9" s="25">
        <v>0</v>
      </c>
      <c r="S9" s="25">
        <v>0</v>
      </c>
      <c r="T9" s="25">
        <v>0</v>
      </c>
      <c r="U9" s="25">
        <v>0</v>
      </c>
      <c r="V9" s="25">
        <v>0</v>
      </c>
      <c r="W9" s="25">
        <v>0</v>
      </c>
      <c r="X9" s="25">
        <v>0</v>
      </c>
      <c r="Y9" s="25">
        <v>0</v>
      </c>
      <c r="Z9" s="25">
        <v>0</v>
      </c>
      <c r="AA9" s="25">
        <v>690605.45921</v>
      </c>
      <c r="AB9" s="25">
        <v>663976.91739770421</v>
      </c>
      <c r="AC9" s="25">
        <v>0</v>
      </c>
      <c r="AD9" s="25">
        <v>0</v>
      </c>
      <c r="AE9" s="25">
        <v>0</v>
      </c>
      <c r="AF9" s="25">
        <v>0</v>
      </c>
      <c r="AG9" s="25">
        <v>0</v>
      </c>
      <c r="AH9" s="25">
        <v>0</v>
      </c>
      <c r="AI9" s="25">
        <v>0</v>
      </c>
      <c r="AJ9" s="25">
        <v>384.27098924640001</v>
      </c>
      <c r="AK9" s="25">
        <v>0</v>
      </c>
      <c r="AL9" s="25">
        <v>0</v>
      </c>
      <c r="AM9" s="25">
        <v>877394.89504999993</v>
      </c>
      <c r="AN9" s="25">
        <v>664361.18838695064</v>
      </c>
    </row>
    <row r="10" spans="1:40" ht="24.9" customHeight="1">
      <c r="A10" s="17">
        <v>4</v>
      </c>
      <c r="B10" s="64" t="s">
        <v>34</v>
      </c>
      <c r="C10" s="25">
        <v>0</v>
      </c>
      <c r="D10" s="25">
        <v>0</v>
      </c>
      <c r="E10" s="25">
        <v>0</v>
      </c>
      <c r="F10" s="25">
        <v>0</v>
      </c>
      <c r="G10" s="25">
        <v>0</v>
      </c>
      <c r="H10" s="25">
        <v>0</v>
      </c>
      <c r="I10" s="25">
        <v>0</v>
      </c>
      <c r="J10" s="25">
        <v>0</v>
      </c>
      <c r="K10" s="25">
        <v>20707.643309000003</v>
      </c>
      <c r="L10" s="25">
        <v>11421.577811364501</v>
      </c>
      <c r="M10" s="25">
        <v>1627.5</v>
      </c>
      <c r="N10" s="25">
        <v>0</v>
      </c>
      <c r="O10" s="25">
        <v>0</v>
      </c>
      <c r="P10" s="25">
        <v>0</v>
      </c>
      <c r="Q10" s="25">
        <v>0</v>
      </c>
      <c r="R10" s="25">
        <v>0</v>
      </c>
      <c r="S10" s="25">
        <v>0</v>
      </c>
      <c r="T10" s="25">
        <v>0</v>
      </c>
      <c r="U10" s="25">
        <v>37631.967900000003</v>
      </c>
      <c r="V10" s="25">
        <v>1578.3843957416</v>
      </c>
      <c r="W10" s="25">
        <v>0</v>
      </c>
      <c r="X10" s="25">
        <v>0</v>
      </c>
      <c r="Y10" s="25">
        <v>1024.71732</v>
      </c>
      <c r="Z10" s="25">
        <v>1347.7551576046001</v>
      </c>
      <c r="AA10" s="25">
        <v>631665.09603699995</v>
      </c>
      <c r="AB10" s="25">
        <v>581874.75970063056</v>
      </c>
      <c r="AC10" s="25">
        <v>0</v>
      </c>
      <c r="AD10" s="25">
        <v>0</v>
      </c>
      <c r="AE10" s="25">
        <v>0</v>
      </c>
      <c r="AF10" s="25">
        <v>0</v>
      </c>
      <c r="AG10" s="25">
        <v>0</v>
      </c>
      <c r="AH10" s="25">
        <v>0</v>
      </c>
      <c r="AI10" s="25">
        <v>2448.4310999999998</v>
      </c>
      <c r="AJ10" s="25">
        <v>2278.2651385499998</v>
      </c>
      <c r="AK10" s="25">
        <v>0</v>
      </c>
      <c r="AL10" s="25">
        <v>0</v>
      </c>
      <c r="AM10" s="25">
        <v>695105.35566600005</v>
      </c>
      <c r="AN10" s="25">
        <v>598500.74220389128</v>
      </c>
    </row>
    <row r="11" spans="1:40" ht="24.9" customHeight="1">
      <c r="A11" s="17">
        <v>5</v>
      </c>
      <c r="B11" s="64" t="s">
        <v>28</v>
      </c>
      <c r="C11" s="25">
        <v>692352.93269069854</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5">
        <v>692352.93269069854</v>
      </c>
      <c r="AN11" s="25">
        <v>0</v>
      </c>
    </row>
    <row r="12" spans="1:40" ht="24.9" customHeight="1">
      <c r="A12" s="17">
        <v>6</v>
      </c>
      <c r="B12" s="64" t="s">
        <v>32</v>
      </c>
      <c r="C12" s="25">
        <v>177348.47839343976</v>
      </c>
      <c r="D12" s="25">
        <v>82037.310000000012</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217023.63157290051</v>
      </c>
      <c r="AB12" s="25">
        <v>58912.369999999988</v>
      </c>
      <c r="AC12" s="25">
        <v>0</v>
      </c>
      <c r="AD12" s="25">
        <v>0</v>
      </c>
      <c r="AE12" s="25">
        <v>0</v>
      </c>
      <c r="AF12" s="25">
        <v>0</v>
      </c>
      <c r="AG12" s="25">
        <v>0</v>
      </c>
      <c r="AH12" s="25">
        <v>0</v>
      </c>
      <c r="AI12" s="25">
        <v>0</v>
      </c>
      <c r="AJ12" s="25">
        <v>0</v>
      </c>
      <c r="AK12" s="25">
        <v>0</v>
      </c>
      <c r="AL12" s="25">
        <v>0</v>
      </c>
      <c r="AM12" s="25">
        <v>394372.10996634024</v>
      </c>
      <c r="AN12" s="25">
        <v>140949.68</v>
      </c>
    </row>
    <row r="13" spans="1:40" ht="24.9" customHeight="1">
      <c r="A13" s="17">
        <v>7</v>
      </c>
      <c r="B13" s="64" t="s">
        <v>87</v>
      </c>
      <c r="C13" s="25">
        <v>0</v>
      </c>
      <c r="D13" s="25">
        <v>0</v>
      </c>
      <c r="E13" s="25">
        <v>0</v>
      </c>
      <c r="F13" s="25">
        <v>0</v>
      </c>
      <c r="G13" s="25">
        <v>0</v>
      </c>
      <c r="H13" s="25">
        <v>0</v>
      </c>
      <c r="I13" s="25">
        <v>24634.960719999995</v>
      </c>
      <c r="J13" s="25">
        <v>18945.884309000001</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24634.960719999995</v>
      </c>
      <c r="AN13" s="25">
        <v>18945.884309000001</v>
      </c>
    </row>
    <row r="14" spans="1:40" ht="24.9" customHeight="1">
      <c r="A14" s="17">
        <v>8</v>
      </c>
      <c r="B14" s="64" t="s">
        <v>33</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row>
    <row r="15" spans="1:40" ht="24.9" customHeight="1">
      <c r="A15" s="17">
        <v>9</v>
      </c>
      <c r="B15" s="64" t="s">
        <v>97</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row>
    <row r="16" spans="1:40" ht="24.9" customHeight="1">
      <c r="A16" s="17">
        <v>10</v>
      </c>
      <c r="B16" s="64" t="s">
        <v>31</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5">
        <v>0</v>
      </c>
      <c r="AN16" s="25">
        <v>0</v>
      </c>
    </row>
    <row r="17" spans="1:40" ht="24.9" customHeight="1">
      <c r="A17" s="17">
        <v>11</v>
      </c>
      <c r="B17" s="64" t="s">
        <v>35</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5">
        <v>0</v>
      </c>
      <c r="AN17" s="25">
        <v>0</v>
      </c>
    </row>
    <row r="18" spans="1:40" ht="24.9" customHeight="1">
      <c r="A18" s="17">
        <v>12</v>
      </c>
      <c r="B18" s="64" t="s">
        <v>93</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row>
    <row r="19" spans="1:40" ht="24.9" customHeight="1">
      <c r="A19" s="17">
        <v>13</v>
      </c>
      <c r="B19" s="64" t="s">
        <v>39</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row>
    <row r="20" spans="1:40" ht="24.9" customHeight="1">
      <c r="A20" s="17">
        <v>14</v>
      </c>
      <c r="B20" s="64" t="s">
        <v>38</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row>
    <row r="21" spans="1:40" ht="24.9" customHeight="1">
      <c r="A21" s="17">
        <v>15</v>
      </c>
      <c r="B21" s="64" t="s">
        <v>36</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24.9" customHeight="1">
      <c r="A22" s="17">
        <v>16</v>
      </c>
      <c r="B22" s="64" t="s">
        <v>88</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5">
        <v>0</v>
      </c>
      <c r="AN22" s="25">
        <v>0</v>
      </c>
    </row>
    <row r="23" spans="1:40" ht="24.9" customHeight="1">
      <c r="A23" s="17">
        <v>17</v>
      </c>
      <c r="B23" s="64" t="s">
        <v>37</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5">
        <v>0</v>
      </c>
      <c r="AN23" s="25">
        <v>0</v>
      </c>
    </row>
    <row r="24" spans="1:40" ht="24.9" customHeight="1">
      <c r="A24" s="17">
        <v>18</v>
      </c>
      <c r="B24" s="64" t="s">
        <v>90</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customFormat="1" ht="24.9" customHeight="1">
      <c r="A25" s="17">
        <v>19</v>
      </c>
      <c r="B25" s="64" t="s">
        <v>89</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6">
        <v>0</v>
      </c>
      <c r="AN25" s="26">
        <v>0</v>
      </c>
    </row>
    <row r="26" spans="1:40" ht="13.8">
      <c r="A26" s="18"/>
      <c r="B26" s="65" t="s">
        <v>22</v>
      </c>
      <c r="C26" s="27">
        <v>2574195.3455351382</v>
      </c>
      <c r="D26" s="27">
        <v>82037.310000000012</v>
      </c>
      <c r="E26" s="27">
        <v>129945.95000000262</v>
      </c>
      <c r="F26" s="27">
        <v>0</v>
      </c>
      <c r="G26" s="27">
        <v>758.07454399999995</v>
      </c>
      <c r="H26" s="27">
        <v>0</v>
      </c>
      <c r="I26" s="27">
        <v>1274367.91928</v>
      </c>
      <c r="J26" s="27">
        <v>18945.884309000001</v>
      </c>
      <c r="K26" s="27">
        <v>2216751.2621060018</v>
      </c>
      <c r="L26" s="27">
        <v>11421.577811364501</v>
      </c>
      <c r="M26" s="27">
        <v>76947.213354000109</v>
      </c>
      <c r="N26" s="27">
        <v>0</v>
      </c>
      <c r="O26" s="27">
        <v>0</v>
      </c>
      <c r="P26" s="27">
        <v>0</v>
      </c>
      <c r="Q26" s="27">
        <v>0</v>
      </c>
      <c r="R26" s="27">
        <v>0</v>
      </c>
      <c r="S26" s="27">
        <v>0</v>
      </c>
      <c r="T26" s="27">
        <v>0</v>
      </c>
      <c r="U26" s="27">
        <v>37631.967900000003</v>
      </c>
      <c r="V26" s="27">
        <v>1578.3843957416</v>
      </c>
      <c r="W26" s="27">
        <v>0</v>
      </c>
      <c r="X26" s="27">
        <v>0</v>
      </c>
      <c r="Y26" s="27">
        <v>65776.172959999996</v>
      </c>
      <c r="Z26" s="27">
        <v>1347.7551576046001</v>
      </c>
      <c r="AA26" s="27">
        <v>2131982.7611669004</v>
      </c>
      <c r="AB26" s="27">
        <v>1304764.0470983346</v>
      </c>
      <c r="AC26" s="27">
        <v>0</v>
      </c>
      <c r="AD26" s="27">
        <v>0</v>
      </c>
      <c r="AE26" s="27">
        <v>-38635.956300999904</v>
      </c>
      <c r="AF26" s="27">
        <v>0</v>
      </c>
      <c r="AG26" s="27">
        <v>0</v>
      </c>
      <c r="AH26" s="27">
        <v>0</v>
      </c>
      <c r="AI26" s="27">
        <v>1158853.2908089999</v>
      </c>
      <c r="AJ26" s="27">
        <v>2662.5361277963998</v>
      </c>
      <c r="AK26" s="27">
        <v>0</v>
      </c>
      <c r="AL26" s="27">
        <v>0</v>
      </c>
      <c r="AM26" s="27">
        <v>9628574.0013540443</v>
      </c>
      <c r="AN26" s="27">
        <v>1422757.494899842</v>
      </c>
    </row>
    <row r="27" spans="1:40" s="36" customFormat="1" ht="14.4">
      <c r="B27" s="40" t="s">
        <v>47</v>
      </c>
    </row>
    <row r="28" spans="1:40" s="36" customFormat="1" ht="20.25" customHeight="1">
      <c r="B28" s="79" t="s">
        <v>76</v>
      </c>
      <c r="C28" s="79"/>
      <c r="D28" s="79"/>
      <c r="E28" s="79"/>
      <c r="F28" s="79"/>
      <c r="G28" s="79"/>
      <c r="H28" s="79"/>
      <c r="I28" s="79"/>
      <c r="J28" s="79"/>
      <c r="K28" s="79"/>
      <c r="L28" s="79"/>
      <c r="M28" s="79"/>
      <c r="N28" s="79"/>
    </row>
    <row r="29" spans="1:40" s="36" customFormat="1" ht="15" customHeight="1">
      <c r="B29" s="79"/>
      <c r="C29" s="79"/>
      <c r="D29" s="79"/>
      <c r="E29" s="79"/>
      <c r="F29" s="79"/>
      <c r="G29" s="79"/>
      <c r="H29" s="79"/>
      <c r="I29" s="79"/>
      <c r="J29" s="79"/>
      <c r="K29" s="79"/>
      <c r="L29" s="79"/>
      <c r="M29" s="79"/>
      <c r="N29" s="79"/>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C18" activePane="bottomRight" state="frozen"/>
      <selection activeCell="A4" sqref="A4"/>
      <selection pane="topRight" activeCell="A4" sqref="A4"/>
      <selection pane="bottomLeft" activeCell="A4" sqref="A4"/>
      <selection pane="bottomRight" activeCell="A6" sqref="A6:XFD2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36" customFormat="1" ht="16.5" customHeight="1">
      <c r="A1" s="82" t="s">
        <v>77</v>
      </c>
      <c r="B1" s="82"/>
      <c r="C1" s="82"/>
      <c r="D1" s="82"/>
      <c r="E1" s="82"/>
      <c r="F1" s="82"/>
      <c r="G1" s="82"/>
      <c r="H1" s="82"/>
      <c r="I1" s="82"/>
      <c r="J1" s="82"/>
      <c r="K1" s="82"/>
      <c r="L1" s="82"/>
      <c r="M1" s="82"/>
      <c r="N1" s="82"/>
      <c r="W1" s="44"/>
    </row>
    <row r="2" spans="1:40" s="36" customFormat="1" ht="16.5" customHeight="1">
      <c r="A2" s="54" t="str">
        <f>'Fin. Accept Re Prem. &amp; Retroces'!A2</f>
        <v>Reporting period: 1 January 2024 - 30 June 2024</v>
      </c>
      <c r="B2" s="54"/>
      <c r="C2" s="54"/>
      <c r="D2" s="54"/>
      <c r="E2" s="54"/>
      <c r="F2" s="54"/>
      <c r="G2" s="54"/>
      <c r="H2" s="54"/>
      <c r="I2" s="54"/>
      <c r="J2" s="54"/>
      <c r="K2" s="54"/>
      <c r="L2" s="54"/>
      <c r="M2" s="54"/>
      <c r="N2" s="54"/>
      <c r="W2" s="44"/>
    </row>
    <row r="3" spans="1:40" s="36" customFormat="1" ht="18.75" customHeight="1">
      <c r="A3" s="36" t="s">
        <v>71</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94.5" customHeight="1">
      <c r="A4" s="74" t="s">
        <v>0</v>
      </c>
      <c r="B4" s="74" t="s">
        <v>3</v>
      </c>
      <c r="C4" s="83" t="s">
        <v>4</v>
      </c>
      <c r="D4" s="83"/>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1" t="s">
        <v>18</v>
      </c>
      <c r="AF4" s="73"/>
      <c r="AG4" s="71" t="s">
        <v>19</v>
      </c>
      <c r="AH4" s="73"/>
      <c r="AI4" s="80" t="s">
        <v>20</v>
      </c>
      <c r="AJ4" s="81"/>
      <c r="AK4" s="80" t="s">
        <v>21</v>
      </c>
      <c r="AL4" s="81"/>
      <c r="AM4" s="80" t="s">
        <v>22</v>
      </c>
      <c r="AN4" s="81"/>
    </row>
    <row r="5" spans="1:40" s="36" customFormat="1" ht="55.5" customHeight="1">
      <c r="A5" s="76"/>
      <c r="B5" s="76"/>
      <c r="C5" s="46" t="s">
        <v>51</v>
      </c>
      <c r="D5" s="46" t="s">
        <v>52</v>
      </c>
      <c r="E5" s="46" t="s">
        <v>51</v>
      </c>
      <c r="F5" s="46" t="s">
        <v>52</v>
      </c>
      <c r="G5" s="46" t="s">
        <v>51</v>
      </c>
      <c r="H5" s="46" t="s">
        <v>52</v>
      </c>
      <c r="I5" s="46" t="s">
        <v>51</v>
      </c>
      <c r="J5" s="46" t="s">
        <v>52</v>
      </c>
      <c r="K5" s="46" t="s">
        <v>51</v>
      </c>
      <c r="L5" s="46" t="s">
        <v>52</v>
      </c>
      <c r="M5" s="46" t="s">
        <v>51</v>
      </c>
      <c r="N5" s="46" t="s">
        <v>52</v>
      </c>
      <c r="O5" s="46" t="s">
        <v>51</v>
      </c>
      <c r="P5" s="46" t="s">
        <v>52</v>
      </c>
      <c r="Q5" s="46" t="s">
        <v>51</v>
      </c>
      <c r="R5" s="46" t="s">
        <v>52</v>
      </c>
      <c r="S5" s="46" t="s">
        <v>51</v>
      </c>
      <c r="T5" s="46" t="s">
        <v>52</v>
      </c>
      <c r="U5" s="46" t="s">
        <v>51</v>
      </c>
      <c r="V5" s="46" t="s">
        <v>52</v>
      </c>
      <c r="W5" s="46" t="s">
        <v>51</v>
      </c>
      <c r="X5" s="46" t="s">
        <v>52</v>
      </c>
      <c r="Y5" s="46" t="s">
        <v>51</v>
      </c>
      <c r="Z5" s="46" t="s">
        <v>52</v>
      </c>
      <c r="AA5" s="46" t="s">
        <v>51</v>
      </c>
      <c r="AB5" s="46" t="s">
        <v>52</v>
      </c>
      <c r="AC5" s="46" t="s">
        <v>51</v>
      </c>
      <c r="AD5" s="46" t="s">
        <v>52</v>
      </c>
      <c r="AE5" s="46" t="s">
        <v>51</v>
      </c>
      <c r="AF5" s="46" t="s">
        <v>52</v>
      </c>
      <c r="AG5" s="46" t="s">
        <v>51</v>
      </c>
      <c r="AH5" s="46" t="s">
        <v>52</v>
      </c>
      <c r="AI5" s="46" t="s">
        <v>51</v>
      </c>
      <c r="AJ5" s="46" t="s">
        <v>52</v>
      </c>
      <c r="AK5" s="46" t="s">
        <v>51</v>
      </c>
      <c r="AL5" s="46" t="s">
        <v>52</v>
      </c>
      <c r="AM5" s="46" t="s">
        <v>51</v>
      </c>
      <c r="AN5" s="46" t="s">
        <v>52</v>
      </c>
    </row>
    <row r="6" spans="1:40" customFormat="1" ht="24.9" customHeight="1">
      <c r="A6" s="17">
        <v>1</v>
      </c>
      <c r="B6" s="64" t="s">
        <v>29</v>
      </c>
      <c r="C6" s="25">
        <v>1519979.8044509999</v>
      </c>
      <c r="D6" s="25">
        <v>1519979.8044509999</v>
      </c>
      <c r="E6" s="25">
        <v>44228.620610005906</v>
      </c>
      <c r="F6" s="25">
        <v>44228.620610005906</v>
      </c>
      <c r="G6" s="25">
        <v>296.18759499999993</v>
      </c>
      <c r="H6" s="25">
        <v>296.18759499999993</v>
      </c>
      <c r="I6" s="25">
        <v>0</v>
      </c>
      <c r="J6" s="25">
        <v>0</v>
      </c>
      <c r="K6" s="25">
        <v>1130274.0691590039</v>
      </c>
      <c r="L6" s="25">
        <v>1130274.0691590039</v>
      </c>
      <c r="M6" s="25">
        <v>36366.370481999984</v>
      </c>
      <c r="N6" s="25">
        <v>36366.370481999984</v>
      </c>
      <c r="O6" s="25">
        <v>0</v>
      </c>
      <c r="P6" s="25">
        <v>0</v>
      </c>
      <c r="Q6" s="25">
        <v>0</v>
      </c>
      <c r="R6" s="25">
        <v>0</v>
      </c>
      <c r="S6" s="25">
        <v>0</v>
      </c>
      <c r="T6" s="25">
        <v>0</v>
      </c>
      <c r="U6" s="25">
        <v>0</v>
      </c>
      <c r="V6" s="25">
        <v>0</v>
      </c>
      <c r="W6" s="25">
        <v>0</v>
      </c>
      <c r="X6" s="25">
        <v>0</v>
      </c>
      <c r="Y6" s="25">
        <v>20608.214160000003</v>
      </c>
      <c r="Z6" s="25">
        <v>20608.214160000003</v>
      </c>
      <c r="AA6" s="25">
        <v>371917.90787399985</v>
      </c>
      <c r="AB6" s="25">
        <v>371917.90787399985</v>
      </c>
      <c r="AC6" s="25">
        <v>0</v>
      </c>
      <c r="AD6" s="25">
        <v>0</v>
      </c>
      <c r="AE6" s="25">
        <v>261683.95522899972</v>
      </c>
      <c r="AF6" s="25">
        <v>261683.95522899972</v>
      </c>
      <c r="AG6" s="25">
        <v>0</v>
      </c>
      <c r="AH6" s="25">
        <v>0</v>
      </c>
      <c r="AI6" s="25">
        <v>1148956.03779</v>
      </c>
      <c r="AJ6" s="25">
        <v>1148956.03779</v>
      </c>
      <c r="AK6" s="25">
        <v>0</v>
      </c>
      <c r="AL6" s="25">
        <v>0</v>
      </c>
      <c r="AM6" s="26">
        <v>4534311.1673500091</v>
      </c>
      <c r="AN6" s="26">
        <v>4534311.1673500091</v>
      </c>
    </row>
    <row r="7" spans="1:40" customFormat="1" ht="24.9" customHeight="1">
      <c r="A7" s="17">
        <v>2</v>
      </c>
      <c r="B7" s="64" t="s">
        <v>34</v>
      </c>
      <c r="C7" s="25">
        <v>0</v>
      </c>
      <c r="D7" s="25">
        <v>0</v>
      </c>
      <c r="E7" s="25">
        <v>0</v>
      </c>
      <c r="F7" s="25">
        <v>0</v>
      </c>
      <c r="G7" s="25">
        <v>0</v>
      </c>
      <c r="H7" s="25">
        <v>0</v>
      </c>
      <c r="I7" s="25">
        <v>0</v>
      </c>
      <c r="J7" s="25">
        <v>0</v>
      </c>
      <c r="K7" s="25">
        <v>415253.95522828173</v>
      </c>
      <c r="L7" s="25">
        <v>403949.43</v>
      </c>
      <c r="M7" s="25">
        <v>64624.177205479449</v>
      </c>
      <c r="N7" s="25">
        <v>64624.18</v>
      </c>
      <c r="O7" s="25">
        <v>0</v>
      </c>
      <c r="P7" s="25">
        <v>0</v>
      </c>
      <c r="Q7" s="25">
        <v>0</v>
      </c>
      <c r="R7" s="25">
        <v>0</v>
      </c>
      <c r="S7" s="25">
        <v>0</v>
      </c>
      <c r="T7" s="25">
        <v>0</v>
      </c>
      <c r="U7" s="25">
        <v>16989.464676229873</v>
      </c>
      <c r="V7" s="25">
        <v>15071.38</v>
      </c>
      <c r="W7" s="25">
        <v>0</v>
      </c>
      <c r="X7" s="25">
        <v>0</v>
      </c>
      <c r="Y7" s="25">
        <v>11191.59880390989</v>
      </c>
      <c r="Z7" s="25">
        <v>5601.7909325643486</v>
      </c>
      <c r="AA7" s="25">
        <v>529302.48545032088</v>
      </c>
      <c r="AB7" s="25">
        <v>37985.050000000003</v>
      </c>
      <c r="AC7" s="25">
        <v>5503.8737437369846</v>
      </c>
      <c r="AD7" s="25">
        <v>326.58999999999997</v>
      </c>
      <c r="AE7" s="25">
        <v>0</v>
      </c>
      <c r="AF7" s="25">
        <v>0</v>
      </c>
      <c r="AG7" s="25">
        <v>0</v>
      </c>
      <c r="AH7" s="25">
        <v>0</v>
      </c>
      <c r="AI7" s="25">
        <v>57879.692936706284</v>
      </c>
      <c r="AJ7" s="25">
        <v>29465.64</v>
      </c>
      <c r="AK7" s="25">
        <v>0</v>
      </c>
      <c r="AL7" s="25">
        <v>0</v>
      </c>
      <c r="AM7" s="26">
        <v>1100745.2480446652</v>
      </c>
      <c r="AN7" s="26">
        <v>557024.06093256432</v>
      </c>
    </row>
    <row r="8" spans="1:40" customFormat="1" ht="24.9" customHeight="1">
      <c r="A8" s="17">
        <v>3</v>
      </c>
      <c r="B8" s="64" t="s">
        <v>30</v>
      </c>
      <c r="C8" s="25">
        <v>184514.13</v>
      </c>
      <c r="D8" s="25">
        <v>184514.13</v>
      </c>
      <c r="E8" s="25">
        <v>0</v>
      </c>
      <c r="F8" s="25">
        <v>0</v>
      </c>
      <c r="G8" s="25">
        <v>0</v>
      </c>
      <c r="H8" s="25">
        <v>0</v>
      </c>
      <c r="I8" s="25">
        <v>0</v>
      </c>
      <c r="J8" s="25">
        <v>0</v>
      </c>
      <c r="K8" s="25">
        <v>0</v>
      </c>
      <c r="L8" s="25">
        <v>0</v>
      </c>
      <c r="M8" s="25">
        <v>1692.640243308394</v>
      </c>
      <c r="N8" s="25">
        <v>1692.640243308394</v>
      </c>
      <c r="O8" s="25">
        <v>0</v>
      </c>
      <c r="P8" s="25">
        <v>0</v>
      </c>
      <c r="Q8" s="25">
        <v>0</v>
      </c>
      <c r="R8" s="25">
        <v>0</v>
      </c>
      <c r="S8" s="25">
        <v>0</v>
      </c>
      <c r="T8" s="25">
        <v>0</v>
      </c>
      <c r="U8" s="25">
        <v>0</v>
      </c>
      <c r="V8" s="25">
        <v>0</v>
      </c>
      <c r="W8" s="25">
        <v>0</v>
      </c>
      <c r="X8" s="25">
        <v>0</v>
      </c>
      <c r="Y8" s="25">
        <v>0</v>
      </c>
      <c r="Z8" s="25">
        <v>0</v>
      </c>
      <c r="AA8" s="25">
        <v>623903.24478921061</v>
      </c>
      <c r="AB8" s="25">
        <v>29204.263990615378</v>
      </c>
      <c r="AC8" s="25">
        <v>0</v>
      </c>
      <c r="AD8" s="25">
        <v>0</v>
      </c>
      <c r="AE8" s="25">
        <v>0</v>
      </c>
      <c r="AF8" s="25">
        <v>0</v>
      </c>
      <c r="AG8" s="25">
        <v>0</v>
      </c>
      <c r="AH8" s="25">
        <v>0</v>
      </c>
      <c r="AI8" s="25">
        <v>2019.0753274646302</v>
      </c>
      <c r="AJ8" s="25">
        <v>907.8860950811868</v>
      </c>
      <c r="AK8" s="25">
        <v>0</v>
      </c>
      <c r="AL8" s="25">
        <v>0</v>
      </c>
      <c r="AM8" s="26">
        <v>812129.09035998362</v>
      </c>
      <c r="AN8" s="26">
        <v>216318.92032900496</v>
      </c>
    </row>
    <row r="9" spans="1:40" customFormat="1" ht="24.9" customHeight="1">
      <c r="A9" s="17">
        <v>4</v>
      </c>
      <c r="B9" s="64" t="s">
        <v>28</v>
      </c>
      <c r="C9" s="25">
        <v>692352.93269069854</v>
      </c>
      <c r="D9" s="25">
        <v>692352.93269069854</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1.5625</v>
      </c>
      <c r="AB9" s="25">
        <v>1.5625</v>
      </c>
      <c r="AC9" s="25">
        <v>0</v>
      </c>
      <c r="AD9" s="25">
        <v>0</v>
      </c>
      <c r="AE9" s="25">
        <v>91.660019715546468</v>
      </c>
      <c r="AF9" s="25">
        <v>91.660019715546468</v>
      </c>
      <c r="AG9" s="25">
        <v>0</v>
      </c>
      <c r="AH9" s="25">
        <v>0</v>
      </c>
      <c r="AI9" s="25">
        <v>0</v>
      </c>
      <c r="AJ9" s="25">
        <v>0</v>
      </c>
      <c r="AK9" s="25">
        <v>0</v>
      </c>
      <c r="AL9" s="25">
        <v>0</v>
      </c>
      <c r="AM9" s="26">
        <v>692446.15521041409</v>
      </c>
      <c r="AN9" s="26">
        <v>692446.15521041409</v>
      </c>
    </row>
    <row r="10" spans="1:40" customFormat="1" ht="24.9" customHeight="1">
      <c r="A10" s="17">
        <v>5</v>
      </c>
      <c r="B10" s="64" t="s">
        <v>32</v>
      </c>
      <c r="C10" s="25">
        <v>177348.47839343976</v>
      </c>
      <c r="D10" s="25">
        <v>95311.168393439744</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188650.47052289997</v>
      </c>
      <c r="AB10" s="25">
        <v>133024.14052289998</v>
      </c>
      <c r="AC10" s="25">
        <v>0</v>
      </c>
      <c r="AD10" s="25">
        <v>0</v>
      </c>
      <c r="AE10" s="25">
        <v>0</v>
      </c>
      <c r="AF10" s="25">
        <v>0</v>
      </c>
      <c r="AG10" s="25">
        <v>0</v>
      </c>
      <c r="AH10" s="25">
        <v>0</v>
      </c>
      <c r="AI10" s="25">
        <v>0</v>
      </c>
      <c r="AJ10" s="25">
        <v>0</v>
      </c>
      <c r="AK10" s="25">
        <v>0</v>
      </c>
      <c r="AL10" s="25">
        <v>0</v>
      </c>
      <c r="AM10" s="26">
        <v>365998.94891633972</v>
      </c>
      <c r="AN10" s="26">
        <v>228335.30891633971</v>
      </c>
    </row>
    <row r="11" spans="1:40" customFormat="1" ht="24.9" customHeight="1">
      <c r="A11" s="17">
        <v>6</v>
      </c>
      <c r="B11" s="64" t="s">
        <v>86</v>
      </c>
      <c r="C11" s="25">
        <v>0</v>
      </c>
      <c r="D11" s="25">
        <v>0</v>
      </c>
      <c r="E11" s="25">
        <v>0</v>
      </c>
      <c r="F11" s="25">
        <v>0</v>
      </c>
      <c r="G11" s="25">
        <v>0</v>
      </c>
      <c r="H11" s="25">
        <v>0</v>
      </c>
      <c r="I11" s="25">
        <v>324989.10279200831</v>
      </c>
      <c r="J11" s="25">
        <v>324989.10279200831</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6">
        <v>324989.10279200831</v>
      </c>
      <c r="AN11" s="26">
        <v>324989.10279200831</v>
      </c>
    </row>
    <row r="12" spans="1:40" customFormat="1" ht="24.9" customHeight="1">
      <c r="A12" s="17">
        <v>7</v>
      </c>
      <c r="B12" s="64" t="s">
        <v>87</v>
      </c>
      <c r="C12" s="25">
        <v>0</v>
      </c>
      <c r="D12" s="25">
        <v>0</v>
      </c>
      <c r="E12" s="25">
        <v>0</v>
      </c>
      <c r="F12" s="25">
        <v>0</v>
      </c>
      <c r="G12" s="25">
        <v>0</v>
      </c>
      <c r="H12" s="25">
        <v>0</v>
      </c>
      <c r="I12" s="25">
        <v>17353.130954091313</v>
      </c>
      <c r="J12" s="25">
        <v>3160.3900769990905</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17353.130954091313</v>
      </c>
      <c r="AN12" s="26">
        <v>3160.3900769990905</v>
      </c>
    </row>
    <row r="13" spans="1:40" customFormat="1" ht="24.9" customHeight="1">
      <c r="A13" s="17">
        <v>8</v>
      </c>
      <c r="B13" s="64" t="s">
        <v>38</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4.8464620000000007</v>
      </c>
      <c r="AB13" s="25">
        <v>4.8464620000000007</v>
      </c>
      <c r="AC13" s="25">
        <v>0</v>
      </c>
      <c r="AD13" s="25">
        <v>0</v>
      </c>
      <c r="AE13" s="25">
        <v>4.0761479999999999</v>
      </c>
      <c r="AF13" s="25">
        <v>4.0761479999999999</v>
      </c>
      <c r="AG13" s="25">
        <v>0</v>
      </c>
      <c r="AH13" s="25">
        <v>0</v>
      </c>
      <c r="AI13" s="25">
        <v>0</v>
      </c>
      <c r="AJ13" s="25">
        <v>0</v>
      </c>
      <c r="AK13" s="25">
        <v>0</v>
      </c>
      <c r="AL13" s="25">
        <v>0</v>
      </c>
      <c r="AM13" s="26">
        <v>8.9226100000000006</v>
      </c>
      <c r="AN13" s="26">
        <v>8.9226100000000006</v>
      </c>
    </row>
    <row r="14" spans="1:40" customFormat="1" ht="24.9" customHeight="1">
      <c r="A14" s="17">
        <v>9</v>
      </c>
      <c r="B14" s="64" t="s">
        <v>33</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customFormat="1" ht="24.9" customHeight="1">
      <c r="A15" s="17">
        <v>10</v>
      </c>
      <c r="B15" s="64" t="s">
        <v>97</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customFormat="1" ht="24.9" customHeight="1">
      <c r="A16" s="17">
        <v>11</v>
      </c>
      <c r="B16" s="64" t="s">
        <v>31</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customFormat="1" ht="24.9" customHeight="1">
      <c r="A17" s="17">
        <v>12</v>
      </c>
      <c r="B17" s="64" t="s">
        <v>35</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customFormat="1" ht="24.9" customHeight="1">
      <c r="A18" s="17">
        <v>13</v>
      </c>
      <c r="B18" s="64" t="s">
        <v>93</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customFormat="1" ht="24.9" customHeight="1">
      <c r="A19" s="17">
        <v>14</v>
      </c>
      <c r="B19" s="64" t="s">
        <v>39</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customFormat="1" ht="24.9" customHeight="1">
      <c r="A20" s="17">
        <v>15</v>
      </c>
      <c r="B20" s="64" t="s">
        <v>36</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customFormat="1" ht="24.9" customHeight="1">
      <c r="A21" s="17">
        <v>16</v>
      </c>
      <c r="B21" s="64" t="s">
        <v>88</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customFormat="1" ht="24.9" customHeight="1">
      <c r="A22" s="17">
        <v>17</v>
      </c>
      <c r="B22" s="64" t="s">
        <v>37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customFormat="1" ht="24.9" customHeight="1">
      <c r="A23" s="17">
        <v>18</v>
      </c>
      <c r="B23" s="64" t="s">
        <v>90</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customFormat="1" ht="24.9" customHeight="1">
      <c r="A24" s="17">
        <v>19</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13.8">
      <c r="A25" s="11"/>
      <c r="B25" s="66" t="s">
        <v>22</v>
      </c>
      <c r="C25" s="27">
        <v>2574195.3455351382</v>
      </c>
      <c r="D25" s="27">
        <v>2492158.0355351381</v>
      </c>
      <c r="E25" s="27">
        <v>44228.620610005906</v>
      </c>
      <c r="F25" s="27">
        <v>44228.620610005906</v>
      </c>
      <c r="G25" s="27">
        <v>296.18759499999993</v>
      </c>
      <c r="H25" s="27">
        <v>296.18759499999993</v>
      </c>
      <c r="I25" s="27">
        <v>342342.23374609964</v>
      </c>
      <c r="J25" s="27">
        <v>328149.4928690074</v>
      </c>
      <c r="K25" s="27">
        <v>1545528.0243872856</v>
      </c>
      <c r="L25" s="27">
        <v>1534223.4991590038</v>
      </c>
      <c r="M25" s="27">
        <v>102683.18793078784</v>
      </c>
      <c r="N25" s="27">
        <v>102683.19072530839</v>
      </c>
      <c r="O25" s="27">
        <v>0</v>
      </c>
      <c r="P25" s="27">
        <v>0</v>
      </c>
      <c r="Q25" s="27">
        <v>0</v>
      </c>
      <c r="R25" s="27">
        <v>0</v>
      </c>
      <c r="S25" s="27">
        <v>0</v>
      </c>
      <c r="T25" s="27">
        <v>0</v>
      </c>
      <c r="U25" s="27">
        <v>16989.464676229873</v>
      </c>
      <c r="V25" s="27">
        <v>15071.38</v>
      </c>
      <c r="W25" s="27">
        <v>0</v>
      </c>
      <c r="X25" s="27">
        <v>0</v>
      </c>
      <c r="Y25" s="27">
        <v>31799.812963909892</v>
      </c>
      <c r="Z25" s="27">
        <v>26210.005092564352</v>
      </c>
      <c r="AA25" s="27">
        <v>1713780.5175984311</v>
      </c>
      <c r="AB25" s="27">
        <v>572137.77134951518</v>
      </c>
      <c r="AC25" s="27">
        <v>5503.8737437369846</v>
      </c>
      <c r="AD25" s="27">
        <v>326.58999999999997</v>
      </c>
      <c r="AE25" s="27">
        <v>261779.69139671527</v>
      </c>
      <c r="AF25" s="27">
        <v>261779.69139671527</v>
      </c>
      <c r="AG25" s="27">
        <v>0</v>
      </c>
      <c r="AH25" s="27">
        <v>0</v>
      </c>
      <c r="AI25" s="27">
        <v>1208854.8060541709</v>
      </c>
      <c r="AJ25" s="27">
        <v>1179329.5638850811</v>
      </c>
      <c r="AK25" s="27">
        <v>0</v>
      </c>
      <c r="AL25" s="27">
        <v>0</v>
      </c>
      <c r="AM25" s="27">
        <v>7847981.7662375113</v>
      </c>
      <c r="AN25" s="27">
        <v>6556594.028217339</v>
      </c>
    </row>
    <row r="26" spans="1:40" s="36" customFormat="1" ht="14.4">
      <c r="B26" s="40" t="s">
        <v>47</v>
      </c>
      <c r="AM26" s="44"/>
      <c r="AN26" s="44"/>
    </row>
    <row r="27" spans="1:40" s="36" customFormat="1" ht="12.75" customHeight="1">
      <c r="B27" s="85" t="s">
        <v>78</v>
      </c>
      <c r="C27" s="85"/>
      <c r="D27" s="85"/>
      <c r="E27" s="85"/>
      <c r="F27" s="85"/>
      <c r="G27" s="85"/>
      <c r="H27" s="85"/>
      <c r="I27" s="85"/>
      <c r="J27" s="85"/>
      <c r="K27" s="85"/>
      <c r="L27" s="85"/>
      <c r="M27" s="85"/>
      <c r="N27" s="85"/>
      <c r="O27" s="85"/>
      <c r="P27" s="85"/>
      <c r="Q27" s="85"/>
      <c r="R27" s="85"/>
    </row>
    <row r="28" spans="1:40" s="36" customFormat="1" ht="14.4">
      <c r="B28" s="35"/>
      <c r="C28" s="35"/>
      <c r="D28" s="35"/>
      <c r="E28" s="35"/>
      <c r="F28" s="35"/>
      <c r="G28" s="35"/>
      <c r="H28" s="35"/>
      <c r="I28" s="35"/>
      <c r="J28" s="35"/>
      <c r="K28" s="35"/>
      <c r="L28" s="35"/>
      <c r="M28" s="35"/>
      <c r="N28" s="35"/>
      <c r="AM28" s="44"/>
      <c r="AN28" s="44"/>
    </row>
    <row r="29" spans="1:40" s="36" customFormat="1" ht="14.4">
      <c r="B29" s="47" t="s">
        <v>79</v>
      </c>
    </row>
    <row r="30" spans="1:40" s="36" customFormat="1" ht="14.4">
      <c r="B30" s="47" t="s">
        <v>55</v>
      </c>
    </row>
  </sheetData>
  <sortState xmlns:xlrd2="http://schemas.microsoft.com/office/spreadsheetml/2017/richdata2"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23"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36" customFormat="1" ht="19.5" customHeight="1">
      <c r="A1" s="40" t="s">
        <v>80</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row>
    <row r="2" spans="1:40" s="36" customFormat="1" ht="19.5" customHeight="1">
      <c r="A2" s="40" t="str">
        <f>'Accept. Re. Earned Premiums'!A2</f>
        <v>Reporting period: 1 January 2024 - 30 June 2024</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40" s="36" customFormat="1" ht="19.5" customHeight="1">
      <c r="A3" s="40"/>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19.5" customHeight="1">
      <c r="A4" s="36" t="s">
        <v>71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0" s="36" customFormat="1" ht="94.5" customHeight="1">
      <c r="A5" s="74" t="s">
        <v>0</v>
      </c>
      <c r="B5" s="74" t="s">
        <v>3</v>
      </c>
      <c r="C5" s="83" t="s">
        <v>4</v>
      </c>
      <c r="D5" s="83"/>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1" t="s">
        <v>18</v>
      </c>
      <c r="AF5" s="73"/>
      <c r="AG5" s="71" t="s">
        <v>19</v>
      </c>
      <c r="AH5" s="73"/>
      <c r="AI5" s="80" t="s">
        <v>20</v>
      </c>
      <c r="AJ5" s="81"/>
      <c r="AK5" s="80" t="s">
        <v>21</v>
      </c>
      <c r="AL5" s="81"/>
      <c r="AM5" s="80" t="s">
        <v>22</v>
      </c>
      <c r="AN5" s="81"/>
    </row>
    <row r="6" spans="1:40" s="36" customFormat="1" ht="45.75" customHeight="1">
      <c r="A6" s="76"/>
      <c r="B6" s="76"/>
      <c r="C6" s="63" t="s">
        <v>57</v>
      </c>
      <c r="D6" s="63" t="s">
        <v>58</v>
      </c>
      <c r="E6" s="63" t="s">
        <v>57</v>
      </c>
      <c r="F6" s="63" t="s">
        <v>58</v>
      </c>
      <c r="G6" s="63" t="s">
        <v>57</v>
      </c>
      <c r="H6" s="63" t="s">
        <v>58</v>
      </c>
      <c r="I6" s="63" t="s">
        <v>57</v>
      </c>
      <c r="J6" s="63" t="s">
        <v>58</v>
      </c>
      <c r="K6" s="63" t="s">
        <v>57</v>
      </c>
      <c r="L6" s="63" t="s">
        <v>58</v>
      </c>
      <c r="M6" s="63" t="s">
        <v>57</v>
      </c>
      <c r="N6" s="63" t="s">
        <v>58</v>
      </c>
      <c r="O6" s="63" t="s">
        <v>57</v>
      </c>
      <c r="P6" s="63" t="s">
        <v>58</v>
      </c>
      <c r="Q6" s="63" t="s">
        <v>57</v>
      </c>
      <c r="R6" s="63" t="s">
        <v>58</v>
      </c>
      <c r="S6" s="63" t="s">
        <v>57</v>
      </c>
      <c r="T6" s="63" t="s">
        <v>58</v>
      </c>
      <c r="U6" s="63" t="s">
        <v>57</v>
      </c>
      <c r="V6" s="63" t="s">
        <v>58</v>
      </c>
      <c r="W6" s="63" t="s">
        <v>57</v>
      </c>
      <c r="X6" s="63" t="s">
        <v>58</v>
      </c>
      <c r="Y6" s="63" t="s">
        <v>57</v>
      </c>
      <c r="Z6" s="63" t="s">
        <v>58</v>
      </c>
      <c r="AA6" s="63" t="s">
        <v>57</v>
      </c>
      <c r="AB6" s="63" t="s">
        <v>58</v>
      </c>
      <c r="AC6" s="63" t="s">
        <v>57</v>
      </c>
      <c r="AD6" s="63" t="s">
        <v>58</v>
      </c>
      <c r="AE6" s="63" t="s">
        <v>57</v>
      </c>
      <c r="AF6" s="63" t="s">
        <v>58</v>
      </c>
      <c r="AG6" s="63" t="s">
        <v>57</v>
      </c>
      <c r="AH6" s="63" t="s">
        <v>58</v>
      </c>
      <c r="AI6" s="63" t="s">
        <v>57</v>
      </c>
      <c r="AJ6" s="63" t="s">
        <v>58</v>
      </c>
      <c r="AK6" s="63" t="s">
        <v>57</v>
      </c>
      <c r="AL6" s="63" t="s">
        <v>58</v>
      </c>
      <c r="AM6" s="63" t="s">
        <v>57</v>
      </c>
      <c r="AN6" s="63" t="s">
        <v>58</v>
      </c>
    </row>
    <row r="7" spans="1:40" customFormat="1" ht="24.9" customHeight="1">
      <c r="A7" s="17">
        <v>1</v>
      </c>
      <c r="B7" s="64" t="s">
        <v>29</v>
      </c>
      <c r="C7" s="25">
        <v>451266.63999999996</v>
      </c>
      <c r="D7" s="25">
        <v>451266.63999999996</v>
      </c>
      <c r="E7" s="25">
        <v>0</v>
      </c>
      <c r="F7" s="25">
        <v>0</v>
      </c>
      <c r="G7" s="25">
        <v>0</v>
      </c>
      <c r="H7" s="25">
        <v>0</v>
      </c>
      <c r="I7" s="25">
        <v>0</v>
      </c>
      <c r="J7" s="25">
        <v>0</v>
      </c>
      <c r="K7" s="25">
        <v>509984.2</v>
      </c>
      <c r="L7" s="25">
        <v>509984.2</v>
      </c>
      <c r="M7" s="25">
        <v>25309.599999999999</v>
      </c>
      <c r="N7" s="25">
        <v>25309.599999999999</v>
      </c>
      <c r="O7" s="25">
        <v>0</v>
      </c>
      <c r="P7" s="25">
        <v>0</v>
      </c>
      <c r="Q7" s="25">
        <v>0</v>
      </c>
      <c r="R7" s="25">
        <v>0</v>
      </c>
      <c r="S7" s="25">
        <v>0</v>
      </c>
      <c r="T7" s="25">
        <v>0</v>
      </c>
      <c r="U7" s="25">
        <v>0</v>
      </c>
      <c r="V7" s="25">
        <v>0</v>
      </c>
      <c r="W7" s="25">
        <v>0</v>
      </c>
      <c r="X7" s="25">
        <v>0</v>
      </c>
      <c r="Y7" s="25">
        <v>0</v>
      </c>
      <c r="Z7" s="25">
        <v>0</v>
      </c>
      <c r="AA7" s="25">
        <v>87493.17</v>
      </c>
      <c r="AB7" s="25">
        <v>87493.17</v>
      </c>
      <c r="AC7" s="25">
        <v>0</v>
      </c>
      <c r="AD7" s="25">
        <v>0</v>
      </c>
      <c r="AE7" s="25">
        <v>0</v>
      </c>
      <c r="AF7" s="25">
        <v>0</v>
      </c>
      <c r="AG7" s="25">
        <v>0</v>
      </c>
      <c r="AH7" s="25">
        <v>0</v>
      </c>
      <c r="AI7" s="25">
        <v>26116.75</v>
      </c>
      <c r="AJ7" s="25">
        <v>26116.75</v>
      </c>
      <c r="AK7" s="25">
        <v>0</v>
      </c>
      <c r="AL7" s="25">
        <v>0</v>
      </c>
      <c r="AM7" s="26">
        <v>1100170.3599999999</v>
      </c>
      <c r="AN7" s="26">
        <v>1100170.3599999999</v>
      </c>
    </row>
    <row r="8" spans="1:40" customFormat="1" ht="24.9" customHeight="1">
      <c r="A8" s="17">
        <v>2</v>
      </c>
      <c r="B8" s="64" t="s">
        <v>34</v>
      </c>
      <c r="C8" s="25">
        <v>0</v>
      </c>
      <c r="D8" s="25">
        <v>0</v>
      </c>
      <c r="E8" s="25">
        <v>0</v>
      </c>
      <c r="F8" s="25">
        <v>0</v>
      </c>
      <c r="G8" s="25">
        <v>0</v>
      </c>
      <c r="H8" s="25">
        <v>0</v>
      </c>
      <c r="I8" s="25">
        <v>0</v>
      </c>
      <c r="J8" s="25">
        <v>0</v>
      </c>
      <c r="K8" s="25">
        <v>305776.53999999998</v>
      </c>
      <c r="L8" s="25">
        <v>305776.53999999998</v>
      </c>
      <c r="M8" s="25">
        <v>79693.850000000006</v>
      </c>
      <c r="N8" s="25">
        <v>79693.850000000006</v>
      </c>
      <c r="O8" s="25">
        <v>0</v>
      </c>
      <c r="P8" s="25">
        <v>0</v>
      </c>
      <c r="Q8" s="25">
        <v>0</v>
      </c>
      <c r="R8" s="25">
        <v>0</v>
      </c>
      <c r="S8" s="25">
        <v>0</v>
      </c>
      <c r="T8" s="25">
        <v>0</v>
      </c>
      <c r="U8" s="25">
        <v>0</v>
      </c>
      <c r="V8" s="25">
        <v>0</v>
      </c>
      <c r="W8" s="25">
        <v>0</v>
      </c>
      <c r="X8" s="25">
        <v>0</v>
      </c>
      <c r="Y8" s="25">
        <v>0</v>
      </c>
      <c r="Z8" s="25">
        <v>0</v>
      </c>
      <c r="AA8" s="25">
        <v>34301.53</v>
      </c>
      <c r="AB8" s="25">
        <v>3553.6600000000035</v>
      </c>
      <c r="AC8" s="25">
        <v>0</v>
      </c>
      <c r="AD8" s="25">
        <v>0</v>
      </c>
      <c r="AE8" s="25">
        <v>0</v>
      </c>
      <c r="AF8" s="25">
        <v>0</v>
      </c>
      <c r="AG8" s="25">
        <v>0</v>
      </c>
      <c r="AH8" s="25">
        <v>0</v>
      </c>
      <c r="AI8" s="25">
        <v>0</v>
      </c>
      <c r="AJ8" s="25">
        <v>0</v>
      </c>
      <c r="AK8" s="25">
        <v>0</v>
      </c>
      <c r="AL8" s="25">
        <v>0</v>
      </c>
      <c r="AM8" s="26">
        <v>419771.92000000004</v>
      </c>
      <c r="AN8" s="26">
        <v>389024.05000000005</v>
      </c>
    </row>
    <row r="9" spans="1:40" customFormat="1" ht="24.9" customHeight="1">
      <c r="A9" s="17">
        <v>3</v>
      </c>
      <c r="B9" s="64" t="s">
        <v>86</v>
      </c>
      <c r="C9" s="25">
        <v>0</v>
      </c>
      <c r="D9" s="25">
        <v>0</v>
      </c>
      <c r="E9" s="25">
        <v>0</v>
      </c>
      <c r="F9" s="25">
        <v>0</v>
      </c>
      <c r="G9" s="25">
        <v>0</v>
      </c>
      <c r="H9" s="25">
        <v>0</v>
      </c>
      <c r="I9" s="25">
        <v>264258.77000000101</v>
      </c>
      <c r="J9" s="25">
        <v>264258.77000000101</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6">
        <v>264258.77000000101</v>
      </c>
      <c r="AN9" s="26">
        <v>264258.77000000101</v>
      </c>
    </row>
    <row r="10" spans="1:40" customFormat="1" ht="24.9" customHeight="1">
      <c r="A10" s="17">
        <v>4</v>
      </c>
      <c r="B10" s="64" t="s">
        <v>30</v>
      </c>
      <c r="C10" s="25">
        <v>121862.62999999999</v>
      </c>
      <c r="D10" s="25">
        <v>121862.62999999999</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12075.069999999991</v>
      </c>
      <c r="AB10" s="25">
        <v>251.14999999998145</v>
      </c>
      <c r="AC10" s="25">
        <v>0</v>
      </c>
      <c r="AD10" s="25">
        <v>0</v>
      </c>
      <c r="AE10" s="25">
        <v>0</v>
      </c>
      <c r="AF10" s="25">
        <v>0</v>
      </c>
      <c r="AG10" s="25">
        <v>0</v>
      </c>
      <c r="AH10" s="25">
        <v>0</v>
      </c>
      <c r="AI10" s="25">
        <v>0</v>
      </c>
      <c r="AJ10" s="25">
        <v>0</v>
      </c>
      <c r="AK10" s="25">
        <v>0</v>
      </c>
      <c r="AL10" s="25">
        <v>0</v>
      </c>
      <c r="AM10" s="26">
        <v>133937.69999999998</v>
      </c>
      <c r="AN10" s="26">
        <v>122113.77999999997</v>
      </c>
    </row>
    <row r="11" spans="1:40" customFormat="1" ht="24.9" customHeight="1">
      <c r="A11" s="17">
        <v>5</v>
      </c>
      <c r="B11" s="64" t="s">
        <v>87</v>
      </c>
      <c r="C11" s="25">
        <v>0</v>
      </c>
      <c r="D11" s="25">
        <v>0</v>
      </c>
      <c r="E11" s="25">
        <v>0</v>
      </c>
      <c r="F11" s="25">
        <v>0</v>
      </c>
      <c r="G11" s="25">
        <v>0</v>
      </c>
      <c r="H11" s="25">
        <v>0</v>
      </c>
      <c r="I11" s="25">
        <v>1689.982</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6">
        <v>1689.982</v>
      </c>
      <c r="AN11" s="26">
        <v>0</v>
      </c>
    </row>
    <row r="12" spans="1:40" customFormat="1" ht="24.9" customHeight="1">
      <c r="A12" s="17">
        <v>6</v>
      </c>
      <c r="B12" s="64" t="s">
        <v>33</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0</v>
      </c>
      <c r="AN12" s="26">
        <v>0</v>
      </c>
    </row>
    <row r="13" spans="1:40" customFormat="1" ht="24.9" customHeight="1">
      <c r="A13" s="17">
        <v>7</v>
      </c>
      <c r="B13" s="64" t="s">
        <v>97</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0</v>
      </c>
      <c r="AN13" s="26">
        <v>0</v>
      </c>
    </row>
    <row r="14" spans="1:40" customFormat="1" ht="24.9" customHeight="1">
      <c r="A14" s="17">
        <v>8</v>
      </c>
      <c r="B14" s="64" t="s">
        <v>31</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customFormat="1" ht="24.9" customHeight="1">
      <c r="A15" s="17">
        <v>9</v>
      </c>
      <c r="B15" s="64" t="s">
        <v>35</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customFormat="1" ht="24.9" customHeight="1">
      <c r="A16" s="17">
        <v>10</v>
      </c>
      <c r="B16" s="64" t="s">
        <v>93</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customFormat="1" ht="24.9" customHeight="1">
      <c r="A17" s="17">
        <v>11</v>
      </c>
      <c r="B17" s="64" t="s">
        <v>39</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customFormat="1" ht="24.9" customHeight="1">
      <c r="A18" s="17">
        <v>12</v>
      </c>
      <c r="B18" s="64" t="s">
        <v>38</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customFormat="1" ht="24.9" customHeight="1">
      <c r="A19" s="17">
        <v>13</v>
      </c>
      <c r="B19" s="64" t="s">
        <v>36</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customFormat="1" ht="24.9" customHeight="1">
      <c r="A20" s="17">
        <v>14</v>
      </c>
      <c r="B20" s="64" t="s">
        <v>88</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customFormat="1" ht="24.9" customHeight="1">
      <c r="A21" s="17">
        <v>15</v>
      </c>
      <c r="B21" s="64" t="s">
        <v>28</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customFormat="1" ht="24.9" customHeight="1">
      <c r="A22" s="17">
        <v>16</v>
      </c>
      <c r="B22" s="64" t="s">
        <v>32</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customFormat="1" ht="24.9" customHeight="1">
      <c r="A23" s="17">
        <v>17</v>
      </c>
      <c r="B23" s="64" t="s">
        <v>37</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customFormat="1" ht="24.9" customHeight="1">
      <c r="A24" s="17">
        <v>18</v>
      </c>
      <c r="B24" s="64" t="s">
        <v>90</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customFormat="1" ht="24.9" customHeight="1">
      <c r="A25" s="17">
        <v>19</v>
      </c>
      <c r="B25" s="64" t="s">
        <v>89</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6">
        <v>0</v>
      </c>
      <c r="AN25" s="26">
        <v>0</v>
      </c>
    </row>
    <row r="26" spans="1:40" ht="13.8">
      <c r="A26" s="11"/>
      <c r="B26" s="66" t="s">
        <v>22</v>
      </c>
      <c r="C26" s="27">
        <v>573129.2699999999</v>
      </c>
      <c r="D26" s="27">
        <v>573129.2699999999</v>
      </c>
      <c r="E26" s="27">
        <v>0</v>
      </c>
      <c r="F26" s="27">
        <v>0</v>
      </c>
      <c r="G26" s="27">
        <v>0</v>
      </c>
      <c r="H26" s="27">
        <v>0</v>
      </c>
      <c r="I26" s="27">
        <v>265948.75200000103</v>
      </c>
      <c r="J26" s="27">
        <v>264258.77000000101</v>
      </c>
      <c r="K26" s="27">
        <v>815760.74</v>
      </c>
      <c r="L26" s="27">
        <v>815760.74</v>
      </c>
      <c r="M26" s="27">
        <v>105003.45000000001</v>
      </c>
      <c r="N26" s="27">
        <v>105003.45000000001</v>
      </c>
      <c r="O26" s="27">
        <v>0</v>
      </c>
      <c r="P26" s="27">
        <v>0</v>
      </c>
      <c r="Q26" s="27">
        <v>0</v>
      </c>
      <c r="R26" s="27">
        <v>0</v>
      </c>
      <c r="S26" s="27">
        <v>0</v>
      </c>
      <c r="T26" s="27">
        <v>0</v>
      </c>
      <c r="U26" s="27">
        <v>0</v>
      </c>
      <c r="V26" s="27">
        <v>0</v>
      </c>
      <c r="W26" s="27">
        <v>0</v>
      </c>
      <c r="X26" s="27">
        <v>0</v>
      </c>
      <c r="Y26" s="27">
        <v>0</v>
      </c>
      <c r="Z26" s="27">
        <v>0</v>
      </c>
      <c r="AA26" s="27">
        <v>133869.76999999999</v>
      </c>
      <c r="AB26" s="27">
        <v>91297.979999999981</v>
      </c>
      <c r="AC26" s="27">
        <v>0</v>
      </c>
      <c r="AD26" s="27">
        <v>0</v>
      </c>
      <c r="AE26" s="27">
        <v>0</v>
      </c>
      <c r="AF26" s="27">
        <v>0</v>
      </c>
      <c r="AG26" s="27">
        <v>0</v>
      </c>
      <c r="AH26" s="27">
        <v>0</v>
      </c>
      <c r="AI26" s="27">
        <v>26116.75</v>
      </c>
      <c r="AJ26" s="27">
        <v>26116.75</v>
      </c>
      <c r="AK26" s="27">
        <v>0</v>
      </c>
      <c r="AL26" s="27">
        <v>0</v>
      </c>
      <c r="AM26" s="27">
        <v>1919828.7320000008</v>
      </c>
      <c r="AN26" s="27">
        <v>1875566.9600000009</v>
      </c>
    </row>
    <row r="27" spans="1:40" s="36" customFormat="1" ht="14.4">
      <c r="B27" s="36" t="s">
        <v>47</v>
      </c>
    </row>
    <row r="28" spans="1:40" s="36" customFormat="1" ht="14.4">
      <c r="B28" s="36" t="s">
        <v>81</v>
      </c>
    </row>
    <row r="29" spans="1:40" s="36" customFormat="1" ht="14.4"/>
    <row r="30" spans="1:40" s="36" customFormat="1" ht="14.4">
      <c r="B30" s="36" t="s">
        <v>82</v>
      </c>
    </row>
    <row r="31" spans="1:40" s="36" customFormat="1" ht="14.4">
      <c r="B31" s="36" t="s">
        <v>83</v>
      </c>
    </row>
  </sheetData>
  <sortState xmlns:xlrd2="http://schemas.microsoft.com/office/spreadsheetml/2017/richdata2"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19"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36" customFormat="1" ht="14.4">
      <c r="A1" s="82" t="s">
        <v>84</v>
      </c>
      <c r="B1" s="82"/>
      <c r="C1" s="82"/>
      <c r="D1" s="82"/>
      <c r="E1" s="82"/>
      <c r="F1" s="82"/>
      <c r="G1" s="82"/>
      <c r="H1" s="82"/>
      <c r="I1" s="82"/>
      <c r="J1" s="82"/>
      <c r="K1" s="82"/>
      <c r="L1" s="82"/>
      <c r="M1" s="40"/>
      <c r="N1" s="40"/>
      <c r="O1" s="40"/>
      <c r="P1" s="40"/>
      <c r="Q1" s="40"/>
      <c r="R1" s="40"/>
      <c r="S1" s="40"/>
    </row>
    <row r="2" spans="1:40" s="36" customFormat="1" ht="14.4">
      <c r="A2" s="54"/>
      <c r="B2" s="54"/>
      <c r="C2" s="54"/>
      <c r="D2" s="54"/>
      <c r="E2" s="54"/>
      <c r="F2" s="54"/>
      <c r="G2" s="54"/>
      <c r="H2" s="54"/>
      <c r="I2" s="54"/>
      <c r="J2" s="54"/>
      <c r="K2" s="54"/>
      <c r="L2" s="54"/>
      <c r="M2" s="40"/>
      <c r="N2" s="40"/>
      <c r="O2" s="40"/>
      <c r="P2" s="40"/>
      <c r="Q2" s="40"/>
      <c r="R2" s="40"/>
      <c r="S2" s="40"/>
    </row>
    <row r="3" spans="1:40" s="36" customFormat="1" ht="14.4">
      <c r="A3" s="54" t="str">
        <f>'Accept. Re. Earned Premiums'!A2</f>
        <v>Reporting period: 1 January 2024 - 30 June 2024</v>
      </c>
      <c r="B3" s="48"/>
      <c r="C3" s="48"/>
      <c r="D3" s="48"/>
      <c r="E3" s="48"/>
      <c r="F3" s="48"/>
      <c r="G3" s="48"/>
      <c r="H3" s="48"/>
      <c r="I3" s="48"/>
      <c r="J3" s="48"/>
      <c r="K3" s="48"/>
      <c r="L3" s="48"/>
    </row>
    <row r="4" spans="1:40" s="36" customFormat="1" ht="15" customHeight="1">
      <c r="A4" s="36" t="s">
        <v>71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0" s="36" customFormat="1" ht="90" customHeight="1">
      <c r="A5" s="74" t="s">
        <v>0</v>
      </c>
      <c r="B5" s="74" t="s">
        <v>3</v>
      </c>
      <c r="C5" s="83" t="s">
        <v>4</v>
      </c>
      <c r="D5" s="83"/>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1" t="s">
        <v>18</v>
      </c>
      <c r="AF5" s="73"/>
      <c r="AG5" s="71" t="s">
        <v>19</v>
      </c>
      <c r="AH5" s="73"/>
      <c r="AI5" s="80" t="s">
        <v>20</v>
      </c>
      <c r="AJ5" s="81"/>
      <c r="AK5" s="80" t="s">
        <v>21</v>
      </c>
      <c r="AL5" s="81"/>
      <c r="AM5" s="80" t="s">
        <v>22</v>
      </c>
      <c r="AN5" s="81"/>
    </row>
    <row r="6" spans="1:40" s="36" customFormat="1" ht="93" customHeight="1">
      <c r="A6" s="76"/>
      <c r="B6" s="76"/>
      <c r="C6" s="43" t="s">
        <v>63</v>
      </c>
      <c r="D6" s="43" t="s">
        <v>64</v>
      </c>
      <c r="E6" s="43" t="s">
        <v>63</v>
      </c>
      <c r="F6" s="43" t="s">
        <v>64</v>
      </c>
      <c r="G6" s="43" t="s">
        <v>63</v>
      </c>
      <c r="H6" s="43" t="s">
        <v>64</v>
      </c>
      <c r="I6" s="43" t="s">
        <v>63</v>
      </c>
      <c r="J6" s="43" t="s">
        <v>64</v>
      </c>
      <c r="K6" s="43" t="s">
        <v>63</v>
      </c>
      <c r="L6" s="43" t="s">
        <v>64</v>
      </c>
      <c r="M6" s="43" t="s">
        <v>63</v>
      </c>
      <c r="N6" s="43" t="s">
        <v>64</v>
      </c>
      <c r="O6" s="43" t="s">
        <v>63</v>
      </c>
      <c r="P6" s="43" t="s">
        <v>64</v>
      </c>
      <c r="Q6" s="43" t="s">
        <v>63</v>
      </c>
      <c r="R6" s="43" t="s">
        <v>64</v>
      </c>
      <c r="S6" s="43" t="s">
        <v>63</v>
      </c>
      <c r="T6" s="43" t="s">
        <v>64</v>
      </c>
      <c r="U6" s="43" t="s">
        <v>63</v>
      </c>
      <c r="V6" s="43" t="s">
        <v>64</v>
      </c>
      <c r="W6" s="43" t="s">
        <v>63</v>
      </c>
      <c r="X6" s="43" t="s">
        <v>64</v>
      </c>
      <c r="Y6" s="43" t="s">
        <v>63</v>
      </c>
      <c r="Z6" s="43" t="s">
        <v>64</v>
      </c>
      <c r="AA6" s="43" t="s">
        <v>63</v>
      </c>
      <c r="AB6" s="43" t="s">
        <v>64</v>
      </c>
      <c r="AC6" s="43" t="s">
        <v>63</v>
      </c>
      <c r="AD6" s="43" t="s">
        <v>64</v>
      </c>
      <c r="AE6" s="43" t="s">
        <v>63</v>
      </c>
      <c r="AF6" s="43" t="s">
        <v>64</v>
      </c>
      <c r="AG6" s="43" t="s">
        <v>63</v>
      </c>
      <c r="AH6" s="43" t="s">
        <v>64</v>
      </c>
      <c r="AI6" s="43" t="s">
        <v>63</v>
      </c>
      <c r="AJ6" s="43" t="s">
        <v>64</v>
      </c>
      <c r="AK6" s="43" t="s">
        <v>63</v>
      </c>
      <c r="AL6" s="43" t="s">
        <v>64</v>
      </c>
      <c r="AM6" s="43" t="s">
        <v>63</v>
      </c>
      <c r="AN6" s="43" t="s">
        <v>64</v>
      </c>
    </row>
    <row r="7" spans="1:40" ht="24.9" customHeight="1">
      <c r="A7" s="17">
        <v>1</v>
      </c>
      <c r="B7" s="64" t="s">
        <v>29</v>
      </c>
      <c r="C7" s="25">
        <v>617786.963552</v>
      </c>
      <c r="D7" s="25">
        <v>617786.963552</v>
      </c>
      <c r="E7" s="25">
        <v>0</v>
      </c>
      <c r="F7" s="25">
        <v>0</v>
      </c>
      <c r="G7" s="25">
        <v>0</v>
      </c>
      <c r="H7" s="25">
        <v>0</v>
      </c>
      <c r="I7" s="25">
        <v>0</v>
      </c>
      <c r="J7" s="25">
        <v>0</v>
      </c>
      <c r="K7" s="25">
        <v>835477.03</v>
      </c>
      <c r="L7" s="25">
        <v>835477.03</v>
      </c>
      <c r="M7" s="25">
        <v>41659.599999999999</v>
      </c>
      <c r="N7" s="25">
        <v>41659.599999999999</v>
      </c>
      <c r="O7" s="25">
        <v>0</v>
      </c>
      <c r="P7" s="25">
        <v>0</v>
      </c>
      <c r="Q7" s="25">
        <v>0</v>
      </c>
      <c r="R7" s="25">
        <v>0</v>
      </c>
      <c r="S7" s="25">
        <v>0</v>
      </c>
      <c r="T7" s="25">
        <v>0</v>
      </c>
      <c r="U7" s="25">
        <v>0</v>
      </c>
      <c r="V7" s="25">
        <v>0</v>
      </c>
      <c r="W7" s="25">
        <v>0</v>
      </c>
      <c r="X7" s="25">
        <v>0</v>
      </c>
      <c r="Y7" s="25">
        <v>0</v>
      </c>
      <c r="Z7" s="25">
        <v>0</v>
      </c>
      <c r="AA7" s="25">
        <v>90303.27</v>
      </c>
      <c r="AB7" s="25">
        <v>90303.27</v>
      </c>
      <c r="AC7" s="25">
        <v>0</v>
      </c>
      <c r="AD7" s="25">
        <v>0</v>
      </c>
      <c r="AE7" s="25">
        <v>0</v>
      </c>
      <c r="AF7" s="25">
        <v>0</v>
      </c>
      <c r="AG7" s="25">
        <v>0</v>
      </c>
      <c r="AH7" s="25">
        <v>0</v>
      </c>
      <c r="AI7" s="25">
        <v>23856.13</v>
      </c>
      <c r="AJ7" s="25">
        <v>23856.13</v>
      </c>
      <c r="AK7" s="25">
        <v>0</v>
      </c>
      <c r="AL7" s="25">
        <v>0</v>
      </c>
      <c r="AM7" s="26">
        <v>1609082.993552</v>
      </c>
      <c r="AN7" s="26">
        <v>1609082.993552</v>
      </c>
    </row>
    <row r="8" spans="1:40" ht="24.9" customHeight="1">
      <c r="A8" s="17">
        <v>2</v>
      </c>
      <c r="B8" s="64" t="s">
        <v>28</v>
      </c>
      <c r="C8" s="25">
        <v>437669.12976299971</v>
      </c>
      <c r="D8" s="25">
        <v>437669.12976299971</v>
      </c>
      <c r="E8" s="25">
        <v>0</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c r="Z8" s="25">
        <v>0</v>
      </c>
      <c r="AA8" s="25">
        <v>0</v>
      </c>
      <c r="AB8" s="25">
        <v>0</v>
      </c>
      <c r="AC8" s="25">
        <v>0</v>
      </c>
      <c r="AD8" s="25">
        <v>0</v>
      </c>
      <c r="AE8" s="25">
        <v>0</v>
      </c>
      <c r="AF8" s="25">
        <v>0</v>
      </c>
      <c r="AG8" s="25">
        <v>0</v>
      </c>
      <c r="AH8" s="25">
        <v>0</v>
      </c>
      <c r="AI8" s="25">
        <v>0</v>
      </c>
      <c r="AJ8" s="25">
        <v>0</v>
      </c>
      <c r="AK8" s="25">
        <v>0</v>
      </c>
      <c r="AL8" s="25">
        <v>0</v>
      </c>
      <c r="AM8" s="26">
        <v>437669.12976299971</v>
      </c>
      <c r="AN8" s="26">
        <v>437669.12976299971</v>
      </c>
    </row>
    <row r="9" spans="1:40" ht="24.9" customHeight="1">
      <c r="A9" s="17">
        <v>3</v>
      </c>
      <c r="B9" s="64" t="s">
        <v>34</v>
      </c>
      <c r="C9" s="25">
        <v>0</v>
      </c>
      <c r="D9" s="25">
        <v>0</v>
      </c>
      <c r="E9" s="25">
        <v>0</v>
      </c>
      <c r="F9" s="25">
        <v>0</v>
      </c>
      <c r="G9" s="25">
        <v>0</v>
      </c>
      <c r="H9" s="25">
        <v>0</v>
      </c>
      <c r="I9" s="25">
        <v>0</v>
      </c>
      <c r="J9" s="25">
        <v>0</v>
      </c>
      <c r="K9" s="25">
        <v>222457.34</v>
      </c>
      <c r="L9" s="25">
        <v>222457.34</v>
      </c>
      <c r="M9" s="25">
        <v>95955.25</v>
      </c>
      <c r="N9" s="25">
        <v>95955.25</v>
      </c>
      <c r="O9" s="25">
        <v>0</v>
      </c>
      <c r="P9" s="25">
        <v>0</v>
      </c>
      <c r="Q9" s="25">
        <v>0</v>
      </c>
      <c r="R9" s="25">
        <v>0</v>
      </c>
      <c r="S9" s="25">
        <v>0</v>
      </c>
      <c r="T9" s="25">
        <v>0</v>
      </c>
      <c r="U9" s="25">
        <v>0</v>
      </c>
      <c r="V9" s="25">
        <v>0</v>
      </c>
      <c r="W9" s="25">
        <v>0</v>
      </c>
      <c r="X9" s="25">
        <v>0</v>
      </c>
      <c r="Y9" s="25">
        <v>0</v>
      </c>
      <c r="Z9" s="25">
        <v>0</v>
      </c>
      <c r="AA9" s="25">
        <v>68844.94</v>
      </c>
      <c r="AB9" s="25">
        <v>5431.8900000000067</v>
      </c>
      <c r="AC9" s="25">
        <v>0</v>
      </c>
      <c r="AD9" s="25">
        <v>0</v>
      </c>
      <c r="AE9" s="25">
        <v>0</v>
      </c>
      <c r="AF9" s="25">
        <v>0</v>
      </c>
      <c r="AG9" s="25">
        <v>0</v>
      </c>
      <c r="AH9" s="25">
        <v>0</v>
      </c>
      <c r="AI9" s="25">
        <v>0</v>
      </c>
      <c r="AJ9" s="25">
        <v>0</v>
      </c>
      <c r="AK9" s="25">
        <v>0</v>
      </c>
      <c r="AL9" s="25">
        <v>0</v>
      </c>
      <c r="AM9" s="26">
        <v>387257.52999999997</v>
      </c>
      <c r="AN9" s="26">
        <v>323844.47999999998</v>
      </c>
    </row>
    <row r="10" spans="1:40" ht="24.9" customHeight="1">
      <c r="A10" s="17">
        <v>4</v>
      </c>
      <c r="B10" s="64" t="s">
        <v>86</v>
      </c>
      <c r="C10" s="25">
        <v>0</v>
      </c>
      <c r="D10" s="25">
        <v>0</v>
      </c>
      <c r="E10" s="25">
        <v>0</v>
      </c>
      <c r="F10" s="25">
        <v>0</v>
      </c>
      <c r="G10" s="25">
        <v>0</v>
      </c>
      <c r="H10" s="25">
        <v>0</v>
      </c>
      <c r="I10" s="25">
        <v>252059.66966306412</v>
      </c>
      <c r="J10" s="25">
        <v>252059.66966306412</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0</v>
      </c>
      <c r="AB10" s="25">
        <v>0</v>
      </c>
      <c r="AC10" s="25">
        <v>0</v>
      </c>
      <c r="AD10" s="25">
        <v>0</v>
      </c>
      <c r="AE10" s="25">
        <v>0</v>
      </c>
      <c r="AF10" s="25">
        <v>0</v>
      </c>
      <c r="AG10" s="25">
        <v>0</v>
      </c>
      <c r="AH10" s="25">
        <v>0</v>
      </c>
      <c r="AI10" s="25">
        <v>0</v>
      </c>
      <c r="AJ10" s="25">
        <v>0</v>
      </c>
      <c r="AK10" s="25">
        <v>0</v>
      </c>
      <c r="AL10" s="25">
        <v>0</v>
      </c>
      <c r="AM10" s="26">
        <v>252059.66966306412</v>
      </c>
      <c r="AN10" s="26">
        <v>252059.66966306412</v>
      </c>
    </row>
    <row r="11" spans="1:40" ht="24.9" customHeight="1">
      <c r="A11" s="17">
        <v>5</v>
      </c>
      <c r="B11" s="64" t="s">
        <v>30</v>
      </c>
      <c r="C11" s="25">
        <v>193781.93</v>
      </c>
      <c r="D11" s="25">
        <v>193781.93</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31316.939999999995</v>
      </c>
      <c r="AB11" s="25">
        <v>738.0299999999952</v>
      </c>
      <c r="AC11" s="25">
        <v>0</v>
      </c>
      <c r="AD11" s="25">
        <v>0</v>
      </c>
      <c r="AE11" s="25">
        <v>0</v>
      </c>
      <c r="AF11" s="25">
        <v>0</v>
      </c>
      <c r="AG11" s="25">
        <v>0</v>
      </c>
      <c r="AH11" s="25">
        <v>0</v>
      </c>
      <c r="AI11" s="25">
        <v>5028.9799999999996</v>
      </c>
      <c r="AJ11" s="25">
        <v>2514.4999999999995</v>
      </c>
      <c r="AK11" s="25">
        <v>0</v>
      </c>
      <c r="AL11" s="25">
        <v>0</v>
      </c>
      <c r="AM11" s="26">
        <v>230127.85</v>
      </c>
      <c r="AN11" s="26">
        <v>197034.46</v>
      </c>
    </row>
    <row r="12" spans="1:40" ht="24.9" customHeight="1">
      <c r="A12" s="17">
        <v>6</v>
      </c>
      <c r="B12" s="64" t="s">
        <v>87</v>
      </c>
      <c r="C12" s="25">
        <v>0</v>
      </c>
      <c r="D12" s="25">
        <v>0</v>
      </c>
      <c r="E12" s="25">
        <v>0</v>
      </c>
      <c r="F12" s="25">
        <v>0</v>
      </c>
      <c r="G12" s="25">
        <v>0</v>
      </c>
      <c r="H12" s="25">
        <v>0</v>
      </c>
      <c r="I12" s="25">
        <v>1689.982</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1689.982</v>
      </c>
      <c r="AN12" s="26">
        <v>0</v>
      </c>
    </row>
    <row r="13" spans="1:40" ht="24.9" customHeight="1">
      <c r="A13" s="17">
        <v>7</v>
      </c>
      <c r="B13" s="64" t="s">
        <v>33</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0</v>
      </c>
      <c r="AN13" s="26">
        <v>0</v>
      </c>
    </row>
    <row r="14" spans="1:40" ht="24.9" customHeight="1">
      <c r="A14" s="17">
        <v>8</v>
      </c>
      <c r="B14" s="64" t="s">
        <v>97</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ht="24.9" customHeight="1">
      <c r="A15" s="17">
        <v>9</v>
      </c>
      <c r="B15" s="64" t="s">
        <v>31</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ht="24.9" customHeight="1">
      <c r="A16" s="17">
        <v>10</v>
      </c>
      <c r="B16" s="64" t="s">
        <v>35</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ht="24.9" customHeight="1">
      <c r="A17" s="17">
        <v>11</v>
      </c>
      <c r="B17" s="64" t="s">
        <v>93</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ht="24.9" customHeight="1">
      <c r="A18" s="17">
        <v>12</v>
      </c>
      <c r="B18" s="64" t="s">
        <v>39</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ht="24.9" customHeight="1">
      <c r="A19" s="17">
        <v>13</v>
      </c>
      <c r="B19" s="64" t="s">
        <v>38</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ht="24.9" customHeight="1">
      <c r="A20" s="17">
        <v>14</v>
      </c>
      <c r="B20" s="64" t="s">
        <v>36</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ht="24.9" customHeight="1">
      <c r="A21" s="17">
        <v>15</v>
      </c>
      <c r="B21" s="64" t="s">
        <v>88</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ht="24.9" customHeight="1">
      <c r="A22" s="17">
        <v>16</v>
      </c>
      <c r="B22" s="64" t="s">
        <v>32</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ht="24.9" customHeight="1">
      <c r="A23" s="17">
        <v>17</v>
      </c>
      <c r="B23" s="64" t="s">
        <v>37</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ht="24.9" customHeight="1">
      <c r="A24" s="17">
        <v>18</v>
      </c>
      <c r="B24" s="64" t="s">
        <v>90</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24.9" customHeight="1">
      <c r="A25" s="17">
        <v>19</v>
      </c>
      <c r="B25" s="64" t="s">
        <v>89</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6">
        <v>0</v>
      </c>
      <c r="AN25" s="26">
        <v>0</v>
      </c>
    </row>
    <row r="26" spans="1:40" ht="13.8">
      <c r="A26" s="11"/>
      <c r="B26" s="66" t="s">
        <v>22</v>
      </c>
      <c r="C26" s="27">
        <v>1249238.0233149996</v>
      </c>
      <c r="D26" s="27">
        <v>1249238.0233149996</v>
      </c>
      <c r="E26" s="27">
        <v>0</v>
      </c>
      <c r="F26" s="27">
        <v>0</v>
      </c>
      <c r="G26" s="27">
        <v>0</v>
      </c>
      <c r="H26" s="27">
        <v>0</v>
      </c>
      <c r="I26" s="27">
        <v>253749.65166306411</v>
      </c>
      <c r="J26" s="27">
        <v>252059.66966306412</v>
      </c>
      <c r="K26" s="27">
        <v>1057934.3700000001</v>
      </c>
      <c r="L26" s="27">
        <v>1057934.3700000001</v>
      </c>
      <c r="M26" s="27">
        <v>137614.85</v>
      </c>
      <c r="N26" s="27">
        <v>137614.85</v>
      </c>
      <c r="O26" s="27">
        <v>0</v>
      </c>
      <c r="P26" s="27">
        <v>0</v>
      </c>
      <c r="Q26" s="27">
        <v>0</v>
      </c>
      <c r="R26" s="27">
        <v>0</v>
      </c>
      <c r="S26" s="27">
        <v>0</v>
      </c>
      <c r="T26" s="27">
        <v>0</v>
      </c>
      <c r="U26" s="27">
        <v>0</v>
      </c>
      <c r="V26" s="27">
        <v>0</v>
      </c>
      <c r="W26" s="27">
        <v>0</v>
      </c>
      <c r="X26" s="27">
        <v>0</v>
      </c>
      <c r="Y26" s="27">
        <v>0</v>
      </c>
      <c r="Z26" s="27">
        <v>0</v>
      </c>
      <c r="AA26" s="27">
        <v>190465.15000000002</v>
      </c>
      <c r="AB26" s="27">
        <v>96473.19</v>
      </c>
      <c r="AC26" s="27">
        <v>0</v>
      </c>
      <c r="AD26" s="27">
        <v>0</v>
      </c>
      <c r="AE26" s="27">
        <v>0</v>
      </c>
      <c r="AF26" s="27">
        <v>0</v>
      </c>
      <c r="AG26" s="27">
        <v>0</v>
      </c>
      <c r="AH26" s="27">
        <v>0</v>
      </c>
      <c r="AI26" s="27">
        <v>28885.11</v>
      </c>
      <c r="AJ26" s="27">
        <v>26370.63</v>
      </c>
      <c r="AK26" s="27">
        <v>0</v>
      </c>
      <c r="AL26" s="27">
        <v>0</v>
      </c>
      <c r="AM26" s="27">
        <v>2917887.1549780639</v>
      </c>
      <c r="AN26" s="27">
        <v>2819690.7329780636</v>
      </c>
    </row>
    <row r="27" spans="1:40" s="36" customFormat="1" ht="14.4">
      <c r="B27" s="79" t="s">
        <v>92</v>
      </c>
      <c r="C27" s="79"/>
      <c r="D27" s="79"/>
      <c r="E27" s="79"/>
      <c r="F27" s="79"/>
      <c r="G27" s="79"/>
      <c r="H27" s="79"/>
      <c r="I27" s="79"/>
      <c r="J27" s="79"/>
      <c r="K27" s="79"/>
      <c r="L27" s="79"/>
      <c r="M27" s="79"/>
      <c r="N27" s="79"/>
    </row>
    <row r="28" spans="1:40" s="36" customFormat="1" ht="14.4">
      <c r="B28" s="79"/>
      <c r="C28" s="79"/>
      <c r="D28" s="79"/>
      <c r="E28" s="79"/>
      <c r="F28" s="79"/>
      <c r="G28" s="79"/>
      <c r="H28" s="79"/>
      <c r="I28" s="79"/>
      <c r="J28" s="79"/>
      <c r="K28" s="79"/>
      <c r="L28" s="79"/>
      <c r="M28" s="79"/>
      <c r="N28" s="79"/>
    </row>
    <row r="29" spans="1:40" s="36" customFormat="1" ht="9" customHeight="1">
      <c r="B29" s="55"/>
      <c r="C29" s="55"/>
      <c r="D29" s="55"/>
      <c r="E29" s="55"/>
      <c r="F29" s="55"/>
      <c r="G29" s="55"/>
      <c r="H29" s="55"/>
      <c r="I29" s="55"/>
      <c r="J29" s="55"/>
      <c r="K29" s="55"/>
      <c r="L29" s="55"/>
      <c r="M29" s="55"/>
      <c r="N29" s="55"/>
    </row>
    <row r="30" spans="1:40" s="36" customFormat="1" ht="14.4">
      <c r="B30" s="47" t="s">
        <v>85</v>
      </c>
    </row>
    <row r="31" spans="1:40" s="36" customFormat="1" ht="14.4">
      <c r="B31" s="47" t="s">
        <v>66</v>
      </c>
    </row>
    <row r="32" spans="1:40">
      <c r="AM32" s="14"/>
      <c r="AN32" s="14"/>
    </row>
  </sheetData>
  <sortState xmlns:xlrd2="http://schemas.microsoft.com/office/spreadsheetml/2017/richdata2"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C7" sqref="C7"/>
    </sheetView>
  </sheetViews>
  <sheetFormatPr defaultRowHeight="13.2"/>
  <cols>
    <col min="1" max="1" width="4.44140625" customWidth="1"/>
    <col min="2" max="2" width="56.33203125" customWidth="1"/>
    <col min="3" max="3" width="13" customWidth="1"/>
    <col min="4" max="4" width="10.6640625" customWidth="1"/>
  </cols>
  <sheetData>
    <row r="1" spans="1:5" ht="14.4">
      <c r="A1" s="60"/>
      <c r="B1" s="60"/>
      <c r="C1" s="60"/>
      <c r="D1" s="60"/>
    </row>
    <row r="2" spans="1:5" ht="12.75" customHeight="1">
      <c r="A2" s="84" t="s">
        <v>96</v>
      </c>
      <c r="B2" s="84"/>
      <c r="C2" s="84"/>
      <c r="D2" s="84"/>
    </row>
    <row r="3" spans="1:5" ht="12.75" customHeight="1">
      <c r="A3" s="84"/>
      <c r="B3" s="84"/>
      <c r="C3" s="84"/>
      <c r="D3" s="84"/>
      <c r="E3" s="2"/>
    </row>
    <row r="4" spans="1:5">
      <c r="A4" s="84"/>
      <c r="B4" s="84"/>
      <c r="C4" s="84"/>
      <c r="D4" s="84"/>
      <c r="E4" s="2"/>
    </row>
    <row r="5" spans="1:5" ht="14.4">
      <c r="A5" s="60"/>
      <c r="B5" s="60"/>
      <c r="C5" s="60"/>
      <c r="D5" s="60"/>
    </row>
    <row r="6" spans="1:5" ht="43.5" customHeight="1">
      <c r="A6" s="57" t="s">
        <v>0</v>
      </c>
      <c r="B6" s="57" t="s">
        <v>67</v>
      </c>
      <c r="C6" s="57" t="s">
        <v>68</v>
      </c>
      <c r="D6" s="57" t="s">
        <v>69</v>
      </c>
    </row>
    <row r="7" spans="1:5" ht="27" customHeight="1">
      <c r="A7" s="6">
        <v>1</v>
      </c>
      <c r="B7" s="58" t="s">
        <v>4</v>
      </c>
      <c r="C7" s="29">
        <f>HLOOKUP(B7,'Accept. Re Prem. &amp; Retrocession'!$4:$25,22,FALSE)</f>
        <v>2574195.3455351382</v>
      </c>
      <c r="D7" s="23">
        <f>C7/$C$25</f>
        <v>0.26605722328319575</v>
      </c>
    </row>
    <row r="8" spans="1:5" ht="27" customHeight="1">
      <c r="A8" s="6">
        <v>2</v>
      </c>
      <c r="B8" s="58" t="s">
        <v>5</v>
      </c>
      <c r="C8" s="29">
        <f>HLOOKUP(B8,'Accept. Re Prem. &amp; Retrocession'!$4:$25,22,FALSE)</f>
        <v>129945.95000000262</v>
      </c>
      <c r="D8" s="23">
        <f t="shared" ref="D8:D21" si="0">C8/$C$25</f>
        <v>1.3430627436205876E-2</v>
      </c>
    </row>
    <row r="9" spans="1:5" ht="27" customHeight="1">
      <c r="A9" s="6">
        <v>3</v>
      </c>
      <c r="B9" s="58" t="s">
        <v>6</v>
      </c>
      <c r="C9" s="29">
        <f>HLOOKUP(B9,'Accept. Re Prem. &amp; Retrocession'!$4:$25,22,FALSE)</f>
        <v>758.07454399999995</v>
      </c>
      <c r="D9" s="23">
        <f t="shared" si="0"/>
        <v>7.8351166537590842E-5</v>
      </c>
    </row>
    <row r="10" spans="1:5" ht="27" customHeight="1">
      <c r="A10" s="6">
        <v>4</v>
      </c>
      <c r="B10" s="58" t="s">
        <v>7</v>
      </c>
      <c r="C10" s="29">
        <f>HLOOKUP(B10,'Accept. Re Prem. &amp; Retrocession'!$4:$25,22,FALSE)</f>
        <v>1274367.91928</v>
      </c>
      <c r="D10" s="23">
        <f t="shared" si="0"/>
        <v>0.13171292172247168</v>
      </c>
    </row>
    <row r="11" spans="1:5" ht="27" customHeight="1">
      <c r="A11" s="6">
        <v>5</v>
      </c>
      <c r="B11" s="58" t="s">
        <v>8</v>
      </c>
      <c r="C11" s="29">
        <f>HLOOKUP(B11,'Accept. Re Prem. &amp; Retrocession'!$4:$25,22,FALSE)</f>
        <v>2218801.5267970013</v>
      </c>
      <c r="D11" s="23">
        <f t="shared" si="0"/>
        <v>0.22932532072984724</v>
      </c>
    </row>
    <row r="12" spans="1:5" ht="27" customHeight="1">
      <c r="A12" s="6">
        <v>6</v>
      </c>
      <c r="B12" s="58" t="s">
        <v>9</v>
      </c>
      <c r="C12" s="29">
        <f>HLOOKUP(B12,'Accept. Re Prem. &amp; Retrocession'!$4:$25,22,FALSE)</f>
        <v>76947.213354000109</v>
      </c>
      <c r="D12" s="23">
        <f t="shared" si="0"/>
        <v>7.9529169998126155E-3</v>
      </c>
    </row>
    <row r="13" spans="1:5" ht="27" customHeight="1">
      <c r="A13" s="6">
        <v>7</v>
      </c>
      <c r="B13" s="58" t="s">
        <v>10</v>
      </c>
      <c r="C13" s="29">
        <f>HLOOKUP(B13,'Accept. Re Prem. &amp; Retrocession'!$4:$25,22,FALSE)</f>
        <v>0</v>
      </c>
      <c r="D13" s="23">
        <f t="shared" si="0"/>
        <v>0</v>
      </c>
    </row>
    <row r="14" spans="1:5" ht="27" customHeight="1">
      <c r="A14" s="6">
        <v>8</v>
      </c>
      <c r="B14" s="58" t="s">
        <v>11</v>
      </c>
      <c r="C14" s="29">
        <f>HLOOKUP(B14,'Accept. Re Prem. &amp; Retrocession'!$4:$25,22,FALSE)</f>
        <v>0</v>
      </c>
      <c r="D14" s="23">
        <f t="shared" si="0"/>
        <v>0</v>
      </c>
    </row>
    <row r="15" spans="1:5" ht="27" customHeight="1">
      <c r="A15" s="6">
        <v>9</v>
      </c>
      <c r="B15" s="58" t="s">
        <v>12</v>
      </c>
      <c r="C15" s="29">
        <f>HLOOKUP(B15,'Accept. Re Prem. &amp; Retrocession'!$4:$25,22,FALSE)</f>
        <v>0</v>
      </c>
      <c r="D15" s="23">
        <f t="shared" si="0"/>
        <v>0</v>
      </c>
    </row>
    <row r="16" spans="1:5" ht="27" customHeight="1">
      <c r="A16" s="6">
        <v>10</v>
      </c>
      <c r="B16" s="58" t="s">
        <v>13</v>
      </c>
      <c r="C16" s="29">
        <f>HLOOKUP(B16,'Accept. Re Prem. &amp; Retrocession'!$4:$25,22,FALSE)</f>
        <v>37631.967900000003</v>
      </c>
      <c r="D16" s="23">
        <f t="shared" si="0"/>
        <v>3.8894705110559327E-3</v>
      </c>
    </row>
    <row r="17" spans="1:4" ht="27" customHeight="1">
      <c r="A17" s="6">
        <v>11</v>
      </c>
      <c r="B17" s="58" t="s">
        <v>14</v>
      </c>
      <c r="C17" s="29">
        <f>HLOOKUP(B17,'Accept. Re Prem. &amp; Retrocession'!$4:$25,22,FALSE)</f>
        <v>0</v>
      </c>
      <c r="D17" s="23">
        <f t="shared" si="0"/>
        <v>0</v>
      </c>
    </row>
    <row r="18" spans="1:4" ht="27" customHeight="1">
      <c r="A18" s="6">
        <v>12</v>
      </c>
      <c r="B18" s="58" t="s">
        <v>15</v>
      </c>
      <c r="C18" s="29">
        <f>HLOOKUP(B18,'Accept. Re Prem. &amp; Retrocession'!$4:$25,22,FALSE)</f>
        <v>65776.172959999996</v>
      </c>
      <c r="D18" s="23">
        <f t="shared" si="0"/>
        <v>6.7983286374464248E-3</v>
      </c>
    </row>
    <row r="19" spans="1:4" ht="27" customHeight="1">
      <c r="A19" s="6">
        <v>13</v>
      </c>
      <c r="B19" s="58" t="s">
        <v>16</v>
      </c>
      <c r="C19" s="29">
        <f>HLOOKUP(B19,'Accept. Re Prem. &amp; Retrocession'!$4:$25,22,FALSE)</f>
        <v>2131983.5401168996</v>
      </c>
      <c r="D19" s="23">
        <f t="shared" si="0"/>
        <v>0.22035220510860698</v>
      </c>
    </row>
    <row r="20" spans="1:4" ht="27" customHeight="1">
      <c r="A20" s="6">
        <v>14</v>
      </c>
      <c r="B20" s="58" t="s">
        <v>17</v>
      </c>
      <c r="C20" s="29">
        <f>HLOOKUP(B20,'Accept. Re Prem. &amp; Retrocession'!$4:$25,22,FALSE)</f>
        <v>0</v>
      </c>
      <c r="D20" s="23">
        <f t="shared" si="0"/>
        <v>0</v>
      </c>
    </row>
    <row r="21" spans="1:4" ht="27" customHeight="1">
      <c r="A21" s="6">
        <v>15</v>
      </c>
      <c r="B21" s="58" t="s">
        <v>18</v>
      </c>
      <c r="C21" s="29">
        <f>HLOOKUP(B21,'Accept. Re Prem. &amp; Retrocession'!$4:$25,22,FALSE)</f>
        <v>6083.7000019999996</v>
      </c>
      <c r="D21" s="23">
        <f t="shared" si="0"/>
        <v>6.2878379942203112E-4</v>
      </c>
    </row>
    <row r="22" spans="1:4" ht="27" customHeight="1">
      <c r="A22" s="6">
        <v>16</v>
      </c>
      <c r="B22" s="58" t="s">
        <v>19</v>
      </c>
      <c r="C22" s="29">
        <f>HLOOKUP(B22,'Accept. Re Prem. &amp; Retrocession'!$4:$25,22,FALSE)</f>
        <v>0</v>
      </c>
      <c r="D22" s="23">
        <f>C22/$C$25</f>
        <v>0</v>
      </c>
    </row>
    <row r="23" spans="1:4" ht="27" customHeight="1">
      <c r="A23" s="6">
        <v>17</v>
      </c>
      <c r="B23" s="58" t="s">
        <v>20</v>
      </c>
      <c r="C23" s="29">
        <f>HLOOKUP(B23,'Accept. Re Prem. &amp; Retrocession'!$4:$25,22,FALSE)</f>
        <v>1158853.2908089999</v>
      </c>
      <c r="D23" s="23">
        <f>C23/$C$25</f>
        <v>0.11977385060539791</v>
      </c>
    </row>
    <row r="24" spans="1:4" ht="27" customHeight="1">
      <c r="A24" s="6">
        <v>18</v>
      </c>
      <c r="B24" s="58" t="s">
        <v>21</v>
      </c>
      <c r="C24" s="29">
        <f>HLOOKUP(B24,'Accept. Re Prem. &amp; Retrocession'!$4:$25,22,FALSE)</f>
        <v>0</v>
      </c>
      <c r="D24" s="23">
        <f>C24/$C$25</f>
        <v>0</v>
      </c>
    </row>
    <row r="25" spans="1:4" ht="27" customHeight="1">
      <c r="A25" s="3"/>
      <c r="B25" s="59" t="s">
        <v>22</v>
      </c>
      <c r="C25" s="21">
        <f>SUM(C7:C24)</f>
        <v>9675344.7012980413</v>
      </c>
      <c r="D25" s="22">
        <f>SUM(D7:D24)</f>
        <v>1</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16" activePane="bottomRight" state="frozen"/>
      <selection activeCell="B1" sqref="B1"/>
      <selection pane="topRight" activeCell="B1" sqref="B1"/>
      <selection pane="bottomLeft" activeCell="B1" sqref="B1"/>
      <selection pane="bottomRight" activeCell="E24" sqref="E24"/>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36" customFormat="1" ht="28.5" customHeight="1">
      <c r="A1" s="40" t="s">
        <v>40</v>
      </c>
      <c r="B1" s="35"/>
    </row>
    <row r="2" spans="1:11" s="36" customFormat="1" ht="28.5" customHeight="1">
      <c r="A2" s="40" t="str">
        <f>'Number of Policies'!A2</f>
        <v>Reporting period: 1 January 2024 - 30 June 2024</v>
      </c>
      <c r="B2" s="35"/>
    </row>
    <row r="3" spans="1:11" s="36" customFormat="1" ht="18" customHeight="1">
      <c r="A3" s="36" t="s">
        <v>2</v>
      </c>
      <c r="B3" s="35"/>
    </row>
    <row r="4" spans="1:11" s="36" customFormat="1" ht="89.25" customHeight="1">
      <c r="A4" s="41" t="s">
        <v>0</v>
      </c>
      <c r="B4" s="41" t="s">
        <v>3</v>
      </c>
      <c r="C4" s="38" t="s">
        <v>8</v>
      </c>
      <c r="D4" s="38" t="s">
        <v>41</v>
      </c>
      <c r="E4" s="38" t="s">
        <v>42</v>
      </c>
      <c r="F4" s="38" t="s">
        <v>43</v>
      </c>
      <c r="G4" s="38" t="s">
        <v>13</v>
      </c>
      <c r="H4" s="38" t="s">
        <v>22</v>
      </c>
    </row>
    <row r="5" spans="1:11" ht="24.9" customHeight="1">
      <c r="A5" s="17">
        <v>1</v>
      </c>
      <c r="B5" s="64" t="s">
        <v>29</v>
      </c>
      <c r="C5" s="25">
        <v>14699</v>
      </c>
      <c r="D5" s="25">
        <v>0</v>
      </c>
      <c r="E5" s="25">
        <v>479889</v>
      </c>
      <c r="F5" s="25">
        <v>2</v>
      </c>
      <c r="G5" s="25">
        <v>0</v>
      </c>
      <c r="H5" s="26">
        <v>494590</v>
      </c>
      <c r="K5" s="32"/>
    </row>
    <row r="6" spans="1:11" s="9" customFormat="1" ht="24.9" customHeight="1">
      <c r="A6" s="17">
        <v>2</v>
      </c>
      <c r="B6" s="64" t="s">
        <v>32</v>
      </c>
      <c r="C6" s="25">
        <v>14842</v>
      </c>
      <c r="D6" s="25">
        <v>0</v>
      </c>
      <c r="E6" s="25">
        <v>464961</v>
      </c>
      <c r="F6" s="25">
        <v>0</v>
      </c>
      <c r="G6" s="25">
        <v>0</v>
      </c>
      <c r="H6" s="26">
        <v>479803</v>
      </c>
      <c r="J6" s="10"/>
      <c r="K6" s="32"/>
    </row>
    <row r="7" spans="1:11" ht="24.9" customHeight="1">
      <c r="A7" s="17">
        <v>3</v>
      </c>
      <c r="B7" s="64" t="s">
        <v>30</v>
      </c>
      <c r="C7" s="25">
        <v>13720</v>
      </c>
      <c r="D7" s="25">
        <v>0</v>
      </c>
      <c r="E7" s="25">
        <v>465280</v>
      </c>
      <c r="F7" s="25">
        <v>1</v>
      </c>
      <c r="G7" s="25">
        <v>3</v>
      </c>
      <c r="H7" s="26">
        <v>479004</v>
      </c>
      <c r="K7" s="32"/>
    </row>
    <row r="8" spans="1:11" ht="24.9" customHeight="1">
      <c r="A8" s="17">
        <v>4</v>
      </c>
      <c r="B8" s="64" t="s">
        <v>93</v>
      </c>
      <c r="C8" s="25">
        <v>6227</v>
      </c>
      <c r="D8" s="25">
        <v>0</v>
      </c>
      <c r="E8" s="25">
        <v>456071</v>
      </c>
      <c r="F8" s="25">
        <v>0</v>
      </c>
      <c r="G8" s="25">
        <v>0</v>
      </c>
      <c r="H8" s="26">
        <v>462298</v>
      </c>
      <c r="K8" s="32"/>
    </row>
    <row r="9" spans="1:11" ht="24.9" customHeight="1">
      <c r="A9" s="17">
        <v>5</v>
      </c>
      <c r="B9" s="64" t="s">
        <v>31</v>
      </c>
      <c r="C9" s="25">
        <v>6224</v>
      </c>
      <c r="D9" s="25">
        <v>0</v>
      </c>
      <c r="E9" s="25">
        <v>455757</v>
      </c>
      <c r="F9" s="25">
        <v>0</v>
      </c>
      <c r="G9" s="25">
        <v>0</v>
      </c>
      <c r="H9" s="26">
        <v>461981</v>
      </c>
      <c r="K9" s="32"/>
    </row>
    <row r="10" spans="1:11" ht="24.9" customHeight="1">
      <c r="A10" s="17">
        <v>6</v>
      </c>
      <c r="B10" s="64" t="s">
        <v>87</v>
      </c>
      <c r="C10" s="25">
        <v>5878</v>
      </c>
      <c r="D10" s="25">
        <v>0</v>
      </c>
      <c r="E10" s="25">
        <v>455647</v>
      </c>
      <c r="F10" s="25">
        <v>9</v>
      </c>
      <c r="G10" s="25">
        <v>1</v>
      </c>
      <c r="H10" s="26">
        <v>461535</v>
      </c>
      <c r="K10" s="32"/>
    </row>
    <row r="11" spans="1:11" ht="24.9" customHeight="1">
      <c r="A11" s="17">
        <v>7</v>
      </c>
      <c r="B11" s="64" t="s">
        <v>89</v>
      </c>
      <c r="C11" s="25">
        <v>5802</v>
      </c>
      <c r="D11" s="25">
        <v>0</v>
      </c>
      <c r="E11" s="25">
        <v>455373</v>
      </c>
      <c r="F11" s="25">
        <v>0</v>
      </c>
      <c r="G11" s="25">
        <v>0</v>
      </c>
      <c r="H11" s="26">
        <v>461175</v>
      </c>
      <c r="K11" s="32"/>
    </row>
    <row r="12" spans="1:11" ht="24.9" customHeight="1">
      <c r="A12" s="17">
        <v>8</v>
      </c>
      <c r="B12" s="64" t="s">
        <v>34</v>
      </c>
      <c r="C12" s="25">
        <v>4593</v>
      </c>
      <c r="D12" s="25">
        <v>0</v>
      </c>
      <c r="E12" s="25">
        <v>454060</v>
      </c>
      <c r="F12" s="25">
        <v>0</v>
      </c>
      <c r="G12" s="25">
        <v>0</v>
      </c>
      <c r="H12" s="26">
        <v>458653</v>
      </c>
      <c r="K12" s="32"/>
    </row>
    <row r="13" spans="1:11" ht="24.9" customHeight="1">
      <c r="A13" s="17">
        <v>9</v>
      </c>
      <c r="B13" s="64" t="s">
        <v>33</v>
      </c>
      <c r="C13" s="25">
        <v>3023</v>
      </c>
      <c r="D13" s="25">
        <v>0</v>
      </c>
      <c r="E13" s="25">
        <v>452812</v>
      </c>
      <c r="F13" s="25">
        <v>0</v>
      </c>
      <c r="G13" s="25">
        <v>26</v>
      </c>
      <c r="H13" s="26">
        <v>455861</v>
      </c>
      <c r="K13" s="32"/>
    </row>
    <row r="14" spans="1:11" ht="24.9" customHeight="1">
      <c r="A14" s="17">
        <v>10</v>
      </c>
      <c r="B14" s="64" t="s">
        <v>36</v>
      </c>
      <c r="C14" s="25">
        <v>1945</v>
      </c>
      <c r="D14" s="25">
        <v>0</v>
      </c>
      <c r="E14" s="25">
        <v>451845</v>
      </c>
      <c r="F14" s="25">
        <v>0</v>
      </c>
      <c r="G14" s="25">
        <v>0</v>
      </c>
      <c r="H14" s="26">
        <v>453790</v>
      </c>
      <c r="K14" s="32"/>
    </row>
    <row r="15" spans="1:11" ht="24.9" customHeight="1">
      <c r="A15" s="17">
        <v>11</v>
      </c>
      <c r="B15" s="64" t="s">
        <v>97</v>
      </c>
      <c r="C15" s="25">
        <v>1673</v>
      </c>
      <c r="D15" s="25">
        <v>0</v>
      </c>
      <c r="E15" s="25">
        <v>451377</v>
      </c>
      <c r="F15" s="25">
        <v>0</v>
      </c>
      <c r="G15" s="25">
        <v>0</v>
      </c>
      <c r="H15" s="26">
        <v>453050</v>
      </c>
      <c r="K15" s="32"/>
    </row>
    <row r="16" spans="1:11" ht="24.9" customHeight="1">
      <c r="A16" s="17">
        <v>12</v>
      </c>
      <c r="B16" s="64" t="s">
        <v>38</v>
      </c>
      <c r="C16" s="25">
        <v>1422</v>
      </c>
      <c r="D16" s="25">
        <v>0</v>
      </c>
      <c r="E16" s="25">
        <v>451035</v>
      </c>
      <c r="F16" s="25">
        <v>0</v>
      </c>
      <c r="G16" s="25">
        <v>0</v>
      </c>
      <c r="H16" s="26">
        <v>452457</v>
      </c>
      <c r="K16" s="32"/>
    </row>
    <row r="17" spans="1:11" ht="24.9" customHeight="1">
      <c r="A17" s="17">
        <v>13</v>
      </c>
      <c r="B17" s="64" t="s">
        <v>35</v>
      </c>
      <c r="C17" s="25">
        <v>1186</v>
      </c>
      <c r="D17" s="25">
        <v>0</v>
      </c>
      <c r="E17" s="25">
        <v>450959</v>
      </c>
      <c r="F17" s="25">
        <v>8</v>
      </c>
      <c r="G17" s="25">
        <v>3</v>
      </c>
      <c r="H17" s="26">
        <v>452156</v>
      </c>
      <c r="K17" s="32"/>
    </row>
    <row r="18" spans="1:11" ht="24.9" customHeight="1">
      <c r="A18" s="17">
        <v>14</v>
      </c>
      <c r="B18" s="64" t="s">
        <v>90</v>
      </c>
      <c r="C18" s="25">
        <v>1313</v>
      </c>
      <c r="D18" s="25">
        <v>0</v>
      </c>
      <c r="E18" s="25">
        <v>450798</v>
      </c>
      <c r="F18" s="25">
        <v>28</v>
      </c>
      <c r="G18" s="25">
        <v>0</v>
      </c>
      <c r="H18" s="26">
        <v>452139</v>
      </c>
      <c r="K18" s="32"/>
    </row>
    <row r="19" spans="1:11" ht="24.9" customHeight="1">
      <c r="A19" s="17">
        <v>15</v>
      </c>
      <c r="B19" s="64" t="s">
        <v>37</v>
      </c>
      <c r="C19" s="25">
        <v>923</v>
      </c>
      <c r="D19" s="25">
        <v>0</v>
      </c>
      <c r="E19" s="25">
        <v>450688</v>
      </c>
      <c r="F19" s="25">
        <v>0</v>
      </c>
      <c r="G19" s="25">
        <v>0</v>
      </c>
      <c r="H19" s="26">
        <v>451611</v>
      </c>
      <c r="K19" s="32"/>
    </row>
    <row r="20" spans="1:11" ht="24.9" customHeight="1">
      <c r="A20" s="17">
        <v>16</v>
      </c>
      <c r="B20" s="64" t="s">
        <v>88</v>
      </c>
      <c r="C20" s="25">
        <v>153</v>
      </c>
      <c r="D20" s="25">
        <v>118</v>
      </c>
      <c r="E20" s="25">
        <v>450053</v>
      </c>
      <c r="F20" s="25">
        <v>0</v>
      </c>
      <c r="G20" s="25">
        <v>0</v>
      </c>
      <c r="H20" s="26">
        <v>450324</v>
      </c>
      <c r="K20" s="32"/>
    </row>
    <row r="21" spans="1:11" ht="24.9" customHeight="1">
      <c r="A21" s="17">
        <v>17</v>
      </c>
      <c r="B21" s="64" t="s">
        <v>39</v>
      </c>
      <c r="C21" s="25">
        <v>123</v>
      </c>
      <c r="D21" s="25">
        <v>0</v>
      </c>
      <c r="E21" s="25">
        <v>449893</v>
      </c>
      <c r="F21" s="25">
        <v>1</v>
      </c>
      <c r="G21" s="25">
        <v>0</v>
      </c>
      <c r="H21" s="26">
        <v>450017</v>
      </c>
      <c r="K21" s="32"/>
    </row>
    <row r="22" spans="1:11" ht="24.9" customHeight="1">
      <c r="A22" s="17">
        <v>18</v>
      </c>
      <c r="B22" s="64" t="s">
        <v>28</v>
      </c>
      <c r="C22" s="25">
        <v>0</v>
      </c>
      <c r="D22" s="25">
        <v>0</v>
      </c>
      <c r="E22" s="25">
        <v>449775</v>
      </c>
      <c r="F22" s="25">
        <v>0</v>
      </c>
      <c r="G22" s="25">
        <v>0</v>
      </c>
      <c r="H22" s="26">
        <v>449775</v>
      </c>
      <c r="K22" s="32"/>
    </row>
    <row r="23" spans="1:11" ht="24.9" customHeight="1">
      <c r="A23" s="17">
        <v>19</v>
      </c>
      <c r="B23" s="64" t="s">
        <v>86</v>
      </c>
      <c r="C23" s="25">
        <v>5501</v>
      </c>
      <c r="D23" s="25">
        <v>0</v>
      </c>
      <c r="E23" s="25">
        <v>168987</v>
      </c>
      <c r="F23" s="25">
        <v>1</v>
      </c>
      <c r="G23" s="25">
        <v>0</v>
      </c>
      <c r="H23" s="26">
        <v>174489</v>
      </c>
      <c r="K23" s="32"/>
    </row>
    <row r="24" spans="1:11" ht="13.8">
      <c r="A24" s="18"/>
      <c r="B24" s="65" t="s">
        <v>22</v>
      </c>
      <c r="C24" s="27">
        <f>SUM(C5:C23)</f>
        <v>89247</v>
      </c>
      <c r="D24" s="27">
        <f>SUM(D5:D23)</f>
        <v>118</v>
      </c>
      <c r="E24" s="27">
        <f>SUM(E5:E23)-449775*17-168290</f>
        <v>550795</v>
      </c>
      <c r="F24" s="27">
        <f>SUM(F5:F23)</f>
        <v>50</v>
      </c>
      <c r="G24" s="27">
        <f>SUM(G5:G23)</f>
        <v>33</v>
      </c>
      <c r="H24" s="27">
        <f>SUM(H5:H23)-449775*17-168290</f>
        <v>640243</v>
      </c>
    </row>
    <row r="26" spans="1:11">
      <c r="C26" s="13"/>
      <c r="D26" s="13"/>
      <c r="E26" s="13"/>
      <c r="F26" s="13"/>
      <c r="G26" s="13"/>
      <c r="H26" s="13"/>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3"/>
  <sheetViews>
    <sheetView tabSelected="1" zoomScale="70" zoomScaleNormal="70" workbookViewId="0">
      <pane xSplit="2" ySplit="5" topLeftCell="C6" activePane="bottomRight" state="frozen"/>
      <selection activeCell="A4" sqref="A4"/>
      <selection pane="topRight" activeCell="A4" sqref="A4"/>
      <selection pane="bottomLeft" activeCell="A4" sqref="A4"/>
      <selection pane="bottomRight" activeCell="E4" sqref="E4:F4"/>
    </sheetView>
  </sheetViews>
  <sheetFormatPr defaultColWidth="9.109375" defaultRowHeight="13.2"/>
  <cols>
    <col min="1" max="1" width="5.88671875" style="10" customWidth="1"/>
    <col min="2" max="2" width="43.88671875" style="10" customWidth="1"/>
    <col min="3" max="3" width="12.6640625" style="10" customWidth="1"/>
    <col min="4" max="4" width="20" style="10" customWidth="1"/>
    <col min="5" max="40" width="12.6640625" style="10" customWidth="1"/>
    <col min="41" max="16384" width="9.109375" style="10"/>
  </cols>
  <sheetData>
    <row r="1" spans="1:40" s="36" customFormat="1" ht="28.5" customHeight="1">
      <c r="A1" s="40" t="s">
        <v>44</v>
      </c>
      <c r="B1" s="35"/>
      <c r="C1" s="35"/>
      <c r="D1" s="35"/>
      <c r="E1" s="35"/>
      <c r="F1" s="35"/>
      <c r="G1" s="35"/>
      <c r="H1" s="35"/>
      <c r="I1" s="42"/>
      <c r="J1" s="42"/>
    </row>
    <row r="2" spans="1:40" s="36" customFormat="1" ht="28.5" customHeight="1">
      <c r="A2" s="40" t="str">
        <f>'Number of Policies'!A2</f>
        <v>Reporting period: 1 January 2024 - 30 June 2024</v>
      </c>
      <c r="B2" s="35"/>
      <c r="C2" s="35"/>
      <c r="D2" s="35"/>
      <c r="E2" s="35"/>
      <c r="F2" s="35"/>
      <c r="G2" s="35"/>
      <c r="H2" s="35"/>
      <c r="I2" s="42"/>
      <c r="J2" s="42"/>
    </row>
    <row r="3" spans="1:40" s="36" customFormat="1" ht="18" customHeight="1">
      <c r="A3" s="36" t="s">
        <v>2</v>
      </c>
      <c r="B3" s="35"/>
      <c r="C3" s="35"/>
      <c r="D3" s="35"/>
      <c r="E3" s="35"/>
      <c r="F3" s="35"/>
      <c r="G3" s="35"/>
      <c r="H3" s="35"/>
      <c r="I3" s="42"/>
      <c r="J3" s="42"/>
    </row>
    <row r="4" spans="1:40" s="36" customFormat="1" ht="89.25" customHeight="1">
      <c r="A4" s="74" t="s">
        <v>0</v>
      </c>
      <c r="B4" s="74" t="s">
        <v>3</v>
      </c>
      <c r="C4" s="77" t="s">
        <v>4</v>
      </c>
      <c r="D4" s="78"/>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1" t="s">
        <v>16</v>
      </c>
      <c r="AB4" s="73"/>
      <c r="AC4" s="71" t="s">
        <v>17</v>
      </c>
      <c r="AD4" s="73"/>
      <c r="AE4" s="71" t="s">
        <v>18</v>
      </c>
      <c r="AF4" s="73"/>
      <c r="AG4" s="71" t="s">
        <v>19</v>
      </c>
      <c r="AH4" s="73"/>
      <c r="AI4" s="71" t="s">
        <v>20</v>
      </c>
      <c r="AJ4" s="73"/>
      <c r="AK4" s="71" t="s">
        <v>21</v>
      </c>
      <c r="AL4" s="73"/>
      <c r="AM4" s="71" t="s">
        <v>22</v>
      </c>
      <c r="AN4" s="73"/>
    </row>
    <row r="5" spans="1:40" s="36" customFormat="1" ht="43.2">
      <c r="A5" s="76"/>
      <c r="B5" s="76"/>
      <c r="C5" s="43" t="s">
        <v>45</v>
      </c>
      <c r="D5" s="43" t="s">
        <v>46</v>
      </c>
      <c r="E5" s="43" t="s">
        <v>45</v>
      </c>
      <c r="F5" s="43" t="s">
        <v>46</v>
      </c>
      <c r="G5" s="43" t="s">
        <v>45</v>
      </c>
      <c r="H5" s="43" t="s">
        <v>46</v>
      </c>
      <c r="I5" s="43" t="s">
        <v>45</v>
      </c>
      <c r="J5" s="43" t="s">
        <v>46</v>
      </c>
      <c r="K5" s="43" t="s">
        <v>45</v>
      </c>
      <c r="L5" s="43" t="s">
        <v>46</v>
      </c>
      <c r="M5" s="43" t="s">
        <v>45</v>
      </c>
      <c r="N5" s="43" t="s">
        <v>46</v>
      </c>
      <c r="O5" s="43" t="s">
        <v>45</v>
      </c>
      <c r="P5" s="43" t="s">
        <v>46</v>
      </c>
      <c r="Q5" s="43" t="s">
        <v>45</v>
      </c>
      <c r="R5" s="43" t="s">
        <v>46</v>
      </c>
      <c r="S5" s="43" t="s">
        <v>45</v>
      </c>
      <c r="T5" s="43" t="s">
        <v>46</v>
      </c>
      <c r="U5" s="43" t="s">
        <v>45</v>
      </c>
      <c r="V5" s="43" t="s">
        <v>46</v>
      </c>
      <c r="W5" s="43" t="s">
        <v>45</v>
      </c>
      <c r="X5" s="43" t="s">
        <v>46</v>
      </c>
      <c r="Y5" s="43" t="s">
        <v>45</v>
      </c>
      <c r="Z5" s="43" t="s">
        <v>46</v>
      </c>
      <c r="AA5" s="43" t="s">
        <v>45</v>
      </c>
      <c r="AB5" s="43" t="s">
        <v>46</v>
      </c>
      <c r="AC5" s="43" t="s">
        <v>45</v>
      </c>
      <c r="AD5" s="43" t="s">
        <v>46</v>
      </c>
      <c r="AE5" s="43" t="s">
        <v>45</v>
      </c>
      <c r="AF5" s="43" t="s">
        <v>46</v>
      </c>
      <c r="AG5" s="43" t="s">
        <v>45</v>
      </c>
      <c r="AH5" s="43" t="s">
        <v>46</v>
      </c>
      <c r="AI5" s="43" t="s">
        <v>45</v>
      </c>
      <c r="AJ5" s="43" t="s">
        <v>46</v>
      </c>
      <c r="AK5" s="43" t="s">
        <v>45</v>
      </c>
      <c r="AL5" s="43" t="s">
        <v>46</v>
      </c>
      <c r="AM5" s="43" t="s">
        <v>45</v>
      </c>
      <c r="AN5" s="43" t="s">
        <v>46</v>
      </c>
    </row>
    <row r="6" spans="1:40" ht="24.9" customHeight="1">
      <c r="A6" s="17">
        <v>1</v>
      </c>
      <c r="B6" s="64" t="s">
        <v>30</v>
      </c>
      <c r="C6" s="25">
        <v>3038260.7192109996</v>
      </c>
      <c r="D6" s="25">
        <v>961491.74262944295</v>
      </c>
      <c r="E6" s="25">
        <v>1887760.226546</v>
      </c>
      <c r="F6" s="25">
        <v>0</v>
      </c>
      <c r="G6" s="25">
        <v>1080946.684261</v>
      </c>
      <c r="H6" s="25">
        <v>71603.580949824303</v>
      </c>
      <c r="I6" s="25">
        <v>85272320.592068002</v>
      </c>
      <c r="J6" s="25">
        <v>74843174.817292809</v>
      </c>
      <c r="K6" s="25">
        <v>16304507.513814</v>
      </c>
      <c r="L6" s="25">
        <v>329006.54413219786</v>
      </c>
      <c r="M6" s="25">
        <v>4087443.1355480887</v>
      </c>
      <c r="N6" s="25">
        <v>403785.75115802424</v>
      </c>
      <c r="O6" s="25">
        <v>0</v>
      </c>
      <c r="P6" s="25">
        <v>1234.0737794777999</v>
      </c>
      <c r="Q6" s="25">
        <v>2716.5629399999998</v>
      </c>
      <c r="R6" s="25">
        <v>2716.5629399999998</v>
      </c>
      <c r="S6" s="25">
        <v>0</v>
      </c>
      <c r="T6" s="25">
        <v>0</v>
      </c>
      <c r="U6" s="25">
        <v>159349.47519999999</v>
      </c>
      <c r="V6" s="25">
        <v>121932.96366702829</v>
      </c>
      <c r="W6" s="25">
        <v>0</v>
      </c>
      <c r="X6" s="25">
        <v>0</v>
      </c>
      <c r="Y6" s="25">
        <v>1847463.9809209998</v>
      </c>
      <c r="Z6" s="25">
        <v>1502760.3629345219</v>
      </c>
      <c r="AA6" s="25">
        <v>7397643.8681669999</v>
      </c>
      <c r="AB6" s="25">
        <v>6271399.4222959913</v>
      </c>
      <c r="AC6" s="25">
        <v>1773526.7502410002</v>
      </c>
      <c r="AD6" s="25">
        <v>1706797.476241</v>
      </c>
      <c r="AE6" s="25">
        <v>2352108.875</v>
      </c>
      <c r="AF6" s="25">
        <v>1881687.0999999999</v>
      </c>
      <c r="AG6" s="25">
        <v>0</v>
      </c>
      <c r="AH6" s="25">
        <v>0</v>
      </c>
      <c r="AI6" s="25">
        <v>3700999.8671490005</v>
      </c>
      <c r="AJ6" s="25">
        <v>3315613.4478003876</v>
      </c>
      <c r="AK6" s="25">
        <v>0</v>
      </c>
      <c r="AL6" s="25">
        <v>0</v>
      </c>
      <c r="AM6" s="26">
        <v>128905048.25106607</v>
      </c>
      <c r="AN6" s="26">
        <v>91413203.84582071</v>
      </c>
    </row>
    <row r="7" spans="1:40" s="9" customFormat="1" ht="24.9" customHeight="1">
      <c r="A7" s="17">
        <v>2</v>
      </c>
      <c r="B7" s="64" t="s">
        <v>32</v>
      </c>
      <c r="C7" s="25">
        <v>24409930.40716362</v>
      </c>
      <c r="D7" s="25">
        <v>6364115.1299999999</v>
      </c>
      <c r="E7" s="25">
        <v>1048494.3889000085</v>
      </c>
      <c r="F7" s="25">
        <v>0</v>
      </c>
      <c r="G7" s="25">
        <v>1363218.8625098958</v>
      </c>
      <c r="H7" s="25">
        <v>84043.469999999972</v>
      </c>
      <c r="I7" s="25">
        <v>33576324.508499488</v>
      </c>
      <c r="J7" s="25">
        <v>0</v>
      </c>
      <c r="K7" s="25">
        <v>30453322.44895725</v>
      </c>
      <c r="L7" s="25">
        <v>2532302.0600000066</v>
      </c>
      <c r="M7" s="25">
        <v>4261120.0165780773</v>
      </c>
      <c r="N7" s="25">
        <v>225868.29</v>
      </c>
      <c r="O7" s="25">
        <v>0</v>
      </c>
      <c r="P7" s="25">
        <v>0</v>
      </c>
      <c r="Q7" s="25">
        <v>0</v>
      </c>
      <c r="R7" s="25">
        <v>0</v>
      </c>
      <c r="S7" s="25">
        <v>0</v>
      </c>
      <c r="T7" s="25">
        <v>0</v>
      </c>
      <c r="U7" s="25">
        <v>0</v>
      </c>
      <c r="V7" s="25">
        <v>0</v>
      </c>
      <c r="W7" s="25">
        <v>0</v>
      </c>
      <c r="X7" s="25">
        <v>0</v>
      </c>
      <c r="Y7" s="25">
        <v>1078201.0059198206</v>
      </c>
      <c r="Z7" s="25">
        <v>66302.839999999982</v>
      </c>
      <c r="AA7" s="25">
        <v>12715829.623680446</v>
      </c>
      <c r="AB7" s="25">
        <v>4301290.273500002</v>
      </c>
      <c r="AC7" s="25">
        <v>1084323.2634350001</v>
      </c>
      <c r="AD7" s="25">
        <v>1084323.26</v>
      </c>
      <c r="AE7" s="25">
        <v>341783.07000000007</v>
      </c>
      <c r="AF7" s="25">
        <v>280816.92</v>
      </c>
      <c r="AG7" s="25">
        <v>3744.4025599999995</v>
      </c>
      <c r="AH7" s="25">
        <v>0</v>
      </c>
      <c r="AI7" s="25">
        <v>687461.15599999996</v>
      </c>
      <c r="AJ7" s="25">
        <v>413723.34</v>
      </c>
      <c r="AK7" s="25">
        <v>0</v>
      </c>
      <c r="AL7" s="25">
        <v>0</v>
      </c>
      <c r="AM7" s="26">
        <v>111023753.15420359</v>
      </c>
      <c r="AN7" s="26">
        <v>15352785.583500005</v>
      </c>
    </row>
    <row r="8" spans="1:40" ht="24.9" customHeight="1">
      <c r="A8" s="17">
        <v>3</v>
      </c>
      <c r="B8" s="64" t="s">
        <v>29</v>
      </c>
      <c r="C8" s="25">
        <v>15464289.929406</v>
      </c>
      <c r="D8" s="25">
        <v>767278.2889598757</v>
      </c>
      <c r="E8" s="25">
        <v>402856.0999999927</v>
      </c>
      <c r="F8" s="25">
        <v>0</v>
      </c>
      <c r="G8" s="25">
        <v>1197946.8388379938</v>
      </c>
      <c r="H8" s="25">
        <v>62875.156617134453</v>
      </c>
      <c r="I8" s="25">
        <v>330721.37445299735</v>
      </c>
      <c r="J8" s="25">
        <v>160402.41255979965</v>
      </c>
      <c r="K8" s="25">
        <v>27336128.721473031</v>
      </c>
      <c r="L8" s="25">
        <v>698143.55508204189</v>
      </c>
      <c r="M8" s="25">
        <v>6048791.3301231684</v>
      </c>
      <c r="N8" s="25">
        <v>86399.584376974002</v>
      </c>
      <c r="O8" s="25">
        <v>0</v>
      </c>
      <c r="P8" s="25">
        <v>0</v>
      </c>
      <c r="Q8" s="25">
        <v>283462.76</v>
      </c>
      <c r="R8" s="25">
        <v>283462.73301800003</v>
      </c>
      <c r="S8" s="25">
        <v>0</v>
      </c>
      <c r="T8" s="25">
        <v>0</v>
      </c>
      <c r="U8" s="25">
        <v>0</v>
      </c>
      <c r="V8" s="25">
        <v>283.16261666666691</v>
      </c>
      <c r="W8" s="25">
        <v>0</v>
      </c>
      <c r="X8" s="25">
        <v>0</v>
      </c>
      <c r="Y8" s="25">
        <v>2296851.2059770022</v>
      </c>
      <c r="Z8" s="25">
        <v>429592.56230922224</v>
      </c>
      <c r="AA8" s="25">
        <v>35188921.336622246</v>
      </c>
      <c r="AB8" s="25">
        <v>20463020.797429062</v>
      </c>
      <c r="AC8" s="25">
        <v>130801.6584</v>
      </c>
      <c r="AD8" s="25">
        <v>130801.65835200001</v>
      </c>
      <c r="AE8" s="25">
        <v>1436521.30204</v>
      </c>
      <c r="AF8" s="25">
        <v>836476.61962464626</v>
      </c>
      <c r="AG8" s="25">
        <v>0</v>
      </c>
      <c r="AH8" s="25">
        <v>0</v>
      </c>
      <c r="AI8" s="25">
        <v>5015055.0639069993</v>
      </c>
      <c r="AJ8" s="25">
        <v>2894262.7782591106</v>
      </c>
      <c r="AK8" s="25">
        <v>0</v>
      </c>
      <c r="AL8" s="25">
        <v>0</v>
      </c>
      <c r="AM8" s="26">
        <v>95132347.621239409</v>
      </c>
      <c r="AN8" s="26">
        <v>26812999.30920453</v>
      </c>
    </row>
    <row r="9" spans="1:40" ht="24.9" customHeight="1">
      <c r="A9" s="17">
        <v>4</v>
      </c>
      <c r="B9" s="64" t="s">
        <v>28</v>
      </c>
      <c r="C9" s="25">
        <v>5555581.0067840004</v>
      </c>
      <c r="D9" s="25">
        <v>72472.749999999985</v>
      </c>
      <c r="E9" s="25">
        <v>1014529.4528880689</v>
      </c>
      <c r="F9" s="25">
        <v>0</v>
      </c>
      <c r="G9" s="25">
        <v>1582981.4264120499</v>
      </c>
      <c r="H9" s="25">
        <v>0</v>
      </c>
      <c r="I9" s="25">
        <v>66456164.464887947</v>
      </c>
      <c r="J9" s="25">
        <v>0</v>
      </c>
      <c r="K9" s="25">
        <v>0</v>
      </c>
      <c r="L9" s="25">
        <v>0</v>
      </c>
      <c r="M9" s="25">
        <v>1158465.1140350883</v>
      </c>
      <c r="N9" s="25">
        <v>0</v>
      </c>
      <c r="O9" s="25">
        <v>0</v>
      </c>
      <c r="P9" s="25">
        <v>0</v>
      </c>
      <c r="Q9" s="25">
        <v>0</v>
      </c>
      <c r="R9" s="25">
        <v>0</v>
      </c>
      <c r="S9" s="25">
        <v>0</v>
      </c>
      <c r="T9" s="25">
        <v>0</v>
      </c>
      <c r="U9" s="25">
        <v>0</v>
      </c>
      <c r="V9" s="25">
        <v>0</v>
      </c>
      <c r="W9" s="25">
        <v>0</v>
      </c>
      <c r="X9" s="25">
        <v>0</v>
      </c>
      <c r="Y9" s="25">
        <v>0</v>
      </c>
      <c r="Z9" s="25">
        <v>0</v>
      </c>
      <c r="AA9" s="25">
        <v>67183.207377999977</v>
      </c>
      <c r="AB9" s="25">
        <v>67183.207377999977</v>
      </c>
      <c r="AC9" s="25">
        <v>0</v>
      </c>
      <c r="AD9" s="25">
        <v>0</v>
      </c>
      <c r="AE9" s="25">
        <v>0</v>
      </c>
      <c r="AF9" s="25">
        <v>0</v>
      </c>
      <c r="AG9" s="25">
        <v>0</v>
      </c>
      <c r="AH9" s="25">
        <v>0</v>
      </c>
      <c r="AI9" s="25">
        <v>424159.56606399978</v>
      </c>
      <c r="AJ9" s="25">
        <v>424159.56606399978</v>
      </c>
      <c r="AK9" s="25">
        <v>0</v>
      </c>
      <c r="AL9" s="25">
        <v>0</v>
      </c>
      <c r="AM9" s="26">
        <v>76259064.238449156</v>
      </c>
      <c r="AN9" s="26">
        <v>563815.52344199969</v>
      </c>
    </row>
    <row r="10" spans="1:40" ht="24.9" customHeight="1">
      <c r="A10" s="17">
        <v>5</v>
      </c>
      <c r="B10" s="64" t="s">
        <v>86</v>
      </c>
      <c r="C10" s="25">
        <v>994623.7549970285</v>
      </c>
      <c r="D10" s="25">
        <v>87292.196475136618</v>
      </c>
      <c r="E10" s="25">
        <v>214614.12692499996</v>
      </c>
      <c r="F10" s="25">
        <v>0</v>
      </c>
      <c r="G10" s="25">
        <v>577767.48463204026</v>
      </c>
      <c r="H10" s="25">
        <v>2773.6044162708749</v>
      </c>
      <c r="I10" s="25">
        <v>49327642.335506305</v>
      </c>
      <c r="J10" s="25">
        <v>0</v>
      </c>
      <c r="K10" s="25">
        <v>5993974.8774340134</v>
      </c>
      <c r="L10" s="25">
        <v>979941.86756260903</v>
      </c>
      <c r="M10" s="25">
        <v>971043.37188542378</v>
      </c>
      <c r="N10" s="25">
        <v>0</v>
      </c>
      <c r="O10" s="25">
        <v>0</v>
      </c>
      <c r="P10" s="25">
        <v>0</v>
      </c>
      <c r="Q10" s="25">
        <v>46093.278815999998</v>
      </c>
      <c r="R10" s="25">
        <v>42076.578688524591</v>
      </c>
      <c r="S10" s="25">
        <v>36041.879004000002</v>
      </c>
      <c r="T10" s="25">
        <v>32679.519323578977</v>
      </c>
      <c r="U10" s="25">
        <v>0</v>
      </c>
      <c r="V10" s="25">
        <v>0</v>
      </c>
      <c r="W10" s="25">
        <v>0</v>
      </c>
      <c r="X10" s="25">
        <v>0</v>
      </c>
      <c r="Y10" s="25">
        <v>77215.279899999994</v>
      </c>
      <c r="Z10" s="25">
        <v>48580.953858794004</v>
      </c>
      <c r="AA10" s="25">
        <v>802411.83898400096</v>
      </c>
      <c r="AB10" s="25">
        <v>364145.48232881341</v>
      </c>
      <c r="AC10" s="25">
        <v>96260.3614609996</v>
      </c>
      <c r="AD10" s="25">
        <v>0</v>
      </c>
      <c r="AE10" s="25">
        <v>0</v>
      </c>
      <c r="AF10" s="25">
        <v>0</v>
      </c>
      <c r="AG10" s="25">
        <v>0</v>
      </c>
      <c r="AH10" s="25">
        <v>0</v>
      </c>
      <c r="AI10" s="25">
        <v>400073.70756799827</v>
      </c>
      <c r="AJ10" s="25">
        <v>169638.03065056409</v>
      </c>
      <c r="AK10" s="25">
        <v>0</v>
      </c>
      <c r="AL10" s="25">
        <v>0</v>
      </c>
      <c r="AM10" s="26">
        <v>59537762.297112808</v>
      </c>
      <c r="AN10" s="26">
        <v>1727128.2333042915</v>
      </c>
    </row>
    <row r="11" spans="1:40" ht="24.9" customHeight="1">
      <c r="A11" s="17">
        <v>6</v>
      </c>
      <c r="B11" s="64" t="s">
        <v>87</v>
      </c>
      <c r="C11" s="25">
        <v>209421.55281304667</v>
      </c>
      <c r="D11" s="25">
        <v>19184.788681829999</v>
      </c>
      <c r="E11" s="25">
        <v>91897</v>
      </c>
      <c r="F11" s="25">
        <v>0</v>
      </c>
      <c r="G11" s="25">
        <v>358099.14705183549</v>
      </c>
      <c r="H11" s="25">
        <v>56419.431863344042</v>
      </c>
      <c r="I11" s="25">
        <v>24541009.320665158</v>
      </c>
      <c r="J11" s="25">
        <v>167677.54162064</v>
      </c>
      <c r="K11" s="25">
        <v>6381621.5706431055</v>
      </c>
      <c r="L11" s="25">
        <v>1871880.5971496454</v>
      </c>
      <c r="M11" s="25">
        <v>1832541.2075483846</v>
      </c>
      <c r="N11" s="25">
        <v>18611.924376293984</v>
      </c>
      <c r="O11" s="25">
        <v>0</v>
      </c>
      <c r="P11" s="25">
        <v>0</v>
      </c>
      <c r="Q11" s="25">
        <v>4095922.1394599997</v>
      </c>
      <c r="R11" s="25">
        <v>4091825.8704599994</v>
      </c>
      <c r="S11" s="25">
        <v>2404474.4803999998</v>
      </c>
      <c r="T11" s="25">
        <v>2401743.6343999999</v>
      </c>
      <c r="U11" s="25">
        <v>42574</v>
      </c>
      <c r="V11" s="25">
        <v>41664.619360000004</v>
      </c>
      <c r="W11" s="25">
        <v>34976.300000000003</v>
      </c>
      <c r="X11" s="25">
        <v>33181.850839999999</v>
      </c>
      <c r="Y11" s="25">
        <v>743.90279999999996</v>
      </c>
      <c r="Z11" s="25">
        <v>474.37279999999993</v>
      </c>
      <c r="AA11" s="25">
        <v>1230747.819684</v>
      </c>
      <c r="AB11" s="25">
        <v>456433.41982999502</v>
      </c>
      <c r="AC11" s="25">
        <v>123923.804584</v>
      </c>
      <c r="AD11" s="25">
        <v>118680.49344674173</v>
      </c>
      <c r="AE11" s="25">
        <v>2760</v>
      </c>
      <c r="AF11" s="25">
        <v>0</v>
      </c>
      <c r="AG11" s="25">
        <v>0</v>
      </c>
      <c r="AH11" s="25">
        <v>0</v>
      </c>
      <c r="AI11" s="25">
        <v>15685.8</v>
      </c>
      <c r="AJ11" s="25">
        <v>7377.7129910971116</v>
      </c>
      <c r="AK11" s="25">
        <v>0</v>
      </c>
      <c r="AL11" s="25">
        <v>0</v>
      </c>
      <c r="AM11" s="26">
        <v>41366398.045649521</v>
      </c>
      <c r="AN11" s="26">
        <v>9285156.2578195855</v>
      </c>
    </row>
    <row r="12" spans="1:40" ht="24.9" customHeight="1">
      <c r="A12" s="17">
        <v>7</v>
      </c>
      <c r="B12" s="64" t="s">
        <v>34</v>
      </c>
      <c r="C12" s="25">
        <v>1696005.5509009999</v>
      </c>
      <c r="D12" s="25">
        <v>800349.25257961126</v>
      </c>
      <c r="E12" s="25">
        <v>378981.47</v>
      </c>
      <c r="F12" s="25">
        <v>24224.766510815331</v>
      </c>
      <c r="G12" s="25">
        <v>664701.66447900003</v>
      </c>
      <c r="H12" s="25">
        <v>158176.73279844612</v>
      </c>
      <c r="I12" s="25">
        <v>19290673.329328001</v>
      </c>
      <c r="J12" s="25">
        <v>0</v>
      </c>
      <c r="K12" s="25">
        <v>6747604.2179499986</v>
      </c>
      <c r="L12" s="25">
        <v>196499.67912090628</v>
      </c>
      <c r="M12" s="25">
        <v>2069135.4516489999</v>
      </c>
      <c r="N12" s="25">
        <v>86248.675786813183</v>
      </c>
      <c r="O12" s="25">
        <v>0</v>
      </c>
      <c r="P12" s="25">
        <v>0</v>
      </c>
      <c r="Q12" s="25">
        <v>0</v>
      </c>
      <c r="R12" s="25">
        <v>0</v>
      </c>
      <c r="S12" s="25">
        <v>0</v>
      </c>
      <c r="T12" s="25">
        <v>0</v>
      </c>
      <c r="U12" s="25">
        <v>0</v>
      </c>
      <c r="V12" s="25">
        <v>0</v>
      </c>
      <c r="W12" s="25">
        <v>0</v>
      </c>
      <c r="X12" s="25">
        <v>0</v>
      </c>
      <c r="Y12" s="25">
        <v>1464783.486512</v>
      </c>
      <c r="Z12" s="25">
        <v>724236.17946095648</v>
      </c>
      <c r="AA12" s="25">
        <v>5970407.9721810017</v>
      </c>
      <c r="AB12" s="25">
        <v>5292403.6815090263</v>
      </c>
      <c r="AC12" s="25">
        <v>516913.02252699999</v>
      </c>
      <c r="AD12" s="25">
        <v>476207.21935254394</v>
      </c>
      <c r="AE12" s="25">
        <v>602078.54</v>
      </c>
      <c r="AF12" s="25">
        <v>541800.68599999999</v>
      </c>
      <c r="AG12" s="25">
        <v>0</v>
      </c>
      <c r="AH12" s="25">
        <v>0</v>
      </c>
      <c r="AI12" s="25">
        <v>1257102.0290339999</v>
      </c>
      <c r="AJ12" s="25">
        <v>1001519.8851125435</v>
      </c>
      <c r="AK12" s="25">
        <v>0</v>
      </c>
      <c r="AL12" s="25">
        <v>0</v>
      </c>
      <c r="AM12" s="26">
        <v>40658386.734560996</v>
      </c>
      <c r="AN12" s="26">
        <v>9301666.7582316622</v>
      </c>
    </row>
    <row r="13" spans="1:40" ht="24.9" customHeight="1">
      <c r="A13" s="17">
        <v>8</v>
      </c>
      <c r="B13" s="64" t="s">
        <v>35</v>
      </c>
      <c r="C13" s="25">
        <v>185625</v>
      </c>
      <c r="D13" s="25">
        <v>0</v>
      </c>
      <c r="E13" s="25">
        <v>262161</v>
      </c>
      <c r="F13" s="25">
        <v>26757.393753600169</v>
      </c>
      <c r="G13" s="25">
        <v>281626</v>
      </c>
      <c r="H13" s="25">
        <v>2614.1061500000005</v>
      </c>
      <c r="I13" s="25">
        <v>13168781</v>
      </c>
      <c r="J13" s="25">
        <v>0</v>
      </c>
      <c r="K13" s="25">
        <v>1841468</v>
      </c>
      <c r="L13" s="25">
        <v>164728.79466740976</v>
      </c>
      <c r="M13" s="25">
        <v>1361875.1140350883</v>
      </c>
      <c r="N13" s="25">
        <v>14107.600184699455</v>
      </c>
      <c r="O13" s="25">
        <v>0</v>
      </c>
      <c r="P13" s="25">
        <v>0</v>
      </c>
      <c r="Q13" s="25">
        <v>1345348</v>
      </c>
      <c r="R13" s="25">
        <v>930900.68052199995</v>
      </c>
      <c r="S13" s="25">
        <v>4378351</v>
      </c>
      <c r="T13" s="25">
        <v>2635614.0021020002</v>
      </c>
      <c r="U13" s="25">
        <v>126191</v>
      </c>
      <c r="V13" s="25">
        <v>64871.119918032782</v>
      </c>
      <c r="W13" s="25">
        <v>36161</v>
      </c>
      <c r="X13" s="25">
        <v>18080.665000000001</v>
      </c>
      <c r="Y13" s="25">
        <v>60498</v>
      </c>
      <c r="Z13" s="25">
        <v>38973.671803278688</v>
      </c>
      <c r="AA13" s="25">
        <v>5598712</v>
      </c>
      <c r="AB13" s="25">
        <v>4267974.5835348302</v>
      </c>
      <c r="AC13" s="25">
        <v>248073</v>
      </c>
      <c r="AD13" s="25">
        <v>210124.6876227115</v>
      </c>
      <c r="AE13" s="25">
        <v>727234</v>
      </c>
      <c r="AF13" s="25">
        <v>494484.9545907639</v>
      </c>
      <c r="AG13" s="25">
        <v>0</v>
      </c>
      <c r="AH13" s="25">
        <v>0</v>
      </c>
      <c r="AI13" s="25">
        <v>2881369</v>
      </c>
      <c r="AJ13" s="25">
        <v>743869.02957179025</v>
      </c>
      <c r="AK13" s="25">
        <v>0</v>
      </c>
      <c r="AL13" s="25">
        <v>0</v>
      </c>
      <c r="AM13" s="26">
        <v>32503473.114035089</v>
      </c>
      <c r="AN13" s="26">
        <v>9613101.2894211169</v>
      </c>
    </row>
    <row r="14" spans="1:40" ht="24.9" customHeight="1">
      <c r="A14" s="17">
        <v>9</v>
      </c>
      <c r="B14" s="64" t="s">
        <v>93</v>
      </c>
      <c r="C14" s="25">
        <v>133623.73569999973</v>
      </c>
      <c r="D14" s="25">
        <v>0</v>
      </c>
      <c r="E14" s="25">
        <v>111084.93970000272</v>
      </c>
      <c r="F14" s="25">
        <v>0</v>
      </c>
      <c r="G14" s="25">
        <v>663446.96200970246</v>
      </c>
      <c r="H14" s="25">
        <v>0</v>
      </c>
      <c r="I14" s="25">
        <v>21699308.136099979</v>
      </c>
      <c r="J14" s="25">
        <v>0</v>
      </c>
      <c r="K14" s="25">
        <v>7445583.3355677966</v>
      </c>
      <c r="L14" s="25">
        <v>4877905.0567109222</v>
      </c>
      <c r="M14" s="25">
        <v>1978922.0580375369</v>
      </c>
      <c r="N14" s="25">
        <v>561670.59373921959</v>
      </c>
      <c r="O14" s="25">
        <v>0</v>
      </c>
      <c r="P14" s="25">
        <v>0</v>
      </c>
      <c r="Q14" s="25">
        <v>0</v>
      </c>
      <c r="R14" s="25">
        <v>0</v>
      </c>
      <c r="S14" s="25">
        <v>0</v>
      </c>
      <c r="T14" s="25">
        <v>0</v>
      </c>
      <c r="U14" s="25">
        <v>0</v>
      </c>
      <c r="V14" s="25">
        <v>0</v>
      </c>
      <c r="W14" s="25">
        <v>0</v>
      </c>
      <c r="X14" s="25">
        <v>0</v>
      </c>
      <c r="Y14" s="25">
        <v>9658.8860880000011</v>
      </c>
      <c r="Z14" s="25">
        <v>7727.1088704000003</v>
      </c>
      <c r="AA14" s="25">
        <v>28836.913999999997</v>
      </c>
      <c r="AB14" s="25">
        <v>24430.376781215698</v>
      </c>
      <c r="AC14" s="25">
        <v>0</v>
      </c>
      <c r="AD14" s="25">
        <v>0</v>
      </c>
      <c r="AE14" s="25">
        <v>0</v>
      </c>
      <c r="AF14" s="25">
        <v>0</v>
      </c>
      <c r="AG14" s="25">
        <v>0</v>
      </c>
      <c r="AH14" s="25">
        <v>0</v>
      </c>
      <c r="AI14" s="25">
        <v>3850</v>
      </c>
      <c r="AJ14" s="25">
        <v>0</v>
      </c>
      <c r="AK14" s="25">
        <v>0</v>
      </c>
      <c r="AL14" s="25">
        <v>0</v>
      </c>
      <c r="AM14" s="26">
        <v>32074314.967203021</v>
      </c>
      <c r="AN14" s="26">
        <v>5471733.1361017581</v>
      </c>
    </row>
    <row r="15" spans="1:40" ht="24.9" customHeight="1">
      <c r="A15" s="17">
        <v>10</v>
      </c>
      <c r="B15" s="64" t="s">
        <v>33</v>
      </c>
      <c r="C15" s="25">
        <v>1647308.8328301038</v>
      </c>
      <c r="D15" s="25">
        <v>0</v>
      </c>
      <c r="E15" s="25">
        <v>696779.35000000137</v>
      </c>
      <c r="F15" s="25">
        <v>0</v>
      </c>
      <c r="G15" s="25">
        <v>171974.14669980845</v>
      </c>
      <c r="H15" s="25">
        <v>0</v>
      </c>
      <c r="I15" s="25">
        <v>5109514.2500000009</v>
      </c>
      <c r="J15" s="25">
        <v>963152.23870485905</v>
      </c>
      <c r="K15" s="25">
        <v>3588523.7176269977</v>
      </c>
      <c r="L15" s="25">
        <v>545475.16926221794</v>
      </c>
      <c r="M15" s="25">
        <v>1625133.799048088</v>
      </c>
      <c r="N15" s="25">
        <v>26529.844628571427</v>
      </c>
      <c r="O15" s="25">
        <v>0</v>
      </c>
      <c r="P15" s="25">
        <v>0</v>
      </c>
      <c r="Q15" s="25">
        <v>0</v>
      </c>
      <c r="R15" s="25">
        <v>0</v>
      </c>
      <c r="S15" s="25">
        <v>0</v>
      </c>
      <c r="T15" s="25">
        <v>0</v>
      </c>
      <c r="U15" s="25">
        <v>1089307.2980422501</v>
      </c>
      <c r="V15" s="25">
        <v>125545.58961045806</v>
      </c>
      <c r="W15" s="25">
        <v>0</v>
      </c>
      <c r="X15" s="25">
        <v>0</v>
      </c>
      <c r="Y15" s="25">
        <v>416405.82696099958</v>
      </c>
      <c r="Z15" s="25">
        <v>265849.43428925669</v>
      </c>
      <c r="AA15" s="25">
        <v>1521151.1604119982</v>
      </c>
      <c r="AB15" s="25">
        <v>381062.90083372965</v>
      </c>
      <c r="AC15" s="25">
        <v>29460.46</v>
      </c>
      <c r="AD15" s="25">
        <v>0</v>
      </c>
      <c r="AE15" s="25">
        <v>71473.03</v>
      </c>
      <c r="AF15" s="25">
        <v>52279.920000000086</v>
      </c>
      <c r="AG15" s="25">
        <v>0</v>
      </c>
      <c r="AH15" s="25">
        <v>0</v>
      </c>
      <c r="AI15" s="25">
        <v>109914.342</v>
      </c>
      <c r="AJ15" s="25">
        <v>25730.82471225</v>
      </c>
      <c r="AK15" s="25">
        <v>0</v>
      </c>
      <c r="AL15" s="25">
        <v>0</v>
      </c>
      <c r="AM15" s="26">
        <v>16076946.213620251</v>
      </c>
      <c r="AN15" s="26">
        <v>2385625.9220413431</v>
      </c>
    </row>
    <row r="16" spans="1:40" ht="24.9" customHeight="1">
      <c r="A16" s="17">
        <v>11</v>
      </c>
      <c r="B16" s="64" t="s">
        <v>89</v>
      </c>
      <c r="C16" s="25">
        <v>2721.369999999999</v>
      </c>
      <c r="D16" s="25">
        <v>0</v>
      </c>
      <c r="E16" s="25">
        <v>12237.190000000042</v>
      </c>
      <c r="F16" s="25">
        <v>0</v>
      </c>
      <c r="G16" s="25">
        <v>83958.990613000075</v>
      </c>
      <c r="H16" s="25">
        <v>0</v>
      </c>
      <c r="I16" s="25">
        <v>2043821.5599999814</v>
      </c>
      <c r="J16" s="25">
        <v>0</v>
      </c>
      <c r="K16" s="25">
        <v>10949069.034847889</v>
      </c>
      <c r="L16" s="25">
        <v>0</v>
      </c>
      <c r="M16" s="25">
        <v>1600627.7917940884</v>
      </c>
      <c r="N16" s="25">
        <v>0</v>
      </c>
      <c r="O16" s="25">
        <v>0</v>
      </c>
      <c r="P16" s="25">
        <v>0</v>
      </c>
      <c r="Q16" s="25">
        <v>0</v>
      </c>
      <c r="R16" s="25">
        <v>0</v>
      </c>
      <c r="S16" s="25">
        <v>0</v>
      </c>
      <c r="T16" s="25">
        <v>0</v>
      </c>
      <c r="U16" s="25">
        <v>0</v>
      </c>
      <c r="V16" s="25">
        <v>0</v>
      </c>
      <c r="W16" s="25">
        <v>0</v>
      </c>
      <c r="X16" s="25">
        <v>0</v>
      </c>
      <c r="Y16" s="25">
        <v>0</v>
      </c>
      <c r="Z16" s="25">
        <v>0</v>
      </c>
      <c r="AA16" s="25">
        <v>681478.28319999948</v>
      </c>
      <c r="AB16" s="25">
        <v>0</v>
      </c>
      <c r="AC16" s="25">
        <v>0</v>
      </c>
      <c r="AD16" s="25">
        <v>0</v>
      </c>
      <c r="AE16" s="25">
        <v>166796.18</v>
      </c>
      <c r="AF16" s="25">
        <v>0</v>
      </c>
      <c r="AG16" s="25">
        <v>0</v>
      </c>
      <c r="AH16" s="25">
        <v>0</v>
      </c>
      <c r="AI16" s="25">
        <v>2531.3571999999999</v>
      </c>
      <c r="AJ16" s="25">
        <v>0</v>
      </c>
      <c r="AK16" s="25">
        <v>0</v>
      </c>
      <c r="AL16" s="25">
        <v>0</v>
      </c>
      <c r="AM16" s="26">
        <v>15543241.757654957</v>
      </c>
      <c r="AN16" s="26">
        <v>0</v>
      </c>
    </row>
    <row r="17" spans="1:40" ht="24.9" customHeight="1">
      <c r="A17" s="17">
        <v>12</v>
      </c>
      <c r="B17" s="64" t="s">
        <v>31</v>
      </c>
      <c r="C17" s="25">
        <v>22042.97</v>
      </c>
      <c r="D17" s="25">
        <v>4622.0199999999986</v>
      </c>
      <c r="E17" s="25">
        <v>102252.47999999464</v>
      </c>
      <c r="F17" s="25">
        <v>0</v>
      </c>
      <c r="G17" s="25">
        <v>568997.41999999131</v>
      </c>
      <c r="H17" s="25">
        <v>0</v>
      </c>
      <c r="I17" s="25">
        <v>4140682.6999997878</v>
      </c>
      <c r="J17" s="25">
        <v>0</v>
      </c>
      <c r="K17" s="25">
        <v>7184470.7800000198</v>
      </c>
      <c r="L17" s="25">
        <v>1852511.3899999983</v>
      </c>
      <c r="M17" s="25">
        <v>1997516.9240350865</v>
      </c>
      <c r="N17" s="25">
        <v>684.31999999999994</v>
      </c>
      <c r="O17" s="25">
        <v>0</v>
      </c>
      <c r="P17" s="25">
        <v>0</v>
      </c>
      <c r="Q17" s="25">
        <v>0</v>
      </c>
      <c r="R17" s="25">
        <v>0</v>
      </c>
      <c r="S17" s="25">
        <v>0</v>
      </c>
      <c r="T17" s="25">
        <v>0</v>
      </c>
      <c r="U17" s="25">
        <v>0</v>
      </c>
      <c r="V17" s="25">
        <v>0</v>
      </c>
      <c r="W17" s="25">
        <v>0</v>
      </c>
      <c r="X17" s="25">
        <v>0</v>
      </c>
      <c r="Y17" s="25">
        <v>154552.32000000001</v>
      </c>
      <c r="Z17" s="25">
        <v>140481.19</v>
      </c>
      <c r="AA17" s="25">
        <v>581710.97</v>
      </c>
      <c r="AB17" s="25">
        <v>408145.11</v>
      </c>
      <c r="AC17" s="25">
        <v>9678.6899999999987</v>
      </c>
      <c r="AD17" s="25">
        <v>5807.97</v>
      </c>
      <c r="AE17" s="25">
        <v>0</v>
      </c>
      <c r="AF17" s="25">
        <v>0</v>
      </c>
      <c r="AG17" s="25">
        <v>0</v>
      </c>
      <c r="AH17" s="25">
        <v>0</v>
      </c>
      <c r="AI17" s="25">
        <v>517032.5</v>
      </c>
      <c r="AJ17" s="25">
        <v>162838.66</v>
      </c>
      <c r="AK17" s="25">
        <v>0</v>
      </c>
      <c r="AL17" s="25">
        <v>0</v>
      </c>
      <c r="AM17" s="26">
        <v>15278937.754034881</v>
      </c>
      <c r="AN17" s="26">
        <v>2575090.6599999988</v>
      </c>
    </row>
    <row r="18" spans="1:40" ht="24.9" customHeight="1">
      <c r="A18" s="17">
        <v>13</v>
      </c>
      <c r="B18" s="64" t="s">
        <v>90</v>
      </c>
      <c r="C18" s="25">
        <v>1304391.1378213856</v>
      </c>
      <c r="D18" s="25">
        <v>369560.727671784</v>
      </c>
      <c r="E18" s="25">
        <v>0</v>
      </c>
      <c r="F18" s="25">
        <v>0</v>
      </c>
      <c r="G18" s="25">
        <v>304450.62662934233</v>
      </c>
      <c r="H18" s="25">
        <v>155600.10799600001</v>
      </c>
      <c r="I18" s="25">
        <v>0</v>
      </c>
      <c r="J18" s="25">
        <v>0</v>
      </c>
      <c r="K18" s="25">
        <v>2047740.7021299824</v>
      </c>
      <c r="L18" s="25">
        <v>1326152.9817807886</v>
      </c>
      <c r="M18" s="25">
        <v>1626999.0160469934</v>
      </c>
      <c r="N18" s="25">
        <v>6536.0736000000034</v>
      </c>
      <c r="O18" s="25">
        <v>0</v>
      </c>
      <c r="P18" s="25">
        <v>0</v>
      </c>
      <c r="Q18" s="25">
        <v>5849377.2288351711</v>
      </c>
      <c r="R18" s="25">
        <v>5849377.2288351711</v>
      </c>
      <c r="S18" s="25">
        <v>2948043.6564798285</v>
      </c>
      <c r="T18" s="25">
        <v>2948043.6564798285</v>
      </c>
      <c r="U18" s="25">
        <v>0</v>
      </c>
      <c r="V18" s="25">
        <v>0</v>
      </c>
      <c r="W18" s="25">
        <v>0</v>
      </c>
      <c r="X18" s="25">
        <v>0</v>
      </c>
      <c r="Y18" s="25">
        <v>23995.153900000005</v>
      </c>
      <c r="Z18" s="25">
        <v>19196.123120000033</v>
      </c>
      <c r="AA18" s="25">
        <v>782518.67806785612</v>
      </c>
      <c r="AB18" s="25">
        <v>637387.36284885602</v>
      </c>
      <c r="AC18" s="25">
        <v>90834.720657383092</v>
      </c>
      <c r="AD18" s="25">
        <v>2233.7405999999028</v>
      </c>
      <c r="AE18" s="25">
        <v>0</v>
      </c>
      <c r="AF18" s="25">
        <v>0</v>
      </c>
      <c r="AG18" s="25">
        <v>0</v>
      </c>
      <c r="AH18" s="25">
        <v>0</v>
      </c>
      <c r="AI18" s="25">
        <v>83948.675999999963</v>
      </c>
      <c r="AJ18" s="25">
        <v>56826.176800000016</v>
      </c>
      <c r="AK18" s="25">
        <v>0</v>
      </c>
      <c r="AL18" s="25">
        <v>0</v>
      </c>
      <c r="AM18" s="26">
        <v>15062299.59656794</v>
      </c>
      <c r="AN18" s="26">
        <v>11370914.179732427</v>
      </c>
    </row>
    <row r="19" spans="1:40" ht="24.9" customHeight="1">
      <c r="A19" s="17">
        <v>14</v>
      </c>
      <c r="B19" s="64" t="s">
        <v>97</v>
      </c>
      <c r="C19" s="25">
        <v>43303.65016417938</v>
      </c>
      <c r="D19" s="25">
        <v>0</v>
      </c>
      <c r="E19" s="25">
        <v>114877.83465856707</v>
      </c>
      <c r="F19" s="25">
        <v>0</v>
      </c>
      <c r="G19" s="25">
        <v>110548.19064648637</v>
      </c>
      <c r="H19" s="25">
        <v>5499.7607476635503</v>
      </c>
      <c r="I19" s="25">
        <v>7802035.7329193186</v>
      </c>
      <c r="J19" s="25">
        <v>1249732.9585599999</v>
      </c>
      <c r="K19" s="25">
        <v>442342.97133755084</v>
      </c>
      <c r="L19" s="25">
        <v>92249.159718733616</v>
      </c>
      <c r="M19" s="25">
        <v>1197321.1719802259</v>
      </c>
      <c r="N19" s="25">
        <v>0</v>
      </c>
      <c r="O19" s="25">
        <v>0</v>
      </c>
      <c r="P19" s="25">
        <v>0</v>
      </c>
      <c r="Q19" s="25">
        <v>0</v>
      </c>
      <c r="R19" s="25">
        <v>0</v>
      </c>
      <c r="S19" s="25">
        <v>6247.0093457943922</v>
      </c>
      <c r="T19" s="25">
        <v>5608.4261682242986</v>
      </c>
      <c r="U19" s="25">
        <v>0</v>
      </c>
      <c r="V19" s="25">
        <v>0</v>
      </c>
      <c r="W19" s="25">
        <v>0</v>
      </c>
      <c r="X19" s="25">
        <v>0</v>
      </c>
      <c r="Y19" s="25">
        <v>50246.063609822217</v>
      </c>
      <c r="Z19" s="25">
        <v>22683.594676385484</v>
      </c>
      <c r="AA19" s="25">
        <v>83907.970153342583</v>
      </c>
      <c r="AB19" s="25">
        <v>121008.84207304988</v>
      </c>
      <c r="AC19" s="25">
        <v>6826.1354636281967</v>
      </c>
      <c r="AD19" s="25">
        <v>0</v>
      </c>
      <c r="AE19" s="25">
        <v>161945</v>
      </c>
      <c r="AF19" s="25">
        <v>80972.5</v>
      </c>
      <c r="AG19" s="25">
        <v>0</v>
      </c>
      <c r="AH19" s="25">
        <v>0</v>
      </c>
      <c r="AI19" s="25">
        <v>65605.587043736232</v>
      </c>
      <c r="AJ19" s="25">
        <v>16023.642353825748</v>
      </c>
      <c r="AK19" s="25">
        <v>0</v>
      </c>
      <c r="AL19" s="25">
        <v>0</v>
      </c>
      <c r="AM19" s="26">
        <v>10085207.317322653</v>
      </c>
      <c r="AN19" s="26">
        <v>1593778.8842978822</v>
      </c>
    </row>
    <row r="20" spans="1:40" ht="24.9" customHeight="1">
      <c r="A20" s="17">
        <v>15</v>
      </c>
      <c r="B20" s="64" t="s">
        <v>37</v>
      </c>
      <c r="C20" s="25">
        <v>0</v>
      </c>
      <c r="D20" s="25">
        <v>0</v>
      </c>
      <c r="E20" s="25">
        <v>4488</v>
      </c>
      <c r="F20" s="25">
        <v>0</v>
      </c>
      <c r="G20" s="25">
        <v>21078.910000000003</v>
      </c>
      <c r="H20" s="25">
        <v>6771.34</v>
      </c>
      <c r="I20" s="25">
        <v>5589910.3899999997</v>
      </c>
      <c r="J20" s="25">
        <v>0</v>
      </c>
      <c r="K20" s="25">
        <v>829530.20000000007</v>
      </c>
      <c r="L20" s="25">
        <v>580671.14</v>
      </c>
      <c r="M20" s="25">
        <v>1381142.27</v>
      </c>
      <c r="N20" s="25">
        <v>155874.01</v>
      </c>
      <c r="O20" s="25">
        <v>0</v>
      </c>
      <c r="P20" s="25">
        <v>0</v>
      </c>
      <c r="Q20" s="25">
        <v>0</v>
      </c>
      <c r="R20" s="25">
        <v>0</v>
      </c>
      <c r="S20" s="25">
        <v>0</v>
      </c>
      <c r="T20" s="25">
        <v>0</v>
      </c>
      <c r="U20" s="25">
        <v>0</v>
      </c>
      <c r="V20" s="25">
        <v>0</v>
      </c>
      <c r="W20" s="25">
        <v>0</v>
      </c>
      <c r="X20" s="25">
        <v>0</v>
      </c>
      <c r="Y20" s="25">
        <v>3961.6400000000003</v>
      </c>
      <c r="Z20" s="25">
        <v>3367.39</v>
      </c>
      <c r="AA20" s="25">
        <v>1872.8</v>
      </c>
      <c r="AB20" s="25">
        <v>1591.8799999999999</v>
      </c>
      <c r="AC20" s="25">
        <v>0</v>
      </c>
      <c r="AD20" s="25">
        <v>0</v>
      </c>
      <c r="AE20" s="25">
        <v>6683</v>
      </c>
      <c r="AF20" s="25">
        <v>0</v>
      </c>
      <c r="AG20" s="25">
        <v>0</v>
      </c>
      <c r="AH20" s="25">
        <v>0</v>
      </c>
      <c r="AI20" s="25">
        <v>5441.21</v>
      </c>
      <c r="AJ20" s="25">
        <v>4625.03</v>
      </c>
      <c r="AK20" s="25">
        <v>0</v>
      </c>
      <c r="AL20" s="25">
        <v>0</v>
      </c>
      <c r="AM20" s="26">
        <v>7844108.419999999</v>
      </c>
      <c r="AN20" s="26">
        <v>752900.79</v>
      </c>
    </row>
    <row r="21" spans="1:40" ht="24.9" customHeight="1">
      <c r="A21" s="17">
        <v>16</v>
      </c>
      <c r="B21" s="64" t="s">
        <v>36</v>
      </c>
      <c r="C21" s="25">
        <v>1655.4750000000001</v>
      </c>
      <c r="D21" s="25">
        <v>0</v>
      </c>
      <c r="E21" s="25">
        <v>36409.930600000051</v>
      </c>
      <c r="F21" s="25">
        <v>0</v>
      </c>
      <c r="G21" s="25">
        <v>28419.661035500001</v>
      </c>
      <c r="H21" s="25">
        <v>9180.4269744580015</v>
      </c>
      <c r="I21" s="25">
        <v>1316149.5351754501</v>
      </c>
      <c r="J21" s="25">
        <v>0</v>
      </c>
      <c r="K21" s="25">
        <v>2323014.4931372204</v>
      </c>
      <c r="L21" s="25">
        <v>1275654.2276230659</v>
      </c>
      <c r="M21" s="25">
        <v>1581536.7426935723</v>
      </c>
      <c r="N21" s="25">
        <v>232353.27398498199</v>
      </c>
      <c r="O21" s="25">
        <v>0</v>
      </c>
      <c r="P21" s="25">
        <v>0</v>
      </c>
      <c r="Q21" s="25">
        <v>0</v>
      </c>
      <c r="R21" s="25">
        <v>0</v>
      </c>
      <c r="S21" s="25">
        <v>0</v>
      </c>
      <c r="T21" s="25">
        <v>0</v>
      </c>
      <c r="U21" s="25">
        <v>0</v>
      </c>
      <c r="V21" s="25">
        <v>0</v>
      </c>
      <c r="W21" s="25">
        <v>0</v>
      </c>
      <c r="X21" s="25">
        <v>0</v>
      </c>
      <c r="Y21" s="25">
        <v>87813.829908999949</v>
      </c>
      <c r="Z21" s="25">
        <v>60457.053424500009</v>
      </c>
      <c r="AA21" s="25">
        <v>195388.339639749</v>
      </c>
      <c r="AB21" s="25">
        <v>124696.35664312101</v>
      </c>
      <c r="AC21" s="25">
        <v>0</v>
      </c>
      <c r="AD21" s="25">
        <v>0</v>
      </c>
      <c r="AE21" s="25">
        <v>204093.44413793</v>
      </c>
      <c r="AF21" s="25">
        <v>0</v>
      </c>
      <c r="AG21" s="25">
        <v>0</v>
      </c>
      <c r="AH21" s="25">
        <v>0</v>
      </c>
      <c r="AI21" s="25">
        <v>117518.877570004</v>
      </c>
      <c r="AJ21" s="25">
        <v>33669.817500000005</v>
      </c>
      <c r="AK21" s="25">
        <v>0</v>
      </c>
      <c r="AL21" s="25">
        <v>0</v>
      </c>
      <c r="AM21" s="26">
        <v>5892000.3288984261</v>
      </c>
      <c r="AN21" s="26">
        <v>1736011.1561501268</v>
      </c>
    </row>
    <row r="22" spans="1:40" ht="24.9" customHeight="1">
      <c r="A22" s="17">
        <v>17</v>
      </c>
      <c r="B22" s="64" t="s">
        <v>39</v>
      </c>
      <c r="C22" s="25">
        <v>0</v>
      </c>
      <c r="D22" s="25">
        <v>0</v>
      </c>
      <c r="E22" s="25">
        <v>103</v>
      </c>
      <c r="F22" s="25">
        <v>0</v>
      </c>
      <c r="G22" s="25">
        <v>16335.17930327867</v>
      </c>
      <c r="H22" s="25">
        <v>2016.4062500000002</v>
      </c>
      <c r="I22" s="25">
        <v>1778820.9924641356</v>
      </c>
      <c r="J22" s="25">
        <v>0</v>
      </c>
      <c r="K22" s="25">
        <v>768072.40330999985</v>
      </c>
      <c r="L22" s="25">
        <v>36766.270171999982</v>
      </c>
      <c r="M22" s="25">
        <v>1194215.7440350882</v>
      </c>
      <c r="N22" s="25">
        <v>4202.042599999997</v>
      </c>
      <c r="O22" s="25">
        <v>0</v>
      </c>
      <c r="P22" s="25">
        <v>0</v>
      </c>
      <c r="Q22" s="25">
        <v>449300.4</v>
      </c>
      <c r="R22" s="25">
        <v>339825.24000000005</v>
      </c>
      <c r="S22" s="25">
        <v>26894.13</v>
      </c>
      <c r="T22" s="25">
        <v>17220.996600000002</v>
      </c>
      <c r="U22" s="25">
        <v>0</v>
      </c>
      <c r="V22" s="25">
        <v>0</v>
      </c>
      <c r="W22" s="25">
        <v>0</v>
      </c>
      <c r="X22" s="25">
        <v>0</v>
      </c>
      <c r="Y22" s="25">
        <v>382920.70701590012</v>
      </c>
      <c r="Z22" s="25">
        <v>306336.56561271939</v>
      </c>
      <c r="AA22" s="25">
        <v>206901.78246900003</v>
      </c>
      <c r="AB22" s="25">
        <v>181467.0542819757</v>
      </c>
      <c r="AC22" s="25">
        <v>0</v>
      </c>
      <c r="AD22" s="25">
        <v>0</v>
      </c>
      <c r="AE22" s="25">
        <v>0</v>
      </c>
      <c r="AF22" s="25">
        <v>0</v>
      </c>
      <c r="AG22" s="25">
        <v>0</v>
      </c>
      <c r="AH22" s="25">
        <v>0</v>
      </c>
      <c r="AI22" s="25">
        <v>100844.07</v>
      </c>
      <c r="AJ22" s="25">
        <v>68900.567595999994</v>
      </c>
      <c r="AK22" s="25">
        <v>0</v>
      </c>
      <c r="AL22" s="25">
        <v>0</v>
      </c>
      <c r="AM22" s="26">
        <v>4924408.4085974023</v>
      </c>
      <c r="AN22" s="26">
        <v>956735.14311269519</v>
      </c>
    </row>
    <row r="23" spans="1:40" ht="24.9" customHeight="1">
      <c r="A23" s="17">
        <v>18</v>
      </c>
      <c r="B23" s="64" t="s">
        <v>88</v>
      </c>
      <c r="C23" s="25">
        <v>1670</v>
      </c>
      <c r="D23" s="25">
        <v>0</v>
      </c>
      <c r="E23" s="25">
        <v>0</v>
      </c>
      <c r="F23" s="25">
        <v>0</v>
      </c>
      <c r="G23" s="25">
        <v>30349.511333042483</v>
      </c>
      <c r="H23" s="25">
        <v>8694.8898658700509</v>
      </c>
      <c r="I23" s="25">
        <v>0</v>
      </c>
      <c r="J23" s="25">
        <v>0</v>
      </c>
      <c r="K23" s="25">
        <v>416682.29178392375</v>
      </c>
      <c r="L23" s="25">
        <v>174798.79810983496</v>
      </c>
      <c r="M23" s="25">
        <v>1207220.8869238549</v>
      </c>
      <c r="N23" s="25">
        <v>24375.880582284772</v>
      </c>
      <c r="O23" s="25">
        <v>0</v>
      </c>
      <c r="P23" s="25">
        <v>0</v>
      </c>
      <c r="Q23" s="25">
        <v>0</v>
      </c>
      <c r="R23" s="25">
        <v>0</v>
      </c>
      <c r="S23" s="25">
        <v>0</v>
      </c>
      <c r="T23" s="25">
        <v>0</v>
      </c>
      <c r="U23" s="25">
        <v>0</v>
      </c>
      <c r="V23" s="25">
        <v>0</v>
      </c>
      <c r="W23" s="25">
        <v>0</v>
      </c>
      <c r="X23" s="25">
        <v>0</v>
      </c>
      <c r="Y23" s="25">
        <v>4534.0306999999993</v>
      </c>
      <c r="Z23" s="25">
        <v>4080.62763</v>
      </c>
      <c r="AA23" s="25">
        <v>17115.775499999996</v>
      </c>
      <c r="AB23" s="25">
        <v>15411.892131155964</v>
      </c>
      <c r="AC23" s="25">
        <v>272.68</v>
      </c>
      <c r="AD23" s="25">
        <v>245.41199999999998</v>
      </c>
      <c r="AE23" s="25">
        <v>46443.004353101351</v>
      </c>
      <c r="AF23" s="25">
        <v>0</v>
      </c>
      <c r="AG23" s="25">
        <v>0</v>
      </c>
      <c r="AH23" s="25">
        <v>0</v>
      </c>
      <c r="AI23" s="25">
        <v>119355.00098360656</v>
      </c>
      <c r="AJ23" s="25">
        <v>109162.59011162477</v>
      </c>
      <c r="AK23" s="25">
        <v>0</v>
      </c>
      <c r="AL23" s="25">
        <v>0</v>
      </c>
      <c r="AM23" s="26">
        <v>1843643.1815775291</v>
      </c>
      <c r="AN23" s="26">
        <v>336770.09043077054</v>
      </c>
    </row>
    <row r="24" spans="1:40" ht="24.9" customHeight="1">
      <c r="A24" s="17">
        <v>19</v>
      </c>
      <c r="B24" s="64" t="s">
        <v>38</v>
      </c>
      <c r="C24" s="25">
        <v>345</v>
      </c>
      <c r="D24" s="25">
        <v>0</v>
      </c>
      <c r="E24" s="25">
        <v>0</v>
      </c>
      <c r="F24" s="25">
        <v>0</v>
      </c>
      <c r="G24" s="25">
        <v>1888.9946460000003</v>
      </c>
      <c r="H24" s="25">
        <v>0</v>
      </c>
      <c r="I24" s="25">
        <v>0</v>
      </c>
      <c r="J24" s="25">
        <v>0</v>
      </c>
      <c r="K24" s="25">
        <v>483890.02420600015</v>
      </c>
      <c r="L24" s="25">
        <v>0</v>
      </c>
      <c r="M24" s="25">
        <v>1246629.1036590885</v>
      </c>
      <c r="N24" s="25">
        <v>0</v>
      </c>
      <c r="O24" s="25">
        <v>0</v>
      </c>
      <c r="P24" s="25">
        <v>0</v>
      </c>
      <c r="Q24" s="25">
        <v>0</v>
      </c>
      <c r="R24" s="25">
        <v>0</v>
      </c>
      <c r="S24" s="25">
        <v>0</v>
      </c>
      <c r="T24" s="25">
        <v>0</v>
      </c>
      <c r="U24" s="25">
        <v>0</v>
      </c>
      <c r="V24" s="25">
        <v>0</v>
      </c>
      <c r="W24" s="25">
        <v>0</v>
      </c>
      <c r="X24" s="25">
        <v>0</v>
      </c>
      <c r="Y24" s="25">
        <v>0</v>
      </c>
      <c r="Z24" s="25">
        <v>0</v>
      </c>
      <c r="AA24" s="25">
        <v>30</v>
      </c>
      <c r="AB24" s="25">
        <v>0</v>
      </c>
      <c r="AC24" s="25">
        <v>0</v>
      </c>
      <c r="AD24" s="25">
        <v>0</v>
      </c>
      <c r="AE24" s="25">
        <v>23878.524799999999</v>
      </c>
      <c r="AF24" s="25">
        <v>0</v>
      </c>
      <c r="AG24" s="25">
        <v>73</v>
      </c>
      <c r="AH24" s="25">
        <v>0</v>
      </c>
      <c r="AI24" s="25">
        <v>0</v>
      </c>
      <c r="AJ24" s="25">
        <v>0</v>
      </c>
      <c r="AK24" s="25">
        <v>0</v>
      </c>
      <c r="AL24" s="25">
        <v>0</v>
      </c>
      <c r="AM24" s="26">
        <v>1756734.6473110886</v>
      </c>
      <c r="AN24" s="26">
        <v>0</v>
      </c>
    </row>
    <row r="25" spans="1:40" ht="13.8">
      <c r="A25" s="18"/>
      <c r="B25" s="65" t="s">
        <v>22</v>
      </c>
      <c r="C25" s="27">
        <v>54710800.092791356</v>
      </c>
      <c r="D25" s="27">
        <v>9446366.8969976809</v>
      </c>
      <c r="E25" s="27">
        <v>6379526.4902176363</v>
      </c>
      <c r="F25" s="27">
        <v>50982.160264415499</v>
      </c>
      <c r="G25" s="27">
        <v>9108736.7010999694</v>
      </c>
      <c r="H25" s="27">
        <v>626269.01462901128</v>
      </c>
      <c r="I25" s="27">
        <v>341443880.22206658</v>
      </c>
      <c r="J25" s="27">
        <v>77384139.968738109</v>
      </c>
      <c r="K25" s="27">
        <v>131537547.30421881</v>
      </c>
      <c r="L25" s="27">
        <v>17534687.291092377</v>
      </c>
      <c r="M25" s="27">
        <v>38427680.24965594</v>
      </c>
      <c r="N25" s="27">
        <v>1847247.865017863</v>
      </c>
      <c r="O25" s="27">
        <v>0</v>
      </c>
      <c r="P25" s="27">
        <v>1234.0737794777999</v>
      </c>
      <c r="Q25" s="27">
        <v>12072220.370051172</v>
      </c>
      <c r="R25" s="27">
        <v>11540184.894463696</v>
      </c>
      <c r="S25" s="27">
        <v>9800052.1552296225</v>
      </c>
      <c r="T25" s="27">
        <v>8040910.2350736316</v>
      </c>
      <c r="U25" s="27">
        <v>1417421.7732422501</v>
      </c>
      <c r="V25" s="27">
        <v>354297.45517218579</v>
      </c>
      <c r="W25" s="27">
        <v>71137.3</v>
      </c>
      <c r="X25" s="27">
        <v>51262.51584</v>
      </c>
      <c r="Y25" s="27">
        <v>7959845.3202135442</v>
      </c>
      <c r="Z25" s="27">
        <v>3641100.0307900356</v>
      </c>
      <c r="AA25" s="27">
        <v>73072770.340138659</v>
      </c>
      <c r="AB25" s="27">
        <v>43379052.643398829</v>
      </c>
      <c r="AC25" s="27">
        <v>4110894.5467690108</v>
      </c>
      <c r="AD25" s="27">
        <v>3735221.9176149969</v>
      </c>
      <c r="AE25" s="27">
        <v>6143797.9703310318</v>
      </c>
      <c r="AF25" s="27">
        <v>4168518.7002154104</v>
      </c>
      <c r="AG25" s="27">
        <v>3817.4025599999995</v>
      </c>
      <c r="AH25" s="27">
        <v>0</v>
      </c>
      <c r="AI25" s="27">
        <v>15507947.810519347</v>
      </c>
      <c r="AJ25" s="27">
        <v>9447941.0995231923</v>
      </c>
      <c r="AK25" s="27">
        <v>0</v>
      </c>
      <c r="AL25" s="27">
        <v>0</v>
      </c>
      <c r="AM25" s="27">
        <v>711768076.04910481</v>
      </c>
      <c r="AN25" s="27">
        <v>191249416.76261088</v>
      </c>
    </row>
    <row r="26" spans="1:40" s="36" customFormat="1" ht="14.4">
      <c r="B26" s="40" t="s">
        <v>47</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row>
    <row r="27" spans="1:40" s="36" customFormat="1" ht="12.75" customHeight="1">
      <c r="B27" s="79" t="s">
        <v>91</v>
      </c>
      <c r="C27" s="79"/>
      <c r="D27" s="79"/>
      <c r="E27" s="79"/>
      <c r="F27" s="79"/>
      <c r="G27" s="79"/>
      <c r="H27" s="79"/>
      <c r="I27" s="79"/>
      <c r="J27" s="79"/>
      <c r="K27" s="79"/>
      <c r="L27" s="79"/>
      <c r="M27" s="79"/>
      <c r="N27" s="79"/>
      <c r="AM27" s="44"/>
      <c r="AN27" s="44"/>
    </row>
    <row r="28" spans="1:40" s="36" customFormat="1" ht="17.25" customHeight="1">
      <c r="B28" s="79"/>
      <c r="C28" s="79"/>
      <c r="D28" s="79"/>
      <c r="E28" s="79"/>
      <c r="F28" s="79"/>
      <c r="G28" s="79"/>
      <c r="H28" s="79"/>
      <c r="I28" s="79"/>
      <c r="J28" s="79"/>
      <c r="K28" s="79"/>
      <c r="L28" s="79"/>
      <c r="M28" s="79"/>
      <c r="N28" s="79"/>
      <c r="O28" s="45"/>
      <c r="P28" s="45"/>
      <c r="Q28" s="44"/>
      <c r="R28" s="44"/>
      <c r="AN28" s="44"/>
    </row>
    <row r="29" spans="1:40" ht="12.75" customHeight="1">
      <c r="O29" s="5"/>
      <c r="P29" s="5"/>
    </row>
    <row r="31" spans="1:40">
      <c r="C31" s="12"/>
      <c r="D31"/>
      <c r="E31"/>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row>
    <row r="32" spans="1:40">
      <c r="D32"/>
      <c r="E32"/>
      <c r="H32" s="12"/>
    </row>
    <row r="33" spans="2:8">
      <c r="D33"/>
      <c r="E33"/>
      <c r="H33" s="12"/>
    </row>
    <row r="34" spans="2:8">
      <c r="C34"/>
      <c r="D34"/>
      <c r="H34" s="12"/>
    </row>
    <row r="35" spans="2:8">
      <c r="C35"/>
      <c r="D35"/>
      <c r="H35" s="12"/>
    </row>
    <row r="36" spans="2:8" ht="13.8">
      <c r="B36" s="70"/>
      <c r="C36"/>
      <c r="D36"/>
      <c r="H36" s="12"/>
    </row>
    <row r="37" spans="2:8" ht="13.8">
      <c r="B37" s="70"/>
      <c r="C37"/>
      <c r="D37"/>
      <c r="H37" s="12"/>
    </row>
    <row r="38" spans="2:8" ht="13.8">
      <c r="B38" s="70"/>
      <c r="C38"/>
      <c r="D38"/>
      <c r="H38" s="12"/>
    </row>
    <row r="39" spans="2:8" ht="13.8">
      <c r="B39" s="70"/>
      <c r="C39"/>
      <c r="D39"/>
      <c r="H39" s="12"/>
    </row>
    <row r="40" spans="2:8" ht="13.8">
      <c r="B40" s="70"/>
      <c r="C40"/>
      <c r="D40"/>
      <c r="H40" s="12"/>
    </row>
    <row r="41" spans="2:8" ht="13.8">
      <c r="B41" s="70"/>
      <c r="C41"/>
      <c r="D41"/>
      <c r="H41" s="12"/>
    </row>
    <row r="42" spans="2:8" ht="13.8">
      <c r="B42" s="70"/>
      <c r="C42"/>
      <c r="D42"/>
      <c r="H42" s="12"/>
    </row>
    <row r="43" spans="2:8" ht="13.8">
      <c r="B43" s="70"/>
      <c r="C43"/>
      <c r="D43"/>
      <c r="H43" s="12"/>
    </row>
    <row r="44" spans="2:8" ht="13.8">
      <c r="B44" s="70"/>
      <c r="C44"/>
      <c r="D44"/>
      <c r="H44" s="12"/>
    </row>
    <row r="45" spans="2:8" ht="13.8">
      <c r="B45" s="70"/>
      <c r="C45"/>
      <c r="D45"/>
      <c r="H45" s="12"/>
    </row>
    <row r="46" spans="2:8" ht="13.8">
      <c r="B46" s="70"/>
      <c r="C46"/>
      <c r="D46"/>
      <c r="H46" s="12"/>
    </row>
    <row r="47" spans="2:8" ht="13.8">
      <c r="B47" s="70"/>
      <c r="C47"/>
      <c r="D47"/>
      <c r="H47" s="12"/>
    </row>
    <row r="48" spans="2:8" ht="13.8">
      <c r="B48" s="70"/>
      <c r="C48"/>
      <c r="D48"/>
      <c r="H48" s="12"/>
    </row>
    <row r="49" spans="2:4" ht="13.8">
      <c r="B49" s="70"/>
      <c r="C49"/>
      <c r="D49"/>
    </row>
    <row r="50" spans="2:4" ht="13.8">
      <c r="B50" s="70"/>
      <c r="C50"/>
      <c r="D50"/>
    </row>
    <row r="51" spans="2:4" ht="13.8">
      <c r="B51" s="70"/>
      <c r="C51"/>
      <c r="D51"/>
    </row>
    <row r="52" spans="2:4" ht="13.8">
      <c r="B52" s="70"/>
      <c r="C52"/>
    </row>
    <row r="53" spans="2:4" ht="13.8">
      <c r="B53" s="70"/>
      <c r="C53"/>
    </row>
  </sheetData>
  <sortState xmlns:xlrd2="http://schemas.microsoft.com/office/spreadsheetml/2017/richdata2"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21" activePane="bottomRight" state="frozen"/>
      <selection activeCell="A4" sqref="A4"/>
      <selection pane="topRight" activeCell="A4" sqref="A4"/>
      <selection pane="bottomLeft" activeCell="A4" sqref="A4"/>
      <selection pane="bottomRight" activeCell="C11" sqref="C11"/>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36" customFormat="1" ht="28.5" customHeight="1">
      <c r="A1" s="40" t="s">
        <v>48</v>
      </c>
      <c r="B1" s="35"/>
      <c r="C1" s="35"/>
      <c r="D1" s="35"/>
      <c r="E1" s="35"/>
      <c r="F1" s="35"/>
      <c r="G1" s="42"/>
    </row>
    <row r="2" spans="1:97" s="36" customFormat="1" ht="28.5" customHeight="1">
      <c r="A2" s="40" t="str">
        <f>'Number of Policies'!A2</f>
        <v>Reporting period: 1 January 2024 - 30 June 2024</v>
      </c>
      <c r="B2" s="35"/>
      <c r="C2" s="35"/>
      <c r="D2" s="35"/>
      <c r="E2" s="35"/>
      <c r="F2" s="35"/>
      <c r="G2" s="42"/>
    </row>
    <row r="3" spans="1:97" s="36" customFormat="1" ht="18" customHeight="1">
      <c r="A3" s="36" t="s">
        <v>2</v>
      </c>
      <c r="B3" s="35"/>
      <c r="C3" s="35"/>
      <c r="D3" s="35"/>
      <c r="E3" s="35"/>
      <c r="F3" s="35"/>
      <c r="G3" s="42"/>
    </row>
    <row r="4" spans="1:97" s="36" customFormat="1" ht="57.75" customHeight="1">
      <c r="A4" s="74" t="s">
        <v>0</v>
      </c>
      <c r="B4" s="74" t="s">
        <v>3</v>
      </c>
      <c r="C4" s="71" t="s">
        <v>4</v>
      </c>
      <c r="D4" s="72"/>
      <c r="E4" s="72"/>
      <c r="F4" s="72"/>
      <c r="G4" s="73"/>
      <c r="H4" s="71" t="s">
        <v>5</v>
      </c>
      <c r="I4" s="72"/>
      <c r="J4" s="72"/>
      <c r="K4" s="72"/>
      <c r="L4" s="73"/>
      <c r="M4" s="71" t="s">
        <v>6</v>
      </c>
      <c r="N4" s="72"/>
      <c r="O4" s="72"/>
      <c r="P4" s="72"/>
      <c r="Q4" s="73"/>
      <c r="R4" s="71" t="s">
        <v>7</v>
      </c>
      <c r="S4" s="72"/>
      <c r="T4" s="72"/>
      <c r="U4" s="72"/>
      <c r="V4" s="73"/>
      <c r="W4" s="71" t="s">
        <v>8</v>
      </c>
      <c r="X4" s="72"/>
      <c r="Y4" s="72"/>
      <c r="Z4" s="72"/>
      <c r="AA4" s="73"/>
      <c r="AB4" s="71" t="s">
        <v>9</v>
      </c>
      <c r="AC4" s="72"/>
      <c r="AD4" s="72"/>
      <c r="AE4" s="72"/>
      <c r="AF4" s="73"/>
      <c r="AG4" s="71" t="s">
        <v>10</v>
      </c>
      <c r="AH4" s="72"/>
      <c r="AI4" s="72"/>
      <c r="AJ4" s="72"/>
      <c r="AK4" s="73"/>
      <c r="AL4" s="71" t="s">
        <v>11</v>
      </c>
      <c r="AM4" s="72"/>
      <c r="AN4" s="72"/>
      <c r="AO4" s="72"/>
      <c r="AP4" s="73"/>
      <c r="AQ4" s="71" t="s">
        <v>12</v>
      </c>
      <c r="AR4" s="72"/>
      <c r="AS4" s="72"/>
      <c r="AT4" s="72"/>
      <c r="AU4" s="73"/>
      <c r="AV4" s="71" t="s">
        <v>13</v>
      </c>
      <c r="AW4" s="72"/>
      <c r="AX4" s="72"/>
      <c r="AY4" s="72"/>
      <c r="AZ4" s="73"/>
      <c r="BA4" s="71" t="s">
        <v>14</v>
      </c>
      <c r="BB4" s="72"/>
      <c r="BC4" s="72"/>
      <c r="BD4" s="72"/>
      <c r="BE4" s="73"/>
      <c r="BF4" s="71" t="s">
        <v>15</v>
      </c>
      <c r="BG4" s="72"/>
      <c r="BH4" s="72"/>
      <c r="BI4" s="72"/>
      <c r="BJ4" s="73"/>
      <c r="BK4" s="71" t="s">
        <v>16</v>
      </c>
      <c r="BL4" s="72"/>
      <c r="BM4" s="72"/>
      <c r="BN4" s="72"/>
      <c r="BO4" s="73"/>
      <c r="BP4" s="71" t="s">
        <v>17</v>
      </c>
      <c r="BQ4" s="72"/>
      <c r="BR4" s="72"/>
      <c r="BS4" s="72"/>
      <c r="BT4" s="73"/>
      <c r="BU4" s="71" t="s">
        <v>18</v>
      </c>
      <c r="BV4" s="72"/>
      <c r="BW4" s="72"/>
      <c r="BX4" s="72"/>
      <c r="BY4" s="73"/>
      <c r="BZ4" s="71" t="s">
        <v>19</v>
      </c>
      <c r="CA4" s="72"/>
      <c r="CB4" s="72"/>
      <c r="CC4" s="72"/>
      <c r="CD4" s="73"/>
      <c r="CE4" s="71" t="s">
        <v>20</v>
      </c>
      <c r="CF4" s="72"/>
      <c r="CG4" s="72"/>
      <c r="CH4" s="72"/>
      <c r="CI4" s="73"/>
      <c r="CJ4" s="71" t="s">
        <v>21</v>
      </c>
      <c r="CK4" s="72"/>
      <c r="CL4" s="72"/>
      <c r="CM4" s="72"/>
      <c r="CN4" s="73"/>
      <c r="CO4" s="71" t="s">
        <v>22</v>
      </c>
      <c r="CP4" s="72"/>
      <c r="CQ4" s="72"/>
      <c r="CR4" s="72"/>
      <c r="CS4" s="73"/>
    </row>
    <row r="5" spans="1:97" s="36" customFormat="1" ht="42" customHeight="1">
      <c r="A5" s="75"/>
      <c r="B5" s="75"/>
      <c r="C5" s="71" t="s">
        <v>45</v>
      </c>
      <c r="D5" s="72"/>
      <c r="E5" s="72"/>
      <c r="F5" s="73"/>
      <c r="G5" s="38" t="s">
        <v>46</v>
      </c>
      <c r="H5" s="71" t="s">
        <v>45</v>
      </c>
      <c r="I5" s="72"/>
      <c r="J5" s="72"/>
      <c r="K5" s="73"/>
      <c r="L5" s="38" t="s">
        <v>46</v>
      </c>
      <c r="M5" s="71" t="s">
        <v>45</v>
      </c>
      <c r="N5" s="72"/>
      <c r="O5" s="72"/>
      <c r="P5" s="73"/>
      <c r="Q5" s="38" t="s">
        <v>46</v>
      </c>
      <c r="R5" s="71" t="s">
        <v>45</v>
      </c>
      <c r="S5" s="72"/>
      <c r="T5" s="72"/>
      <c r="U5" s="73"/>
      <c r="V5" s="38" t="s">
        <v>46</v>
      </c>
      <c r="W5" s="71" t="s">
        <v>45</v>
      </c>
      <c r="X5" s="72"/>
      <c r="Y5" s="72"/>
      <c r="Z5" s="73"/>
      <c r="AA5" s="38" t="s">
        <v>46</v>
      </c>
      <c r="AB5" s="71" t="s">
        <v>45</v>
      </c>
      <c r="AC5" s="72"/>
      <c r="AD5" s="72"/>
      <c r="AE5" s="73"/>
      <c r="AF5" s="38" t="s">
        <v>46</v>
      </c>
      <c r="AG5" s="71" t="s">
        <v>45</v>
      </c>
      <c r="AH5" s="72"/>
      <c r="AI5" s="72"/>
      <c r="AJ5" s="73"/>
      <c r="AK5" s="38" t="s">
        <v>46</v>
      </c>
      <c r="AL5" s="71" t="s">
        <v>45</v>
      </c>
      <c r="AM5" s="72"/>
      <c r="AN5" s="72"/>
      <c r="AO5" s="73"/>
      <c r="AP5" s="38" t="s">
        <v>46</v>
      </c>
      <c r="AQ5" s="71" t="s">
        <v>45</v>
      </c>
      <c r="AR5" s="72"/>
      <c r="AS5" s="72"/>
      <c r="AT5" s="73"/>
      <c r="AU5" s="38" t="s">
        <v>46</v>
      </c>
      <c r="AV5" s="71" t="s">
        <v>45</v>
      </c>
      <c r="AW5" s="72"/>
      <c r="AX5" s="72"/>
      <c r="AY5" s="73"/>
      <c r="AZ5" s="38" t="s">
        <v>46</v>
      </c>
      <c r="BA5" s="71" t="s">
        <v>45</v>
      </c>
      <c r="BB5" s="72"/>
      <c r="BC5" s="72"/>
      <c r="BD5" s="73"/>
      <c r="BE5" s="38" t="s">
        <v>46</v>
      </c>
      <c r="BF5" s="71" t="s">
        <v>45</v>
      </c>
      <c r="BG5" s="72"/>
      <c r="BH5" s="72"/>
      <c r="BI5" s="73"/>
      <c r="BJ5" s="38" t="s">
        <v>46</v>
      </c>
      <c r="BK5" s="71" t="s">
        <v>45</v>
      </c>
      <c r="BL5" s="72"/>
      <c r="BM5" s="72"/>
      <c r="BN5" s="73"/>
      <c r="BO5" s="38" t="s">
        <v>46</v>
      </c>
      <c r="BP5" s="71" t="s">
        <v>45</v>
      </c>
      <c r="BQ5" s="72"/>
      <c r="BR5" s="72"/>
      <c r="BS5" s="73"/>
      <c r="BT5" s="38" t="s">
        <v>46</v>
      </c>
      <c r="BU5" s="71" t="s">
        <v>45</v>
      </c>
      <c r="BV5" s="72"/>
      <c r="BW5" s="72"/>
      <c r="BX5" s="73"/>
      <c r="BY5" s="38" t="s">
        <v>46</v>
      </c>
      <c r="BZ5" s="71" t="s">
        <v>45</v>
      </c>
      <c r="CA5" s="72"/>
      <c r="CB5" s="72"/>
      <c r="CC5" s="73"/>
      <c r="CD5" s="38" t="s">
        <v>46</v>
      </c>
      <c r="CE5" s="71" t="s">
        <v>45</v>
      </c>
      <c r="CF5" s="72"/>
      <c r="CG5" s="72"/>
      <c r="CH5" s="73"/>
      <c r="CI5" s="38" t="s">
        <v>46</v>
      </c>
      <c r="CJ5" s="71" t="s">
        <v>45</v>
      </c>
      <c r="CK5" s="72"/>
      <c r="CL5" s="72"/>
      <c r="CM5" s="73"/>
      <c r="CN5" s="38" t="s">
        <v>46</v>
      </c>
      <c r="CO5" s="71" t="s">
        <v>45</v>
      </c>
      <c r="CP5" s="72"/>
      <c r="CQ5" s="72"/>
      <c r="CR5" s="73"/>
      <c r="CS5" s="38" t="s">
        <v>46</v>
      </c>
    </row>
    <row r="6" spans="1:97" s="36" customFormat="1" ht="60.75" customHeight="1">
      <c r="A6" s="76"/>
      <c r="B6" s="76"/>
      <c r="C6" s="39" t="s">
        <v>25</v>
      </c>
      <c r="D6" s="39" t="s">
        <v>26</v>
      </c>
      <c r="E6" s="39" t="s">
        <v>27</v>
      </c>
      <c r="F6" s="39" t="s">
        <v>22</v>
      </c>
      <c r="G6" s="39" t="s">
        <v>22</v>
      </c>
      <c r="H6" s="39" t="s">
        <v>25</v>
      </c>
      <c r="I6" s="39" t="s">
        <v>26</v>
      </c>
      <c r="J6" s="39" t="s">
        <v>27</v>
      </c>
      <c r="K6" s="39" t="s">
        <v>22</v>
      </c>
      <c r="L6" s="39" t="s">
        <v>22</v>
      </c>
      <c r="M6" s="39" t="s">
        <v>25</v>
      </c>
      <c r="N6" s="39" t="s">
        <v>26</v>
      </c>
      <c r="O6" s="39" t="s">
        <v>27</v>
      </c>
      <c r="P6" s="39" t="s">
        <v>22</v>
      </c>
      <c r="Q6" s="39" t="s">
        <v>22</v>
      </c>
      <c r="R6" s="39" t="s">
        <v>25</v>
      </c>
      <c r="S6" s="39" t="s">
        <v>26</v>
      </c>
      <c r="T6" s="39" t="s">
        <v>27</v>
      </c>
      <c r="U6" s="39" t="s">
        <v>22</v>
      </c>
      <c r="V6" s="39" t="s">
        <v>22</v>
      </c>
      <c r="W6" s="39" t="s">
        <v>25</v>
      </c>
      <c r="X6" s="39" t="s">
        <v>26</v>
      </c>
      <c r="Y6" s="39" t="s">
        <v>27</v>
      </c>
      <c r="Z6" s="39" t="s">
        <v>22</v>
      </c>
      <c r="AA6" s="39" t="s">
        <v>22</v>
      </c>
      <c r="AB6" s="39" t="s">
        <v>25</v>
      </c>
      <c r="AC6" s="39" t="s">
        <v>26</v>
      </c>
      <c r="AD6" s="39" t="s">
        <v>27</v>
      </c>
      <c r="AE6" s="39" t="s">
        <v>22</v>
      </c>
      <c r="AF6" s="39" t="s">
        <v>22</v>
      </c>
      <c r="AG6" s="39" t="s">
        <v>25</v>
      </c>
      <c r="AH6" s="39" t="s">
        <v>26</v>
      </c>
      <c r="AI6" s="39" t="s">
        <v>27</v>
      </c>
      <c r="AJ6" s="39" t="s">
        <v>22</v>
      </c>
      <c r="AK6" s="39" t="s">
        <v>22</v>
      </c>
      <c r="AL6" s="39" t="s">
        <v>25</v>
      </c>
      <c r="AM6" s="39" t="s">
        <v>26</v>
      </c>
      <c r="AN6" s="39" t="s">
        <v>27</v>
      </c>
      <c r="AO6" s="39" t="s">
        <v>22</v>
      </c>
      <c r="AP6" s="39" t="s">
        <v>22</v>
      </c>
      <c r="AQ6" s="39" t="s">
        <v>25</v>
      </c>
      <c r="AR6" s="39" t="s">
        <v>26</v>
      </c>
      <c r="AS6" s="39" t="s">
        <v>27</v>
      </c>
      <c r="AT6" s="39" t="s">
        <v>22</v>
      </c>
      <c r="AU6" s="39" t="s">
        <v>22</v>
      </c>
      <c r="AV6" s="39" t="s">
        <v>25</v>
      </c>
      <c r="AW6" s="39" t="s">
        <v>26</v>
      </c>
      <c r="AX6" s="39" t="s">
        <v>27</v>
      </c>
      <c r="AY6" s="39" t="s">
        <v>22</v>
      </c>
      <c r="AZ6" s="39" t="s">
        <v>22</v>
      </c>
      <c r="BA6" s="39" t="s">
        <v>25</v>
      </c>
      <c r="BB6" s="39" t="s">
        <v>26</v>
      </c>
      <c r="BC6" s="39" t="s">
        <v>27</v>
      </c>
      <c r="BD6" s="39" t="s">
        <v>22</v>
      </c>
      <c r="BE6" s="39" t="s">
        <v>22</v>
      </c>
      <c r="BF6" s="39" t="s">
        <v>25</v>
      </c>
      <c r="BG6" s="39" t="s">
        <v>26</v>
      </c>
      <c r="BH6" s="39" t="s">
        <v>27</v>
      </c>
      <c r="BI6" s="39" t="s">
        <v>22</v>
      </c>
      <c r="BJ6" s="39" t="s">
        <v>22</v>
      </c>
      <c r="BK6" s="39" t="s">
        <v>25</v>
      </c>
      <c r="BL6" s="39" t="s">
        <v>26</v>
      </c>
      <c r="BM6" s="39" t="s">
        <v>27</v>
      </c>
      <c r="BN6" s="39" t="s">
        <v>22</v>
      </c>
      <c r="BO6" s="39" t="s">
        <v>22</v>
      </c>
      <c r="BP6" s="39" t="s">
        <v>25</v>
      </c>
      <c r="BQ6" s="39" t="s">
        <v>26</v>
      </c>
      <c r="BR6" s="39" t="s">
        <v>27</v>
      </c>
      <c r="BS6" s="39" t="s">
        <v>22</v>
      </c>
      <c r="BT6" s="39" t="s">
        <v>22</v>
      </c>
      <c r="BU6" s="39" t="s">
        <v>25</v>
      </c>
      <c r="BV6" s="39" t="s">
        <v>26</v>
      </c>
      <c r="BW6" s="39" t="s">
        <v>27</v>
      </c>
      <c r="BX6" s="39" t="s">
        <v>22</v>
      </c>
      <c r="BY6" s="39" t="s">
        <v>22</v>
      </c>
      <c r="BZ6" s="39" t="s">
        <v>25</v>
      </c>
      <c r="CA6" s="39" t="s">
        <v>26</v>
      </c>
      <c r="CB6" s="39" t="s">
        <v>27</v>
      </c>
      <c r="CC6" s="39" t="s">
        <v>22</v>
      </c>
      <c r="CD6" s="39" t="s">
        <v>22</v>
      </c>
      <c r="CE6" s="39" t="s">
        <v>25</v>
      </c>
      <c r="CF6" s="39" t="s">
        <v>26</v>
      </c>
      <c r="CG6" s="39" t="s">
        <v>27</v>
      </c>
      <c r="CH6" s="39" t="s">
        <v>22</v>
      </c>
      <c r="CI6" s="39" t="s">
        <v>22</v>
      </c>
      <c r="CJ6" s="39" t="s">
        <v>25</v>
      </c>
      <c r="CK6" s="39" t="s">
        <v>26</v>
      </c>
      <c r="CL6" s="39" t="s">
        <v>27</v>
      </c>
      <c r="CM6" s="39" t="s">
        <v>22</v>
      </c>
      <c r="CN6" s="39" t="s">
        <v>22</v>
      </c>
      <c r="CO6" s="39" t="s">
        <v>25</v>
      </c>
      <c r="CP6" s="39" t="s">
        <v>26</v>
      </c>
      <c r="CQ6" s="39" t="s">
        <v>27</v>
      </c>
      <c r="CR6" s="39" t="s">
        <v>22</v>
      </c>
      <c r="CS6" s="39" t="s">
        <v>22</v>
      </c>
    </row>
    <row r="7" spans="1:97" ht="24.9" customHeight="1">
      <c r="A7" s="17">
        <v>1</v>
      </c>
      <c r="B7" s="68" t="s">
        <v>30</v>
      </c>
      <c r="C7" s="25">
        <v>2545348.2515529995</v>
      </c>
      <c r="D7" s="25">
        <v>371510.76196499995</v>
      </c>
      <c r="E7" s="25">
        <v>98900.59</v>
      </c>
      <c r="F7" s="25">
        <v>3015759.6035179994</v>
      </c>
      <c r="G7" s="25">
        <v>952311.580898543</v>
      </c>
      <c r="H7" s="25">
        <v>1228656.276546</v>
      </c>
      <c r="I7" s="25">
        <v>658069.44999999995</v>
      </c>
      <c r="J7" s="25">
        <v>0</v>
      </c>
      <c r="K7" s="25">
        <v>1886725.726546</v>
      </c>
      <c r="L7" s="25">
        <v>0</v>
      </c>
      <c r="M7" s="25">
        <v>860987.10709099995</v>
      </c>
      <c r="N7" s="25">
        <v>196309.56109900001</v>
      </c>
      <c r="O7" s="25">
        <v>36.139279999999999</v>
      </c>
      <c r="P7" s="25">
        <v>1057332.8074699999</v>
      </c>
      <c r="Q7" s="25">
        <v>71603.580949824303</v>
      </c>
      <c r="R7" s="25">
        <v>35063654.134868011</v>
      </c>
      <c r="S7" s="25">
        <v>14381155.936900001</v>
      </c>
      <c r="T7" s="25">
        <v>33367189.7993</v>
      </c>
      <c r="U7" s="25">
        <v>82811999.871068016</v>
      </c>
      <c r="V7" s="25">
        <v>74843174.817292809</v>
      </c>
      <c r="W7" s="25">
        <v>7090650.3645120002</v>
      </c>
      <c r="X7" s="25">
        <v>8221962.3726559998</v>
      </c>
      <c r="Y7" s="25">
        <v>1864.3351070000001</v>
      </c>
      <c r="Z7" s="25">
        <v>15314477.072275</v>
      </c>
      <c r="AA7" s="25">
        <v>327483.3762292444</v>
      </c>
      <c r="AB7" s="25">
        <v>1581229.6889124732</v>
      </c>
      <c r="AC7" s="25">
        <v>2308787.2078565266</v>
      </c>
      <c r="AD7" s="25">
        <v>216.83568</v>
      </c>
      <c r="AE7" s="25">
        <v>3890233.7324489998</v>
      </c>
      <c r="AF7" s="25">
        <v>403785.7511580243</v>
      </c>
      <c r="AG7" s="25">
        <v>0</v>
      </c>
      <c r="AH7" s="25">
        <v>0</v>
      </c>
      <c r="AI7" s="25">
        <v>0</v>
      </c>
      <c r="AJ7" s="25">
        <v>0</v>
      </c>
      <c r="AK7" s="25">
        <v>1234.0737794777999</v>
      </c>
      <c r="AL7" s="25">
        <v>2716.5629399999998</v>
      </c>
      <c r="AM7" s="25">
        <v>0</v>
      </c>
      <c r="AN7" s="25">
        <v>0</v>
      </c>
      <c r="AO7" s="25">
        <v>2716.5629399999998</v>
      </c>
      <c r="AP7" s="25">
        <v>2716.5629399999998</v>
      </c>
      <c r="AQ7" s="25">
        <v>0</v>
      </c>
      <c r="AR7" s="25">
        <v>0</v>
      </c>
      <c r="AS7" s="25">
        <v>0</v>
      </c>
      <c r="AT7" s="25">
        <v>0</v>
      </c>
      <c r="AU7" s="25">
        <v>0</v>
      </c>
      <c r="AV7" s="25">
        <v>159349.47519999999</v>
      </c>
      <c r="AW7" s="25">
        <v>0</v>
      </c>
      <c r="AX7" s="25">
        <v>0</v>
      </c>
      <c r="AY7" s="25">
        <v>159349.47519999999</v>
      </c>
      <c r="AZ7" s="25">
        <v>121932.96366702829</v>
      </c>
      <c r="BA7" s="25">
        <v>0</v>
      </c>
      <c r="BB7" s="25">
        <v>0</v>
      </c>
      <c r="BC7" s="25">
        <v>0</v>
      </c>
      <c r="BD7" s="25">
        <v>0</v>
      </c>
      <c r="BE7" s="25">
        <v>0</v>
      </c>
      <c r="BF7" s="25">
        <v>1830521.6746639998</v>
      </c>
      <c r="BG7" s="25">
        <v>16322.654199000001</v>
      </c>
      <c r="BH7" s="25">
        <v>0</v>
      </c>
      <c r="BI7" s="25">
        <v>1846844.3288629998</v>
      </c>
      <c r="BJ7" s="25">
        <v>1502760.3629345219</v>
      </c>
      <c r="BK7" s="25">
        <v>6189802.370122998</v>
      </c>
      <c r="BL7" s="25">
        <v>1024335.1432009998</v>
      </c>
      <c r="BM7" s="25">
        <v>0</v>
      </c>
      <c r="BN7" s="25">
        <v>7214137.5133239981</v>
      </c>
      <c r="BO7" s="25">
        <v>6139665.8854397032</v>
      </c>
      <c r="BP7" s="25">
        <v>1773526.750241</v>
      </c>
      <c r="BQ7" s="25">
        <v>0</v>
      </c>
      <c r="BR7" s="25">
        <v>0</v>
      </c>
      <c r="BS7" s="25">
        <v>1773526.750241</v>
      </c>
      <c r="BT7" s="25">
        <v>1706797.476241</v>
      </c>
      <c r="BU7" s="25">
        <v>2346646.875</v>
      </c>
      <c r="BV7" s="25">
        <v>5462</v>
      </c>
      <c r="BW7" s="25">
        <v>0</v>
      </c>
      <c r="BX7" s="25">
        <v>2352108.875</v>
      </c>
      <c r="BY7" s="25">
        <v>1881687.0999999999</v>
      </c>
      <c r="BZ7" s="25">
        <v>0</v>
      </c>
      <c r="CA7" s="25">
        <v>0</v>
      </c>
      <c r="CB7" s="25">
        <v>0</v>
      </c>
      <c r="CC7" s="25">
        <v>0</v>
      </c>
      <c r="CD7" s="25">
        <v>0</v>
      </c>
      <c r="CE7" s="25">
        <v>3597912.8306789999</v>
      </c>
      <c r="CF7" s="25">
        <v>56085.385243999997</v>
      </c>
      <c r="CG7" s="25">
        <v>0</v>
      </c>
      <c r="CH7" s="25">
        <v>3653998.2159229997</v>
      </c>
      <c r="CI7" s="25">
        <v>3289607.7068230873</v>
      </c>
      <c r="CJ7" s="25">
        <v>0</v>
      </c>
      <c r="CK7" s="25">
        <v>0</v>
      </c>
      <c r="CL7" s="25">
        <v>0</v>
      </c>
      <c r="CM7" s="25">
        <v>0</v>
      </c>
      <c r="CN7" s="25">
        <v>0</v>
      </c>
      <c r="CO7" s="25">
        <v>64271002.362329483</v>
      </c>
      <c r="CP7" s="25">
        <v>27240000.473120533</v>
      </c>
      <c r="CQ7" s="25">
        <v>33468207.699366998</v>
      </c>
      <c r="CR7" s="25">
        <v>124979210.534817</v>
      </c>
      <c r="CS7" s="25">
        <v>91244761.238353252</v>
      </c>
    </row>
    <row r="8" spans="1:97" s="9" customFormat="1" ht="24.9" customHeight="1">
      <c r="A8" s="17">
        <v>2</v>
      </c>
      <c r="B8" s="68" t="s">
        <v>32</v>
      </c>
      <c r="C8" s="25">
        <v>3580903.3171153641</v>
      </c>
      <c r="D8" s="25">
        <v>20682821.889056094</v>
      </c>
      <c r="E8" s="25">
        <v>0</v>
      </c>
      <c r="F8" s="25">
        <v>24263725.206171457</v>
      </c>
      <c r="G8" s="25">
        <v>5208126.6519999178</v>
      </c>
      <c r="H8" s="25">
        <v>0</v>
      </c>
      <c r="I8" s="25">
        <v>1048264.1888987191</v>
      </c>
      <c r="J8" s="25">
        <v>0</v>
      </c>
      <c r="K8" s="25">
        <v>1048264.1888987191</v>
      </c>
      <c r="L8" s="25">
        <v>0</v>
      </c>
      <c r="M8" s="25">
        <v>251924.05471216718</v>
      </c>
      <c r="N8" s="25">
        <v>1051934.3418920366</v>
      </c>
      <c r="O8" s="25">
        <v>0</v>
      </c>
      <c r="P8" s="25">
        <v>1303858.3966042039</v>
      </c>
      <c r="Q8" s="25">
        <v>84042.620000000112</v>
      </c>
      <c r="R8" s="25">
        <v>31982550.479988325</v>
      </c>
      <c r="S8" s="25">
        <v>49380</v>
      </c>
      <c r="T8" s="25">
        <v>0</v>
      </c>
      <c r="U8" s="25">
        <v>32031930.479988325</v>
      </c>
      <c r="V8" s="25">
        <v>0</v>
      </c>
      <c r="W8" s="25">
        <v>7261305.2028413061</v>
      </c>
      <c r="X8" s="25">
        <v>16534161.971863594</v>
      </c>
      <c r="Y8" s="25">
        <v>4414424.0300000217</v>
      </c>
      <c r="Z8" s="25">
        <v>28209891.204704925</v>
      </c>
      <c r="AA8" s="25">
        <v>2527449.0099999877</v>
      </c>
      <c r="AB8" s="25">
        <v>985360.54388756107</v>
      </c>
      <c r="AC8" s="25">
        <v>2777883.5117952917</v>
      </c>
      <c r="AD8" s="25">
        <v>289760.02</v>
      </c>
      <c r="AE8" s="25">
        <v>4053004.0756828529</v>
      </c>
      <c r="AF8" s="25">
        <v>225868.28999999998</v>
      </c>
      <c r="AG8" s="25">
        <v>0</v>
      </c>
      <c r="AH8" s="25">
        <v>0</v>
      </c>
      <c r="AI8" s="25">
        <v>0</v>
      </c>
      <c r="AJ8" s="25">
        <v>0</v>
      </c>
      <c r="AK8" s="25">
        <v>0</v>
      </c>
      <c r="AL8" s="25">
        <v>0</v>
      </c>
      <c r="AM8" s="25">
        <v>0</v>
      </c>
      <c r="AN8" s="25">
        <v>0</v>
      </c>
      <c r="AO8" s="25">
        <v>0</v>
      </c>
      <c r="AP8" s="25">
        <v>0</v>
      </c>
      <c r="AQ8" s="25">
        <v>0</v>
      </c>
      <c r="AR8" s="25">
        <v>0</v>
      </c>
      <c r="AS8" s="25">
        <v>0</v>
      </c>
      <c r="AT8" s="25">
        <v>0</v>
      </c>
      <c r="AU8" s="25">
        <v>0</v>
      </c>
      <c r="AV8" s="25">
        <v>0</v>
      </c>
      <c r="AW8" s="25">
        <v>0</v>
      </c>
      <c r="AX8" s="25">
        <v>0</v>
      </c>
      <c r="AY8" s="25">
        <v>0</v>
      </c>
      <c r="AZ8" s="25">
        <v>0</v>
      </c>
      <c r="BA8" s="25">
        <v>0</v>
      </c>
      <c r="BB8" s="25">
        <v>0</v>
      </c>
      <c r="BC8" s="25">
        <v>0</v>
      </c>
      <c r="BD8" s="25">
        <v>0</v>
      </c>
      <c r="BE8" s="25">
        <v>0</v>
      </c>
      <c r="BF8" s="25">
        <v>1057210.5476333005</v>
      </c>
      <c r="BG8" s="25">
        <v>0</v>
      </c>
      <c r="BH8" s="25">
        <v>0</v>
      </c>
      <c r="BI8" s="25">
        <v>1057210.5476333005</v>
      </c>
      <c r="BJ8" s="25">
        <v>64598.800000000134</v>
      </c>
      <c r="BK8" s="25">
        <v>7019812.7562091164</v>
      </c>
      <c r="BL8" s="25">
        <v>5464446.6816730145</v>
      </c>
      <c r="BM8" s="25">
        <v>0</v>
      </c>
      <c r="BN8" s="25">
        <v>12484259.437882131</v>
      </c>
      <c r="BO8" s="25">
        <v>4300001.3786000311</v>
      </c>
      <c r="BP8" s="25">
        <v>1084323.2634350001</v>
      </c>
      <c r="BQ8" s="25">
        <v>0</v>
      </c>
      <c r="BR8" s="25">
        <v>0</v>
      </c>
      <c r="BS8" s="25">
        <v>1084323.2634350001</v>
      </c>
      <c r="BT8" s="25">
        <v>1084323.2599999998</v>
      </c>
      <c r="BU8" s="25">
        <v>301720.83000000007</v>
      </c>
      <c r="BV8" s="25">
        <v>0</v>
      </c>
      <c r="BW8" s="25">
        <v>0</v>
      </c>
      <c r="BX8" s="25">
        <v>301720.83000000007</v>
      </c>
      <c r="BY8" s="25">
        <v>252700.11599999998</v>
      </c>
      <c r="BZ8" s="25">
        <v>-2.5850000092759728E-3</v>
      </c>
      <c r="CA8" s="25">
        <v>2927.8925600001621</v>
      </c>
      <c r="CB8" s="25">
        <v>0</v>
      </c>
      <c r="CC8" s="25">
        <v>2927.8899750001528</v>
      </c>
      <c r="CD8" s="25">
        <v>-9.9999998137354981E-4</v>
      </c>
      <c r="CE8" s="25">
        <v>672825.42099999811</v>
      </c>
      <c r="CF8" s="25">
        <v>0</v>
      </c>
      <c r="CG8" s="25">
        <v>0</v>
      </c>
      <c r="CH8" s="25">
        <v>672825.42099999811</v>
      </c>
      <c r="CI8" s="25">
        <v>413722.34039999358</v>
      </c>
      <c r="CJ8" s="25">
        <v>0</v>
      </c>
      <c r="CK8" s="25">
        <v>0</v>
      </c>
      <c r="CL8" s="25">
        <v>0</v>
      </c>
      <c r="CM8" s="25">
        <v>0</v>
      </c>
      <c r="CN8" s="25">
        <v>0</v>
      </c>
      <c r="CO8" s="25">
        <v>54197936.414237134</v>
      </c>
      <c r="CP8" s="25">
        <v>47611820.477738746</v>
      </c>
      <c r="CQ8" s="25">
        <v>4704184.0500000212</v>
      </c>
      <c r="CR8" s="25">
        <v>106513940.94197591</v>
      </c>
      <c r="CS8" s="25">
        <v>14160832.465999929</v>
      </c>
    </row>
    <row r="9" spans="1:97" ht="24.9" customHeight="1">
      <c r="A9" s="17">
        <v>3</v>
      </c>
      <c r="B9" s="68" t="s">
        <v>29</v>
      </c>
      <c r="C9" s="25">
        <v>167926.65880699822</v>
      </c>
      <c r="D9" s="25">
        <v>15281008.106517</v>
      </c>
      <c r="E9" s="25">
        <v>0</v>
      </c>
      <c r="F9" s="25">
        <v>15448934.765323998</v>
      </c>
      <c r="G9" s="25">
        <v>765770.11962487584</v>
      </c>
      <c r="H9" s="25">
        <v>0</v>
      </c>
      <c r="I9" s="25">
        <v>402856.0999999927</v>
      </c>
      <c r="J9" s="25">
        <v>0</v>
      </c>
      <c r="K9" s="25">
        <v>402856.0999999927</v>
      </c>
      <c r="L9" s="25">
        <v>0</v>
      </c>
      <c r="M9" s="25">
        <v>848264.63756901294</v>
      </c>
      <c r="N9" s="25">
        <v>294427.52802999999</v>
      </c>
      <c r="O9" s="25">
        <v>2418.746842</v>
      </c>
      <c r="P9" s="25">
        <v>1145110.9124410129</v>
      </c>
      <c r="Q9" s="25">
        <v>58825.807018134357</v>
      </c>
      <c r="R9" s="25">
        <v>194418.91216699695</v>
      </c>
      <c r="S9" s="25">
        <v>96238.539723000067</v>
      </c>
      <c r="T9" s="25">
        <v>0</v>
      </c>
      <c r="U9" s="25">
        <v>290657.451889997</v>
      </c>
      <c r="V9" s="25">
        <v>159972.8663767995</v>
      </c>
      <c r="W9" s="25">
        <v>10721671.360418996</v>
      </c>
      <c r="X9" s="25">
        <v>15041622.774019063</v>
      </c>
      <c r="Y9" s="25">
        <v>43747.672426000005</v>
      </c>
      <c r="Z9" s="25">
        <v>25807041.80686406</v>
      </c>
      <c r="AA9" s="25">
        <v>565440.05989304208</v>
      </c>
      <c r="AB9" s="25">
        <v>1673704.3405895568</v>
      </c>
      <c r="AC9" s="25">
        <v>3594418.0181595273</v>
      </c>
      <c r="AD9" s="25">
        <v>492988.06687399477</v>
      </c>
      <c r="AE9" s="25">
        <v>5761110.4256230788</v>
      </c>
      <c r="AF9" s="25">
        <v>81517.830334974002</v>
      </c>
      <c r="AG9" s="25">
        <v>0</v>
      </c>
      <c r="AH9" s="25">
        <v>0</v>
      </c>
      <c r="AI9" s="25">
        <v>0</v>
      </c>
      <c r="AJ9" s="25">
        <v>0</v>
      </c>
      <c r="AK9" s="25">
        <v>0</v>
      </c>
      <c r="AL9" s="25">
        <v>0</v>
      </c>
      <c r="AM9" s="25">
        <v>0</v>
      </c>
      <c r="AN9" s="25">
        <v>283462.76</v>
      </c>
      <c r="AO9" s="25">
        <v>283462.76</v>
      </c>
      <c r="AP9" s="25">
        <v>283462.73301800003</v>
      </c>
      <c r="AQ9" s="25">
        <v>0</v>
      </c>
      <c r="AR9" s="25">
        <v>0</v>
      </c>
      <c r="AS9" s="25">
        <v>0</v>
      </c>
      <c r="AT9" s="25">
        <v>0</v>
      </c>
      <c r="AU9" s="25">
        <v>0</v>
      </c>
      <c r="AV9" s="25">
        <v>0</v>
      </c>
      <c r="AW9" s="25">
        <v>0</v>
      </c>
      <c r="AX9" s="25">
        <v>0</v>
      </c>
      <c r="AY9" s="25">
        <v>0</v>
      </c>
      <c r="AZ9" s="25">
        <v>283.16261666666691</v>
      </c>
      <c r="BA9" s="25">
        <v>0</v>
      </c>
      <c r="BB9" s="25">
        <v>0</v>
      </c>
      <c r="BC9" s="25">
        <v>0</v>
      </c>
      <c r="BD9" s="25">
        <v>0</v>
      </c>
      <c r="BE9" s="25">
        <v>0</v>
      </c>
      <c r="BF9" s="25">
        <v>2237302.9671780015</v>
      </c>
      <c r="BG9" s="25">
        <v>59548.238799000006</v>
      </c>
      <c r="BH9" s="25">
        <v>0</v>
      </c>
      <c r="BI9" s="25">
        <v>2296851.2059770017</v>
      </c>
      <c r="BJ9" s="25">
        <v>429592.56230922224</v>
      </c>
      <c r="BK9" s="25">
        <v>16665453.105485022</v>
      </c>
      <c r="BL9" s="25">
        <v>18059387.569668256</v>
      </c>
      <c r="BM9" s="25">
        <v>61113.010000000024</v>
      </c>
      <c r="BN9" s="25">
        <v>34785953.685153276</v>
      </c>
      <c r="BO9" s="25">
        <v>20446048.851775099</v>
      </c>
      <c r="BP9" s="25">
        <v>130801.6584</v>
      </c>
      <c r="BQ9" s="25">
        <v>0</v>
      </c>
      <c r="BR9" s="25">
        <v>0</v>
      </c>
      <c r="BS9" s="25">
        <v>130801.6584</v>
      </c>
      <c r="BT9" s="25">
        <v>130801.65835200001</v>
      </c>
      <c r="BU9" s="25">
        <v>1423290.5349769997</v>
      </c>
      <c r="BV9" s="25">
        <v>0</v>
      </c>
      <c r="BW9" s="25">
        <v>7335</v>
      </c>
      <c r="BX9" s="25">
        <v>1430625.5349769997</v>
      </c>
      <c r="BY9" s="25">
        <v>834767.7014216464</v>
      </c>
      <c r="BZ9" s="25">
        <v>0</v>
      </c>
      <c r="CA9" s="25">
        <v>0</v>
      </c>
      <c r="CB9" s="25">
        <v>0</v>
      </c>
      <c r="CC9" s="25">
        <v>0</v>
      </c>
      <c r="CD9" s="25">
        <v>0</v>
      </c>
      <c r="CE9" s="25">
        <v>4171481.6544439993</v>
      </c>
      <c r="CF9" s="25">
        <v>811190.37853899994</v>
      </c>
      <c r="CG9" s="25">
        <v>21526.760999999999</v>
      </c>
      <c r="CH9" s="25">
        <v>5004198.7939829994</v>
      </c>
      <c r="CI9" s="25">
        <v>2889783.1257591113</v>
      </c>
      <c r="CJ9" s="25">
        <v>0</v>
      </c>
      <c r="CK9" s="25">
        <v>0</v>
      </c>
      <c r="CL9" s="25">
        <v>0</v>
      </c>
      <c r="CM9" s="25">
        <v>0</v>
      </c>
      <c r="CN9" s="25">
        <v>0</v>
      </c>
      <c r="CO9" s="25">
        <v>38234315.830035582</v>
      </c>
      <c r="CP9" s="25">
        <v>53640697.253454842</v>
      </c>
      <c r="CQ9" s="25">
        <v>912592.01714199479</v>
      </c>
      <c r="CR9" s="25">
        <v>92787605.100632414</v>
      </c>
      <c r="CS9" s="25">
        <v>26646266.478499569</v>
      </c>
    </row>
    <row r="10" spans="1:97" ht="24.9" customHeight="1">
      <c r="A10" s="17">
        <v>4</v>
      </c>
      <c r="B10" s="68" t="s">
        <v>28</v>
      </c>
      <c r="C10" s="25">
        <v>2572430.067507999</v>
      </c>
      <c r="D10" s="25">
        <v>309723</v>
      </c>
      <c r="E10" s="25">
        <v>2665127.4980620025</v>
      </c>
      <c r="F10" s="25">
        <v>5547280.5655700015</v>
      </c>
      <c r="G10" s="25">
        <v>72472.749999999985</v>
      </c>
      <c r="H10" s="25">
        <v>0</v>
      </c>
      <c r="I10" s="25">
        <v>1012946.2188280688</v>
      </c>
      <c r="J10" s="25">
        <v>0</v>
      </c>
      <c r="K10" s="25">
        <v>1012946.2188280688</v>
      </c>
      <c r="L10" s="25">
        <v>0</v>
      </c>
      <c r="M10" s="25">
        <v>273442.89598400646</v>
      </c>
      <c r="N10" s="25">
        <v>1195029.9074420226</v>
      </c>
      <c r="O10" s="25">
        <v>24991.640759999995</v>
      </c>
      <c r="P10" s="25">
        <v>1493464.4441860293</v>
      </c>
      <c r="Q10" s="25">
        <v>0</v>
      </c>
      <c r="R10" s="25">
        <v>27151164.04556131</v>
      </c>
      <c r="S10" s="25">
        <v>679012.58506600512</v>
      </c>
      <c r="T10" s="25">
        <v>37188458.304861739</v>
      </c>
      <c r="U10" s="25">
        <v>65018634.935489058</v>
      </c>
      <c r="V10" s="25">
        <v>0</v>
      </c>
      <c r="W10" s="25">
        <v>0</v>
      </c>
      <c r="X10" s="25">
        <v>0</v>
      </c>
      <c r="Y10" s="25">
        <v>0</v>
      </c>
      <c r="Z10" s="25">
        <v>0</v>
      </c>
      <c r="AA10" s="25">
        <v>0</v>
      </c>
      <c r="AB10" s="25">
        <v>40695.929824561434</v>
      </c>
      <c r="AC10" s="25">
        <v>1117769.184210527</v>
      </c>
      <c r="AD10" s="25">
        <v>0</v>
      </c>
      <c r="AE10" s="25">
        <v>1158465.1140350883</v>
      </c>
      <c r="AF10" s="25">
        <v>0</v>
      </c>
      <c r="AG10" s="25">
        <v>0</v>
      </c>
      <c r="AH10" s="25">
        <v>0</v>
      </c>
      <c r="AI10" s="25">
        <v>0</v>
      </c>
      <c r="AJ10" s="25">
        <v>0</v>
      </c>
      <c r="AK10" s="25">
        <v>0</v>
      </c>
      <c r="AL10" s="25">
        <v>0</v>
      </c>
      <c r="AM10" s="25">
        <v>0</v>
      </c>
      <c r="AN10" s="25">
        <v>0</v>
      </c>
      <c r="AO10" s="25">
        <v>0</v>
      </c>
      <c r="AP10" s="25">
        <v>0</v>
      </c>
      <c r="AQ10" s="25">
        <v>0</v>
      </c>
      <c r="AR10" s="25">
        <v>0</v>
      </c>
      <c r="AS10" s="25">
        <v>0</v>
      </c>
      <c r="AT10" s="25">
        <v>0</v>
      </c>
      <c r="AU10" s="25">
        <v>0</v>
      </c>
      <c r="AV10" s="25">
        <v>0</v>
      </c>
      <c r="AW10" s="25">
        <v>0</v>
      </c>
      <c r="AX10" s="25">
        <v>0</v>
      </c>
      <c r="AY10" s="25">
        <v>0</v>
      </c>
      <c r="AZ10" s="25">
        <v>0</v>
      </c>
      <c r="BA10" s="25">
        <v>0</v>
      </c>
      <c r="BB10" s="25">
        <v>0</v>
      </c>
      <c r="BC10" s="25">
        <v>0</v>
      </c>
      <c r="BD10" s="25">
        <v>0</v>
      </c>
      <c r="BE10" s="25">
        <v>0</v>
      </c>
      <c r="BF10" s="25">
        <v>0</v>
      </c>
      <c r="BG10" s="25">
        <v>0</v>
      </c>
      <c r="BH10" s="25">
        <v>0</v>
      </c>
      <c r="BI10" s="25">
        <v>0</v>
      </c>
      <c r="BJ10" s="25">
        <v>0</v>
      </c>
      <c r="BK10" s="25">
        <v>67183.207377999977</v>
      </c>
      <c r="BL10" s="25">
        <v>0</v>
      </c>
      <c r="BM10" s="25">
        <v>0</v>
      </c>
      <c r="BN10" s="25">
        <v>67183.207377999977</v>
      </c>
      <c r="BO10" s="25">
        <v>67183.207377999977</v>
      </c>
      <c r="BP10" s="25">
        <v>0</v>
      </c>
      <c r="BQ10" s="25">
        <v>0</v>
      </c>
      <c r="BR10" s="25">
        <v>0</v>
      </c>
      <c r="BS10" s="25">
        <v>0</v>
      </c>
      <c r="BT10" s="25">
        <v>0</v>
      </c>
      <c r="BU10" s="25">
        <v>0</v>
      </c>
      <c r="BV10" s="25">
        <v>0</v>
      </c>
      <c r="BW10" s="25">
        <v>0</v>
      </c>
      <c r="BX10" s="25">
        <v>0</v>
      </c>
      <c r="BY10" s="25">
        <v>0</v>
      </c>
      <c r="BZ10" s="25">
        <v>0</v>
      </c>
      <c r="CA10" s="25">
        <v>0</v>
      </c>
      <c r="CB10" s="25">
        <v>0</v>
      </c>
      <c r="CC10" s="25">
        <v>0</v>
      </c>
      <c r="CD10" s="25">
        <v>0</v>
      </c>
      <c r="CE10" s="25">
        <v>424159.56606399978</v>
      </c>
      <c r="CF10" s="25">
        <v>0</v>
      </c>
      <c r="CG10" s="25">
        <v>0</v>
      </c>
      <c r="CH10" s="25">
        <v>424159.56606399978</v>
      </c>
      <c r="CI10" s="25">
        <v>424159.56606399978</v>
      </c>
      <c r="CJ10" s="25">
        <v>0</v>
      </c>
      <c r="CK10" s="25">
        <v>0</v>
      </c>
      <c r="CL10" s="25">
        <v>0</v>
      </c>
      <c r="CM10" s="25">
        <v>0</v>
      </c>
      <c r="CN10" s="25">
        <v>0</v>
      </c>
      <c r="CO10" s="25">
        <v>30529075.712319877</v>
      </c>
      <c r="CP10" s="25">
        <v>4314480.8955466235</v>
      </c>
      <c r="CQ10" s="25">
        <v>39878577.443683743</v>
      </c>
      <c r="CR10" s="25">
        <v>74722134.051550239</v>
      </c>
      <c r="CS10" s="25">
        <v>563815.52344199969</v>
      </c>
    </row>
    <row r="11" spans="1:97" ht="24.9" customHeight="1">
      <c r="A11" s="17">
        <v>5</v>
      </c>
      <c r="B11" s="68" t="s">
        <v>86</v>
      </c>
      <c r="C11" s="25">
        <v>555844.77351197088</v>
      </c>
      <c r="D11" s="25">
        <v>916.42153600000006</v>
      </c>
      <c r="E11" s="25">
        <v>1256.8229459999966</v>
      </c>
      <c r="F11" s="25">
        <v>558018.01799397089</v>
      </c>
      <c r="G11" s="25">
        <v>87292.196475136618</v>
      </c>
      <c r="H11" s="25">
        <v>45776.71038099991</v>
      </c>
      <c r="I11" s="25">
        <v>167199.73246399994</v>
      </c>
      <c r="J11" s="25">
        <v>1598</v>
      </c>
      <c r="K11" s="25">
        <v>214574.44284499984</v>
      </c>
      <c r="L11" s="25">
        <v>0</v>
      </c>
      <c r="M11" s="25">
        <v>471359.61994601303</v>
      </c>
      <c r="N11" s="25">
        <v>40499.329243000051</v>
      </c>
      <c r="O11" s="25">
        <v>38252.495452001916</v>
      </c>
      <c r="P11" s="25">
        <v>550111.44464101503</v>
      </c>
      <c r="Q11" s="25">
        <v>2773.6044162708749</v>
      </c>
      <c r="R11" s="25">
        <v>38910967.95414108</v>
      </c>
      <c r="S11" s="25">
        <v>6028420.2468749862</v>
      </c>
      <c r="T11" s="25">
        <v>2409140.86554603</v>
      </c>
      <c r="U11" s="25">
        <v>47348529.066562101</v>
      </c>
      <c r="V11" s="25">
        <v>0</v>
      </c>
      <c r="W11" s="25">
        <v>2352620.9097839957</v>
      </c>
      <c r="X11" s="25">
        <v>3448426.5456859949</v>
      </c>
      <c r="Y11" s="25">
        <v>11307.873740999999</v>
      </c>
      <c r="Z11" s="25">
        <v>5812355.3292109901</v>
      </c>
      <c r="AA11" s="25">
        <v>973940.65107736294</v>
      </c>
      <c r="AB11" s="25">
        <v>199482.63367789483</v>
      </c>
      <c r="AC11" s="25">
        <v>751875.6202485275</v>
      </c>
      <c r="AD11" s="25">
        <v>806.90401799999995</v>
      </c>
      <c r="AE11" s="25">
        <v>952165.15794442233</v>
      </c>
      <c r="AF11" s="25">
        <v>0</v>
      </c>
      <c r="AG11" s="25">
        <v>0</v>
      </c>
      <c r="AH11" s="25">
        <v>0</v>
      </c>
      <c r="AI11" s="25">
        <v>0</v>
      </c>
      <c r="AJ11" s="25">
        <v>0</v>
      </c>
      <c r="AK11" s="25">
        <v>0</v>
      </c>
      <c r="AL11" s="25">
        <v>46093.278815999998</v>
      </c>
      <c r="AM11" s="25">
        <v>0</v>
      </c>
      <c r="AN11" s="25">
        <v>0</v>
      </c>
      <c r="AO11" s="25">
        <v>46093.278815999998</v>
      </c>
      <c r="AP11" s="25">
        <v>42076.578688524591</v>
      </c>
      <c r="AQ11" s="25">
        <v>36041.879004000002</v>
      </c>
      <c r="AR11" s="25">
        <v>0</v>
      </c>
      <c r="AS11" s="25">
        <v>0</v>
      </c>
      <c r="AT11" s="25">
        <v>36041.879004000002</v>
      </c>
      <c r="AU11" s="25">
        <v>32679.519323578977</v>
      </c>
      <c r="AV11" s="25">
        <v>0</v>
      </c>
      <c r="AW11" s="25">
        <v>0</v>
      </c>
      <c r="AX11" s="25">
        <v>0</v>
      </c>
      <c r="AY11" s="25">
        <v>0</v>
      </c>
      <c r="AZ11" s="25">
        <v>0</v>
      </c>
      <c r="BA11" s="25">
        <v>0</v>
      </c>
      <c r="BB11" s="25">
        <v>0</v>
      </c>
      <c r="BC11" s="25">
        <v>0</v>
      </c>
      <c r="BD11" s="25">
        <v>0</v>
      </c>
      <c r="BE11" s="25">
        <v>0</v>
      </c>
      <c r="BF11" s="25">
        <v>75959.009711000064</v>
      </c>
      <c r="BG11" s="25">
        <v>1256.2700990000001</v>
      </c>
      <c r="BH11" s="25">
        <v>0</v>
      </c>
      <c r="BI11" s="25">
        <v>77215.279810000065</v>
      </c>
      <c r="BJ11" s="25">
        <v>48580.953858794004</v>
      </c>
      <c r="BK11" s="25">
        <v>742321.4181639998</v>
      </c>
      <c r="BL11" s="25">
        <v>46193.193844000023</v>
      </c>
      <c r="BM11" s="25">
        <v>0</v>
      </c>
      <c r="BN11" s="25">
        <v>788514.61200799979</v>
      </c>
      <c r="BO11" s="25">
        <v>364145.48232881341</v>
      </c>
      <c r="BP11" s="25">
        <v>19784.221369000035</v>
      </c>
      <c r="BQ11" s="25">
        <v>73028.654749000372</v>
      </c>
      <c r="BR11" s="25">
        <v>11.9857</v>
      </c>
      <c r="BS11" s="25">
        <v>92824.861818000412</v>
      </c>
      <c r="BT11" s="25">
        <v>0</v>
      </c>
      <c r="BU11" s="25">
        <v>0</v>
      </c>
      <c r="BV11" s="25">
        <v>0</v>
      </c>
      <c r="BW11" s="25">
        <v>0</v>
      </c>
      <c r="BX11" s="25">
        <v>0</v>
      </c>
      <c r="BY11" s="25">
        <v>0</v>
      </c>
      <c r="BZ11" s="25">
        <v>0</v>
      </c>
      <c r="CA11" s="25">
        <v>0</v>
      </c>
      <c r="CB11" s="25">
        <v>0</v>
      </c>
      <c r="CC11" s="25">
        <v>0</v>
      </c>
      <c r="CD11" s="25">
        <v>0</v>
      </c>
      <c r="CE11" s="25">
        <v>368249.11873199884</v>
      </c>
      <c r="CF11" s="25">
        <v>9699.4453110000013</v>
      </c>
      <c r="CG11" s="25">
        <v>5498.124951000008</v>
      </c>
      <c r="CH11" s="25">
        <v>383446.68899399886</v>
      </c>
      <c r="CI11" s="25">
        <v>169638.03065056409</v>
      </c>
      <c r="CJ11" s="25">
        <v>0</v>
      </c>
      <c r="CK11" s="25">
        <v>0</v>
      </c>
      <c r="CL11" s="25">
        <v>0</v>
      </c>
      <c r="CM11" s="25">
        <v>0</v>
      </c>
      <c r="CN11" s="25">
        <v>0</v>
      </c>
      <c r="CO11" s="25">
        <v>43824501.527237944</v>
      </c>
      <c r="CP11" s="25">
        <v>10567515.46005551</v>
      </c>
      <c r="CQ11" s="25">
        <v>2467873.0723540317</v>
      </c>
      <c r="CR11" s="25">
        <v>56859890.059647493</v>
      </c>
      <c r="CS11" s="25">
        <v>1721127.0168190454</v>
      </c>
    </row>
    <row r="12" spans="1:97" ht="24.9" customHeight="1">
      <c r="A12" s="17">
        <v>6</v>
      </c>
      <c r="B12" s="68" t="s">
        <v>87</v>
      </c>
      <c r="C12" s="25">
        <v>101838.12778725458</v>
      </c>
      <c r="D12" s="25">
        <v>0</v>
      </c>
      <c r="E12" s="25">
        <v>105449.42436039986</v>
      </c>
      <c r="F12" s="25">
        <v>207287.55214765444</v>
      </c>
      <c r="G12" s="25">
        <v>19184.788681830039</v>
      </c>
      <c r="H12" s="25">
        <v>3224</v>
      </c>
      <c r="I12" s="25">
        <v>88673</v>
      </c>
      <c r="J12" s="25">
        <v>0</v>
      </c>
      <c r="K12" s="25">
        <v>91897</v>
      </c>
      <c r="L12" s="25">
        <v>0</v>
      </c>
      <c r="M12" s="25">
        <v>139339.73110095217</v>
      </c>
      <c r="N12" s="25">
        <v>11914.163787093341</v>
      </c>
      <c r="O12" s="25">
        <v>197272.55434109649</v>
      </c>
      <c r="P12" s="25">
        <v>348526.44922914199</v>
      </c>
      <c r="Q12" s="25">
        <v>52793.530025409615</v>
      </c>
      <c r="R12" s="25">
        <v>7448355.2934412323</v>
      </c>
      <c r="S12" s="25">
        <v>357947.94125266158</v>
      </c>
      <c r="T12" s="25">
        <v>16537419.331509935</v>
      </c>
      <c r="U12" s="25">
        <v>24343722.566203829</v>
      </c>
      <c r="V12" s="25">
        <v>167677.54162064</v>
      </c>
      <c r="W12" s="25">
        <v>1105258.813623827</v>
      </c>
      <c r="X12" s="25">
        <v>507857.50987136917</v>
      </c>
      <c r="Y12" s="25">
        <v>4632347.1887001563</v>
      </c>
      <c r="Z12" s="25">
        <v>6245463.5121953525</v>
      </c>
      <c r="AA12" s="25">
        <v>1809666.9087163671</v>
      </c>
      <c r="AB12" s="25">
        <v>164281.10155191834</v>
      </c>
      <c r="AC12" s="25">
        <v>1164572.54100298</v>
      </c>
      <c r="AD12" s="25">
        <v>494829.93417676585</v>
      </c>
      <c r="AE12" s="25">
        <v>1823683.5767316641</v>
      </c>
      <c r="AF12" s="25">
        <v>18568.874094867755</v>
      </c>
      <c r="AG12" s="25">
        <v>0</v>
      </c>
      <c r="AH12" s="25">
        <v>0</v>
      </c>
      <c r="AI12" s="25">
        <v>0</v>
      </c>
      <c r="AJ12" s="25">
        <v>0</v>
      </c>
      <c r="AK12" s="25">
        <v>0</v>
      </c>
      <c r="AL12" s="25">
        <v>4095922.1394599997</v>
      </c>
      <c r="AM12" s="25">
        <v>0</v>
      </c>
      <c r="AN12" s="25">
        <v>0</v>
      </c>
      <c r="AO12" s="25">
        <v>4095922.1394599997</v>
      </c>
      <c r="AP12" s="25">
        <v>4091825.8704599994</v>
      </c>
      <c r="AQ12" s="25">
        <v>2404474.4803999998</v>
      </c>
      <c r="AR12" s="25">
        <v>0</v>
      </c>
      <c r="AS12" s="25">
        <v>0</v>
      </c>
      <c r="AT12" s="25">
        <v>2404474.4803999998</v>
      </c>
      <c r="AU12" s="25">
        <v>2401743.6343999999</v>
      </c>
      <c r="AV12" s="25">
        <v>0</v>
      </c>
      <c r="AW12" s="25">
        <v>42574</v>
      </c>
      <c r="AX12" s="25">
        <v>0</v>
      </c>
      <c r="AY12" s="25">
        <v>42574</v>
      </c>
      <c r="AZ12" s="25">
        <v>41664.619360000004</v>
      </c>
      <c r="BA12" s="25">
        <v>0</v>
      </c>
      <c r="BB12" s="25">
        <v>34976.300000000003</v>
      </c>
      <c r="BC12" s="25">
        <v>0</v>
      </c>
      <c r="BD12" s="25">
        <v>34976.300000000003</v>
      </c>
      <c r="BE12" s="25">
        <v>33181.850839999999</v>
      </c>
      <c r="BF12" s="25">
        <v>0</v>
      </c>
      <c r="BG12" s="25">
        <v>743.90279999999996</v>
      </c>
      <c r="BH12" s="25">
        <v>0</v>
      </c>
      <c r="BI12" s="25">
        <v>743.90279999999996</v>
      </c>
      <c r="BJ12" s="25">
        <v>474.37279999999993</v>
      </c>
      <c r="BK12" s="25">
        <v>1210349.1130088526</v>
      </c>
      <c r="BL12" s="25">
        <v>10016.236983606557</v>
      </c>
      <c r="BM12" s="25">
        <v>9817.27</v>
      </c>
      <c r="BN12" s="25">
        <v>1230182.6199924592</v>
      </c>
      <c r="BO12" s="25">
        <v>452618.54633199493</v>
      </c>
      <c r="BP12" s="25">
        <v>123923.80458399998</v>
      </c>
      <c r="BQ12" s="25">
        <v>0</v>
      </c>
      <c r="BR12" s="25">
        <v>0</v>
      </c>
      <c r="BS12" s="25">
        <v>123923.80458399998</v>
      </c>
      <c r="BT12" s="25">
        <v>118680.49344674173</v>
      </c>
      <c r="BU12" s="25">
        <v>2760</v>
      </c>
      <c r="BV12" s="25">
        <v>0</v>
      </c>
      <c r="BW12" s="25">
        <v>0</v>
      </c>
      <c r="BX12" s="25">
        <v>2760</v>
      </c>
      <c r="BY12" s="25">
        <v>0</v>
      </c>
      <c r="BZ12" s="25">
        <v>0</v>
      </c>
      <c r="CA12" s="25">
        <v>0</v>
      </c>
      <c r="CB12" s="25">
        <v>0</v>
      </c>
      <c r="CC12" s="25">
        <v>0</v>
      </c>
      <c r="CD12" s="25">
        <v>0</v>
      </c>
      <c r="CE12" s="25">
        <v>8800.7999999999993</v>
      </c>
      <c r="CF12" s="25">
        <v>0</v>
      </c>
      <c r="CG12" s="25">
        <v>6885</v>
      </c>
      <c r="CH12" s="25">
        <v>15685.8</v>
      </c>
      <c r="CI12" s="25">
        <v>7377.7129910971116</v>
      </c>
      <c r="CJ12" s="25">
        <v>0</v>
      </c>
      <c r="CK12" s="25">
        <v>0</v>
      </c>
      <c r="CL12" s="25">
        <v>0</v>
      </c>
      <c r="CM12" s="25">
        <v>0</v>
      </c>
      <c r="CN12" s="25">
        <v>0</v>
      </c>
      <c r="CO12" s="25">
        <v>16808527.404958036</v>
      </c>
      <c r="CP12" s="25">
        <v>2219275.5956977103</v>
      </c>
      <c r="CQ12" s="25">
        <v>21984020.703088354</v>
      </c>
      <c r="CR12" s="25">
        <v>41011823.703744084</v>
      </c>
      <c r="CS12" s="25">
        <v>9215458.7437689491</v>
      </c>
    </row>
    <row r="13" spans="1:97" ht="24.9" customHeight="1">
      <c r="A13" s="17">
        <v>7</v>
      </c>
      <c r="B13" s="68" t="s">
        <v>34</v>
      </c>
      <c r="C13" s="25">
        <v>1692449.1409009998</v>
      </c>
      <c r="D13" s="25">
        <v>906.99</v>
      </c>
      <c r="E13" s="25">
        <v>250.24</v>
      </c>
      <c r="F13" s="25">
        <v>1693606.3709009998</v>
      </c>
      <c r="G13" s="25">
        <v>800349.25257961126</v>
      </c>
      <c r="H13" s="25">
        <v>17279.199999999953</v>
      </c>
      <c r="I13" s="25">
        <v>360752.01</v>
      </c>
      <c r="J13" s="25">
        <v>0</v>
      </c>
      <c r="K13" s="25">
        <v>378031.20999999996</v>
      </c>
      <c r="L13" s="25">
        <v>24224.766510815331</v>
      </c>
      <c r="M13" s="25">
        <v>612659.56201199989</v>
      </c>
      <c r="N13" s="25">
        <v>29132.981931000002</v>
      </c>
      <c r="O13" s="25">
        <v>10271.035390000001</v>
      </c>
      <c r="P13" s="25">
        <v>652063.57933299989</v>
      </c>
      <c r="Q13" s="25">
        <v>158176.73279844612</v>
      </c>
      <c r="R13" s="25">
        <v>15225693.429328004</v>
      </c>
      <c r="S13" s="25">
        <v>2496265.69</v>
      </c>
      <c r="T13" s="25">
        <v>778996.75</v>
      </c>
      <c r="U13" s="25">
        <v>18500955.869328003</v>
      </c>
      <c r="V13" s="25">
        <v>0</v>
      </c>
      <c r="W13" s="25">
        <v>2540264.9387319996</v>
      </c>
      <c r="X13" s="25">
        <v>3635860.8831520001</v>
      </c>
      <c r="Y13" s="25">
        <v>67011.196989999997</v>
      </c>
      <c r="Z13" s="25">
        <v>6243137.0188739998</v>
      </c>
      <c r="AA13" s="25">
        <v>196499.67912090628</v>
      </c>
      <c r="AB13" s="25">
        <v>511300.12840847304</v>
      </c>
      <c r="AC13" s="25">
        <v>1487328.109761527</v>
      </c>
      <c r="AD13" s="25">
        <v>8787.9311199999993</v>
      </c>
      <c r="AE13" s="25">
        <v>2007416.1692900001</v>
      </c>
      <c r="AF13" s="25">
        <v>86248.675786813197</v>
      </c>
      <c r="AG13" s="25">
        <v>0</v>
      </c>
      <c r="AH13" s="25">
        <v>0</v>
      </c>
      <c r="AI13" s="25">
        <v>0</v>
      </c>
      <c r="AJ13" s="25">
        <v>0</v>
      </c>
      <c r="AK13" s="25">
        <v>0</v>
      </c>
      <c r="AL13" s="25">
        <v>0</v>
      </c>
      <c r="AM13" s="25">
        <v>0</v>
      </c>
      <c r="AN13" s="25">
        <v>0</v>
      </c>
      <c r="AO13" s="25">
        <v>0</v>
      </c>
      <c r="AP13" s="25">
        <v>0</v>
      </c>
      <c r="AQ13" s="25">
        <v>0</v>
      </c>
      <c r="AR13" s="25">
        <v>0</v>
      </c>
      <c r="AS13" s="25">
        <v>0</v>
      </c>
      <c r="AT13" s="25">
        <v>0</v>
      </c>
      <c r="AU13" s="25">
        <v>0</v>
      </c>
      <c r="AV13" s="25">
        <v>0</v>
      </c>
      <c r="AW13" s="25">
        <v>0</v>
      </c>
      <c r="AX13" s="25">
        <v>0</v>
      </c>
      <c r="AY13" s="25">
        <v>0</v>
      </c>
      <c r="AZ13" s="25">
        <v>0</v>
      </c>
      <c r="BA13" s="25">
        <v>0</v>
      </c>
      <c r="BB13" s="25">
        <v>0</v>
      </c>
      <c r="BC13" s="25">
        <v>0</v>
      </c>
      <c r="BD13" s="25">
        <v>0</v>
      </c>
      <c r="BE13" s="25">
        <v>0</v>
      </c>
      <c r="BF13" s="25">
        <v>1435894.8746400001</v>
      </c>
      <c r="BG13" s="25">
        <v>28888.611872000001</v>
      </c>
      <c r="BH13" s="25">
        <v>0</v>
      </c>
      <c r="BI13" s="25">
        <v>1464783.486512</v>
      </c>
      <c r="BJ13" s="25">
        <v>724236.17946095648</v>
      </c>
      <c r="BK13" s="25">
        <v>5581171.5823320011</v>
      </c>
      <c r="BL13" s="25">
        <v>282452.09899299999</v>
      </c>
      <c r="BM13" s="25">
        <v>4354.4675999999999</v>
      </c>
      <c r="BN13" s="25">
        <v>5867978.1489250008</v>
      </c>
      <c r="BO13" s="25">
        <v>5234812.0923015866</v>
      </c>
      <c r="BP13" s="25">
        <v>515572.67921199999</v>
      </c>
      <c r="BQ13" s="25">
        <v>0</v>
      </c>
      <c r="BR13" s="25">
        <v>0</v>
      </c>
      <c r="BS13" s="25">
        <v>515572.67921199999</v>
      </c>
      <c r="BT13" s="25">
        <v>475537.0476950439</v>
      </c>
      <c r="BU13" s="25">
        <v>599168.54</v>
      </c>
      <c r="BV13" s="25">
        <v>2910</v>
      </c>
      <c r="BW13" s="25">
        <v>0</v>
      </c>
      <c r="BX13" s="25">
        <v>602078.54</v>
      </c>
      <c r="BY13" s="25">
        <v>541800.68599999999</v>
      </c>
      <c r="BZ13" s="25">
        <v>0</v>
      </c>
      <c r="CA13" s="25">
        <v>0</v>
      </c>
      <c r="CB13" s="25">
        <v>0</v>
      </c>
      <c r="CC13" s="25">
        <v>0</v>
      </c>
      <c r="CD13" s="25">
        <v>0</v>
      </c>
      <c r="CE13" s="25">
        <v>965494.05103700003</v>
      </c>
      <c r="CF13" s="25">
        <v>12987.220799000002</v>
      </c>
      <c r="CG13" s="25">
        <v>267782.40000000002</v>
      </c>
      <c r="CH13" s="25">
        <v>1246263.6718359999</v>
      </c>
      <c r="CI13" s="25">
        <v>990895.2112697236</v>
      </c>
      <c r="CJ13" s="25">
        <v>0</v>
      </c>
      <c r="CK13" s="25">
        <v>0</v>
      </c>
      <c r="CL13" s="25">
        <v>0</v>
      </c>
      <c r="CM13" s="25">
        <v>0</v>
      </c>
      <c r="CN13" s="25">
        <v>0</v>
      </c>
      <c r="CO13" s="25">
        <v>29696948.126602471</v>
      </c>
      <c r="CP13" s="25">
        <v>8337484.5965085262</v>
      </c>
      <c r="CQ13" s="25">
        <v>1137454.0211</v>
      </c>
      <c r="CR13" s="25">
        <v>39171886.744211003</v>
      </c>
      <c r="CS13" s="25">
        <v>9232780.3235239014</v>
      </c>
    </row>
    <row r="14" spans="1:97" ht="24.9" customHeight="1">
      <c r="A14" s="17">
        <v>8</v>
      </c>
      <c r="B14" s="68" t="s">
        <v>35</v>
      </c>
      <c r="C14" s="25">
        <v>97387</v>
      </c>
      <c r="D14" s="25">
        <v>-6610</v>
      </c>
      <c r="E14" s="25">
        <v>86635</v>
      </c>
      <c r="F14" s="25">
        <v>177412</v>
      </c>
      <c r="G14" s="25">
        <v>0</v>
      </c>
      <c r="H14" s="25">
        <v>237</v>
      </c>
      <c r="I14" s="25">
        <v>261351</v>
      </c>
      <c r="J14" s="25">
        <v>398</v>
      </c>
      <c r="K14" s="25">
        <v>261986</v>
      </c>
      <c r="L14" s="25">
        <v>26757.393753600169</v>
      </c>
      <c r="M14" s="25">
        <v>220873</v>
      </c>
      <c r="N14" s="25">
        <v>-639</v>
      </c>
      <c r="O14" s="25">
        <v>50868</v>
      </c>
      <c r="P14" s="25">
        <v>271102</v>
      </c>
      <c r="Q14" s="25">
        <v>2614.1061500000005</v>
      </c>
      <c r="R14" s="25">
        <v>5384707</v>
      </c>
      <c r="S14" s="25">
        <v>1820106</v>
      </c>
      <c r="T14" s="25">
        <v>5621720</v>
      </c>
      <c r="U14" s="25">
        <v>12826533</v>
      </c>
      <c r="V14" s="25">
        <v>0</v>
      </c>
      <c r="W14" s="25">
        <v>486705</v>
      </c>
      <c r="X14" s="25">
        <v>1142474</v>
      </c>
      <c r="Y14" s="25">
        <v>92132</v>
      </c>
      <c r="Z14" s="25">
        <v>1721311</v>
      </c>
      <c r="AA14" s="25">
        <v>164728.79466740976</v>
      </c>
      <c r="AB14" s="25">
        <v>126484.92982456143</v>
      </c>
      <c r="AC14" s="25">
        <v>1219657.184210527</v>
      </c>
      <c r="AD14" s="25">
        <v>7</v>
      </c>
      <c r="AE14" s="25">
        <v>1346149.1140350883</v>
      </c>
      <c r="AF14" s="25">
        <v>13840.860184699455</v>
      </c>
      <c r="AG14" s="25">
        <v>0</v>
      </c>
      <c r="AH14" s="25">
        <v>0</v>
      </c>
      <c r="AI14" s="25">
        <v>0</v>
      </c>
      <c r="AJ14" s="25">
        <v>0</v>
      </c>
      <c r="AK14" s="25">
        <v>0</v>
      </c>
      <c r="AL14" s="25">
        <v>723498</v>
      </c>
      <c r="AM14" s="25">
        <v>0</v>
      </c>
      <c r="AN14" s="25">
        <v>381181</v>
      </c>
      <c r="AO14" s="25">
        <v>1104679</v>
      </c>
      <c r="AP14" s="25">
        <v>930900.68052199995</v>
      </c>
      <c r="AQ14" s="25">
        <v>1662943</v>
      </c>
      <c r="AR14" s="25">
        <v>0</v>
      </c>
      <c r="AS14" s="25">
        <v>2715408</v>
      </c>
      <c r="AT14" s="25">
        <v>4378351</v>
      </c>
      <c r="AU14" s="25">
        <v>2635614.0021020002</v>
      </c>
      <c r="AV14" s="25">
        <v>79461</v>
      </c>
      <c r="AW14" s="25">
        <v>0</v>
      </c>
      <c r="AX14" s="25">
        <v>46730</v>
      </c>
      <c r="AY14" s="25">
        <v>126191</v>
      </c>
      <c r="AZ14" s="25">
        <v>64871.119918032782</v>
      </c>
      <c r="BA14" s="25">
        <v>27993</v>
      </c>
      <c r="BB14" s="25">
        <v>2848</v>
      </c>
      <c r="BC14" s="25">
        <v>5320</v>
      </c>
      <c r="BD14" s="25">
        <v>36161</v>
      </c>
      <c r="BE14" s="25">
        <v>18080.665000000001</v>
      </c>
      <c r="BF14" s="25">
        <v>56743</v>
      </c>
      <c r="BG14" s="25">
        <v>3702</v>
      </c>
      <c r="BH14" s="25">
        <v>10</v>
      </c>
      <c r="BI14" s="25">
        <v>60455</v>
      </c>
      <c r="BJ14" s="25">
        <v>38973.671803278688</v>
      </c>
      <c r="BK14" s="25">
        <v>4997126</v>
      </c>
      <c r="BL14" s="25">
        <v>18514</v>
      </c>
      <c r="BM14" s="25">
        <v>370013</v>
      </c>
      <c r="BN14" s="25">
        <v>5385653</v>
      </c>
      <c r="BO14" s="25">
        <v>4256477.1435348308</v>
      </c>
      <c r="BP14" s="25">
        <v>247964</v>
      </c>
      <c r="BQ14" s="25">
        <v>-1501</v>
      </c>
      <c r="BR14" s="25">
        <v>0</v>
      </c>
      <c r="BS14" s="25">
        <v>246463</v>
      </c>
      <c r="BT14" s="25">
        <v>210124.6876227115</v>
      </c>
      <c r="BU14" s="25">
        <v>685684</v>
      </c>
      <c r="BV14" s="25">
        <v>0</v>
      </c>
      <c r="BW14" s="25">
        <v>0</v>
      </c>
      <c r="BX14" s="25">
        <v>685684</v>
      </c>
      <c r="BY14" s="25">
        <v>469555.1045907638</v>
      </c>
      <c r="BZ14" s="25">
        <v>0</v>
      </c>
      <c r="CA14" s="25">
        <v>0</v>
      </c>
      <c r="CB14" s="25">
        <v>0</v>
      </c>
      <c r="CC14" s="25">
        <v>0</v>
      </c>
      <c r="CD14" s="25">
        <v>0</v>
      </c>
      <c r="CE14" s="25">
        <v>2720158</v>
      </c>
      <c r="CF14" s="25">
        <v>4413</v>
      </c>
      <c r="CG14" s="25">
        <v>141166</v>
      </c>
      <c r="CH14" s="25">
        <v>2865737</v>
      </c>
      <c r="CI14" s="25">
        <v>742917.59957179031</v>
      </c>
      <c r="CJ14" s="25">
        <v>0</v>
      </c>
      <c r="CK14" s="25">
        <v>0</v>
      </c>
      <c r="CL14" s="25">
        <v>0</v>
      </c>
      <c r="CM14" s="25">
        <v>0</v>
      </c>
      <c r="CN14" s="25">
        <v>0</v>
      </c>
      <c r="CO14" s="25">
        <v>17517963.929824561</v>
      </c>
      <c r="CP14" s="25">
        <v>4464315.1842105268</v>
      </c>
      <c r="CQ14" s="25">
        <v>9511588</v>
      </c>
      <c r="CR14" s="25">
        <v>31493867.114035089</v>
      </c>
      <c r="CS14" s="25">
        <v>9575455.8294211179</v>
      </c>
    </row>
    <row r="15" spans="1:97" ht="24.9" customHeight="1">
      <c r="A15" s="17">
        <v>9</v>
      </c>
      <c r="B15" s="68" t="s">
        <v>93</v>
      </c>
      <c r="C15" s="25">
        <v>33672.490999999878</v>
      </c>
      <c r="D15" s="25">
        <v>27.536899999999999</v>
      </c>
      <c r="E15" s="25">
        <v>93820.53449999982</v>
      </c>
      <c r="F15" s="25">
        <v>127520.5623999997</v>
      </c>
      <c r="G15" s="25">
        <v>0</v>
      </c>
      <c r="H15" s="25">
        <v>27702.605800003897</v>
      </c>
      <c r="I15" s="25">
        <v>41787.927100000001</v>
      </c>
      <c r="J15" s="25">
        <v>38626.966199998809</v>
      </c>
      <c r="K15" s="25">
        <v>108117.49910000269</v>
      </c>
      <c r="L15" s="25">
        <v>0</v>
      </c>
      <c r="M15" s="25">
        <v>176553.80293576772</v>
      </c>
      <c r="N15" s="25">
        <v>284924.42725034279</v>
      </c>
      <c r="O15" s="25">
        <v>183591.58047736288</v>
      </c>
      <c r="P15" s="25">
        <v>645069.81066347333</v>
      </c>
      <c r="Q15" s="25">
        <v>0</v>
      </c>
      <c r="R15" s="25">
        <v>12571053.735200446</v>
      </c>
      <c r="S15" s="25">
        <v>456127.08990000311</v>
      </c>
      <c r="T15" s="25">
        <v>8180992.9026995292</v>
      </c>
      <c r="U15" s="25">
        <v>21208173.727799978</v>
      </c>
      <c r="V15" s="25">
        <v>0</v>
      </c>
      <c r="W15" s="25">
        <v>818666.66584435792</v>
      </c>
      <c r="X15" s="25">
        <v>4769956.3887147829</v>
      </c>
      <c r="Y15" s="25">
        <v>1303227.0565167542</v>
      </c>
      <c r="Z15" s="25">
        <v>6891850.1110758949</v>
      </c>
      <c r="AA15" s="25">
        <v>4434918.4771174006</v>
      </c>
      <c r="AB15" s="25">
        <v>118031.76729603048</v>
      </c>
      <c r="AC15" s="25">
        <v>1578569.9023014777</v>
      </c>
      <c r="AD15" s="25">
        <v>256142.80081554863</v>
      </c>
      <c r="AE15" s="25">
        <v>1952744.4704130567</v>
      </c>
      <c r="AF15" s="25">
        <v>540728.5236396353</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9658.8860880000011</v>
      </c>
      <c r="BG15" s="25">
        <v>0</v>
      </c>
      <c r="BH15" s="25">
        <v>0</v>
      </c>
      <c r="BI15" s="25">
        <v>9658.8860880000011</v>
      </c>
      <c r="BJ15" s="25">
        <v>7727.1088704000003</v>
      </c>
      <c r="BK15" s="25">
        <v>28836.913999999997</v>
      </c>
      <c r="BL15" s="25">
        <v>0</v>
      </c>
      <c r="BM15" s="25">
        <v>0</v>
      </c>
      <c r="BN15" s="25">
        <v>28836.913999999997</v>
      </c>
      <c r="BO15" s="25">
        <v>24430.376781215698</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3850</v>
      </c>
      <c r="CF15" s="25">
        <v>0</v>
      </c>
      <c r="CG15" s="25">
        <v>0</v>
      </c>
      <c r="CH15" s="25">
        <v>3850</v>
      </c>
      <c r="CI15" s="25">
        <v>0</v>
      </c>
      <c r="CJ15" s="25">
        <v>0</v>
      </c>
      <c r="CK15" s="25">
        <v>0</v>
      </c>
      <c r="CL15" s="25">
        <v>0</v>
      </c>
      <c r="CM15" s="25">
        <v>0</v>
      </c>
      <c r="CN15" s="25">
        <v>0</v>
      </c>
      <c r="CO15" s="25">
        <v>13788026.868164608</v>
      </c>
      <c r="CP15" s="25">
        <v>7131393.272166606</v>
      </c>
      <c r="CQ15" s="25">
        <v>10056401.841209194</v>
      </c>
      <c r="CR15" s="25">
        <v>30975821.981540404</v>
      </c>
      <c r="CS15" s="25">
        <v>5007804.4864086518</v>
      </c>
    </row>
    <row r="16" spans="1:97" ht="24.9" customHeight="1">
      <c r="A16" s="17">
        <v>10</v>
      </c>
      <c r="B16" s="68" t="s">
        <v>89</v>
      </c>
      <c r="C16" s="25">
        <v>2244.8199999999993</v>
      </c>
      <c r="D16" s="25">
        <v>0</v>
      </c>
      <c r="E16" s="25">
        <v>473.17999999999989</v>
      </c>
      <c r="F16" s="25">
        <v>2717.9999999999991</v>
      </c>
      <c r="G16" s="25">
        <v>0</v>
      </c>
      <c r="H16" s="25">
        <v>1218.9500000000203</v>
      </c>
      <c r="I16" s="25">
        <v>10386.200000000001</v>
      </c>
      <c r="J16" s="25">
        <v>528.58999999999742</v>
      </c>
      <c r="K16" s="25">
        <v>12133.74000000002</v>
      </c>
      <c r="L16" s="25">
        <v>0</v>
      </c>
      <c r="M16" s="25">
        <v>20447.06770600002</v>
      </c>
      <c r="N16" s="25">
        <v>41075.634877999953</v>
      </c>
      <c r="O16" s="25">
        <v>10700.95</v>
      </c>
      <c r="P16" s="25">
        <v>72223.652583999967</v>
      </c>
      <c r="Q16" s="25">
        <v>0</v>
      </c>
      <c r="R16" s="25">
        <v>710617.84000000125</v>
      </c>
      <c r="S16" s="25">
        <v>735538.44999999122</v>
      </c>
      <c r="T16" s="25">
        <v>556206.71999999927</v>
      </c>
      <c r="U16" s="25">
        <v>2002363.0099999919</v>
      </c>
      <c r="V16" s="25">
        <v>0</v>
      </c>
      <c r="W16" s="25">
        <v>15803.634258</v>
      </c>
      <c r="X16" s="25">
        <v>877892.24768299947</v>
      </c>
      <c r="Y16" s="25">
        <v>9831748.2800000645</v>
      </c>
      <c r="Z16" s="25">
        <v>10725444.161941065</v>
      </c>
      <c r="AA16" s="25">
        <v>0</v>
      </c>
      <c r="AB16" s="25">
        <v>43078.164469561438</v>
      </c>
      <c r="AC16" s="25">
        <v>1272831.2971125271</v>
      </c>
      <c r="AD16" s="25">
        <v>237583.47000000029</v>
      </c>
      <c r="AE16" s="25">
        <v>1553492.9315820888</v>
      </c>
      <c r="AF16" s="25">
        <v>0</v>
      </c>
      <c r="AG16" s="25">
        <v>0</v>
      </c>
      <c r="AH16" s="25">
        <v>0</v>
      </c>
      <c r="AI16" s="25">
        <v>0</v>
      </c>
      <c r="AJ16" s="25">
        <v>0</v>
      </c>
      <c r="AK16" s="25">
        <v>0</v>
      </c>
      <c r="AL16" s="25">
        <v>0</v>
      </c>
      <c r="AM16" s="25">
        <v>0</v>
      </c>
      <c r="AN16" s="25">
        <v>0</v>
      </c>
      <c r="AO16" s="25">
        <v>0</v>
      </c>
      <c r="AP16" s="25">
        <v>0</v>
      </c>
      <c r="AQ16" s="25">
        <v>0</v>
      </c>
      <c r="AR16" s="25">
        <v>0</v>
      </c>
      <c r="AS16" s="25">
        <v>0</v>
      </c>
      <c r="AT16" s="25">
        <v>0</v>
      </c>
      <c r="AU16" s="25">
        <v>0</v>
      </c>
      <c r="AV16" s="25">
        <v>0</v>
      </c>
      <c r="AW16" s="25">
        <v>0</v>
      </c>
      <c r="AX16" s="25">
        <v>0</v>
      </c>
      <c r="AY16" s="25">
        <v>0</v>
      </c>
      <c r="AZ16" s="25">
        <v>0</v>
      </c>
      <c r="BA16" s="25">
        <v>0</v>
      </c>
      <c r="BB16" s="25">
        <v>0</v>
      </c>
      <c r="BC16" s="25">
        <v>0</v>
      </c>
      <c r="BD16" s="25">
        <v>0</v>
      </c>
      <c r="BE16" s="25">
        <v>0</v>
      </c>
      <c r="BF16" s="25">
        <v>0</v>
      </c>
      <c r="BG16" s="25">
        <v>0</v>
      </c>
      <c r="BH16" s="25">
        <v>0</v>
      </c>
      <c r="BI16" s="25">
        <v>0</v>
      </c>
      <c r="BJ16" s="25">
        <v>0</v>
      </c>
      <c r="BK16" s="25">
        <v>1546.69</v>
      </c>
      <c r="BL16" s="25">
        <v>672673.28319999948</v>
      </c>
      <c r="BM16" s="25">
        <v>7137</v>
      </c>
      <c r="BN16" s="25">
        <v>681356.97319999943</v>
      </c>
      <c r="BO16" s="25">
        <v>0</v>
      </c>
      <c r="BP16" s="25">
        <v>0</v>
      </c>
      <c r="BQ16" s="25">
        <v>0</v>
      </c>
      <c r="BR16" s="25">
        <v>0</v>
      </c>
      <c r="BS16" s="25">
        <v>0</v>
      </c>
      <c r="BT16" s="25">
        <v>0</v>
      </c>
      <c r="BU16" s="25">
        <v>163466.18</v>
      </c>
      <c r="BV16" s="25">
        <v>3330</v>
      </c>
      <c r="BW16" s="25">
        <v>0</v>
      </c>
      <c r="BX16" s="25">
        <v>166796.18</v>
      </c>
      <c r="BY16" s="25">
        <v>0</v>
      </c>
      <c r="BZ16" s="25">
        <v>0</v>
      </c>
      <c r="CA16" s="25">
        <v>0</v>
      </c>
      <c r="CB16" s="25">
        <v>0</v>
      </c>
      <c r="CC16" s="25">
        <v>0</v>
      </c>
      <c r="CD16" s="25">
        <v>0</v>
      </c>
      <c r="CE16" s="25">
        <v>2101.8000000000002</v>
      </c>
      <c r="CF16" s="25">
        <v>-1671.9228000000003</v>
      </c>
      <c r="CG16" s="25">
        <v>0</v>
      </c>
      <c r="CH16" s="25">
        <v>429.8771999999999</v>
      </c>
      <c r="CI16" s="25">
        <v>0</v>
      </c>
      <c r="CJ16" s="25">
        <v>0</v>
      </c>
      <c r="CK16" s="25">
        <v>0</v>
      </c>
      <c r="CL16" s="25">
        <v>0</v>
      </c>
      <c r="CM16" s="25">
        <v>0</v>
      </c>
      <c r="CN16" s="25">
        <v>0</v>
      </c>
      <c r="CO16" s="25">
        <v>960525.14643356274</v>
      </c>
      <c r="CP16" s="25">
        <v>3612055.1900735172</v>
      </c>
      <c r="CQ16" s="25">
        <v>10644378.190000065</v>
      </c>
      <c r="CR16" s="25">
        <v>15216958.526507145</v>
      </c>
      <c r="CS16" s="25">
        <v>0</v>
      </c>
    </row>
    <row r="17" spans="1:97" ht="24.9" customHeight="1">
      <c r="A17" s="17">
        <v>11</v>
      </c>
      <c r="B17" s="68" t="s">
        <v>90</v>
      </c>
      <c r="C17" s="25">
        <v>1304391.1378213856</v>
      </c>
      <c r="D17" s="25">
        <v>0</v>
      </c>
      <c r="E17" s="25">
        <v>0</v>
      </c>
      <c r="F17" s="25">
        <v>1304391.1378213856</v>
      </c>
      <c r="G17" s="25">
        <v>369560.727671784</v>
      </c>
      <c r="H17" s="25">
        <v>0</v>
      </c>
      <c r="I17" s="25">
        <v>0</v>
      </c>
      <c r="J17" s="25">
        <v>0</v>
      </c>
      <c r="K17" s="25">
        <v>0</v>
      </c>
      <c r="L17" s="25">
        <v>0</v>
      </c>
      <c r="M17" s="25">
        <v>269563.03550767107</v>
      </c>
      <c r="N17" s="25">
        <v>9058.0348679999879</v>
      </c>
      <c r="O17" s="25">
        <v>24384.020000000048</v>
      </c>
      <c r="P17" s="25">
        <v>303005.09037567105</v>
      </c>
      <c r="Q17" s="25">
        <v>155600.10799599998</v>
      </c>
      <c r="R17" s="25">
        <v>0</v>
      </c>
      <c r="S17" s="25">
        <v>0</v>
      </c>
      <c r="T17" s="25">
        <v>0</v>
      </c>
      <c r="U17" s="25">
        <v>0</v>
      </c>
      <c r="V17" s="25">
        <v>0</v>
      </c>
      <c r="W17" s="25">
        <v>1177293.5921255387</v>
      </c>
      <c r="X17" s="25">
        <v>623914.13994999696</v>
      </c>
      <c r="Y17" s="25">
        <v>0</v>
      </c>
      <c r="Z17" s="25">
        <v>1801207.7320755357</v>
      </c>
      <c r="AA17" s="25">
        <v>1162301.7075463887</v>
      </c>
      <c r="AB17" s="25">
        <v>434700.927580535</v>
      </c>
      <c r="AC17" s="25">
        <v>1181326.8529805271</v>
      </c>
      <c r="AD17" s="25">
        <v>1.2699999999999818</v>
      </c>
      <c r="AE17" s="25">
        <v>1616029.0505610621</v>
      </c>
      <c r="AF17" s="25">
        <v>6536.0736000000034</v>
      </c>
      <c r="AG17" s="25">
        <v>0</v>
      </c>
      <c r="AH17" s="25">
        <v>0</v>
      </c>
      <c r="AI17" s="25">
        <v>0</v>
      </c>
      <c r="AJ17" s="25">
        <v>0</v>
      </c>
      <c r="AK17" s="25">
        <v>0</v>
      </c>
      <c r="AL17" s="25">
        <v>5824475.6230371743</v>
      </c>
      <c r="AM17" s="25">
        <v>24901.60579799999</v>
      </c>
      <c r="AN17" s="25">
        <v>0</v>
      </c>
      <c r="AO17" s="25">
        <v>5849377.2288351739</v>
      </c>
      <c r="AP17" s="25">
        <v>5849377.228835173</v>
      </c>
      <c r="AQ17" s="25">
        <v>2944267.7266578432</v>
      </c>
      <c r="AR17" s="25">
        <v>3775.9298220000055</v>
      </c>
      <c r="AS17" s="25">
        <v>0</v>
      </c>
      <c r="AT17" s="25">
        <v>2948043.6564798434</v>
      </c>
      <c r="AU17" s="25">
        <v>2948043.6564798336</v>
      </c>
      <c r="AV17" s="25">
        <v>0</v>
      </c>
      <c r="AW17" s="25">
        <v>0</v>
      </c>
      <c r="AX17" s="25">
        <v>0</v>
      </c>
      <c r="AY17" s="25">
        <v>0</v>
      </c>
      <c r="AZ17" s="25">
        <v>0</v>
      </c>
      <c r="BA17" s="25">
        <v>0</v>
      </c>
      <c r="BB17" s="25">
        <v>0</v>
      </c>
      <c r="BC17" s="25">
        <v>0</v>
      </c>
      <c r="BD17" s="25">
        <v>0</v>
      </c>
      <c r="BE17" s="25">
        <v>0</v>
      </c>
      <c r="BF17" s="25">
        <v>11288.723900000012</v>
      </c>
      <c r="BG17" s="25">
        <v>12706.429999999993</v>
      </c>
      <c r="BH17" s="25">
        <v>0</v>
      </c>
      <c r="BI17" s="25">
        <v>23995.153900000005</v>
      </c>
      <c r="BJ17" s="25">
        <v>19196.123120000033</v>
      </c>
      <c r="BK17" s="25">
        <v>747499.13966017123</v>
      </c>
      <c r="BL17" s="25">
        <v>7871.6273999999976</v>
      </c>
      <c r="BM17" s="25">
        <v>738.22999999999956</v>
      </c>
      <c r="BN17" s="25">
        <v>756108.99706017121</v>
      </c>
      <c r="BO17" s="25">
        <v>615614.33791070804</v>
      </c>
      <c r="BP17" s="25">
        <v>49851.720657383092</v>
      </c>
      <c r="BQ17" s="25">
        <v>40983</v>
      </c>
      <c r="BR17" s="25">
        <v>0</v>
      </c>
      <c r="BS17" s="25">
        <v>90834.720657383092</v>
      </c>
      <c r="BT17" s="25">
        <v>2233.7405999999028</v>
      </c>
      <c r="BU17" s="25">
        <v>0</v>
      </c>
      <c r="BV17" s="25">
        <v>0</v>
      </c>
      <c r="BW17" s="25">
        <v>0</v>
      </c>
      <c r="BX17" s="25">
        <v>0</v>
      </c>
      <c r="BY17" s="25">
        <v>0</v>
      </c>
      <c r="BZ17" s="25">
        <v>0</v>
      </c>
      <c r="CA17" s="25">
        <v>0</v>
      </c>
      <c r="CB17" s="25">
        <v>0</v>
      </c>
      <c r="CC17" s="25">
        <v>0</v>
      </c>
      <c r="CD17" s="25">
        <v>0</v>
      </c>
      <c r="CE17" s="25">
        <v>81937.915999999968</v>
      </c>
      <c r="CF17" s="25">
        <v>2010.7599999999984</v>
      </c>
      <c r="CG17" s="25">
        <v>0</v>
      </c>
      <c r="CH17" s="25">
        <v>83948.675999999963</v>
      </c>
      <c r="CI17" s="25">
        <v>56826.176800000016</v>
      </c>
      <c r="CJ17" s="25">
        <v>0</v>
      </c>
      <c r="CK17" s="25">
        <v>0</v>
      </c>
      <c r="CL17" s="25">
        <v>0</v>
      </c>
      <c r="CM17" s="25">
        <v>0</v>
      </c>
      <c r="CN17" s="25">
        <v>0</v>
      </c>
      <c r="CO17" s="25">
        <v>12845269.5429477</v>
      </c>
      <c r="CP17" s="25">
        <v>1906548.3808185242</v>
      </c>
      <c r="CQ17" s="25">
        <v>25123.520000000048</v>
      </c>
      <c r="CR17" s="25">
        <v>14776941.443766221</v>
      </c>
      <c r="CS17" s="25">
        <v>11185289.880559886</v>
      </c>
    </row>
    <row r="18" spans="1:97" ht="24.9" customHeight="1">
      <c r="A18" s="17">
        <v>12</v>
      </c>
      <c r="B18" s="68" t="s">
        <v>33</v>
      </c>
      <c r="C18" s="25">
        <v>16855.364261682254</v>
      </c>
      <c r="D18" s="25">
        <v>1335916.5757490911</v>
      </c>
      <c r="E18" s="25">
        <v>615.23643502063953</v>
      </c>
      <c r="F18" s="25">
        <v>1353387.1764457938</v>
      </c>
      <c r="G18" s="25">
        <v>0</v>
      </c>
      <c r="H18" s="25">
        <v>3489.9135846846712</v>
      </c>
      <c r="I18" s="25">
        <v>687404.15000000142</v>
      </c>
      <c r="J18" s="25">
        <v>5584.5009795937185</v>
      </c>
      <c r="K18" s="25">
        <v>696478.56456427986</v>
      </c>
      <c r="L18" s="25">
        <v>0</v>
      </c>
      <c r="M18" s="25">
        <v>67532.32900894327</v>
      </c>
      <c r="N18" s="25">
        <v>31729.630076674006</v>
      </c>
      <c r="O18" s="25">
        <v>53624.137034134335</v>
      </c>
      <c r="P18" s="25">
        <v>152886.0961197516</v>
      </c>
      <c r="Q18" s="25">
        <v>0</v>
      </c>
      <c r="R18" s="25">
        <v>2708046.4373466517</v>
      </c>
      <c r="S18" s="25">
        <v>22402.249315068493</v>
      </c>
      <c r="T18" s="25">
        <v>1827212.5180587708</v>
      </c>
      <c r="U18" s="25">
        <v>4557661.2047204915</v>
      </c>
      <c r="V18" s="25">
        <v>963152.23870485905</v>
      </c>
      <c r="W18" s="25">
        <v>719561.25062042696</v>
      </c>
      <c r="X18" s="25">
        <v>1128954.1213634391</v>
      </c>
      <c r="Y18" s="25">
        <v>1274020.8141964353</v>
      </c>
      <c r="Z18" s="25">
        <v>3122536.1861803015</v>
      </c>
      <c r="AA18" s="25">
        <v>545475.16926221794</v>
      </c>
      <c r="AB18" s="25">
        <v>160843.74582212474</v>
      </c>
      <c r="AC18" s="25">
        <v>1235465.5950090033</v>
      </c>
      <c r="AD18" s="25">
        <v>177352.45693378101</v>
      </c>
      <c r="AE18" s="25">
        <v>1573661.797764909</v>
      </c>
      <c r="AF18" s="25">
        <v>25521.021644964869</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999675.06564480416</v>
      </c>
      <c r="AW18" s="25">
        <v>16931.75</v>
      </c>
      <c r="AX18" s="25">
        <v>0</v>
      </c>
      <c r="AY18" s="25">
        <v>1016606.8156448042</v>
      </c>
      <c r="AZ18" s="25">
        <v>125545.58961045806</v>
      </c>
      <c r="BA18" s="25">
        <v>0</v>
      </c>
      <c r="BB18" s="25">
        <v>0</v>
      </c>
      <c r="BC18" s="25">
        <v>0</v>
      </c>
      <c r="BD18" s="25">
        <v>0</v>
      </c>
      <c r="BE18" s="25">
        <v>0</v>
      </c>
      <c r="BF18" s="25">
        <v>411524.89639300812</v>
      </c>
      <c r="BG18" s="25">
        <v>4359.4877400000005</v>
      </c>
      <c r="BH18" s="25">
        <v>228.39000000000001</v>
      </c>
      <c r="BI18" s="25">
        <v>416112.77413300815</v>
      </c>
      <c r="BJ18" s="25">
        <v>265834.81996942242</v>
      </c>
      <c r="BK18" s="25">
        <v>259098.76555579453</v>
      </c>
      <c r="BL18" s="25">
        <v>998656.76631828898</v>
      </c>
      <c r="BM18" s="25">
        <v>19706.009999999998</v>
      </c>
      <c r="BN18" s="25">
        <v>1277461.5418740835</v>
      </c>
      <c r="BO18" s="25">
        <v>343856.65848997794</v>
      </c>
      <c r="BP18" s="25">
        <v>45</v>
      </c>
      <c r="BQ18" s="25">
        <v>19619.948395449832</v>
      </c>
      <c r="BR18" s="25">
        <v>0</v>
      </c>
      <c r="BS18" s="25">
        <v>19664.948395449832</v>
      </c>
      <c r="BT18" s="25">
        <v>0</v>
      </c>
      <c r="BU18" s="25">
        <v>69268.03</v>
      </c>
      <c r="BV18" s="25">
        <v>2205</v>
      </c>
      <c r="BW18" s="25">
        <v>0</v>
      </c>
      <c r="BX18" s="25">
        <v>71473.03</v>
      </c>
      <c r="BY18" s="25">
        <v>52279.920000000086</v>
      </c>
      <c r="BZ18" s="25">
        <v>0</v>
      </c>
      <c r="CA18" s="25">
        <v>0</v>
      </c>
      <c r="CB18" s="25">
        <v>0</v>
      </c>
      <c r="CC18" s="25">
        <v>0</v>
      </c>
      <c r="CD18" s="25">
        <v>0</v>
      </c>
      <c r="CE18" s="25">
        <v>104029.91008219178</v>
      </c>
      <c r="CF18" s="25">
        <v>5700</v>
      </c>
      <c r="CG18" s="25">
        <v>0</v>
      </c>
      <c r="CH18" s="25">
        <v>109729.91008219178</v>
      </c>
      <c r="CI18" s="25">
        <v>25730.82471225</v>
      </c>
      <c r="CJ18" s="25">
        <v>0</v>
      </c>
      <c r="CK18" s="25">
        <v>0</v>
      </c>
      <c r="CL18" s="25">
        <v>0</v>
      </c>
      <c r="CM18" s="25">
        <v>0</v>
      </c>
      <c r="CN18" s="25">
        <v>0</v>
      </c>
      <c r="CO18" s="25">
        <v>5519970.7083203131</v>
      </c>
      <c r="CP18" s="25">
        <v>5489345.2739670165</v>
      </c>
      <c r="CQ18" s="25">
        <v>3358344.0636377358</v>
      </c>
      <c r="CR18" s="25">
        <v>14367660.045925062</v>
      </c>
      <c r="CS18" s="25">
        <v>2347396.2423941502</v>
      </c>
    </row>
    <row r="19" spans="1:97" ht="24.9" customHeight="1">
      <c r="A19" s="17">
        <v>13</v>
      </c>
      <c r="B19" s="68" t="s">
        <v>31</v>
      </c>
      <c r="C19" s="25">
        <v>287.70999999999992</v>
      </c>
      <c r="D19" s="25">
        <v>13517.47</v>
      </c>
      <c r="E19" s="25">
        <v>7221.5599999999977</v>
      </c>
      <c r="F19" s="25">
        <v>21026.739999999998</v>
      </c>
      <c r="G19" s="25">
        <v>4622.2199999999993</v>
      </c>
      <c r="H19" s="25">
        <v>40357.789999999193</v>
      </c>
      <c r="I19" s="25">
        <v>57243.819999999978</v>
      </c>
      <c r="J19" s="25">
        <v>1891.9400000000376</v>
      </c>
      <c r="K19" s="25">
        <v>99493.549999999203</v>
      </c>
      <c r="L19" s="25">
        <v>0</v>
      </c>
      <c r="M19" s="25">
        <v>121977.25999998926</v>
      </c>
      <c r="N19" s="25">
        <v>78511.949999999924</v>
      </c>
      <c r="O19" s="25">
        <v>328262.520000002</v>
      </c>
      <c r="P19" s="25">
        <v>528751.72999999113</v>
      </c>
      <c r="Q19" s="25">
        <v>0</v>
      </c>
      <c r="R19" s="25">
        <v>2238507.5100000342</v>
      </c>
      <c r="S19" s="25">
        <v>0</v>
      </c>
      <c r="T19" s="25">
        <v>1355747.959999992</v>
      </c>
      <c r="U19" s="25">
        <v>3594255.4700000263</v>
      </c>
      <c r="V19" s="25">
        <v>0</v>
      </c>
      <c r="W19" s="25">
        <v>734086.02000000025</v>
      </c>
      <c r="X19" s="25">
        <v>2603188.719999996</v>
      </c>
      <c r="Y19" s="25">
        <v>2900419.1600000137</v>
      </c>
      <c r="Z19" s="25">
        <v>6237693.9000000097</v>
      </c>
      <c r="AA19" s="25">
        <v>1559105.5500000026</v>
      </c>
      <c r="AB19" s="25">
        <v>141367.82982456114</v>
      </c>
      <c r="AC19" s="25">
        <v>1409851.934210527</v>
      </c>
      <c r="AD19" s="25">
        <v>352365.82000000257</v>
      </c>
      <c r="AE19" s="25">
        <v>1903585.5840350906</v>
      </c>
      <c r="AF19" s="25">
        <v>-14975.596000000014</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153793.56000000011</v>
      </c>
      <c r="BG19" s="25">
        <v>0</v>
      </c>
      <c r="BH19" s="25">
        <v>0</v>
      </c>
      <c r="BI19" s="25">
        <v>153793.56000000011</v>
      </c>
      <c r="BJ19" s="25">
        <v>140476.03000000003</v>
      </c>
      <c r="BK19" s="25">
        <v>342522.4599999999</v>
      </c>
      <c r="BL19" s="25">
        <v>53870.039999999979</v>
      </c>
      <c r="BM19" s="25">
        <v>17950</v>
      </c>
      <c r="BN19" s="25">
        <v>414342.49999999988</v>
      </c>
      <c r="BO19" s="25">
        <v>324268.07999999908</v>
      </c>
      <c r="BP19" s="25">
        <v>7275.66</v>
      </c>
      <c r="BQ19" s="25">
        <v>0</v>
      </c>
      <c r="BR19" s="25">
        <v>0</v>
      </c>
      <c r="BS19" s="25">
        <v>7275.66</v>
      </c>
      <c r="BT19" s="25">
        <v>5807.97</v>
      </c>
      <c r="BU19" s="25">
        <v>0</v>
      </c>
      <c r="BV19" s="25">
        <v>0</v>
      </c>
      <c r="BW19" s="25">
        <v>0</v>
      </c>
      <c r="BX19" s="25">
        <v>0</v>
      </c>
      <c r="BY19" s="25">
        <v>0</v>
      </c>
      <c r="BZ19" s="25">
        <v>0</v>
      </c>
      <c r="CA19" s="25">
        <v>0</v>
      </c>
      <c r="CB19" s="25">
        <v>0</v>
      </c>
      <c r="CC19" s="25">
        <v>0</v>
      </c>
      <c r="CD19" s="25">
        <v>0</v>
      </c>
      <c r="CE19" s="25">
        <v>282678.90000000002</v>
      </c>
      <c r="CF19" s="25">
        <v>77645.180000000022</v>
      </c>
      <c r="CG19" s="25">
        <v>0</v>
      </c>
      <c r="CH19" s="25">
        <v>360324.08000000007</v>
      </c>
      <c r="CI19" s="25">
        <v>107008.14</v>
      </c>
      <c r="CJ19" s="25">
        <v>0</v>
      </c>
      <c r="CK19" s="25">
        <v>0</v>
      </c>
      <c r="CL19" s="25">
        <v>0</v>
      </c>
      <c r="CM19" s="25">
        <v>0</v>
      </c>
      <c r="CN19" s="25">
        <v>0</v>
      </c>
      <c r="CO19" s="25">
        <v>4062854.6998245846</v>
      </c>
      <c r="CP19" s="25">
        <v>4293829.1142105227</v>
      </c>
      <c r="CQ19" s="25">
        <v>4963858.9600000102</v>
      </c>
      <c r="CR19" s="25">
        <v>13320542.774035119</v>
      </c>
      <c r="CS19" s="25">
        <v>2126312.3940000017</v>
      </c>
    </row>
    <row r="20" spans="1:97" ht="24.9" customHeight="1">
      <c r="A20" s="17">
        <v>14</v>
      </c>
      <c r="B20" s="68" t="s">
        <v>37</v>
      </c>
      <c r="C20" s="25">
        <v>0</v>
      </c>
      <c r="D20" s="25">
        <v>0</v>
      </c>
      <c r="E20" s="25">
        <v>0</v>
      </c>
      <c r="F20" s="25">
        <v>0</v>
      </c>
      <c r="G20" s="25">
        <v>0</v>
      </c>
      <c r="H20" s="25">
        <v>0</v>
      </c>
      <c r="I20" s="25">
        <v>3201.5</v>
      </c>
      <c r="J20" s="25">
        <v>1286.5</v>
      </c>
      <c r="K20" s="25">
        <v>4488</v>
      </c>
      <c r="L20" s="25">
        <v>0</v>
      </c>
      <c r="M20" s="25">
        <v>10384.52</v>
      </c>
      <c r="N20" s="25">
        <v>8792.8700000000008</v>
      </c>
      <c r="O20" s="25">
        <v>1901.52</v>
      </c>
      <c r="P20" s="25">
        <v>21078.91</v>
      </c>
      <c r="Q20" s="25">
        <v>6771.34</v>
      </c>
      <c r="R20" s="25">
        <v>88756.91</v>
      </c>
      <c r="S20" s="25">
        <v>29236.68</v>
      </c>
      <c r="T20" s="25">
        <v>5414545.8600000003</v>
      </c>
      <c r="U20" s="25">
        <v>5532539.4500000002</v>
      </c>
      <c r="V20" s="25">
        <v>0</v>
      </c>
      <c r="W20" s="25">
        <v>113095.13</v>
      </c>
      <c r="X20" s="25">
        <v>625624.16</v>
      </c>
      <c r="Y20" s="25">
        <v>90810.91</v>
      </c>
      <c r="Z20" s="25">
        <v>829530.20000000007</v>
      </c>
      <c r="AA20" s="25">
        <v>580671.14</v>
      </c>
      <c r="AB20" s="25">
        <v>157222.95000000001</v>
      </c>
      <c r="AC20" s="25">
        <v>1208282.68</v>
      </c>
      <c r="AD20" s="25">
        <v>15636.64</v>
      </c>
      <c r="AE20" s="25">
        <v>1381142.2699999998</v>
      </c>
      <c r="AF20" s="25">
        <v>155874.01</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2386.48</v>
      </c>
      <c r="BG20" s="25">
        <v>1575.16</v>
      </c>
      <c r="BH20" s="25">
        <v>0</v>
      </c>
      <c r="BI20" s="25">
        <v>3961.6400000000003</v>
      </c>
      <c r="BJ20" s="25">
        <v>3367.39</v>
      </c>
      <c r="BK20" s="25">
        <v>1872.8</v>
      </c>
      <c r="BL20" s="25">
        <v>0</v>
      </c>
      <c r="BM20" s="25">
        <v>0</v>
      </c>
      <c r="BN20" s="25">
        <v>1872.8</v>
      </c>
      <c r="BO20" s="25">
        <v>1591.8799999999999</v>
      </c>
      <c r="BP20" s="25">
        <v>0</v>
      </c>
      <c r="BQ20" s="25">
        <v>0</v>
      </c>
      <c r="BR20" s="25">
        <v>0</v>
      </c>
      <c r="BS20" s="25">
        <v>0</v>
      </c>
      <c r="BT20" s="25">
        <v>0</v>
      </c>
      <c r="BU20" s="25">
        <v>0</v>
      </c>
      <c r="BV20" s="25">
        <v>0</v>
      </c>
      <c r="BW20" s="25">
        <v>6683</v>
      </c>
      <c r="BX20" s="25">
        <v>6683</v>
      </c>
      <c r="BY20" s="25">
        <v>0</v>
      </c>
      <c r="BZ20" s="25">
        <v>0</v>
      </c>
      <c r="CA20" s="25">
        <v>0</v>
      </c>
      <c r="CB20" s="25">
        <v>0</v>
      </c>
      <c r="CC20" s="25">
        <v>0</v>
      </c>
      <c r="CD20" s="25">
        <v>0</v>
      </c>
      <c r="CE20" s="25">
        <v>5241.21</v>
      </c>
      <c r="CF20" s="25">
        <v>200</v>
      </c>
      <c r="CG20" s="25">
        <v>0</v>
      </c>
      <c r="CH20" s="25">
        <v>5441.21</v>
      </c>
      <c r="CI20" s="25">
        <v>4625.03</v>
      </c>
      <c r="CJ20" s="25">
        <v>0</v>
      </c>
      <c r="CK20" s="25">
        <v>0</v>
      </c>
      <c r="CL20" s="25">
        <v>0</v>
      </c>
      <c r="CM20" s="25">
        <v>0</v>
      </c>
      <c r="CN20" s="25">
        <v>0</v>
      </c>
      <c r="CO20" s="25">
        <v>378960</v>
      </c>
      <c r="CP20" s="25">
        <v>1876913.05</v>
      </c>
      <c r="CQ20" s="25">
        <v>5530864.4299999997</v>
      </c>
      <c r="CR20" s="25">
        <v>7786737.4799999995</v>
      </c>
      <c r="CS20" s="25">
        <v>752900.79</v>
      </c>
    </row>
    <row r="21" spans="1:97" ht="24.9" customHeight="1">
      <c r="A21" s="17">
        <v>15</v>
      </c>
      <c r="B21" s="68" t="s">
        <v>36</v>
      </c>
      <c r="C21" s="25">
        <v>1655.4750000000001</v>
      </c>
      <c r="D21" s="25">
        <v>0</v>
      </c>
      <c r="E21" s="25">
        <v>0</v>
      </c>
      <c r="F21" s="25">
        <v>1655.4750000000001</v>
      </c>
      <c r="G21" s="25">
        <v>0</v>
      </c>
      <c r="H21" s="25">
        <v>16350.530600000082</v>
      </c>
      <c r="I21" s="25">
        <v>20059.399999999965</v>
      </c>
      <c r="J21" s="25">
        <v>0</v>
      </c>
      <c r="K21" s="25">
        <v>36409.930600000051</v>
      </c>
      <c r="L21" s="25">
        <v>0</v>
      </c>
      <c r="M21" s="25">
        <v>18477.045028510038</v>
      </c>
      <c r="N21" s="25">
        <v>7917.1663141399968</v>
      </c>
      <c r="O21" s="25">
        <v>393.02499999999537</v>
      </c>
      <c r="P21" s="25">
        <v>26787.236342650031</v>
      </c>
      <c r="Q21" s="25">
        <v>8422.8211325280008</v>
      </c>
      <c r="R21" s="25">
        <v>1195841.2661446419</v>
      </c>
      <c r="S21" s="25">
        <v>0</v>
      </c>
      <c r="T21" s="25">
        <v>67114.425380530418</v>
      </c>
      <c r="U21" s="25">
        <v>1262955.6915251724</v>
      </c>
      <c r="V21" s="25">
        <v>0</v>
      </c>
      <c r="W21" s="25">
        <v>459971.10605879035</v>
      </c>
      <c r="X21" s="25">
        <v>1674961.1267182187</v>
      </c>
      <c r="Y21" s="25">
        <v>0</v>
      </c>
      <c r="Z21" s="25">
        <v>2134932.2327770088</v>
      </c>
      <c r="AA21" s="25">
        <v>1178613.4263865419</v>
      </c>
      <c r="AB21" s="25">
        <v>195566.17512759997</v>
      </c>
      <c r="AC21" s="25">
        <v>1358649.5796139</v>
      </c>
      <c r="AD21" s="25">
        <v>0</v>
      </c>
      <c r="AE21" s="25">
        <v>1554215.7547415001</v>
      </c>
      <c r="AF21" s="25">
        <v>220009.8565680359</v>
      </c>
      <c r="AG21" s="25">
        <v>0</v>
      </c>
      <c r="AH21" s="25">
        <v>0</v>
      </c>
      <c r="AI21" s="25">
        <v>0</v>
      </c>
      <c r="AJ21" s="25">
        <v>0</v>
      </c>
      <c r="AK21" s="25">
        <v>0</v>
      </c>
      <c r="AL21" s="25">
        <v>0</v>
      </c>
      <c r="AM21" s="25">
        <v>0</v>
      </c>
      <c r="AN21" s="25">
        <v>0</v>
      </c>
      <c r="AO21" s="25">
        <v>0</v>
      </c>
      <c r="AP21" s="25">
        <v>0</v>
      </c>
      <c r="AQ21" s="25">
        <v>0</v>
      </c>
      <c r="AR21" s="25">
        <v>0</v>
      </c>
      <c r="AS21" s="25">
        <v>0</v>
      </c>
      <c r="AT21" s="25">
        <v>0</v>
      </c>
      <c r="AU21" s="25">
        <v>0</v>
      </c>
      <c r="AV21" s="25">
        <v>0</v>
      </c>
      <c r="AW21" s="25">
        <v>0</v>
      </c>
      <c r="AX21" s="25">
        <v>0</v>
      </c>
      <c r="AY21" s="25">
        <v>0</v>
      </c>
      <c r="AZ21" s="25">
        <v>0</v>
      </c>
      <c r="BA21" s="25">
        <v>0</v>
      </c>
      <c r="BB21" s="25">
        <v>0</v>
      </c>
      <c r="BC21" s="25">
        <v>0</v>
      </c>
      <c r="BD21" s="25">
        <v>0</v>
      </c>
      <c r="BE21" s="25">
        <v>0</v>
      </c>
      <c r="BF21" s="25">
        <v>87727.933908999956</v>
      </c>
      <c r="BG21" s="25">
        <v>85.896000000000001</v>
      </c>
      <c r="BH21" s="25">
        <v>0</v>
      </c>
      <c r="BI21" s="25">
        <v>87813.829908999949</v>
      </c>
      <c r="BJ21" s="25">
        <v>60457.053424500009</v>
      </c>
      <c r="BK21" s="25">
        <v>178364.74469958944</v>
      </c>
      <c r="BL21" s="25">
        <v>16653.431005740003</v>
      </c>
      <c r="BM21" s="25">
        <v>0</v>
      </c>
      <c r="BN21" s="25">
        <v>195018.17570532946</v>
      </c>
      <c r="BO21" s="25">
        <v>124511.274675911</v>
      </c>
      <c r="BP21" s="25">
        <v>0</v>
      </c>
      <c r="BQ21" s="25">
        <v>0</v>
      </c>
      <c r="BR21" s="25">
        <v>0</v>
      </c>
      <c r="BS21" s="25">
        <v>0</v>
      </c>
      <c r="BT21" s="25">
        <v>0</v>
      </c>
      <c r="BU21" s="25">
        <v>203793.44413793</v>
      </c>
      <c r="BV21" s="25">
        <v>0</v>
      </c>
      <c r="BW21" s="25">
        <v>300</v>
      </c>
      <c r="BX21" s="25">
        <v>204093.44413793</v>
      </c>
      <c r="BY21" s="25">
        <v>0</v>
      </c>
      <c r="BZ21" s="25">
        <v>0</v>
      </c>
      <c r="CA21" s="25">
        <v>0</v>
      </c>
      <c r="CB21" s="25">
        <v>0</v>
      </c>
      <c r="CC21" s="25">
        <v>0</v>
      </c>
      <c r="CD21" s="25">
        <v>0</v>
      </c>
      <c r="CE21" s="25">
        <v>100220.59462000277</v>
      </c>
      <c r="CF21" s="25">
        <v>16701.758359841573</v>
      </c>
      <c r="CG21" s="25">
        <v>500</v>
      </c>
      <c r="CH21" s="25">
        <v>117422.35297984435</v>
      </c>
      <c r="CI21" s="25">
        <v>33621.555204919998</v>
      </c>
      <c r="CJ21" s="25">
        <v>0</v>
      </c>
      <c r="CK21" s="25">
        <v>0</v>
      </c>
      <c r="CL21" s="25">
        <v>0</v>
      </c>
      <c r="CM21" s="25">
        <v>0</v>
      </c>
      <c r="CN21" s="25">
        <v>0</v>
      </c>
      <c r="CO21" s="25">
        <v>2457968.3153260644</v>
      </c>
      <c r="CP21" s="25">
        <v>3095028.3580118404</v>
      </c>
      <c r="CQ21" s="25">
        <v>68307.450380530412</v>
      </c>
      <c r="CR21" s="25">
        <v>5621304.1237184349</v>
      </c>
      <c r="CS21" s="25">
        <v>1625635.9873924367</v>
      </c>
    </row>
    <row r="22" spans="1:97" ht="24.9" customHeight="1">
      <c r="A22" s="17">
        <v>16</v>
      </c>
      <c r="B22" s="68" t="s">
        <v>39</v>
      </c>
      <c r="C22" s="25">
        <v>0</v>
      </c>
      <c r="D22" s="25">
        <v>0</v>
      </c>
      <c r="E22" s="25">
        <v>0</v>
      </c>
      <c r="F22" s="25">
        <v>0</v>
      </c>
      <c r="G22" s="25">
        <v>0</v>
      </c>
      <c r="H22" s="25">
        <v>4</v>
      </c>
      <c r="I22" s="25">
        <v>99</v>
      </c>
      <c r="J22" s="25">
        <v>0</v>
      </c>
      <c r="K22" s="25">
        <v>103</v>
      </c>
      <c r="L22" s="25">
        <v>0</v>
      </c>
      <c r="M22" s="25">
        <v>16066.211409836043</v>
      </c>
      <c r="N22" s="25">
        <v>254.57149999999999</v>
      </c>
      <c r="O22" s="25">
        <v>0</v>
      </c>
      <c r="P22" s="25">
        <v>16320.782909836043</v>
      </c>
      <c r="Q22" s="25">
        <v>2016.4062500000002</v>
      </c>
      <c r="R22" s="25">
        <v>1335699.9865919915</v>
      </c>
      <c r="S22" s="25">
        <v>406841.0013923198</v>
      </c>
      <c r="T22" s="25">
        <v>0</v>
      </c>
      <c r="U22" s="25">
        <v>1742540.9879843113</v>
      </c>
      <c r="V22" s="25">
        <v>0</v>
      </c>
      <c r="W22" s="25">
        <v>745678.73046573775</v>
      </c>
      <c r="X22" s="25">
        <v>21078.073499999995</v>
      </c>
      <c r="Y22" s="25">
        <v>0</v>
      </c>
      <c r="Z22" s="25">
        <v>766756.80396573769</v>
      </c>
      <c r="AA22" s="25">
        <v>36240.030434295062</v>
      </c>
      <c r="AB22" s="25">
        <v>73589.511693413864</v>
      </c>
      <c r="AC22" s="25">
        <v>1120443.5102105269</v>
      </c>
      <c r="AD22" s="25">
        <v>0</v>
      </c>
      <c r="AE22" s="25">
        <v>1194033.0219039407</v>
      </c>
      <c r="AF22" s="25">
        <v>4074.1371081967186</v>
      </c>
      <c r="AG22" s="25">
        <v>0</v>
      </c>
      <c r="AH22" s="25">
        <v>0</v>
      </c>
      <c r="AI22" s="25">
        <v>0</v>
      </c>
      <c r="AJ22" s="25">
        <v>0</v>
      </c>
      <c r="AK22" s="25">
        <v>0</v>
      </c>
      <c r="AL22" s="25">
        <v>449300.4</v>
      </c>
      <c r="AM22" s="25">
        <v>0</v>
      </c>
      <c r="AN22" s="25">
        <v>0</v>
      </c>
      <c r="AO22" s="25">
        <v>449300.4</v>
      </c>
      <c r="AP22" s="25">
        <v>339825.24000000005</v>
      </c>
      <c r="AQ22" s="25">
        <v>26894.13</v>
      </c>
      <c r="AR22" s="25">
        <v>0</v>
      </c>
      <c r="AS22" s="25">
        <v>0</v>
      </c>
      <c r="AT22" s="25">
        <v>26894.13</v>
      </c>
      <c r="AU22" s="25">
        <v>17220.996600000002</v>
      </c>
      <c r="AV22" s="25">
        <v>0</v>
      </c>
      <c r="AW22" s="25">
        <v>0</v>
      </c>
      <c r="AX22" s="25">
        <v>0</v>
      </c>
      <c r="AY22" s="25">
        <v>0</v>
      </c>
      <c r="AZ22" s="25">
        <v>0</v>
      </c>
      <c r="BA22" s="25">
        <v>0</v>
      </c>
      <c r="BB22" s="25">
        <v>0</v>
      </c>
      <c r="BC22" s="25">
        <v>0</v>
      </c>
      <c r="BD22" s="25">
        <v>0</v>
      </c>
      <c r="BE22" s="25">
        <v>0</v>
      </c>
      <c r="BF22" s="25">
        <v>382405.0197507001</v>
      </c>
      <c r="BG22" s="25">
        <v>0</v>
      </c>
      <c r="BH22" s="25">
        <v>515.68726519999996</v>
      </c>
      <c r="BI22" s="25">
        <v>382920.70701590012</v>
      </c>
      <c r="BJ22" s="25">
        <v>306336.56561271939</v>
      </c>
      <c r="BK22" s="25">
        <v>206901.78246900003</v>
      </c>
      <c r="BL22" s="25">
        <v>0</v>
      </c>
      <c r="BM22" s="25">
        <v>0</v>
      </c>
      <c r="BN22" s="25">
        <v>206901.78246900003</v>
      </c>
      <c r="BO22" s="25">
        <v>181467.0542819757</v>
      </c>
      <c r="BP22" s="25">
        <v>0</v>
      </c>
      <c r="BQ22" s="25">
        <v>0</v>
      </c>
      <c r="BR22" s="25">
        <v>0</v>
      </c>
      <c r="BS22" s="25">
        <v>0</v>
      </c>
      <c r="BT22" s="25">
        <v>0</v>
      </c>
      <c r="BU22" s="25">
        <v>0</v>
      </c>
      <c r="BV22" s="25">
        <v>0</v>
      </c>
      <c r="BW22" s="25">
        <v>0</v>
      </c>
      <c r="BX22" s="25">
        <v>0</v>
      </c>
      <c r="BY22" s="25">
        <v>0</v>
      </c>
      <c r="BZ22" s="25">
        <v>0</v>
      </c>
      <c r="CA22" s="25">
        <v>0</v>
      </c>
      <c r="CB22" s="25">
        <v>0</v>
      </c>
      <c r="CC22" s="25">
        <v>0</v>
      </c>
      <c r="CD22" s="25">
        <v>0</v>
      </c>
      <c r="CE22" s="25">
        <v>100844.07</v>
      </c>
      <c r="CF22" s="25">
        <v>0</v>
      </c>
      <c r="CG22" s="25">
        <v>0</v>
      </c>
      <c r="CH22" s="25">
        <v>100844.07</v>
      </c>
      <c r="CI22" s="25">
        <v>68900.567595999994</v>
      </c>
      <c r="CJ22" s="25">
        <v>0</v>
      </c>
      <c r="CK22" s="25">
        <v>0</v>
      </c>
      <c r="CL22" s="25">
        <v>0</v>
      </c>
      <c r="CM22" s="25">
        <v>0</v>
      </c>
      <c r="CN22" s="25">
        <v>0</v>
      </c>
      <c r="CO22" s="25">
        <v>3337383.8423806792</v>
      </c>
      <c r="CP22" s="25">
        <v>1548716.1566028467</v>
      </c>
      <c r="CQ22" s="25">
        <v>515.68726519999996</v>
      </c>
      <c r="CR22" s="25">
        <v>4886615.6862487262</v>
      </c>
      <c r="CS22" s="25">
        <v>956080.99788318691</v>
      </c>
    </row>
    <row r="23" spans="1:97" ht="24.9" customHeight="1">
      <c r="A23" s="17">
        <v>17</v>
      </c>
      <c r="B23" s="68" t="s">
        <v>88</v>
      </c>
      <c r="C23" s="25">
        <v>1670</v>
      </c>
      <c r="D23" s="25">
        <v>0</v>
      </c>
      <c r="E23" s="25">
        <v>0</v>
      </c>
      <c r="F23" s="25">
        <v>1670</v>
      </c>
      <c r="G23" s="25">
        <v>0</v>
      </c>
      <c r="H23" s="25">
        <v>0</v>
      </c>
      <c r="I23" s="25">
        <v>0</v>
      </c>
      <c r="J23" s="25">
        <v>0</v>
      </c>
      <c r="K23" s="25">
        <v>0</v>
      </c>
      <c r="L23" s="25">
        <v>0</v>
      </c>
      <c r="M23" s="25">
        <v>20654.900000000001</v>
      </c>
      <c r="N23" s="25">
        <v>1697.97</v>
      </c>
      <c r="O23" s="25">
        <v>0</v>
      </c>
      <c r="P23" s="25">
        <v>22352.870000000003</v>
      </c>
      <c r="Q23" s="25">
        <v>3678.74</v>
      </c>
      <c r="R23" s="25">
        <v>0</v>
      </c>
      <c r="S23" s="25">
        <v>0</v>
      </c>
      <c r="T23" s="25">
        <v>0</v>
      </c>
      <c r="U23" s="25">
        <v>0</v>
      </c>
      <c r="V23" s="25">
        <v>0</v>
      </c>
      <c r="W23" s="25">
        <v>275410.51</v>
      </c>
      <c r="X23" s="25">
        <v>102844.12</v>
      </c>
      <c r="Y23" s="25">
        <v>0</v>
      </c>
      <c r="Z23" s="25">
        <v>378254.63</v>
      </c>
      <c r="AA23" s="25">
        <v>159102.57</v>
      </c>
      <c r="AB23" s="25">
        <v>61269.089824561437</v>
      </c>
      <c r="AC23" s="25">
        <v>1134225.664210527</v>
      </c>
      <c r="AD23" s="25">
        <v>0</v>
      </c>
      <c r="AE23" s="25">
        <v>1195494.7540350885</v>
      </c>
      <c r="AF23" s="25">
        <v>17241.8</v>
      </c>
      <c r="AG23" s="25">
        <v>0</v>
      </c>
      <c r="AH23" s="25">
        <v>0</v>
      </c>
      <c r="AI23" s="25">
        <v>0</v>
      </c>
      <c r="AJ23" s="25">
        <v>0</v>
      </c>
      <c r="AK23" s="25">
        <v>0</v>
      </c>
      <c r="AL23" s="25">
        <v>0</v>
      </c>
      <c r="AM23" s="25">
        <v>0</v>
      </c>
      <c r="AN23" s="25">
        <v>0</v>
      </c>
      <c r="AO23" s="25">
        <v>0</v>
      </c>
      <c r="AP23" s="25">
        <v>0</v>
      </c>
      <c r="AQ23" s="25">
        <v>0</v>
      </c>
      <c r="AR23" s="25">
        <v>0</v>
      </c>
      <c r="AS23" s="25">
        <v>0</v>
      </c>
      <c r="AT23" s="25">
        <v>0</v>
      </c>
      <c r="AU23" s="25">
        <v>0</v>
      </c>
      <c r="AV23" s="25">
        <v>0</v>
      </c>
      <c r="AW23" s="25">
        <v>0</v>
      </c>
      <c r="AX23" s="25">
        <v>0</v>
      </c>
      <c r="AY23" s="25">
        <v>0</v>
      </c>
      <c r="AZ23" s="25">
        <v>0</v>
      </c>
      <c r="BA23" s="25">
        <v>0</v>
      </c>
      <c r="BB23" s="25">
        <v>0</v>
      </c>
      <c r="BC23" s="25">
        <v>0</v>
      </c>
      <c r="BD23" s="25">
        <v>0</v>
      </c>
      <c r="BE23" s="25">
        <v>0</v>
      </c>
      <c r="BF23" s="25">
        <v>4534.03</v>
      </c>
      <c r="BG23" s="25">
        <v>0</v>
      </c>
      <c r="BH23" s="25">
        <v>0</v>
      </c>
      <c r="BI23" s="25">
        <v>4534.03</v>
      </c>
      <c r="BJ23" s="25">
        <v>4080.63</v>
      </c>
      <c r="BK23" s="25">
        <v>14814.92</v>
      </c>
      <c r="BL23" s="25">
        <v>200.85</v>
      </c>
      <c r="BM23" s="25">
        <v>2100</v>
      </c>
      <c r="BN23" s="25">
        <v>17115.77</v>
      </c>
      <c r="BO23" s="25">
        <v>15411.89</v>
      </c>
      <c r="BP23" s="25">
        <v>272.68</v>
      </c>
      <c r="BQ23" s="25">
        <v>0</v>
      </c>
      <c r="BR23" s="25">
        <v>0</v>
      </c>
      <c r="BS23" s="25">
        <v>272.68</v>
      </c>
      <c r="BT23" s="25">
        <v>245.41</v>
      </c>
      <c r="BU23" s="25">
        <v>46442.98</v>
      </c>
      <c r="BV23" s="25">
        <v>0</v>
      </c>
      <c r="BW23" s="25">
        <v>0</v>
      </c>
      <c r="BX23" s="25">
        <v>46442.98</v>
      </c>
      <c r="BY23" s="25">
        <v>0</v>
      </c>
      <c r="BZ23" s="25">
        <v>0</v>
      </c>
      <c r="CA23" s="25">
        <v>0</v>
      </c>
      <c r="CB23" s="25">
        <v>0</v>
      </c>
      <c r="CC23" s="25">
        <v>0</v>
      </c>
      <c r="CD23" s="25">
        <v>0</v>
      </c>
      <c r="CE23" s="25">
        <v>115755</v>
      </c>
      <c r="CF23" s="25">
        <v>3600</v>
      </c>
      <c r="CG23" s="25">
        <v>0</v>
      </c>
      <c r="CH23" s="25">
        <v>119355</v>
      </c>
      <c r="CI23" s="25">
        <v>109162.59</v>
      </c>
      <c r="CJ23" s="25">
        <v>0</v>
      </c>
      <c r="CK23" s="25">
        <v>0</v>
      </c>
      <c r="CL23" s="25">
        <v>0</v>
      </c>
      <c r="CM23" s="25">
        <v>0</v>
      </c>
      <c r="CN23" s="25">
        <v>0</v>
      </c>
      <c r="CO23" s="25">
        <v>540824.10982456151</v>
      </c>
      <c r="CP23" s="25">
        <v>1242568.6042105271</v>
      </c>
      <c r="CQ23" s="25">
        <v>2100</v>
      </c>
      <c r="CR23" s="25">
        <v>1785492.7140350884</v>
      </c>
      <c r="CS23" s="25">
        <v>308923.63</v>
      </c>
    </row>
    <row r="24" spans="1:97" ht="24.9" customHeight="1">
      <c r="A24" s="17">
        <v>18</v>
      </c>
      <c r="B24" s="68" t="s">
        <v>38</v>
      </c>
      <c r="C24" s="25">
        <v>0</v>
      </c>
      <c r="D24" s="25">
        <v>345</v>
      </c>
      <c r="E24" s="25">
        <v>0</v>
      </c>
      <c r="F24" s="25">
        <v>345</v>
      </c>
      <c r="G24" s="25">
        <v>0</v>
      </c>
      <c r="H24" s="25">
        <v>0</v>
      </c>
      <c r="I24" s="25">
        <v>0</v>
      </c>
      <c r="J24" s="25">
        <v>0</v>
      </c>
      <c r="K24" s="25">
        <v>0</v>
      </c>
      <c r="L24" s="25">
        <v>0</v>
      </c>
      <c r="M24" s="25">
        <v>892.76509500000111</v>
      </c>
      <c r="N24" s="25">
        <v>0</v>
      </c>
      <c r="O24" s="25">
        <v>0</v>
      </c>
      <c r="P24" s="25">
        <v>892.76509500000111</v>
      </c>
      <c r="Q24" s="25">
        <v>0</v>
      </c>
      <c r="R24" s="25">
        <v>0</v>
      </c>
      <c r="S24" s="25">
        <v>0</v>
      </c>
      <c r="T24" s="25">
        <v>0</v>
      </c>
      <c r="U24" s="25">
        <v>0</v>
      </c>
      <c r="V24" s="25">
        <v>0</v>
      </c>
      <c r="W24" s="25">
        <v>341650.61524499988</v>
      </c>
      <c r="X24" s="25">
        <v>0</v>
      </c>
      <c r="Y24" s="25">
        <v>0</v>
      </c>
      <c r="Z24" s="25">
        <v>341650.61524499988</v>
      </c>
      <c r="AA24" s="25">
        <v>0</v>
      </c>
      <c r="AB24" s="25">
        <v>120369.85195456156</v>
      </c>
      <c r="AC24" s="25">
        <v>1119083.7743755269</v>
      </c>
      <c r="AD24" s="25">
        <v>0</v>
      </c>
      <c r="AE24" s="25">
        <v>1239453.6263300886</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0</v>
      </c>
      <c r="AX24" s="25">
        <v>0</v>
      </c>
      <c r="AY24" s="25">
        <v>0</v>
      </c>
      <c r="AZ24" s="25">
        <v>0</v>
      </c>
      <c r="BA24" s="25">
        <v>0</v>
      </c>
      <c r="BB24" s="25">
        <v>0</v>
      </c>
      <c r="BC24" s="25">
        <v>0</v>
      </c>
      <c r="BD24" s="25">
        <v>0</v>
      </c>
      <c r="BE24" s="25">
        <v>0</v>
      </c>
      <c r="BF24" s="25">
        <v>0</v>
      </c>
      <c r="BG24" s="25">
        <v>0</v>
      </c>
      <c r="BH24" s="25">
        <v>0</v>
      </c>
      <c r="BI24" s="25">
        <v>0</v>
      </c>
      <c r="BJ24" s="25">
        <v>0</v>
      </c>
      <c r="BK24" s="25">
        <v>0</v>
      </c>
      <c r="BL24" s="25">
        <v>30</v>
      </c>
      <c r="BM24" s="25">
        <v>0</v>
      </c>
      <c r="BN24" s="25">
        <v>30</v>
      </c>
      <c r="BO24" s="25">
        <v>0</v>
      </c>
      <c r="BP24" s="25">
        <v>0</v>
      </c>
      <c r="BQ24" s="25">
        <v>0</v>
      </c>
      <c r="BR24" s="25">
        <v>0</v>
      </c>
      <c r="BS24" s="25">
        <v>0</v>
      </c>
      <c r="BT24" s="25">
        <v>0</v>
      </c>
      <c r="BU24" s="25">
        <v>23878.524799999999</v>
      </c>
      <c r="BV24" s="25">
        <v>0</v>
      </c>
      <c r="BW24" s="25">
        <v>0</v>
      </c>
      <c r="BX24" s="25">
        <v>23878.524799999999</v>
      </c>
      <c r="BY24" s="25">
        <v>0</v>
      </c>
      <c r="BZ24" s="25">
        <v>0</v>
      </c>
      <c r="CA24" s="25">
        <v>73</v>
      </c>
      <c r="CB24" s="25">
        <v>0</v>
      </c>
      <c r="CC24" s="25">
        <v>73</v>
      </c>
      <c r="CD24" s="25">
        <v>0</v>
      </c>
      <c r="CE24" s="25">
        <v>0</v>
      </c>
      <c r="CF24" s="25">
        <v>0</v>
      </c>
      <c r="CG24" s="25">
        <v>0</v>
      </c>
      <c r="CH24" s="25">
        <v>0</v>
      </c>
      <c r="CI24" s="25">
        <v>0</v>
      </c>
      <c r="CJ24" s="25">
        <v>0</v>
      </c>
      <c r="CK24" s="25">
        <v>0</v>
      </c>
      <c r="CL24" s="25">
        <v>0</v>
      </c>
      <c r="CM24" s="25">
        <v>0</v>
      </c>
      <c r="CN24" s="25">
        <v>0</v>
      </c>
      <c r="CO24" s="25">
        <v>486791.75709456141</v>
      </c>
      <c r="CP24" s="25">
        <v>1119531.7743755269</v>
      </c>
      <c r="CQ24" s="25">
        <v>0</v>
      </c>
      <c r="CR24" s="25">
        <v>1606323.5314700885</v>
      </c>
      <c r="CS24" s="25">
        <v>0</v>
      </c>
    </row>
    <row r="25" spans="1:97" ht="24.9" customHeight="1">
      <c r="A25" s="17">
        <v>19</v>
      </c>
      <c r="B25" s="68" t="s">
        <v>97</v>
      </c>
      <c r="C25" s="25">
        <v>-190646.45148791652</v>
      </c>
      <c r="D25" s="25">
        <v>-1252.3062599693276</v>
      </c>
      <c r="E25" s="25">
        <v>107.38925953296577</v>
      </c>
      <c r="F25" s="25">
        <v>-191791.36848835289</v>
      </c>
      <c r="G25" s="25">
        <v>-235449.89938105899</v>
      </c>
      <c r="H25" s="25">
        <v>50773.288194277819</v>
      </c>
      <c r="I25" s="25">
        <v>54370.845509929823</v>
      </c>
      <c r="J25" s="25">
        <v>-3552.3682539682541</v>
      </c>
      <c r="K25" s="25">
        <v>101591.76545023939</v>
      </c>
      <c r="L25" s="25">
        <v>0</v>
      </c>
      <c r="M25" s="25">
        <v>7931.8442134969446</v>
      </c>
      <c r="N25" s="25">
        <v>-17100.129964790383</v>
      </c>
      <c r="O25" s="25">
        <v>-7048.3660841278761</v>
      </c>
      <c r="P25" s="25">
        <v>-16216.651835421315</v>
      </c>
      <c r="Q25" s="25">
        <v>1000</v>
      </c>
      <c r="R25" s="25">
        <v>-5221212.14359699</v>
      </c>
      <c r="S25" s="25">
        <v>-1241123.0328748708</v>
      </c>
      <c r="T25" s="25">
        <v>242430.60345345846</v>
      </c>
      <c r="U25" s="25">
        <v>-6219904.5730184028</v>
      </c>
      <c r="V25" s="25">
        <v>1249732.9585599999</v>
      </c>
      <c r="W25" s="25">
        <v>-525607.41753494774</v>
      </c>
      <c r="X25" s="25">
        <v>-1378639.849921857</v>
      </c>
      <c r="Y25" s="25">
        <v>-1308.3907604161989</v>
      </c>
      <c r="Z25" s="25">
        <v>-1905555.658217221</v>
      </c>
      <c r="AA25" s="25">
        <v>-294888.00689096877</v>
      </c>
      <c r="AB25" s="25">
        <v>-17499.864009564044</v>
      </c>
      <c r="AC25" s="25">
        <v>975938.40288906964</v>
      </c>
      <c r="AD25" s="25">
        <v>-182.76746972827308</v>
      </c>
      <c r="AE25" s="25">
        <v>958255.77140977734</v>
      </c>
      <c r="AF25" s="25">
        <v>0</v>
      </c>
      <c r="AG25" s="25">
        <v>0</v>
      </c>
      <c r="AH25" s="25">
        <v>0</v>
      </c>
      <c r="AI25" s="25">
        <v>0</v>
      </c>
      <c r="AJ25" s="25">
        <v>0</v>
      </c>
      <c r="AK25" s="25">
        <v>0</v>
      </c>
      <c r="AL25" s="25">
        <v>-46093.278688524595</v>
      </c>
      <c r="AM25" s="25">
        <v>0</v>
      </c>
      <c r="AN25" s="25">
        <v>0</v>
      </c>
      <c r="AO25" s="25">
        <v>-46093.278688524595</v>
      </c>
      <c r="AP25" s="25">
        <v>-42076.578688524591</v>
      </c>
      <c r="AQ25" s="25">
        <v>-15153.441473877738</v>
      </c>
      <c r="AR25" s="25">
        <v>0</v>
      </c>
      <c r="AS25" s="25">
        <v>0</v>
      </c>
      <c r="AT25" s="25">
        <v>-15153.441473877738</v>
      </c>
      <c r="AU25" s="25">
        <v>-13926.344323578978</v>
      </c>
      <c r="AV25" s="25">
        <v>0</v>
      </c>
      <c r="AW25" s="25">
        <v>0</v>
      </c>
      <c r="AX25" s="25">
        <v>0</v>
      </c>
      <c r="AY25" s="25">
        <v>0</v>
      </c>
      <c r="AZ25" s="25">
        <v>0</v>
      </c>
      <c r="BA25" s="25">
        <v>0</v>
      </c>
      <c r="BB25" s="25">
        <v>0</v>
      </c>
      <c r="BC25" s="25">
        <v>0</v>
      </c>
      <c r="BD25" s="25">
        <v>0</v>
      </c>
      <c r="BE25" s="25">
        <v>0</v>
      </c>
      <c r="BF25" s="25">
        <v>29745.420369944721</v>
      </c>
      <c r="BG25" s="25">
        <v>-332.21202185792345</v>
      </c>
      <c r="BH25" s="25">
        <v>0</v>
      </c>
      <c r="BI25" s="25">
        <v>29413.208348086799</v>
      </c>
      <c r="BJ25" s="25">
        <v>22683.594676385484</v>
      </c>
      <c r="BK25" s="25">
        <v>-217064.01929075245</v>
      </c>
      <c r="BL25" s="25">
        <v>-18856.072062624746</v>
      </c>
      <c r="BM25" s="25">
        <v>0</v>
      </c>
      <c r="BN25" s="25">
        <v>-235920.09135337718</v>
      </c>
      <c r="BO25" s="25">
        <v>84077.297631548994</v>
      </c>
      <c r="BP25" s="25">
        <v>-2940.507248617188</v>
      </c>
      <c r="BQ25" s="25">
        <v>-27132.237861592697</v>
      </c>
      <c r="BR25" s="25">
        <v>-3.6398745669586052</v>
      </c>
      <c r="BS25" s="25">
        <v>-30076.384984776843</v>
      </c>
      <c r="BT25" s="25">
        <v>0</v>
      </c>
      <c r="BU25" s="25">
        <v>111886.668875</v>
      </c>
      <c r="BV25" s="25">
        <v>6000</v>
      </c>
      <c r="BW25" s="25">
        <v>0</v>
      </c>
      <c r="BX25" s="25">
        <v>117886.668875</v>
      </c>
      <c r="BY25" s="25">
        <v>58943.333982794386</v>
      </c>
      <c r="BZ25" s="25">
        <v>0</v>
      </c>
      <c r="CA25" s="25">
        <v>0</v>
      </c>
      <c r="CB25" s="25">
        <v>0</v>
      </c>
      <c r="CC25" s="25">
        <v>0</v>
      </c>
      <c r="CD25" s="25">
        <v>0</v>
      </c>
      <c r="CE25" s="25">
        <v>-52216.911090375746</v>
      </c>
      <c r="CF25" s="25">
        <v>-3662.5660902762193</v>
      </c>
      <c r="CG25" s="25">
        <v>-709.86320760679314</v>
      </c>
      <c r="CH25" s="25">
        <v>-56589.340388258759</v>
      </c>
      <c r="CI25" s="25">
        <v>-31522.882206757444</v>
      </c>
      <c r="CJ25" s="25">
        <v>0</v>
      </c>
      <c r="CK25" s="25">
        <v>0</v>
      </c>
      <c r="CL25" s="25">
        <v>0</v>
      </c>
      <c r="CM25" s="25">
        <v>0</v>
      </c>
      <c r="CN25" s="25">
        <v>0</v>
      </c>
      <c r="CO25" s="25">
        <v>-6088096.8127688458</v>
      </c>
      <c r="CP25" s="25">
        <v>-1651789.1586588402</v>
      </c>
      <c r="CQ25" s="25">
        <v>229732.59706257706</v>
      </c>
      <c r="CR25" s="25">
        <v>-7510153.374365109</v>
      </c>
      <c r="CS25" s="25">
        <v>798573.47335984011</v>
      </c>
    </row>
    <row r="26" spans="1:97" ht="13.8">
      <c r="A26" s="18"/>
      <c r="B26" s="65" t="s">
        <v>22</v>
      </c>
      <c r="C26" s="19">
        <v>12484257.88377874</v>
      </c>
      <c r="D26" s="19">
        <v>37988831.445463218</v>
      </c>
      <c r="E26" s="19">
        <v>3059857.4755629562</v>
      </c>
      <c r="F26" s="19">
        <v>53532946.804804914</v>
      </c>
      <c r="G26" s="19">
        <v>8044240.3885506401</v>
      </c>
      <c r="H26" s="19">
        <v>1435070.2651059655</v>
      </c>
      <c r="I26" s="19">
        <v>4874664.5428007124</v>
      </c>
      <c r="J26" s="19">
        <v>46362.128925624304</v>
      </c>
      <c r="K26" s="19">
        <v>6356096.9368323013</v>
      </c>
      <c r="L26" s="19">
        <v>50982.160264415499</v>
      </c>
      <c r="M26" s="19">
        <v>4409331.3893203661</v>
      </c>
      <c r="N26" s="19">
        <v>3265470.9383465191</v>
      </c>
      <c r="O26" s="19">
        <v>919919.99849246978</v>
      </c>
      <c r="P26" s="19">
        <v>8594722.3261593543</v>
      </c>
      <c r="Q26" s="19">
        <v>608319.39673661336</v>
      </c>
      <c r="R26" s="19">
        <v>176988822.79118168</v>
      </c>
      <c r="S26" s="19">
        <v>26317549.377549164</v>
      </c>
      <c r="T26" s="19">
        <v>113547176.04080999</v>
      </c>
      <c r="U26" s="19">
        <v>316853548.20954084</v>
      </c>
      <c r="V26" s="19">
        <v>77383710.422555119</v>
      </c>
      <c r="W26" s="19">
        <v>36434086.426995032</v>
      </c>
      <c r="X26" s="19">
        <v>59582139.305255584</v>
      </c>
      <c r="Y26" s="19">
        <v>24661752.126917027</v>
      </c>
      <c r="Z26" s="19">
        <v>120677977.85916767</v>
      </c>
      <c r="AA26" s="19">
        <v>15926748.543560199</v>
      </c>
      <c r="AB26" s="19">
        <v>6771079.4462603889</v>
      </c>
      <c r="AC26" s="19">
        <v>28016960.570159052</v>
      </c>
      <c r="AD26" s="19">
        <v>2326296.382148365</v>
      </c>
      <c r="AE26" s="19">
        <v>37114336.398567796</v>
      </c>
      <c r="AF26" s="19">
        <v>1784840.1081202114</v>
      </c>
      <c r="AG26" s="19">
        <v>0</v>
      </c>
      <c r="AH26" s="19">
        <v>0</v>
      </c>
      <c r="AI26" s="19">
        <v>0</v>
      </c>
      <c r="AJ26" s="19">
        <v>0</v>
      </c>
      <c r="AK26" s="19">
        <v>1234.0737794777999</v>
      </c>
      <c r="AL26" s="19">
        <v>11095912.725564651</v>
      </c>
      <c r="AM26" s="19">
        <v>24901.60579799999</v>
      </c>
      <c r="AN26" s="19">
        <v>664643.76</v>
      </c>
      <c r="AO26" s="19">
        <v>11785458.09136265</v>
      </c>
      <c r="AP26" s="19">
        <v>11498108.315775173</v>
      </c>
      <c r="AQ26" s="19">
        <v>7059467.7745879646</v>
      </c>
      <c r="AR26" s="19">
        <v>3775.9298220000055</v>
      </c>
      <c r="AS26" s="19">
        <v>2715408</v>
      </c>
      <c r="AT26" s="19">
        <v>9778651.7044099662</v>
      </c>
      <c r="AU26" s="19">
        <v>8021375.4645818342</v>
      </c>
      <c r="AV26" s="19">
        <v>1238485.5408448041</v>
      </c>
      <c r="AW26" s="19">
        <v>59505.75</v>
      </c>
      <c r="AX26" s="19">
        <v>46730</v>
      </c>
      <c r="AY26" s="19">
        <v>1344721.2908448041</v>
      </c>
      <c r="AZ26" s="19">
        <v>354297.45517218579</v>
      </c>
      <c r="BA26" s="19">
        <v>27993</v>
      </c>
      <c r="BB26" s="19">
        <v>37824.300000000003</v>
      </c>
      <c r="BC26" s="19">
        <v>5320</v>
      </c>
      <c r="BD26" s="19">
        <v>71137.3</v>
      </c>
      <c r="BE26" s="19">
        <v>51262.51584</v>
      </c>
      <c r="BF26" s="19">
        <v>7786697.0242369557</v>
      </c>
      <c r="BG26" s="19">
        <v>128856.43948714207</v>
      </c>
      <c r="BH26" s="19">
        <v>754.07726519999994</v>
      </c>
      <c r="BI26" s="19">
        <v>7916307.5409892974</v>
      </c>
      <c r="BJ26" s="19">
        <v>3639376.2188402019</v>
      </c>
      <c r="BK26" s="19">
        <v>44037613.749793783</v>
      </c>
      <c r="BL26" s="19">
        <v>26636444.850224275</v>
      </c>
      <c r="BM26" s="19">
        <v>492928.98759999999</v>
      </c>
      <c r="BN26" s="19">
        <v>71166987.587618068</v>
      </c>
      <c r="BO26" s="19">
        <v>42976181.437461406</v>
      </c>
      <c r="BP26" s="19">
        <v>3950400.9306497658</v>
      </c>
      <c r="BQ26" s="19">
        <v>104998.3652828575</v>
      </c>
      <c r="BR26" s="19">
        <v>8.3458254330413943</v>
      </c>
      <c r="BS26" s="19">
        <v>4055407.6417580564</v>
      </c>
      <c r="BT26" s="19">
        <v>3734551.7439574976</v>
      </c>
      <c r="BU26" s="19">
        <v>5978006.60778993</v>
      </c>
      <c r="BV26" s="19">
        <v>19907</v>
      </c>
      <c r="BW26" s="19">
        <v>14318</v>
      </c>
      <c r="BX26" s="19">
        <v>6012231.60778993</v>
      </c>
      <c r="BY26" s="19">
        <v>4091733.9619952044</v>
      </c>
      <c r="BZ26" s="19">
        <v>-2.5850000092759728E-3</v>
      </c>
      <c r="CA26" s="19">
        <v>3000.8925600001621</v>
      </c>
      <c r="CB26" s="19">
        <v>0</v>
      </c>
      <c r="CC26" s="19">
        <v>3000.8899750001528</v>
      </c>
      <c r="CD26" s="19">
        <v>-9.9999998137354981E-4</v>
      </c>
      <c r="CE26" s="19">
        <v>13673523.931567816</v>
      </c>
      <c r="CF26" s="19">
        <v>994898.63936256536</v>
      </c>
      <c r="CG26" s="19">
        <v>442648.42274339328</v>
      </c>
      <c r="CH26" s="19">
        <v>15111070.993673775</v>
      </c>
      <c r="CI26" s="19">
        <v>9302453.2956357803</v>
      </c>
      <c r="CJ26" s="19">
        <v>0</v>
      </c>
      <c r="CK26" s="19">
        <v>0</v>
      </c>
      <c r="CL26" s="19">
        <v>0</v>
      </c>
      <c r="CM26" s="19">
        <v>0</v>
      </c>
      <c r="CN26" s="19">
        <v>0</v>
      </c>
      <c r="CO26" s="19">
        <v>333370749.48509288</v>
      </c>
      <c r="CP26" s="19">
        <v>188059729.95211115</v>
      </c>
      <c r="CQ26" s="19">
        <v>148944123.74629048</v>
      </c>
      <c r="CR26" s="19">
        <v>670374603.18349433</v>
      </c>
      <c r="CS26" s="19">
        <v>187469415.50182596</v>
      </c>
    </row>
    <row r="27" spans="1:97" s="36" customFormat="1" ht="14.4">
      <c r="B27" s="40" t="s">
        <v>47</v>
      </c>
    </row>
    <row r="28" spans="1:97" s="36" customFormat="1" ht="20.25" customHeight="1">
      <c r="B28" s="79" t="s">
        <v>49</v>
      </c>
      <c r="C28" s="79"/>
      <c r="D28" s="79"/>
      <c r="E28" s="79"/>
      <c r="F28" s="79"/>
      <c r="G28" s="79"/>
      <c r="H28" s="79"/>
      <c r="I28" s="79"/>
      <c r="J28" s="79"/>
      <c r="K28" s="79"/>
      <c r="L28" s="79"/>
      <c r="M28" s="79"/>
      <c r="N28" s="79"/>
    </row>
    <row r="29" spans="1:97" s="36" customFormat="1" ht="15" customHeight="1">
      <c r="B29" s="79"/>
      <c r="C29" s="79"/>
      <c r="D29" s="79"/>
      <c r="E29" s="79"/>
      <c r="F29" s="79"/>
      <c r="G29" s="79"/>
      <c r="H29" s="79"/>
      <c r="I29" s="79"/>
      <c r="J29" s="79"/>
      <c r="K29" s="79"/>
      <c r="L29" s="79"/>
      <c r="M29" s="79"/>
      <c r="N29" s="79"/>
    </row>
    <row r="30" spans="1:97" ht="12.75" customHeight="1"/>
    <row r="33" spans="2:2" ht="13.8">
      <c r="B33" s="24"/>
    </row>
  </sheetData>
  <sortState xmlns:xlrd2="http://schemas.microsoft.com/office/spreadsheetml/2017/richdata2"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6" activePane="bottomRight" state="frozen"/>
      <selection activeCell="A4" sqref="A4"/>
      <selection pane="topRight" activeCell="A4" sqref="A4"/>
      <selection pane="bottomLeft" activeCell="A4" sqref="A4"/>
      <selection pane="bottomRight" activeCell="A6" sqref="A6:XFD25"/>
    </sheetView>
  </sheetViews>
  <sheetFormatPr defaultColWidth="9.109375" defaultRowHeight="13.2"/>
  <cols>
    <col min="1" max="1" width="3.33203125" style="12" customWidth="1"/>
    <col min="2" max="2" width="50.33203125" style="12" customWidth="1"/>
    <col min="3" max="3" width="15.5546875" style="12" customWidth="1"/>
    <col min="4" max="4" width="12.6640625" style="12" customWidth="1"/>
    <col min="5" max="5" width="14.6640625" style="12" customWidth="1"/>
    <col min="6" max="6" width="12.6640625" style="12" customWidth="1"/>
    <col min="7" max="8" width="13.44140625" style="12" customWidth="1"/>
    <col min="9" max="28" width="12.6640625" style="12" customWidth="1"/>
    <col min="29" max="29" width="14.5546875" style="12" customWidth="1"/>
    <col min="30" max="38" width="12.6640625" style="12" customWidth="1"/>
    <col min="39" max="39" width="15.44140625" style="12" customWidth="1"/>
    <col min="40" max="40" width="14.109375" style="12" customWidth="1"/>
    <col min="41" max="16384" width="9.109375" style="12"/>
  </cols>
  <sheetData>
    <row r="1" spans="1:40" s="36" customFormat="1" ht="20.25" customHeight="1">
      <c r="A1" s="40" t="s">
        <v>50</v>
      </c>
    </row>
    <row r="2" spans="1:40" s="36" customFormat="1" ht="20.25" customHeight="1">
      <c r="A2" s="40" t="str">
        <f>'Number of Policies'!A2</f>
        <v>Reporting period: 1 January 2024 - 30 June 2024</v>
      </c>
    </row>
    <row r="3" spans="1:40" s="36" customFormat="1" ht="19.5" customHeight="1">
      <c r="A3" s="36" t="s">
        <v>2</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82.5" customHeight="1">
      <c r="A4" s="74" t="s">
        <v>0</v>
      </c>
      <c r="B4" s="74" t="s">
        <v>3</v>
      </c>
      <c r="C4" s="77" t="s">
        <v>4</v>
      </c>
      <c r="D4" s="78"/>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1" t="s">
        <v>17</v>
      </c>
      <c r="AD4" s="73"/>
      <c r="AE4" s="71" t="s">
        <v>18</v>
      </c>
      <c r="AF4" s="73"/>
      <c r="AG4" s="71" t="s">
        <v>19</v>
      </c>
      <c r="AH4" s="73"/>
      <c r="AI4" s="71" t="s">
        <v>20</v>
      </c>
      <c r="AJ4" s="73"/>
      <c r="AK4" s="71" t="s">
        <v>21</v>
      </c>
      <c r="AL4" s="73"/>
      <c r="AM4" s="71" t="s">
        <v>22</v>
      </c>
      <c r="AN4" s="73"/>
    </row>
    <row r="5" spans="1:40" s="36" customFormat="1" ht="43.2">
      <c r="A5" s="76"/>
      <c r="B5" s="76"/>
      <c r="C5" s="46" t="s">
        <v>51</v>
      </c>
      <c r="D5" s="46" t="s">
        <v>52</v>
      </c>
      <c r="E5" s="46" t="s">
        <v>51</v>
      </c>
      <c r="F5" s="46" t="s">
        <v>52</v>
      </c>
      <c r="G5" s="46" t="s">
        <v>51</v>
      </c>
      <c r="H5" s="46" t="s">
        <v>52</v>
      </c>
      <c r="I5" s="46" t="s">
        <v>51</v>
      </c>
      <c r="J5" s="46" t="s">
        <v>52</v>
      </c>
      <c r="K5" s="46" t="s">
        <v>51</v>
      </c>
      <c r="L5" s="46" t="s">
        <v>52</v>
      </c>
      <c r="M5" s="46" t="s">
        <v>51</v>
      </c>
      <c r="N5" s="46" t="s">
        <v>52</v>
      </c>
      <c r="O5" s="46" t="s">
        <v>51</v>
      </c>
      <c r="P5" s="46" t="s">
        <v>52</v>
      </c>
      <c r="Q5" s="46" t="s">
        <v>51</v>
      </c>
      <c r="R5" s="46" t="s">
        <v>52</v>
      </c>
      <c r="S5" s="46" t="s">
        <v>51</v>
      </c>
      <c r="T5" s="46" t="s">
        <v>52</v>
      </c>
      <c r="U5" s="46" t="s">
        <v>51</v>
      </c>
      <c r="V5" s="46" t="s">
        <v>52</v>
      </c>
      <c r="W5" s="46" t="s">
        <v>51</v>
      </c>
      <c r="X5" s="46" t="s">
        <v>52</v>
      </c>
      <c r="Y5" s="46" t="s">
        <v>51</v>
      </c>
      <c r="Z5" s="46" t="s">
        <v>52</v>
      </c>
      <c r="AA5" s="46" t="s">
        <v>51</v>
      </c>
      <c r="AB5" s="46" t="s">
        <v>52</v>
      </c>
      <c r="AC5" s="46" t="s">
        <v>51</v>
      </c>
      <c r="AD5" s="46" t="s">
        <v>52</v>
      </c>
      <c r="AE5" s="46" t="s">
        <v>51</v>
      </c>
      <c r="AF5" s="46" t="s">
        <v>52</v>
      </c>
      <c r="AG5" s="46" t="s">
        <v>51</v>
      </c>
      <c r="AH5" s="46" t="s">
        <v>52</v>
      </c>
      <c r="AI5" s="46" t="s">
        <v>51</v>
      </c>
      <c r="AJ5" s="46" t="s">
        <v>52</v>
      </c>
      <c r="AK5" s="46" t="s">
        <v>51</v>
      </c>
      <c r="AL5" s="46" t="s">
        <v>52</v>
      </c>
      <c r="AM5" s="46" t="s">
        <v>51</v>
      </c>
      <c r="AN5" s="46" t="s">
        <v>52</v>
      </c>
    </row>
    <row r="6" spans="1:40" ht="24.9" customHeight="1">
      <c r="A6" s="17">
        <v>1</v>
      </c>
      <c r="B6" s="64" t="s">
        <v>30</v>
      </c>
      <c r="C6" s="25">
        <v>3040276.095881097</v>
      </c>
      <c r="D6" s="25">
        <v>2055495.4590629349</v>
      </c>
      <c r="E6" s="25">
        <v>1790655.3157696745</v>
      </c>
      <c r="F6" s="25">
        <v>1790655.3157696745</v>
      </c>
      <c r="G6" s="25">
        <v>938455.23786045273</v>
      </c>
      <c r="H6" s="25">
        <v>729825.35078511946</v>
      </c>
      <c r="I6" s="25">
        <v>55366652.983892314</v>
      </c>
      <c r="J6" s="25">
        <v>16795401.684802361</v>
      </c>
      <c r="K6" s="25">
        <v>13897551.697136799</v>
      </c>
      <c r="L6" s="25">
        <v>13542676.65312654</v>
      </c>
      <c r="M6" s="25">
        <v>3554449.5428084056</v>
      </c>
      <c r="N6" s="25">
        <v>3265118.5630026353</v>
      </c>
      <c r="O6" s="25">
        <v>8384.7004185205478</v>
      </c>
      <c r="P6" s="25">
        <v>3545.205459078913</v>
      </c>
      <c r="Q6" s="25">
        <v>1347.1175127123288</v>
      </c>
      <c r="R6" s="25">
        <v>-2.3395700598030089E-3</v>
      </c>
      <c r="S6" s="25">
        <v>0</v>
      </c>
      <c r="T6" s="25">
        <v>0</v>
      </c>
      <c r="U6" s="25">
        <v>136903.41991565711</v>
      </c>
      <c r="V6" s="25">
        <v>41907.092569549801</v>
      </c>
      <c r="W6" s="25">
        <v>0</v>
      </c>
      <c r="X6" s="25">
        <v>0</v>
      </c>
      <c r="Y6" s="25">
        <v>1577455.199736529</v>
      </c>
      <c r="Z6" s="25">
        <v>430495.45548333041</v>
      </c>
      <c r="AA6" s="25">
        <v>7352853.3464219775</v>
      </c>
      <c r="AB6" s="25">
        <v>1187336.6865621805</v>
      </c>
      <c r="AC6" s="25">
        <v>794620.30778653384</v>
      </c>
      <c r="AD6" s="25">
        <v>31910.415845039999</v>
      </c>
      <c r="AE6" s="25">
        <v>2373796.0990230003</v>
      </c>
      <c r="AF6" s="25">
        <v>474759.21980460081</v>
      </c>
      <c r="AG6" s="25">
        <v>0</v>
      </c>
      <c r="AH6" s="25">
        <v>0</v>
      </c>
      <c r="AI6" s="25">
        <v>3230087.3453811766</v>
      </c>
      <c r="AJ6" s="25">
        <v>404748.46544840868</v>
      </c>
      <c r="AK6" s="25">
        <v>0</v>
      </c>
      <c r="AL6" s="25">
        <v>0</v>
      </c>
      <c r="AM6" s="26">
        <v>94063488.409544855</v>
      </c>
      <c r="AN6" s="26">
        <v>40753875.565381885</v>
      </c>
    </row>
    <row r="7" spans="1:40" ht="24.9" customHeight="1">
      <c r="A7" s="17">
        <v>2</v>
      </c>
      <c r="B7" s="64" t="s">
        <v>32</v>
      </c>
      <c r="C7" s="25">
        <v>23172448.136171456</v>
      </c>
      <c r="D7" s="25">
        <v>17383268.544171538</v>
      </c>
      <c r="E7" s="25">
        <v>1162055.5888987193</v>
      </c>
      <c r="F7" s="25">
        <v>1162055.5888987193</v>
      </c>
      <c r="G7" s="25">
        <v>1325593.8766042038</v>
      </c>
      <c r="H7" s="25">
        <v>1241551.2566042037</v>
      </c>
      <c r="I7" s="25">
        <v>24002400.099988326</v>
      </c>
      <c r="J7" s="25">
        <v>24002400.099988326</v>
      </c>
      <c r="K7" s="25">
        <v>26149622.524704926</v>
      </c>
      <c r="L7" s="25">
        <v>24648432.234704938</v>
      </c>
      <c r="M7" s="25">
        <v>3726313.8656828525</v>
      </c>
      <c r="N7" s="25">
        <v>3589165.2756828526</v>
      </c>
      <c r="O7" s="25">
        <v>0</v>
      </c>
      <c r="P7" s="25">
        <v>0</v>
      </c>
      <c r="Q7" s="25">
        <v>0</v>
      </c>
      <c r="R7" s="25">
        <v>0</v>
      </c>
      <c r="S7" s="25">
        <v>0</v>
      </c>
      <c r="T7" s="25">
        <v>0</v>
      </c>
      <c r="U7" s="25">
        <v>-0.05</v>
      </c>
      <c r="V7" s="25">
        <v>0</v>
      </c>
      <c r="W7" s="25">
        <v>0</v>
      </c>
      <c r="X7" s="25">
        <v>0</v>
      </c>
      <c r="Y7" s="25">
        <v>847038.77763330052</v>
      </c>
      <c r="Z7" s="25">
        <v>795222.27763330028</v>
      </c>
      <c r="AA7" s="25">
        <v>11163174.100532131</v>
      </c>
      <c r="AB7" s="25">
        <v>7500822.8619321007</v>
      </c>
      <c r="AC7" s="25">
        <v>531772.59343500005</v>
      </c>
      <c r="AD7" s="25">
        <v>4953.983435000293</v>
      </c>
      <c r="AE7" s="25">
        <v>254309.59460299055</v>
      </c>
      <c r="AF7" s="25">
        <v>52832.13660299046</v>
      </c>
      <c r="AG7" s="25">
        <v>63331.484811438168</v>
      </c>
      <c r="AH7" s="25">
        <v>63331.44581143812</v>
      </c>
      <c r="AI7" s="25">
        <v>915270.32099999837</v>
      </c>
      <c r="AJ7" s="25">
        <v>390453.06060000462</v>
      </c>
      <c r="AK7" s="25">
        <v>0</v>
      </c>
      <c r="AL7" s="25">
        <v>0</v>
      </c>
      <c r="AM7" s="26">
        <v>93313330.914065331</v>
      </c>
      <c r="AN7" s="26">
        <v>80834488.766065404</v>
      </c>
    </row>
    <row r="8" spans="1:40" ht="24.9" customHeight="1">
      <c r="A8" s="17">
        <v>3</v>
      </c>
      <c r="B8" s="64" t="s">
        <v>29</v>
      </c>
      <c r="C8" s="25">
        <v>15426980.948390998</v>
      </c>
      <c r="D8" s="25">
        <v>14610888.724028559</v>
      </c>
      <c r="E8" s="25">
        <v>389269.94468999276</v>
      </c>
      <c r="F8" s="25">
        <v>389269.94468999276</v>
      </c>
      <c r="G8" s="25">
        <v>1257200.5446737194</v>
      </c>
      <c r="H8" s="25">
        <v>1015987.3246788748</v>
      </c>
      <c r="I8" s="25">
        <v>195452.55563804632</v>
      </c>
      <c r="J8" s="25">
        <v>78828.997572444176</v>
      </c>
      <c r="K8" s="25">
        <v>24192140.606579144</v>
      </c>
      <c r="L8" s="25">
        <v>23639657.551739391</v>
      </c>
      <c r="M8" s="25">
        <v>5449188.8706260221</v>
      </c>
      <c r="N8" s="25">
        <v>5264166.3244261993</v>
      </c>
      <c r="O8" s="25">
        <v>0</v>
      </c>
      <c r="P8" s="25">
        <v>0</v>
      </c>
      <c r="Q8" s="25">
        <v>140956.891585</v>
      </c>
      <c r="R8" s="25">
        <v>1.3418142043519765E-2</v>
      </c>
      <c r="S8" s="25">
        <v>0</v>
      </c>
      <c r="T8" s="25">
        <v>0</v>
      </c>
      <c r="U8" s="25">
        <v>22053.563773999998</v>
      </c>
      <c r="V8" s="25">
        <v>21770.40115733333</v>
      </c>
      <c r="W8" s="25">
        <v>0</v>
      </c>
      <c r="X8" s="25">
        <v>0</v>
      </c>
      <c r="Y8" s="25">
        <v>2505582.907268005</v>
      </c>
      <c r="Z8" s="25">
        <v>2015263.6342431668</v>
      </c>
      <c r="AA8" s="25">
        <v>27263458.352981247</v>
      </c>
      <c r="AB8" s="25">
        <v>9403479.9442813247</v>
      </c>
      <c r="AC8" s="25">
        <v>159898.32039319124</v>
      </c>
      <c r="AD8" s="25">
        <v>5595.2554476229125</v>
      </c>
      <c r="AE8" s="25">
        <v>1610954.0792092141</v>
      </c>
      <c r="AF8" s="25">
        <v>778510.63955196482</v>
      </c>
      <c r="AG8" s="25">
        <v>51017.01880539782</v>
      </c>
      <c r="AH8" s="25">
        <v>36789.163516489345</v>
      </c>
      <c r="AI8" s="25">
        <v>5421856.500613004</v>
      </c>
      <c r="AJ8" s="25">
        <v>2383713.0417631911</v>
      </c>
      <c r="AK8" s="25">
        <v>0</v>
      </c>
      <c r="AL8" s="25">
        <v>0</v>
      </c>
      <c r="AM8" s="26">
        <v>84086011.105226964</v>
      </c>
      <c r="AN8" s="26">
        <v>59643920.960514709</v>
      </c>
    </row>
    <row r="9" spans="1:40" ht="24.9" customHeight="1">
      <c r="A9" s="17">
        <v>4</v>
      </c>
      <c r="B9" s="64" t="s">
        <v>28</v>
      </c>
      <c r="C9" s="25">
        <v>4170605.8558885399</v>
      </c>
      <c r="D9" s="25">
        <v>4099608.2691466045</v>
      </c>
      <c r="E9" s="25">
        <v>899834.48830421339</v>
      </c>
      <c r="F9" s="25">
        <v>899834.48830421339</v>
      </c>
      <c r="G9" s="25">
        <v>1540586.5345799688</v>
      </c>
      <c r="H9" s="25">
        <v>1540586.5345799688</v>
      </c>
      <c r="I9" s="25">
        <v>41298310.117833406</v>
      </c>
      <c r="J9" s="25">
        <v>41298310.117833406</v>
      </c>
      <c r="K9" s="25">
        <v>0</v>
      </c>
      <c r="L9" s="25">
        <v>0</v>
      </c>
      <c r="M9" s="25">
        <v>1155792.2059209009</v>
      </c>
      <c r="N9" s="25">
        <v>1155792.2059209009</v>
      </c>
      <c r="O9" s="25">
        <v>0</v>
      </c>
      <c r="P9" s="25">
        <v>0</v>
      </c>
      <c r="Q9" s="25">
        <v>0</v>
      </c>
      <c r="R9" s="25">
        <v>0</v>
      </c>
      <c r="S9" s="25">
        <v>0</v>
      </c>
      <c r="T9" s="25">
        <v>0</v>
      </c>
      <c r="U9" s="25">
        <v>0</v>
      </c>
      <c r="V9" s="25">
        <v>0</v>
      </c>
      <c r="W9" s="25">
        <v>0</v>
      </c>
      <c r="X9" s="25">
        <v>0</v>
      </c>
      <c r="Y9" s="25">
        <v>0</v>
      </c>
      <c r="Z9" s="25">
        <v>0</v>
      </c>
      <c r="AA9" s="25">
        <v>66326.986878893527</v>
      </c>
      <c r="AB9" s="25">
        <v>0</v>
      </c>
      <c r="AC9" s="25">
        <v>0</v>
      </c>
      <c r="AD9" s="25">
        <v>0</v>
      </c>
      <c r="AE9" s="25">
        <v>3584.4019259186225</v>
      </c>
      <c r="AF9" s="25">
        <v>3584.4019259186225</v>
      </c>
      <c r="AG9" s="25">
        <v>0</v>
      </c>
      <c r="AH9" s="25">
        <v>0</v>
      </c>
      <c r="AI9" s="25">
        <v>427446.44102711807</v>
      </c>
      <c r="AJ9" s="25">
        <v>0</v>
      </c>
      <c r="AK9" s="25">
        <v>0</v>
      </c>
      <c r="AL9" s="25">
        <v>0</v>
      </c>
      <c r="AM9" s="26">
        <v>49562487.032358959</v>
      </c>
      <c r="AN9" s="26">
        <v>48997716.017711014</v>
      </c>
    </row>
    <row r="10" spans="1:40" ht="24.9" customHeight="1">
      <c r="A10" s="17">
        <v>5</v>
      </c>
      <c r="B10" s="64" t="s">
        <v>34</v>
      </c>
      <c r="C10" s="25">
        <v>1709132.1809022194</v>
      </c>
      <c r="D10" s="25">
        <v>908987.65166225121</v>
      </c>
      <c r="E10" s="25">
        <v>373670.12910647597</v>
      </c>
      <c r="F10" s="25">
        <v>353736.45319949061</v>
      </c>
      <c r="G10" s="25">
        <v>576095.86517160339</v>
      </c>
      <c r="H10" s="25">
        <v>432090.83681518922</v>
      </c>
      <c r="I10" s="25">
        <v>15972469.848919306</v>
      </c>
      <c r="J10" s="25">
        <v>15972469.848919306</v>
      </c>
      <c r="K10" s="25">
        <v>5978065.7448740387</v>
      </c>
      <c r="L10" s="25">
        <v>5871842.9722571205</v>
      </c>
      <c r="M10" s="25">
        <v>1983433.9450448065</v>
      </c>
      <c r="N10" s="25">
        <v>1893356.0113536569</v>
      </c>
      <c r="O10" s="25">
        <v>0</v>
      </c>
      <c r="P10" s="25">
        <v>0</v>
      </c>
      <c r="Q10" s="25">
        <v>0</v>
      </c>
      <c r="R10" s="25">
        <v>0</v>
      </c>
      <c r="S10" s="25">
        <v>0</v>
      </c>
      <c r="T10" s="25">
        <v>0</v>
      </c>
      <c r="U10" s="25">
        <v>0</v>
      </c>
      <c r="V10" s="25">
        <v>0</v>
      </c>
      <c r="W10" s="25">
        <v>0</v>
      </c>
      <c r="X10" s="25">
        <v>0</v>
      </c>
      <c r="Y10" s="25">
        <v>1592286.2854382428</v>
      </c>
      <c r="Z10" s="25">
        <v>1106862.887262993</v>
      </c>
      <c r="AA10" s="25">
        <v>5773504.7270131493</v>
      </c>
      <c r="AB10" s="25">
        <v>530842.01097385306</v>
      </c>
      <c r="AC10" s="25">
        <v>936478.93739065365</v>
      </c>
      <c r="AD10" s="25">
        <v>23006.565708865877</v>
      </c>
      <c r="AE10" s="25">
        <v>521545.68772056641</v>
      </c>
      <c r="AF10" s="25">
        <v>53047.253187687798</v>
      </c>
      <c r="AG10" s="25">
        <v>0</v>
      </c>
      <c r="AH10" s="25">
        <v>0</v>
      </c>
      <c r="AI10" s="25">
        <v>1225856.0598570344</v>
      </c>
      <c r="AJ10" s="25">
        <v>268016.7766900477</v>
      </c>
      <c r="AK10" s="25">
        <v>0</v>
      </c>
      <c r="AL10" s="25">
        <v>0</v>
      </c>
      <c r="AM10" s="26">
        <v>36642539.4114381</v>
      </c>
      <c r="AN10" s="26">
        <v>27414259.268030453</v>
      </c>
    </row>
    <row r="11" spans="1:40" ht="24.9" customHeight="1">
      <c r="A11" s="17">
        <v>6</v>
      </c>
      <c r="B11" s="64" t="s">
        <v>97</v>
      </c>
      <c r="C11" s="25">
        <v>263675.60047265491</v>
      </c>
      <c r="D11" s="25">
        <v>241009.8996129109</v>
      </c>
      <c r="E11" s="25">
        <v>161827.67608023944</v>
      </c>
      <c r="F11" s="25">
        <v>161827.67608023944</v>
      </c>
      <c r="G11" s="25">
        <v>260662.09538956478</v>
      </c>
      <c r="H11" s="25">
        <v>259574.17500199348</v>
      </c>
      <c r="I11" s="25">
        <v>23576918.119130701</v>
      </c>
      <c r="J11" s="25">
        <v>23251928.875802506</v>
      </c>
      <c r="K11" s="25">
        <v>2786521.0611727899</v>
      </c>
      <c r="L11" s="25">
        <v>2340480.5644280692</v>
      </c>
      <c r="M11" s="25">
        <v>1427953.3531365877</v>
      </c>
      <c r="N11" s="25">
        <v>1427953.3531365877</v>
      </c>
      <c r="O11" s="25">
        <v>0</v>
      </c>
      <c r="P11" s="25">
        <v>0</v>
      </c>
      <c r="Q11" s="25">
        <v>37181.911531475409</v>
      </c>
      <c r="R11" s="25">
        <v>3240.1380560655816</v>
      </c>
      <c r="S11" s="25">
        <v>23510.039686122265</v>
      </c>
      <c r="T11" s="25">
        <v>2143.5653211766548</v>
      </c>
      <c r="U11" s="25">
        <v>0</v>
      </c>
      <c r="V11" s="25">
        <v>0</v>
      </c>
      <c r="W11" s="25">
        <v>0</v>
      </c>
      <c r="X11" s="25">
        <v>0</v>
      </c>
      <c r="Y11" s="25">
        <v>82339.405519086766</v>
      </c>
      <c r="Z11" s="25">
        <v>59655.810842701278</v>
      </c>
      <c r="AA11" s="25">
        <v>452903.68754762155</v>
      </c>
      <c r="AB11" s="25">
        <v>260516.5252296378</v>
      </c>
      <c r="AC11" s="25">
        <v>47105.763700222771</v>
      </c>
      <c r="AD11" s="25">
        <v>47105.763700222771</v>
      </c>
      <c r="AE11" s="25">
        <v>253466.71799698795</v>
      </c>
      <c r="AF11" s="25">
        <v>126733.37837338624</v>
      </c>
      <c r="AG11" s="25">
        <v>0</v>
      </c>
      <c r="AH11" s="25">
        <v>0</v>
      </c>
      <c r="AI11" s="25">
        <v>200560.90780574235</v>
      </c>
      <c r="AJ11" s="25">
        <v>149613.20809850082</v>
      </c>
      <c r="AK11" s="25">
        <v>0</v>
      </c>
      <c r="AL11" s="25">
        <v>0</v>
      </c>
      <c r="AM11" s="26">
        <v>29574626.339169797</v>
      </c>
      <c r="AN11" s="26">
        <v>28331782.933683995</v>
      </c>
    </row>
    <row r="12" spans="1:40" ht="24.9" customHeight="1">
      <c r="A12" s="17">
        <v>7</v>
      </c>
      <c r="B12" s="64" t="s">
        <v>35</v>
      </c>
      <c r="C12" s="25">
        <v>118936</v>
      </c>
      <c r="D12" s="25">
        <v>118936</v>
      </c>
      <c r="E12" s="25">
        <v>254466</v>
      </c>
      <c r="F12" s="25">
        <v>227053.15771748868</v>
      </c>
      <c r="G12" s="25">
        <v>212403</v>
      </c>
      <c r="H12" s="25">
        <v>202272.13002394987</v>
      </c>
      <c r="I12" s="25">
        <v>7774469</v>
      </c>
      <c r="J12" s="25">
        <v>7774469</v>
      </c>
      <c r="K12" s="25">
        <v>1372484</v>
      </c>
      <c r="L12" s="25">
        <v>1207755.2053325903</v>
      </c>
      <c r="M12" s="25">
        <v>1324562.2058893647</v>
      </c>
      <c r="N12" s="25">
        <v>1313937.8951292043</v>
      </c>
      <c r="O12" s="25">
        <v>0</v>
      </c>
      <c r="P12" s="25">
        <v>0</v>
      </c>
      <c r="Q12" s="25">
        <v>3790461</v>
      </c>
      <c r="R12" s="25">
        <v>142625.24409760209</v>
      </c>
      <c r="S12" s="25">
        <v>3523662</v>
      </c>
      <c r="T12" s="25">
        <v>906534.46932763001</v>
      </c>
      <c r="U12" s="25">
        <v>83020</v>
      </c>
      <c r="V12" s="25">
        <v>20844.447821269059</v>
      </c>
      <c r="W12" s="25">
        <v>22805</v>
      </c>
      <c r="X12" s="25">
        <v>11402.276135660306</v>
      </c>
      <c r="Y12" s="25">
        <v>148912</v>
      </c>
      <c r="Z12" s="25">
        <v>48179.838913113665</v>
      </c>
      <c r="AA12" s="25">
        <v>6452816</v>
      </c>
      <c r="AB12" s="25">
        <v>1265112.8989643322</v>
      </c>
      <c r="AC12" s="25">
        <v>458992</v>
      </c>
      <c r="AD12" s="25">
        <v>44309.065049255732</v>
      </c>
      <c r="AE12" s="25">
        <v>685940</v>
      </c>
      <c r="AF12" s="25">
        <v>216376.97906546312</v>
      </c>
      <c r="AG12" s="25">
        <v>0</v>
      </c>
      <c r="AH12" s="25">
        <v>0</v>
      </c>
      <c r="AI12" s="25">
        <v>2258270</v>
      </c>
      <c r="AJ12" s="25">
        <v>1399426.0144313553</v>
      </c>
      <c r="AK12" s="25">
        <v>0</v>
      </c>
      <c r="AL12" s="25">
        <v>0</v>
      </c>
      <c r="AM12" s="26">
        <v>28482198.205889367</v>
      </c>
      <c r="AN12" s="26">
        <v>14899234.622008914</v>
      </c>
    </row>
    <row r="13" spans="1:40" ht="24.9" customHeight="1">
      <c r="A13" s="17">
        <v>8</v>
      </c>
      <c r="B13" s="64" t="s">
        <v>93</v>
      </c>
      <c r="C13" s="25">
        <v>123199.38159907423</v>
      </c>
      <c r="D13" s="25">
        <v>123199.38159907423</v>
      </c>
      <c r="E13" s="25">
        <v>102263.17901390798</v>
      </c>
      <c r="F13" s="25">
        <v>102263.17901390798</v>
      </c>
      <c r="G13" s="25">
        <v>463508.13904624543</v>
      </c>
      <c r="H13" s="25">
        <v>463508.13904624543</v>
      </c>
      <c r="I13" s="25">
        <v>15581162.15298159</v>
      </c>
      <c r="J13" s="25">
        <v>15581061.205774581</v>
      </c>
      <c r="K13" s="25">
        <v>5205663.3088292144</v>
      </c>
      <c r="L13" s="25">
        <v>1173117.0860594376</v>
      </c>
      <c r="M13" s="25">
        <v>1741911.0262367583</v>
      </c>
      <c r="N13" s="25">
        <v>1284772.3555461648</v>
      </c>
      <c r="O13" s="25">
        <v>0</v>
      </c>
      <c r="P13" s="25">
        <v>0</v>
      </c>
      <c r="Q13" s="25">
        <v>0</v>
      </c>
      <c r="R13" s="25">
        <v>0</v>
      </c>
      <c r="S13" s="25">
        <v>0</v>
      </c>
      <c r="T13" s="25">
        <v>0</v>
      </c>
      <c r="U13" s="25">
        <v>0</v>
      </c>
      <c r="V13" s="25">
        <v>0</v>
      </c>
      <c r="W13" s="25">
        <v>0</v>
      </c>
      <c r="X13" s="25">
        <v>0</v>
      </c>
      <c r="Y13" s="25">
        <v>10159.333166764056</v>
      </c>
      <c r="Z13" s="25">
        <v>2031.8666333528236</v>
      </c>
      <c r="AA13" s="25">
        <v>73851.114301809153</v>
      </c>
      <c r="AB13" s="25">
        <v>10047.004301809153</v>
      </c>
      <c r="AC13" s="25">
        <v>0</v>
      </c>
      <c r="AD13" s="25">
        <v>0</v>
      </c>
      <c r="AE13" s="25">
        <v>0</v>
      </c>
      <c r="AF13" s="25">
        <v>0</v>
      </c>
      <c r="AG13" s="25">
        <v>0</v>
      </c>
      <c r="AH13" s="25">
        <v>0</v>
      </c>
      <c r="AI13" s="25">
        <v>1085.3682980684753</v>
      </c>
      <c r="AJ13" s="25">
        <v>1085.3682980684753</v>
      </c>
      <c r="AK13" s="25">
        <v>0</v>
      </c>
      <c r="AL13" s="25">
        <v>0</v>
      </c>
      <c r="AM13" s="26">
        <v>23302803.003473431</v>
      </c>
      <c r="AN13" s="26">
        <v>18741085.586272642</v>
      </c>
    </row>
    <row r="14" spans="1:40" ht="24.9" customHeight="1">
      <c r="A14" s="17">
        <v>9</v>
      </c>
      <c r="B14" s="64" t="s">
        <v>87</v>
      </c>
      <c r="C14" s="25">
        <v>173693.63297608422</v>
      </c>
      <c r="D14" s="25">
        <v>156620.20510810439</v>
      </c>
      <c r="E14" s="25">
        <v>71078.771248254663</v>
      </c>
      <c r="F14" s="25">
        <v>71078.771248254663</v>
      </c>
      <c r="G14" s="25">
        <v>220256.50788159814</v>
      </c>
      <c r="H14" s="25">
        <v>177207.46358249022</v>
      </c>
      <c r="I14" s="25">
        <v>14124795.157927565</v>
      </c>
      <c r="J14" s="25">
        <v>14041977.708824102</v>
      </c>
      <c r="K14" s="25">
        <v>3824044.3531355378</v>
      </c>
      <c r="L14" s="25">
        <v>2690383.1614419483</v>
      </c>
      <c r="M14" s="25">
        <v>1544378.7243279614</v>
      </c>
      <c r="N14" s="25">
        <v>1536743.8009218706</v>
      </c>
      <c r="O14" s="25">
        <v>0</v>
      </c>
      <c r="P14" s="25">
        <v>0</v>
      </c>
      <c r="Q14" s="25">
        <v>551080.32610098319</v>
      </c>
      <c r="R14" s="25">
        <v>5586.4128224044107</v>
      </c>
      <c r="S14" s="25">
        <v>293050.08056971332</v>
      </c>
      <c r="T14" s="25">
        <v>2462.825590163935</v>
      </c>
      <c r="U14" s="25">
        <v>19919.730069615991</v>
      </c>
      <c r="V14" s="25">
        <v>425.4854342869985</v>
      </c>
      <c r="W14" s="25">
        <v>6646.562654390299</v>
      </c>
      <c r="X14" s="25">
        <v>213.70724898270873</v>
      </c>
      <c r="Y14" s="25">
        <v>743.90279999999996</v>
      </c>
      <c r="Z14" s="25">
        <v>269.53000000000003</v>
      </c>
      <c r="AA14" s="25">
        <v>858448.18545542017</v>
      </c>
      <c r="AB14" s="25">
        <v>427659.42820086185</v>
      </c>
      <c r="AC14" s="25">
        <v>65943.228849776977</v>
      </c>
      <c r="AD14" s="25">
        <v>25349.10858815947</v>
      </c>
      <c r="AE14" s="25">
        <v>8466.3066362234604</v>
      </c>
      <c r="AF14" s="25">
        <v>8466.3066362234604</v>
      </c>
      <c r="AG14" s="25">
        <v>0</v>
      </c>
      <c r="AH14" s="25">
        <v>0</v>
      </c>
      <c r="AI14" s="25">
        <v>19801.114831332998</v>
      </c>
      <c r="AJ14" s="25">
        <v>6700.2772752099663</v>
      </c>
      <c r="AK14" s="25">
        <v>0</v>
      </c>
      <c r="AL14" s="25">
        <v>0</v>
      </c>
      <c r="AM14" s="26">
        <v>21782346.585464455</v>
      </c>
      <c r="AN14" s="26">
        <v>19151144.192923062</v>
      </c>
    </row>
    <row r="15" spans="1:40" ht="24.9" customHeight="1">
      <c r="A15" s="17">
        <v>10</v>
      </c>
      <c r="B15" s="64" t="s">
        <v>86</v>
      </c>
      <c r="C15" s="25">
        <v>109549.42409097499</v>
      </c>
      <c r="D15" s="25">
        <v>97750.53951994759</v>
      </c>
      <c r="E15" s="25">
        <v>141992.42433299997</v>
      </c>
      <c r="F15" s="25">
        <v>141992.42433299997</v>
      </c>
      <c r="G15" s="25">
        <v>133440.33452101526</v>
      </c>
      <c r="H15" s="25">
        <v>132312.40205839844</v>
      </c>
      <c r="I15" s="25">
        <v>11706405.594235914</v>
      </c>
      <c r="J15" s="25">
        <v>11706405.594235914</v>
      </c>
      <c r="K15" s="25">
        <v>1417826.5249730088</v>
      </c>
      <c r="L15" s="25">
        <v>1183384.3491237022</v>
      </c>
      <c r="M15" s="25">
        <v>417612.66468308296</v>
      </c>
      <c r="N15" s="25">
        <v>417612.66468308296</v>
      </c>
      <c r="O15" s="25">
        <v>0</v>
      </c>
      <c r="P15" s="25">
        <v>0</v>
      </c>
      <c r="Q15" s="25">
        <v>18744.599964000001</v>
      </c>
      <c r="R15" s="25">
        <v>1633.4579640000047</v>
      </c>
      <c r="S15" s="25">
        <v>14657.030773000002</v>
      </c>
      <c r="T15" s="25">
        <v>1367.3595814112159</v>
      </c>
      <c r="U15" s="25">
        <v>0</v>
      </c>
      <c r="V15" s="25">
        <v>0</v>
      </c>
      <c r="W15" s="25">
        <v>0</v>
      </c>
      <c r="X15" s="25">
        <v>0</v>
      </c>
      <c r="Y15" s="25">
        <v>46048.003781000079</v>
      </c>
      <c r="Z15" s="25">
        <v>33145.610453661575</v>
      </c>
      <c r="AA15" s="25">
        <v>215354.68136099892</v>
      </c>
      <c r="AB15" s="25">
        <v>112912.78218991842</v>
      </c>
      <c r="AC15" s="25">
        <v>22743.169735999807</v>
      </c>
      <c r="AD15" s="25">
        <v>22743.169735999807</v>
      </c>
      <c r="AE15" s="25">
        <v>0</v>
      </c>
      <c r="AF15" s="25">
        <v>0</v>
      </c>
      <c r="AG15" s="25">
        <v>0</v>
      </c>
      <c r="AH15" s="25">
        <v>0</v>
      </c>
      <c r="AI15" s="25">
        <v>92140.154513999354</v>
      </c>
      <c r="AJ15" s="25">
        <v>56464.685085363737</v>
      </c>
      <c r="AK15" s="25">
        <v>0</v>
      </c>
      <c r="AL15" s="25">
        <v>0</v>
      </c>
      <c r="AM15" s="26">
        <v>14336514.606965996</v>
      </c>
      <c r="AN15" s="26">
        <v>13907725.038964398</v>
      </c>
    </row>
    <row r="16" spans="1:40" ht="24.9" customHeight="1">
      <c r="A16" s="17">
        <v>11</v>
      </c>
      <c r="B16" s="64" t="s">
        <v>90</v>
      </c>
      <c r="C16" s="25">
        <v>1304391.1378213856</v>
      </c>
      <c r="D16" s="25">
        <v>934830.41014960164</v>
      </c>
      <c r="E16" s="25">
        <v>0</v>
      </c>
      <c r="F16" s="25">
        <v>0</v>
      </c>
      <c r="G16" s="25">
        <v>154181.59999999977</v>
      </c>
      <c r="H16" s="25">
        <v>90682.872638536734</v>
      </c>
      <c r="I16" s="25">
        <v>0</v>
      </c>
      <c r="J16" s="25">
        <v>0</v>
      </c>
      <c r="K16" s="25">
        <v>1441035.2299999774</v>
      </c>
      <c r="L16" s="25">
        <v>506516.42589845881</v>
      </c>
      <c r="M16" s="25">
        <v>1403636.825889366</v>
      </c>
      <c r="N16" s="25">
        <v>1394363.1605304617</v>
      </c>
      <c r="O16" s="25">
        <v>0</v>
      </c>
      <c r="P16" s="25">
        <v>0</v>
      </c>
      <c r="Q16" s="25">
        <v>4290603.7599999979</v>
      </c>
      <c r="R16" s="25">
        <v>6.3797794282436371E-3</v>
      </c>
      <c r="S16" s="25">
        <v>2792599.5400000047</v>
      </c>
      <c r="T16" s="25">
        <v>3.4091783687472343E-2</v>
      </c>
      <c r="U16" s="25">
        <v>0</v>
      </c>
      <c r="V16" s="25">
        <v>0</v>
      </c>
      <c r="W16" s="25">
        <v>0</v>
      </c>
      <c r="X16" s="25">
        <v>0</v>
      </c>
      <c r="Y16" s="25">
        <v>22735.370000000006</v>
      </c>
      <c r="Z16" s="25">
        <v>4547.0721894307644</v>
      </c>
      <c r="AA16" s="25">
        <v>668441.47999999323</v>
      </c>
      <c r="AB16" s="25">
        <v>95854.615596361051</v>
      </c>
      <c r="AC16" s="25">
        <v>351482.86999999499</v>
      </c>
      <c r="AD16" s="25">
        <v>116141.38697142422</v>
      </c>
      <c r="AE16" s="25">
        <v>0</v>
      </c>
      <c r="AF16" s="25">
        <v>0</v>
      </c>
      <c r="AG16" s="25">
        <v>0</v>
      </c>
      <c r="AH16" s="25">
        <v>0</v>
      </c>
      <c r="AI16" s="25">
        <v>63162.779999999977</v>
      </c>
      <c r="AJ16" s="25">
        <v>21098.028090263764</v>
      </c>
      <c r="AK16" s="25">
        <v>0</v>
      </c>
      <c r="AL16" s="25">
        <v>0</v>
      </c>
      <c r="AM16" s="26">
        <v>12492270.593710719</v>
      </c>
      <c r="AN16" s="26">
        <v>3164034.0125361015</v>
      </c>
    </row>
    <row r="17" spans="1:40" ht="24.9" customHeight="1">
      <c r="A17" s="17">
        <v>12</v>
      </c>
      <c r="B17" s="64" t="s">
        <v>31</v>
      </c>
      <c r="C17" s="25">
        <v>18805.320000002241</v>
      </c>
      <c r="D17" s="25">
        <v>16397.590000002241</v>
      </c>
      <c r="E17" s="25">
        <v>130783.43999999399</v>
      </c>
      <c r="F17" s="25">
        <v>130783.43999999399</v>
      </c>
      <c r="G17" s="25">
        <v>345235.10999998369</v>
      </c>
      <c r="H17" s="25">
        <v>345235.10999998369</v>
      </c>
      <c r="I17" s="25">
        <v>4010557.5499999435</v>
      </c>
      <c r="J17" s="25">
        <v>4010557.5499999435</v>
      </c>
      <c r="K17" s="25">
        <v>4621303.0900000399</v>
      </c>
      <c r="L17" s="25">
        <v>3100448.5300000384</v>
      </c>
      <c r="M17" s="25">
        <v>1707680.3559208894</v>
      </c>
      <c r="N17" s="25">
        <v>1593835.0319208892</v>
      </c>
      <c r="O17" s="25">
        <v>0</v>
      </c>
      <c r="P17" s="25">
        <v>0</v>
      </c>
      <c r="Q17" s="25">
        <v>0</v>
      </c>
      <c r="R17" s="25">
        <v>0</v>
      </c>
      <c r="S17" s="25">
        <v>0</v>
      </c>
      <c r="T17" s="25">
        <v>0</v>
      </c>
      <c r="U17" s="25">
        <v>0</v>
      </c>
      <c r="V17" s="25">
        <v>0</v>
      </c>
      <c r="W17" s="25">
        <v>0</v>
      </c>
      <c r="X17" s="25">
        <v>0</v>
      </c>
      <c r="Y17" s="25">
        <v>143532.29</v>
      </c>
      <c r="Z17" s="25">
        <v>10787.831250000105</v>
      </c>
      <c r="AA17" s="25">
        <v>377214.1</v>
      </c>
      <c r="AB17" s="25">
        <v>77610.199999999779</v>
      </c>
      <c r="AC17" s="25">
        <v>3483.7200000000007</v>
      </c>
      <c r="AD17" s="25">
        <v>1366.6599999999999</v>
      </c>
      <c r="AE17" s="25">
        <v>3483.59</v>
      </c>
      <c r="AF17" s="25">
        <v>3483.59</v>
      </c>
      <c r="AG17" s="25">
        <v>0</v>
      </c>
      <c r="AH17" s="25">
        <v>0</v>
      </c>
      <c r="AI17" s="25">
        <v>329384.48000000499</v>
      </c>
      <c r="AJ17" s="25">
        <v>212537.93200000521</v>
      </c>
      <c r="AK17" s="25">
        <v>0</v>
      </c>
      <c r="AL17" s="25">
        <v>0</v>
      </c>
      <c r="AM17" s="26">
        <v>11691463.045920856</v>
      </c>
      <c r="AN17" s="26">
        <v>9503043.4651708566</v>
      </c>
    </row>
    <row r="18" spans="1:40" ht="24.9" customHeight="1">
      <c r="A18" s="17">
        <v>13</v>
      </c>
      <c r="B18" s="64" t="s">
        <v>33</v>
      </c>
      <c r="C18" s="25">
        <v>113917.84157752013</v>
      </c>
      <c r="D18" s="25">
        <v>113917.84157752013</v>
      </c>
      <c r="E18" s="25">
        <v>528749.49906512443</v>
      </c>
      <c r="F18" s="25">
        <v>528749.49906512443</v>
      </c>
      <c r="G18" s="25">
        <v>96369.846653329572</v>
      </c>
      <c r="H18" s="25">
        <v>96369.846653329572</v>
      </c>
      <c r="I18" s="25">
        <v>3371185.9250951782</v>
      </c>
      <c r="J18" s="25">
        <v>1629727.0172320125</v>
      </c>
      <c r="K18" s="25">
        <v>2068567.9288303587</v>
      </c>
      <c r="L18" s="25">
        <v>976029.71067492198</v>
      </c>
      <c r="M18" s="25">
        <v>1453313.40627003</v>
      </c>
      <c r="N18" s="25">
        <v>1432611.5845238368</v>
      </c>
      <c r="O18" s="25">
        <v>0</v>
      </c>
      <c r="P18" s="25">
        <v>0</v>
      </c>
      <c r="Q18" s="25">
        <v>0</v>
      </c>
      <c r="R18" s="25">
        <v>0</v>
      </c>
      <c r="S18" s="25">
        <v>0</v>
      </c>
      <c r="T18" s="25">
        <v>0</v>
      </c>
      <c r="U18" s="25">
        <v>970925.92324544536</v>
      </c>
      <c r="V18" s="25">
        <v>846694.14504434413</v>
      </c>
      <c r="W18" s="25">
        <v>0</v>
      </c>
      <c r="X18" s="25">
        <v>0</v>
      </c>
      <c r="Y18" s="25">
        <v>375720.66897268669</v>
      </c>
      <c r="Z18" s="25">
        <v>108400.22540432238</v>
      </c>
      <c r="AA18" s="25">
        <v>281894.0972666872</v>
      </c>
      <c r="AB18" s="25">
        <v>93628.126302340737</v>
      </c>
      <c r="AC18" s="25">
        <v>184262.77552384726</v>
      </c>
      <c r="AD18" s="25">
        <v>25883.639290970517</v>
      </c>
      <c r="AE18" s="25">
        <v>92684.7907652578</v>
      </c>
      <c r="AF18" s="25">
        <v>24786.97377769804</v>
      </c>
      <c r="AG18" s="25">
        <v>0</v>
      </c>
      <c r="AH18" s="25">
        <v>0</v>
      </c>
      <c r="AI18" s="25">
        <v>91575.741368213567</v>
      </c>
      <c r="AJ18" s="25">
        <v>64863.254236581364</v>
      </c>
      <c r="AK18" s="25">
        <v>0</v>
      </c>
      <c r="AL18" s="25">
        <v>0</v>
      </c>
      <c r="AM18" s="26">
        <v>9629168.4446336776</v>
      </c>
      <c r="AN18" s="26">
        <v>5941661.8637830038</v>
      </c>
    </row>
    <row r="19" spans="1:40" ht="24.9" customHeight="1">
      <c r="A19" s="17">
        <v>14</v>
      </c>
      <c r="B19" s="64" t="s">
        <v>89</v>
      </c>
      <c r="C19" s="25">
        <v>1347.9146157515911</v>
      </c>
      <c r="D19" s="25">
        <v>1347.9146157515911</v>
      </c>
      <c r="E19" s="25">
        <v>11603.161306778362</v>
      </c>
      <c r="F19" s="25">
        <v>11603.161306778362</v>
      </c>
      <c r="G19" s="25">
        <v>56303.295154259751</v>
      </c>
      <c r="H19" s="25">
        <v>56303.295154259751</v>
      </c>
      <c r="I19" s="25">
        <v>1653821.8955150149</v>
      </c>
      <c r="J19" s="25">
        <v>1653821.8955150149</v>
      </c>
      <c r="K19" s="25">
        <v>5500338.6083232658</v>
      </c>
      <c r="L19" s="25">
        <v>5500338.6083232658</v>
      </c>
      <c r="M19" s="25">
        <v>1425650.636447751</v>
      </c>
      <c r="N19" s="25">
        <v>1425650.636447751</v>
      </c>
      <c r="O19" s="25">
        <v>0</v>
      </c>
      <c r="P19" s="25">
        <v>0</v>
      </c>
      <c r="Q19" s="25">
        <v>0</v>
      </c>
      <c r="R19" s="25">
        <v>0</v>
      </c>
      <c r="S19" s="25">
        <v>0</v>
      </c>
      <c r="T19" s="25">
        <v>0</v>
      </c>
      <c r="U19" s="25">
        <v>0</v>
      </c>
      <c r="V19" s="25">
        <v>0</v>
      </c>
      <c r="W19" s="25">
        <v>0</v>
      </c>
      <c r="X19" s="25">
        <v>0</v>
      </c>
      <c r="Y19" s="25">
        <v>0</v>
      </c>
      <c r="Z19" s="25">
        <v>0</v>
      </c>
      <c r="AA19" s="25">
        <v>68953.854858900071</v>
      </c>
      <c r="AB19" s="25">
        <v>68953.854858900071</v>
      </c>
      <c r="AC19" s="25">
        <v>0</v>
      </c>
      <c r="AD19" s="25">
        <v>0</v>
      </c>
      <c r="AE19" s="25">
        <v>184950.1543537355</v>
      </c>
      <c r="AF19" s="25">
        <v>184950.1543537355</v>
      </c>
      <c r="AG19" s="25">
        <v>0</v>
      </c>
      <c r="AH19" s="25">
        <v>0</v>
      </c>
      <c r="AI19" s="25">
        <v>8629.8789908646941</v>
      </c>
      <c r="AJ19" s="25">
        <v>5545.9402935646931</v>
      </c>
      <c r="AK19" s="25">
        <v>0</v>
      </c>
      <c r="AL19" s="25">
        <v>0</v>
      </c>
      <c r="AM19" s="26">
        <v>8911599.3995663207</v>
      </c>
      <c r="AN19" s="26">
        <v>8908515.4608690217</v>
      </c>
    </row>
    <row r="20" spans="1:40" ht="24.9" customHeight="1">
      <c r="A20" s="17">
        <v>15</v>
      </c>
      <c r="B20" s="64" t="s">
        <v>37</v>
      </c>
      <c r="C20" s="25">
        <v>339.26</v>
      </c>
      <c r="D20" s="25">
        <v>339.26</v>
      </c>
      <c r="E20" s="25">
        <v>4935.43</v>
      </c>
      <c r="F20" s="25">
        <v>4935.43</v>
      </c>
      <c r="G20" s="25">
        <v>17382.940000000002</v>
      </c>
      <c r="H20" s="25">
        <v>9948.9900000000016</v>
      </c>
      <c r="I20" s="25">
        <v>6668874.79</v>
      </c>
      <c r="J20" s="25">
        <v>6668874.79</v>
      </c>
      <c r="K20" s="25">
        <v>752428.10000000009</v>
      </c>
      <c r="L20" s="25">
        <v>225728.43000000005</v>
      </c>
      <c r="M20" s="25">
        <v>1369071.55</v>
      </c>
      <c r="N20" s="25">
        <v>1219776.0099999998</v>
      </c>
      <c r="O20" s="25">
        <v>0</v>
      </c>
      <c r="P20" s="25">
        <v>0</v>
      </c>
      <c r="Q20" s="25">
        <v>0</v>
      </c>
      <c r="R20" s="25">
        <v>0</v>
      </c>
      <c r="S20" s="25">
        <v>0</v>
      </c>
      <c r="T20" s="25">
        <v>0</v>
      </c>
      <c r="U20" s="25">
        <v>0</v>
      </c>
      <c r="V20" s="25">
        <v>0</v>
      </c>
      <c r="W20" s="25">
        <v>0</v>
      </c>
      <c r="X20" s="25">
        <v>0</v>
      </c>
      <c r="Y20" s="25">
        <v>3958.1200000000003</v>
      </c>
      <c r="Z20" s="25">
        <v>593.72000000000048</v>
      </c>
      <c r="AA20" s="25">
        <v>11129.019999999999</v>
      </c>
      <c r="AB20" s="25">
        <v>1669.3500000000004</v>
      </c>
      <c r="AC20" s="25">
        <v>0</v>
      </c>
      <c r="AD20" s="25">
        <v>0</v>
      </c>
      <c r="AE20" s="25">
        <v>10444.27</v>
      </c>
      <c r="AF20" s="25">
        <v>10444.27</v>
      </c>
      <c r="AG20" s="25">
        <v>0</v>
      </c>
      <c r="AH20" s="25">
        <v>0</v>
      </c>
      <c r="AI20" s="25">
        <v>7122.4</v>
      </c>
      <c r="AJ20" s="25">
        <v>5100.2100000000009</v>
      </c>
      <c r="AK20" s="25">
        <v>0</v>
      </c>
      <c r="AL20" s="25">
        <v>0</v>
      </c>
      <c r="AM20" s="26">
        <v>8845685.879999999</v>
      </c>
      <c r="AN20" s="26">
        <v>8147410.4599999981</v>
      </c>
    </row>
    <row r="21" spans="1:40" ht="24.9" customHeight="1">
      <c r="A21" s="17">
        <v>16</v>
      </c>
      <c r="B21" s="64" t="s">
        <v>36</v>
      </c>
      <c r="C21" s="25">
        <v>24717.486742510198</v>
      </c>
      <c r="D21" s="25">
        <v>1319.8611425102479</v>
      </c>
      <c r="E21" s="25">
        <v>32887.21616877005</v>
      </c>
      <c r="F21" s="25">
        <v>32887.21616877005</v>
      </c>
      <c r="G21" s="25">
        <v>76932.058521709725</v>
      </c>
      <c r="H21" s="25">
        <v>37172.076271441627</v>
      </c>
      <c r="I21" s="25">
        <v>1861687.8067951188</v>
      </c>
      <c r="J21" s="25">
        <v>1861687.8067951188</v>
      </c>
      <c r="K21" s="25">
        <v>1913955.0412390642</v>
      </c>
      <c r="L21" s="25">
        <v>785165.67806571233</v>
      </c>
      <c r="M21" s="25">
        <v>1473232.3255141</v>
      </c>
      <c r="N21" s="25">
        <v>1286351.8000718246</v>
      </c>
      <c r="O21" s="25">
        <v>0</v>
      </c>
      <c r="P21" s="25">
        <v>0</v>
      </c>
      <c r="Q21" s="25">
        <v>0</v>
      </c>
      <c r="R21" s="25">
        <v>0</v>
      </c>
      <c r="S21" s="25">
        <v>0</v>
      </c>
      <c r="T21" s="25">
        <v>0</v>
      </c>
      <c r="U21" s="25">
        <v>6527.4725274700004</v>
      </c>
      <c r="V21" s="25">
        <v>6527.4725274700004</v>
      </c>
      <c r="W21" s="25">
        <v>0</v>
      </c>
      <c r="X21" s="25">
        <v>0</v>
      </c>
      <c r="Y21" s="25">
        <v>80921.235147559943</v>
      </c>
      <c r="Z21" s="25">
        <v>21986.267983606936</v>
      </c>
      <c r="AA21" s="25">
        <v>153491.24136174936</v>
      </c>
      <c r="AB21" s="25">
        <v>62552.985360425577</v>
      </c>
      <c r="AC21" s="25">
        <v>0</v>
      </c>
      <c r="AD21" s="25">
        <v>0</v>
      </c>
      <c r="AE21" s="25">
        <v>161481.56655995012</v>
      </c>
      <c r="AF21" s="25">
        <v>161481.56655995012</v>
      </c>
      <c r="AG21" s="25">
        <v>0</v>
      </c>
      <c r="AH21" s="25">
        <v>0</v>
      </c>
      <c r="AI21" s="25">
        <v>142778.27136439431</v>
      </c>
      <c r="AJ21" s="25">
        <v>82720.858788914789</v>
      </c>
      <c r="AK21" s="25">
        <v>0</v>
      </c>
      <c r="AL21" s="25">
        <v>0</v>
      </c>
      <c r="AM21" s="26">
        <v>5928611.7219423978</v>
      </c>
      <c r="AN21" s="26">
        <v>4339853.5897357445</v>
      </c>
    </row>
    <row r="22" spans="1:40" ht="24.9" customHeight="1">
      <c r="A22" s="17">
        <v>17</v>
      </c>
      <c r="B22" s="64" t="s">
        <v>39</v>
      </c>
      <c r="C22" s="25">
        <v>0</v>
      </c>
      <c r="D22" s="25">
        <v>0</v>
      </c>
      <c r="E22" s="25">
        <v>102.43333333333334</v>
      </c>
      <c r="F22" s="25">
        <v>102.43333333333334</v>
      </c>
      <c r="G22" s="25">
        <v>9790.4613505385969</v>
      </c>
      <c r="H22" s="25">
        <v>7410.9282305236266</v>
      </c>
      <c r="I22" s="25">
        <v>1195375.2803928331</v>
      </c>
      <c r="J22" s="25">
        <v>1195375.2803928331</v>
      </c>
      <c r="K22" s="25">
        <v>424765.62415713223</v>
      </c>
      <c r="L22" s="25">
        <v>381478.94200718874</v>
      </c>
      <c r="M22" s="25">
        <v>1175481.1064755986</v>
      </c>
      <c r="N22" s="25">
        <v>1172046.4453804111</v>
      </c>
      <c r="O22" s="25">
        <v>0</v>
      </c>
      <c r="P22" s="25">
        <v>0</v>
      </c>
      <c r="Q22" s="25">
        <v>225973.65614754098</v>
      </c>
      <c r="R22" s="25">
        <v>29492.922749831603</v>
      </c>
      <c r="S22" s="25">
        <v>12939.420690050058</v>
      </c>
      <c r="T22" s="25">
        <v>4838.0042684129612</v>
      </c>
      <c r="U22" s="25">
        <v>0</v>
      </c>
      <c r="V22" s="25">
        <v>0</v>
      </c>
      <c r="W22" s="25">
        <v>0</v>
      </c>
      <c r="X22" s="25">
        <v>0</v>
      </c>
      <c r="Y22" s="25">
        <v>378516.37565562769</v>
      </c>
      <c r="Z22" s="25">
        <v>75703.275131126051</v>
      </c>
      <c r="AA22" s="25">
        <v>164034.7635056774</v>
      </c>
      <c r="AB22" s="25">
        <v>21714.652870791208</v>
      </c>
      <c r="AC22" s="25">
        <v>0</v>
      </c>
      <c r="AD22" s="25">
        <v>0</v>
      </c>
      <c r="AE22" s="25">
        <v>0</v>
      </c>
      <c r="AF22" s="25">
        <v>0</v>
      </c>
      <c r="AG22" s="25">
        <v>0</v>
      </c>
      <c r="AH22" s="25">
        <v>0</v>
      </c>
      <c r="AI22" s="25">
        <v>38989.016583202334</v>
      </c>
      <c r="AJ22" s="25">
        <v>11481.283270045367</v>
      </c>
      <c r="AK22" s="25">
        <v>0</v>
      </c>
      <c r="AL22" s="25">
        <v>0</v>
      </c>
      <c r="AM22" s="26">
        <v>3625968.138291534</v>
      </c>
      <c r="AN22" s="26">
        <v>2899644.1676344965</v>
      </c>
    </row>
    <row r="23" spans="1:40" ht="24.9" customHeight="1">
      <c r="A23" s="17">
        <v>18</v>
      </c>
      <c r="B23" s="64" t="s">
        <v>38</v>
      </c>
      <c r="C23" s="25">
        <v>348.64838600000002</v>
      </c>
      <c r="D23" s="25">
        <v>348.64838600000002</v>
      </c>
      <c r="E23" s="25">
        <v>0</v>
      </c>
      <c r="F23" s="25">
        <v>0</v>
      </c>
      <c r="G23" s="25">
        <v>6629.9273550000344</v>
      </c>
      <c r="H23" s="25">
        <v>6629.9273550000344</v>
      </c>
      <c r="I23" s="25">
        <v>0</v>
      </c>
      <c r="J23" s="25">
        <v>0</v>
      </c>
      <c r="K23" s="25">
        <v>699059.36659900297</v>
      </c>
      <c r="L23" s="25">
        <v>699059.36659900297</v>
      </c>
      <c r="M23" s="25">
        <v>1290142.2881893665</v>
      </c>
      <c r="N23" s="25">
        <v>1290142.2881893665</v>
      </c>
      <c r="O23" s="25">
        <v>0</v>
      </c>
      <c r="P23" s="25">
        <v>0</v>
      </c>
      <c r="Q23" s="25">
        <v>0</v>
      </c>
      <c r="R23" s="25">
        <v>0</v>
      </c>
      <c r="S23" s="25">
        <v>0</v>
      </c>
      <c r="T23" s="25">
        <v>0</v>
      </c>
      <c r="U23" s="25">
        <v>0</v>
      </c>
      <c r="V23" s="25">
        <v>0</v>
      </c>
      <c r="W23" s="25">
        <v>0</v>
      </c>
      <c r="X23" s="25">
        <v>0</v>
      </c>
      <c r="Y23" s="25">
        <v>0</v>
      </c>
      <c r="Z23" s="25">
        <v>0</v>
      </c>
      <c r="AA23" s="25">
        <v>28.570968000000001</v>
      </c>
      <c r="AB23" s="25">
        <v>28.570968000000001</v>
      </c>
      <c r="AC23" s="25">
        <v>0</v>
      </c>
      <c r="AD23" s="25">
        <v>0</v>
      </c>
      <c r="AE23" s="25">
        <v>13407.614078999999</v>
      </c>
      <c r="AF23" s="25">
        <v>13407.614078999999</v>
      </c>
      <c r="AG23" s="25">
        <v>72.224729999999994</v>
      </c>
      <c r="AH23" s="25">
        <v>72.224729999999994</v>
      </c>
      <c r="AI23" s="25">
        <v>0</v>
      </c>
      <c r="AJ23" s="25">
        <v>0</v>
      </c>
      <c r="AK23" s="25">
        <v>0</v>
      </c>
      <c r="AL23" s="25">
        <v>0</v>
      </c>
      <c r="AM23" s="26">
        <v>2009688.6403063692</v>
      </c>
      <c r="AN23" s="26">
        <v>2009688.6403063692</v>
      </c>
    </row>
    <row r="24" spans="1:40" ht="24.9" customHeight="1">
      <c r="A24" s="17">
        <v>19</v>
      </c>
      <c r="B24" s="64" t="s">
        <v>88</v>
      </c>
      <c r="C24" s="25">
        <v>1217.6561119844307</v>
      </c>
      <c r="D24" s="25">
        <v>1217.6561119844307</v>
      </c>
      <c r="E24" s="25">
        <v>0</v>
      </c>
      <c r="F24" s="25">
        <v>0</v>
      </c>
      <c r="G24" s="25">
        <v>21991.877069653845</v>
      </c>
      <c r="H24" s="25">
        <v>16539.868551270349</v>
      </c>
      <c r="I24" s="25">
        <v>0</v>
      </c>
      <c r="J24" s="25">
        <v>0</v>
      </c>
      <c r="K24" s="25">
        <v>349079.20786175702</v>
      </c>
      <c r="L24" s="25">
        <v>190365.71443788541</v>
      </c>
      <c r="M24" s="25">
        <v>1206084.1660085083</v>
      </c>
      <c r="N24" s="25">
        <v>1183151.1014523546</v>
      </c>
      <c r="O24" s="25">
        <v>0</v>
      </c>
      <c r="P24" s="25">
        <v>0</v>
      </c>
      <c r="Q24" s="25">
        <v>0</v>
      </c>
      <c r="R24" s="25">
        <v>0</v>
      </c>
      <c r="S24" s="25">
        <v>0</v>
      </c>
      <c r="T24" s="25">
        <v>0</v>
      </c>
      <c r="U24" s="25">
        <v>0</v>
      </c>
      <c r="V24" s="25">
        <v>0</v>
      </c>
      <c r="W24" s="25">
        <v>0</v>
      </c>
      <c r="X24" s="25">
        <v>0</v>
      </c>
      <c r="Y24" s="25">
        <v>5553.1198317133203</v>
      </c>
      <c r="Z24" s="25">
        <v>555.3118911713309</v>
      </c>
      <c r="AA24" s="25">
        <v>50397.048652033816</v>
      </c>
      <c r="AB24" s="25">
        <v>4072.6887963419431</v>
      </c>
      <c r="AC24" s="25">
        <v>128.99188142825062</v>
      </c>
      <c r="AD24" s="25">
        <v>103.4421389624972</v>
      </c>
      <c r="AE24" s="25">
        <v>59613.169404177308</v>
      </c>
      <c r="AF24" s="25">
        <v>59613.169404177308</v>
      </c>
      <c r="AG24" s="25">
        <v>0</v>
      </c>
      <c r="AH24" s="25">
        <v>0</v>
      </c>
      <c r="AI24" s="25">
        <v>113549.58083524076</v>
      </c>
      <c r="AJ24" s="25">
        <v>12848.836077915888</v>
      </c>
      <c r="AK24" s="25">
        <v>0</v>
      </c>
      <c r="AL24" s="25">
        <v>0</v>
      </c>
      <c r="AM24" s="26">
        <v>1807614.817656497</v>
      </c>
      <c r="AN24" s="26">
        <v>1468467.7888620635</v>
      </c>
    </row>
    <row r="25" spans="1:40" ht="13.8">
      <c r="A25" s="11"/>
      <c r="B25" s="66" t="s">
        <v>22</v>
      </c>
      <c r="C25" s="27">
        <v>49773582.521628253</v>
      </c>
      <c r="D25" s="27">
        <v>40865483.855895311</v>
      </c>
      <c r="E25" s="27">
        <v>6056174.6973184766</v>
      </c>
      <c r="F25" s="27">
        <v>6008828.1791289803</v>
      </c>
      <c r="G25" s="27">
        <v>7713019.2518328456</v>
      </c>
      <c r="H25" s="27">
        <v>6861208.5280307792</v>
      </c>
      <c r="I25" s="27">
        <v>228360538.87834525</v>
      </c>
      <c r="J25" s="27">
        <v>187523297.47368786</v>
      </c>
      <c r="K25" s="27">
        <v>102594452.01841603</v>
      </c>
      <c r="L25" s="27">
        <v>88662861.184220254</v>
      </c>
      <c r="M25" s="27">
        <v>34829889.06507235</v>
      </c>
      <c r="N25" s="27">
        <v>33146546.508320048</v>
      </c>
      <c r="O25" s="27">
        <v>8384.7004185205478</v>
      </c>
      <c r="P25" s="27">
        <v>3545.205459078913</v>
      </c>
      <c r="Q25" s="27">
        <v>9056349.2628417108</v>
      </c>
      <c r="R25" s="27">
        <v>182578.19314825509</v>
      </c>
      <c r="S25" s="27">
        <v>6660418.1117188912</v>
      </c>
      <c r="T25" s="27">
        <v>917346.25818057847</v>
      </c>
      <c r="U25" s="27">
        <v>1239350.0595321883</v>
      </c>
      <c r="V25" s="27">
        <v>938169.04455425334</v>
      </c>
      <c r="W25" s="27">
        <v>29451.562654390298</v>
      </c>
      <c r="X25" s="27">
        <v>11615.983384643016</v>
      </c>
      <c r="Y25" s="27">
        <v>7821502.9949505171</v>
      </c>
      <c r="Z25" s="27">
        <v>4713700.6153152771</v>
      </c>
      <c r="AA25" s="27">
        <v>61448275.359106295</v>
      </c>
      <c r="AB25" s="27">
        <v>21124815.187389173</v>
      </c>
      <c r="AC25" s="27">
        <v>3556912.6786966487</v>
      </c>
      <c r="AD25" s="27">
        <v>348468.45591152407</v>
      </c>
      <c r="AE25" s="27">
        <v>6238128.0422770195</v>
      </c>
      <c r="AF25" s="27">
        <v>2172477.6533227973</v>
      </c>
      <c r="AG25" s="27">
        <v>114420.72834683598</v>
      </c>
      <c r="AH25" s="27">
        <v>100192.83405792747</v>
      </c>
      <c r="AI25" s="27">
        <v>14587566.362469394</v>
      </c>
      <c r="AJ25" s="27">
        <v>5476417.240447442</v>
      </c>
      <c r="AK25" s="27">
        <v>0</v>
      </c>
      <c r="AL25" s="27">
        <v>0</v>
      </c>
      <c r="AM25" s="27">
        <v>540088416.29562569</v>
      </c>
      <c r="AN25" s="27">
        <v>399057552.4004541</v>
      </c>
    </row>
    <row r="26" spans="1:40" s="36" customFormat="1" ht="14.4">
      <c r="B26" s="40" t="s">
        <v>47</v>
      </c>
      <c r="AM26" s="44"/>
      <c r="AN26" s="44"/>
    </row>
    <row r="27" spans="1:40" s="36" customFormat="1" ht="12.75" customHeight="1">
      <c r="B27" s="79" t="s">
        <v>53</v>
      </c>
      <c r="C27" s="79"/>
      <c r="D27" s="79"/>
      <c r="E27" s="79"/>
      <c r="F27" s="79"/>
      <c r="G27" s="79"/>
      <c r="H27" s="79"/>
      <c r="I27" s="79"/>
      <c r="J27" s="79"/>
      <c r="K27" s="79"/>
      <c r="L27" s="79"/>
      <c r="M27" s="79"/>
      <c r="N27" s="79"/>
      <c r="AM27" s="44"/>
      <c r="AN27" s="44"/>
    </row>
    <row r="28" spans="1:40" s="36" customFormat="1" ht="14.4">
      <c r="B28" s="79"/>
      <c r="C28" s="79"/>
      <c r="D28" s="79"/>
      <c r="E28" s="79"/>
      <c r="F28" s="79"/>
      <c r="G28" s="79"/>
      <c r="H28" s="79"/>
      <c r="I28" s="79"/>
      <c r="J28" s="79"/>
      <c r="K28" s="79"/>
      <c r="L28" s="79"/>
      <c r="M28" s="79"/>
      <c r="N28" s="79"/>
      <c r="AM28" s="44"/>
      <c r="AN28" s="44"/>
    </row>
    <row r="29" spans="1:40" s="36" customFormat="1" ht="14.4">
      <c r="B29" s="47" t="s">
        <v>54</v>
      </c>
    </row>
    <row r="30" spans="1:40" s="36" customFormat="1" ht="14.4">
      <c r="B30" s="47" t="s">
        <v>55</v>
      </c>
      <c r="AM30" s="44"/>
      <c r="AN30" s="44"/>
    </row>
    <row r="32" spans="1:40">
      <c r="AM32" s="13"/>
      <c r="AN32" s="13"/>
    </row>
  </sheetData>
  <sortState xmlns:xlrd2="http://schemas.microsoft.com/office/spreadsheetml/2017/richdata2"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8" activePane="bottomRight" state="frozen"/>
      <selection activeCell="A4" sqref="A4"/>
      <selection pane="topRight" activeCell="A4" sqref="A4"/>
      <selection pane="bottomLeft" activeCell="A4" sqref="A4"/>
      <selection pane="bottomRight" activeCell="A8" sqref="A8:XFD27"/>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36" customFormat="1" ht="20.25" customHeight="1">
      <c r="A1" s="40" t="s">
        <v>56</v>
      </c>
      <c r="B1" s="40"/>
      <c r="C1" s="40"/>
      <c r="D1" s="40"/>
      <c r="E1" s="40"/>
      <c r="F1" s="40"/>
      <c r="G1" s="40"/>
      <c r="H1" s="40"/>
      <c r="I1" s="40"/>
      <c r="J1" s="40"/>
      <c r="K1" s="40"/>
      <c r="L1" s="48"/>
    </row>
    <row r="2" spans="1:154" s="36" customFormat="1" ht="20.25" customHeight="1">
      <c r="A2" s="40" t="str">
        <f>'Number of Policies'!A2</f>
        <v>Reporting period: 1 January 2024 - 30 June 2024</v>
      </c>
      <c r="B2" s="40"/>
      <c r="C2" s="40"/>
      <c r="D2" s="40"/>
      <c r="E2" s="40"/>
      <c r="F2" s="40"/>
      <c r="G2" s="40"/>
      <c r="H2" s="40"/>
      <c r="I2" s="40"/>
      <c r="J2" s="40"/>
      <c r="K2" s="40"/>
      <c r="L2" s="48"/>
    </row>
    <row r="3" spans="1:154" s="36" customFormat="1" ht="14.4">
      <c r="A3" s="36" t="s">
        <v>2</v>
      </c>
      <c r="B3" s="40"/>
      <c r="C3" s="40"/>
      <c r="D3" s="40"/>
      <c r="E3" s="40"/>
      <c r="F3" s="40"/>
      <c r="G3" s="40"/>
      <c r="H3" s="40"/>
      <c r="I3" s="40"/>
      <c r="J3" s="40"/>
      <c r="K3" s="40"/>
      <c r="L3" s="48"/>
    </row>
    <row r="4" spans="1:154" s="36" customFormat="1" ht="9" customHeight="1">
      <c r="A4" s="49"/>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154" s="36" customFormat="1" ht="64.5" customHeight="1">
      <c r="A5" s="74" t="s">
        <v>0</v>
      </c>
      <c r="B5" s="74" t="s">
        <v>3</v>
      </c>
      <c r="C5" s="71" t="s">
        <v>4</v>
      </c>
      <c r="D5" s="72"/>
      <c r="E5" s="72"/>
      <c r="F5" s="72"/>
      <c r="G5" s="72"/>
      <c r="H5" s="72"/>
      <c r="I5" s="72"/>
      <c r="J5" s="73"/>
      <c r="K5" s="71" t="s">
        <v>5</v>
      </c>
      <c r="L5" s="72"/>
      <c r="M5" s="72"/>
      <c r="N5" s="72"/>
      <c r="O5" s="72"/>
      <c r="P5" s="72"/>
      <c r="Q5" s="72"/>
      <c r="R5" s="73"/>
      <c r="S5" s="71" t="s">
        <v>6</v>
      </c>
      <c r="T5" s="72"/>
      <c r="U5" s="72"/>
      <c r="V5" s="72"/>
      <c r="W5" s="72"/>
      <c r="X5" s="72"/>
      <c r="Y5" s="72"/>
      <c r="Z5" s="73"/>
      <c r="AA5" s="71" t="s">
        <v>7</v>
      </c>
      <c r="AB5" s="72"/>
      <c r="AC5" s="72"/>
      <c r="AD5" s="72"/>
      <c r="AE5" s="72"/>
      <c r="AF5" s="72"/>
      <c r="AG5" s="72"/>
      <c r="AH5" s="73"/>
      <c r="AI5" s="71" t="s">
        <v>8</v>
      </c>
      <c r="AJ5" s="72"/>
      <c r="AK5" s="72"/>
      <c r="AL5" s="72"/>
      <c r="AM5" s="72"/>
      <c r="AN5" s="72"/>
      <c r="AO5" s="72"/>
      <c r="AP5" s="73"/>
      <c r="AQ5" s="71" t="s">
        <v>9</v>
      </c>
      <c r="AR5" s="72"/>
      <c r="AS5" s="72"/>
      <c r="AT5" s="72"/>
      <c r="AU5" s="72"/>
      <c r="AV5" s="72"/>
      <c r="AW5" s="72"/>
      <c r="AX5" s="73"/>
      <c r="AY5" s="71" t="s">
        <v>10</v>
      </c>
      <c r="AZ5" s="72"/>
      <c r="BA5" s="72"/>
      <c r="BB5" s="72"/>
      <c r="BC5" s="72"/>
      <c r="BD5" s="72"/>
      <c r="BE5" s="72"/>
      <c r="BF5" s="73"/>
      <c r="BG5" s="71" t="s">
        <v>11</v>
      </c>
      <c r="BH5" s="72"/>
      <c r="BI5" s="72"/>
      <c r="BJ5" s="72"/>
      <c r="BK5" s="72"/>
      <c r="BL5" s="72"/>
      <c r="BM5" s="72"/>
      <c r="BN5" s="73"/>
      <c r="BO5" s="71" t="s">
        <v>12</v>
      </c>
      <c r="BP5" s="72"/>
      <c r="BQ5" s="72"/>
      <c r="BR5" s="72"/>
      <c r="BS5" s="72"/>
      <c r="BT5" s="72"/>
      <c r="BU5" s="72"/>
      <c r="BV5" s="73"/>
      <c r="BW5" s="71" t="s">
        <v>13</v>
      </c>
      <c r="BX5" s="72"/>
      <c r="BY5" s="72"/>
      <c r="BZ5" s="72"/>
      <c r="CA5" s="72"/>
      <c r="CB5" s="72"/>
      <c r="CC5" s="72"/>
      <c r="CD5" s="73"/>
      <c r="CE5" s="71" t="s">
        <v>14</v>
      </c>
      <c r="CF5" s="72"/>
      <c r="CG5" s="72"/>
      <c r="CH5" s="72"/>
      <c r="CI5" s="72"/>
      <c r="CJ5" s="72"/>
      <c r="CK5" s="72"/>
      <c r="CL5" s="73"/>
      <c r="CM5" s="71" t="s">
        <v>15</v>
      </c>
      <c r="CN5" s="72"/>
      <c r="CO5" s="72"/>
      <c r="CP5" s="72"/>
      <c r="CQ5" s="72"/>
      <c r="CR5" s="72"/>
      <c r="CS5" s="72"/>
      <c r="CT5" s="73"/>
      <c r="CU5" s="71" t="s">
        <v>16</v>
      </c>
      <c r="CV5" s="72"/>
      <c r="CW5" s="72"/>
      <c r="CX5" s="72"/>
      <c r="CY5" s="72"/>
      <c r="CZ5" s="72"/>
      <c r="DA5" s="72"/>
      <c r="DB5" s="73"/>
      <c r="DC5" s="71" t="s">
        <v>17</v>
      </c>
      <c r="DD5" s="72"/>
      <c r="DE5" s="72"/>
      <c r="DF5" s="72"/>
      <c r="DG5" s="72"/>
      <c r="DH5" s="72"/>
      <c r="DI5" s="72"/>
      <c r="DJ5" s="73"/>
      <c r="DK5" s="71" t="s">
        <v>18</v>
      </c>
      <c r="DL5" s="72"/>
      <c r="DM5" s="72"/>
      <c r="DN5" s="72"/>
      <c r="DO5" s="72"/>
      <c r="DP5" s="72"/>
      <c r="DQ5" s="72"/>
      <c r="DR5" s="73"/>
      <c r="DS5" s="71" t="s">
        <v>19</v>
      </c>
      <c r="DT5" s="72"/>
      <c r="DU5" s="72"/>
      <c r="DV5" s="72"/>
      <c r="DW5" s="72"/>
      <c r="DX5" s="72"/>
      <c r="DY5" s="72"/>
      <c r="DZ5" s="73"/>
      <c r="EA5" s="71" t="s">
        <v>20</v>
      </c>
      <c r="EB5" s="72"/>
      <c r="EC5" s="72"/>
      <c r="ED5" s="72"/>
      <c r="EE5" s="72"/>
      <c r="EF5" s="72"/>
      <c r="EG5" s="72"/>
      <c r="EH5" s="73"/>
      <c r="EI5" s="71" t="s">
        <v>21</v>
      </c>
      <c r="EJ5" s="72"/>
      <c r="EK5" s="72"/>
      <c r="EL5" s="72"/>
      <c r="EM5" s="72"/>
      <c r="EN5" s="72"/>
      <c r="EO5" s="72"/>
      <c r="EP5" s="73"/>
      <c r="EQ5" s="71" t="s">
        <v>22</v>
      </c>
      <c r="ER5" s="72"/>
      <c r="ES5" s="72"/>
      <c r="ET5" s="72"/>
      <c r="EU5" s="72"/>
      <c r="EV5" s="72"/>
      <c r="EW5" s="72"/>
      <c r="EX5" s="73"/>
    </row>
    <row r="6" spans="1:154" s="36" customFormat="1" ht="42" customHeight="1">
      <c r="A6" s="75"/>
      <c r="B6" s="75"/>
      <c r="C6" s="71" t="s">
        <v>57</v>
      </c>
      <c r="D6" s="72"/>
      <c r="E6" s="72"/>
      <c r="F6" s="73"/>
      <c r="G6" s="71" t="s">
        <v>58</v>
      </c>
      <c r="H6" s="72"/>
      <c r="I6" s="72"/>
      <c r="J6" s="73"/>
      <c r="K6" s="71" t="s">
        <v>57</v>
      </c>
      <c r="L6" s="72"/>
      <c r="M6" s="72"/>
      <c r="N6" s="73"/>
      <c r="O6" s="71" t="s">
        <v>58</v>
      </c>
      <c r="P6" s="72"/>
      <c r="Q6" s="72"/>
      <c r="R6" s="73"/>
      <c r="S6" s="71" t="s">
        <v>57</v>
      </c>
      <c r="T6" s="72"/>
      <c r="U6" s="72"/>
      <c r="V6" s="73"/>
      <c r="W6" s="71" t="s">
        <v>58</v>
      </c>
      <c r="X6" s="72"/>
      <c r="Y6" s="72"/>
      <c r="Z6" s="73"/>
      <c r="AA6" s="71" t="s">
        <v>57</v>
      </c>
      <c r="AB6" s="72"/>
      <c r="AC6" s="72"/>
      <c r="AD6" s="73"/>
      <c r="AE6" s="71" t="s">
        <v>58</v>
      </c>
      <c r="AF6" s="72"/>
      <c r="AG6" s="72"/>
      <c r="AH6" s="73"/>
      <c r="AI6" s="71" t="s">
        <v>57</v>
      </c>
      <c r="AJ6" s="72"/>
      <c r="AK6" s="72"/>
      <c r="AL6" s="73"/>
      <c r="AM6" s="71" t="s">
        <v>58</v>
      </c>
      <c r="AN6" s="72"/>
      <c r="AO6" s="72"/>
      <c r="AP6" s="73"/>
      <c r="AQ6" s="71" t="s">
        <v>57</v>
      </c>
      <c r="AR6" s="72"/>
      <c r="AS6" s="72"/>
      <c r="AT6" s="73"/>
      <c r="AU6" s="71" t="s">
        <v>58</v>
      </c>
      <c r="AV6" s="72"/>
      <c r="AW6" s="72"/>
      <c r="AX6" s="73"/>
      <c r="AY6" s="71" t="s">
        <v>57</v>
      </c>
      <c r="AZ6" s="72"/>
      <c r="BA6" s="72"/>
      <c r="BB6" s="73"/>
      <c r="BC6" s="71" t="s">
        <v>58</v>
      </c>
      <c r="BD6" s="72"/>
      <c r="BE6" s="72"/>
      <c r="BF6" s="73"/>
      <c r="BG6" s="71" t="s">
        <v>57</v>
      </c>
      <c r="BH6" s="72"/>
      <c r="BI6" s="72"/>
      <c r="BJ6" s="73"/>
      <c r="BK6" s="71" t="s">
        <v>58</v>
      </c>
      <c r="BL6" s="72"/>
      <c r="BM6" s="72"/>
      <c r="BN6" s="73"/>
      <c r="BO6" s="71" t="s">
        <v>57</v>
      </c>
      <c r="BP6" s="72"/>
      <c r="BQ6" s="72"/>
      <c r="BR6" s="73"/>
      <c r="BS6" s="71" t="s">
        <v>58</v>
      </c>
      <c r="BT6" s="72"/>
      <c r="BU6" s="72"/>
      <c r="BV6" s="73"/>
      <c r="BW6" s="71" t="s">
        <v>57</v>
      </c>
      <c r="BX6" s="72"/>
      <c r="BY6" s="72"/>
      <c r="BZ6" s="73"/>
      <c r="CA6" s="71" t="s">
        <v>58</v>
      </c>
      <c r="CB6" s="72"/>
      <c r="CC6" s="72"/>
      <c r="CD6" s="73"/>
      <c r="CE6" s="71" t="s">
        <v>57</v>
      </c>
      <c r="CF6" s="72"/>
      <c r="CG6" s="72"/>
      <c r="CH6" s="73"/>
      <c r="CI6" s="71" t="s">
        <v>58</v>
      </c>
      <c r="CJ6" s="72"/>
      <c r="CK6" s="72"/>
      <c r="CL6" s="73"/>
      <c r="CM6" s="71" t="s">
        <v>57</v>
      </c>
      <c r="CN6" s="72"/>
      <c r="CO6" s="72"/>
      <c r="CP6" s="73"/>
      <c r="CQ6" s="71" t="s">
        <v>58</v>
      </c>
      <c r="CR6" s="72"/>
      <c r="CS6" s="72"/>
      <c r="CT6" s="73"/>
      <c r="CU6" s="71" t="s">
        <v>57</v>
      </c>
      <c r="CV6" s="72"/>
      <c r="CW6" s="72"/>
      <c r="CX6" s="73"/>
      <c r="CY6" s="71" t="s">
        <v>58</v>
      </c>
      <c r="CZ6" s="72"/>
      <c r="DA6" s="72"/>
      <c r="DB6" s="73"/>
      <c r="DC6" s="71" t="s">
        <v>57</v>
      </c>
      <c r="DD6" s="72"/>
      <c r="DE6" s="72"/>
      <c r="DF6" s="73"/>
      <c r="DG6" s="71" t="s">
        <v>58</v>
      </c>
      <c r="DH6" s="72"/>
      <c r="DI6" s="72"/>
      <c r="DJ6" s="73"/>
      <c r="DK6" s="71" t="s">
        <v>57</v>
      </c>
      <c r="DL6" s="72"/>
      <c r="DM6" s="72"/>
      <c r="DN6" s="73"/>
      <c r="DO6" s="71" t="s">
        <v>58</v>
      </c>
      <c r="DP6" s="72"/>
      <c r="DQ6" s="72"/>
      <c r="DR6" s="73"/>
      <c r="DS6" s="71" t="s">
        <v>57</v>
      </c>
      <c r="DT6" s="72"/>
      <c r="DU6" s="72"/>
      <c r="DV6" s="73"/>
      <c r="DW6" s="71" t="s">
        <v>58</v>
      </c>
      <c r="DX6" s="72"/>
      <c r="DY6" s="72"/>
      <c r="DZ6" s="73"/>
      <c r="EA6" s="71" t="s">
        <v>57</v>
      </c>
      <c r="EB6" s="72"/>
      <c r="EC6" s="72"/>
      <c r="ED6" s="73"/>
      <c r="EE6" s="71" t="s">
        <v>58</v>
      </c>
      <c r="EF6" s="72"/>
      <c r="EG6" s="72"/>
      <c r="EH6" s="73"/>
      <c r="EI6" s="71" t="s">
        <v>57</v>
      </c>
      <c r="EJ6" s="72"/>
      <c r="EK6" s="72"/>
      <c r="EL6" s="73"/>
      <c r="EM6" s="71" t="s">
        <v>58</v>
      </c>
      <c r="EN6" s="72"/>
      <c r="EO6" s="72"/>
      <c r="EP6" s="73"/>
      <c r="EQ6" s="71" t="s">
        <v>57</v>
      </c>
      <c r="ER6" s="72"/>
      <c r="ES6" s="72"/>
      <c r="ET6" s="73"/>
      <c r="EU6" s="71" t="s">
        <v>58</v>
      </c>
      <c r="EV6" s="72"/>
      <c r="EW6" s="72"/>
      <c r="EX6" s="73"/>
    </row>
    <row r="7" spans="1:154" s="36" customFormat="1" ht="60" customHeight="1">
      <c r="A7" s="76"/>
      <c r="B7" s="76"/>
      <c r="C7" s="39" t="s">
        <v>25</v>
      </c>
      <c r="D7" s="39" t="s">
        <v>26</v>
      </c>
      <c r="E7" s="39" t="s">
        <v>27</v>
      </c>
      <c r="F7" s="39" t="s">
        <v>22</v>
      </c>
      <c r="G7" s="39" t="s">
        <v>25</v>
      </c>
      <c r="H7" s="39" t="s">
        <v>26</v>
      </c>
      <c r="I7" s="39" t="s">
        <v>27</v>
      </c>
      <c r="J7" s="39" t="s">
        <v>22</v>
      </c>
      <c r="K7" s="39" t="s">
        <v>25</v>
      </c>
      <c r="L7" s="39" t="s">
        <v>26</v>
      </c>
      <c r="M7" s="39" t="s">
        <v>27</v>
      </c>
      <c r="N7" s="39" t="s">
        <v>22</v>
      </c>
      <c r="O7" s="39" t="s">
        <v>25</v>
      </c>
      <c r="P7" s="39" t="s">
        <v>26</v>
      </c>
      <c r="Q7" s="39" t="s">
        <v>27</v>
      </c>
      <c r="R7" s="39" t="s">
        <v>22</v>
      </c>
      <c r="S7" s="39" t="s">
        <v>25</v>
      </c>
      <c r="T7" s="39" t="s">
        <v>26</v>
      </c>
      <c r="U7" s="39" t="s">
        <v>27</v>
      </c>
      <c r="V7" s="39" t="s">
        <v>22</v>
      </c>
      <c r="W7" s="39" t="s">
        <v>25</v>
      </c>
      <c r="X7" s="39" t="s">
        <v>26</v>
      </c>
      <c r="Y7" s="39" t="s">
        <v>27</v>
      </c>
      <c r="Z7" s="39" t="s">
        <v>22</v>
      </c>
      <c r="AA7" s="39" t="s">
        <v>25</v>
      </c>
      <c r="AB7" s="39" t="s">
        <v>26</v>
      </c>
      <c r="AC7" s="39" t="s">
        <v>27</v>
      </c>
      <c r="AD7" s="39" t="s">
        <v>22</v>
      </c>
      <c r="AE7" s="39" t="s">
        <v>25</v>
      </c>
      <c r="AF7" s="39" t="s">
        <v>26</v>
      </c>
      <c r="AG7" s="39" t="s">
        <v>27</v>
      </c>
      <c r="AH7" s="39" t="s">
        <v>22</v>
      </c>
      <c r="AI7" s="39" t="s">
        <v>25</v>
      </c>
      <c r="AJ7" s="39" t="s">
        <v>26</v>
      </c>
      <c r="AK7" s="39" t="s">
        <v>27</v>
      </c>
      <c r="AL7" s="39" t="s">
        <v>22</v>
      </c>
      <c r="AM7" s="39" t="s">
        <v>25</v>
      </c>
      <c r="AN7" s="39" t="s">
        <v>26</v>
      </c>
      <c r="AO7" s="39" t="s">
        <v>27</v>
      </c>
      <c r="AP7" s="39" t="s">
        <v>22</v>
      </c>
      <c r="AQ7" s="39" t="s">
        <v>25</v>
      </c>
      <c r="AR7" s="39" t="s">
        <v>26</v>
      </c>
      <c r="AS7" s="39" t="s">
        <v>27</v>
      </c>
      <c r="AT7" s="39" t="s">
        <v>22</v>
      </c>
      <c r="AU7" s="39" t="s">
        <v>25</v>
      </c>
      <c r="AV7" s="39" t="s">
        <v>26</v>
      </c>
      <c r="AW7" s="39" t="s">
        <v>27</v>
      </c>
      <c r="AX7" s="39" t="s">
        <v>22</v>
      </c>
      <c r="AY7" s="39" t="s">
        <v>25</v>
      </c>
      <c r="AZ7" s="39" t="s">
        <v>26</v>
      </c>
      <c r="BA7" s="39" t="s">
        <v>27</v>
      </c>
      <c r="BB7" s="39" t="s">
        <v>22</v>
      </c>
      <c r="BC7" s="39" t="s">
        <v>25</v>
      </c>
      <c r="BD7" s="39" t="s">
        <v>26</v>
      </c>
      <c r="BE7" s="39" t="s">
        <v>27</v>
      </c>
      <c r="BF7" s="39" t="s">
        <v>22</v>
      </c>
      <c r="BG7" s="39" t="s">
        <v>25</v>
      </c>
      <c r="BH7" s="39" t="s">
        <v>26</v>
      </c>
      <c r="BI7" s="39" t="s">
        <v>27</v>
      </c>
      <c r="BJ7" s="39" t="s">
        <v>22</v>
      </c>
      <c r="BK7" s="39" t="s">
        <v>25</v>
      </c>
      <c r="BL7" s="39" t="s">
        <v>26</v>
      </c>
      <c r="BM7" s="39" t="s">
        <v>27</v>
      </c>
      <c r="BN7" s="39" t="s">
        <v>22</v>
      </c>
      <c r="BO7" s="39" t="s">
        <v>25</v>
      </c>
      <c r="BP7" s="39" t="s">
        <v>26</v>
      </c>
      <c r="BQ7" s="39" t="s">
        <v>27</v>
      </c>
      <c r="BR7" s="39" t="s">
        <v>22</v>
      </c>
      <c r="BS7" s="39" t="s">
        <v>25</v>
      </c>
      <c r="BT7" s="39" t="s">
        <v>26</v>
      </c>
      <c r="BU7" s="39" t="s">
        <v>27</v>
      </c>
      <c r="BV7" s="39" t="s">
        <v>22</v>
      </c>
      <c r="BW7" s="39" t="s">
        <v>25</v>
      </c>
      <c r="BX7" s="39" t="s">
        <v>26</v>
      </c>
      <c r="BY7" s="39" t="s">
        <v>27</v>
      </c>
      <c r="BZ7" s="39" t="s">
        <v>22</v>
      </c>
      <c r="CA7" s="39" t="s">
        <v>25</v>
      </c>
      <c r="CB7" s="39" t="s">
        <v>26</v>
      </c>
      <c r="CC7" s="39" t="s">
        <v>27</v>
      </c>
      <c r="CD7" s="39" t="s">
        <v>22</v>
      </c>
      <c r="CE7" s="39" t="s">
        <v>25</v>
      </c>
      <c r="CF7" s="39" t="s">
        <v>26</v>
      </c>
      <c r="CG7" s="39" t="s">
        <v>27</v>
      </c>
      <c r="CH7" s="39" t="s">
        <v>22</v>
      </c>
      <c r="CI7" s="39" t="s">
        <v>25</v>
      </c>
      <c r="CJ7" s="39" t="s">
        <v>26</v>
      </c>
      <c r="CK7" s="39" t="s">
        <v>27</v>
      </c>
      <c r="CL7" s="39" t="s">
        <v>22</v>
      </c>
      <c r="CM7" s="39" t="s">
        <v>25</v>
      </c>
      <c r="CN7" s="39" t="s">
        <v>26</v>
      </c>
      <c r="CO7" s="39" t="s">
        <v>27</v>
      </c>
      <c r="CP7" s="39" t="s">
        <v>22</v>
      </c>
      <c r="CQ7" s="39" t="s">
        <v>25</v>
      </c>
      <c r="CR7" s="39" t="s">
        <v>26</v>
      </c>
      <c r="CS7" s="39" t="s">
        <v>27</v>
      </c>
      <c r="CT7" s="39" t="s">
        <v>22</v>
      </c>
      <c r="CU7" s="39" t="s">
        <v>25</v>
      </c>
      <c r="CV7" s="39" t="s">
        <v>26</v>
      </c>
      <c r="CW7" s="39" t="s">
        <v>27</v>
      </c>
      <c r="CX7" s="39" t="s">
        <v>22</v>
      </c>
      <c r="CY7" s="39" t="s">
        <v>25</v>
      </c>
      <c r="CZ7" s="39" t="s">
        <v>26</v>
      </c>
      <c r="DA7" s="39" t="s">
        <v>27</v>
      </c>
      <c r="DB7" s="39" t="s">
        <v>22</v>
      </c>
      <c r="DC7" s="39" t="s">
        <v>25</v>
      </c>
      <c r="DD7" s="39" t="s">
        <v>26</v>
      </c>
      <c r="DE7" s="39" t="s">
        <v>27</v>
      </c>
      <c r="DF7" s="39" t="s">
        <v>22</v>
      </c>
      <c r="DG7" s="39" t="s">
        <v>25</v>
      </c>
      <c r="DH7" s="39" t="s">
        <v>26</v>
      </c>
      <c r="DI7" s="39" t="s">
        <v>27</v>
      </c>
      <c r="DJ7" s="39" t="s">
        <v>22</v>
      </c>
      <c r="DK7" s="39" t="s">
        <v>25</v>
      </c>
      <c r="DL7" s="39" t="s">
        <v>26</v>
      </c>
      <c r="DM7" s="39" t="s">
        <v>27</v>
      </c>
      <c r="DN7" s="39" t="s">
        <v>22</v>
      </c>
      <c r="DO7" s="39" t="s">
        <v>25</v>
      </c>
      <c r="DP7" s="39" t="s">
        <v>26</v>
      </c>
      <c r="DQ7" s="39" t="s">
        <v>27</v>
      </c>
      <c r="DR7" s="39" t="s">
        <v>22</v>
      </c>
      <c r="DS7" s="39" t="s">
        <v>25</v>
      </c>
      <c r="DT7" s="39" t="s">
        <v>26</v>
      </c>
      <c r="DU7" s="39" t="s">
        <v>27</v>
      </c>
      <c r="DV7" s="39" t="s">
        <v>22</v>
      </c>
      <c r="DW7" s="39" t="s">
        <v>25</v>
      </c>
      <c r="DX7" s="39" t="s">
        <v>26</v>
      </c>
      <c r="DY7" s="39" t="s">
        <v>27</v>
      </c>
      <c r="DZ7" s="39" t="s">
        <v>22</v>
      </c>
      <c r="EA7" s="39" t="s">
        <v>25</v>
      </c>
      <c r="EB7" s="39" t="s">
        <v>26</v>
      </c>
      <c r="EC7" s="39" t="s">
        <v>27</v>
      </c>
      <c r="ED7" s="39" t="s">
        <v>22</v>
      </c>
      <c r="EE7" s="39" t="s">
        <v>25</v>
      </c>
      <c r="EF7" s="39" t="s">
        <v>26</v>
      </c>
      <c r="EG7" s="39" t="s">
        <v>27</v>
      </c>
      <c r="EH7" s="39" t="s">
        <v>22</v>
      </c>
      <c r="EI7" s="39" t="s">
        <v>25</v>
      </c>
      <c r="EJ7" s="39" t="s">
        <v>26</v>
      </c>
      <c r="EK7" s="39" t="s">
        <v>27</v>
      </c>
      <c r="EL7" s="39" t="s">
        <v>22</v>
      </c>
      <c r="EM7" s="39" t="s">
        <v>25</v>
      </c>
      <c r="EN7" s="39" t="s">
        <v>26</v>
      </c>
      <c r="EO7" s="39" t="s">
        <v>27</v>
      </c>
      <c r="EP7" s="39" t="s">
        <v>22</v>
      </c>
      <c r="EQ7" s="39" t="s">
        <v>25</v>
      </c>
      <c r="ER7" s="39" t="s">
        <v>26</v>
      </c>
      <c r="ES7" s="39" t="s">
        <v>27</v>
      </c>
      <c r="ET7" s="39" t="s">
        <v>22</v>
      </c>
      <c r="EU7" s="39" t="s">
        <v>25</v>
      </c>
      <c r="EV7" s="39" t="s">
        <v>26</v>
      </c>
      <c r="EW7" s="39" t="s">
        <v>27</v>
      </c>
      <c r="EX7" s="39" t="s">
        <v>22</v>
      </c>
    </row>
    <row r="8" spans="1:154" ht="24.9" customHeight="1">
      <c r="A8" s="17">
        <v>1</v>
      </c>
      <c r="B8" s="64" t="s">
        <v>90</v>
      </c>
      <c r="C8" s="25">
        <v>291909.37999999942</v>
      </c>
      <c r="D8" s="25">
        <v>0</v>
      </c>
      <c r="E8" s="25">
        <v>0</v>
      </c>
      <c r="F8" s="25">
        <v>291909.37999999942</v>
      </c>
      <c r="G8" s="25">
        <v>115208.94199999957</v>
      </c>
      <c r="H8" s="25">
        <v>0</v>
      </c>
      <c r="I8" s="25">
        <v>0</v>
      </c>
      <c r="J8" s="25">
        <v>115208.94199999957</v>
      </c>
      <c r="K8" s="25">
        <v>0</v>
      </c>
      <c r="L8" s="25">
        <v>0</v>
      </c>
      <c r="M8" s="25">
        <v>0</v>
      </c>
      <c r="N8" s="25">
        <v>0</v>
      </c>
      <c r="O8" s="25">
        <v>0</v>
      </c>
      <c r="P8" s="25">
        <v>0</v>
      </c>
      <c r="Q8" s="25">
        <v>0</v>
      </c>
      <c r="R8" s="25">
        <v>0</v>
      </c>
      <c r="S8" s="25">
        <v>0</v>
      </c>
      <c r="T8" s="25">
        <v>0</v>
      </c>
      <c r="U8" s="25">
        <v>0</v>
      </c>
      <c r="V8" s="25">
        <v>0</v>
      </c>
      <c r="W8" s="25">
        <v>0</v>
      </c>
      <c r="X8" s="25">
        <v>0</v>
      </c>
      <c r="Y8" s="25">
        <v>0</v>
      </c>
      <c r="Z8" s="25">
        <v>0</v>
      </c>
      <c r="AA8" s="25">
        <v>0</v>
      </c>
      <c r="AB8" s="25">
        <v>0</v>
      </c>
      <c r="AC8" s="25">
        <v>0</v>
      </c>
      <c r="AD8" s="25">
        <v>0</v>
      </c>
      <c r="AE8" s="25">
        <v>0</v>
      </c>
      <c r="AF8" s="25">
        <v>0</v>
      </c>
      <c r="AG8" s="25">
        <v>0</v>
      </c>
      <c r="AH8" s="25">
        <v>0</v>
      </c>
      <c r="AI8" s="25">
        <v>524914.75999999791</v>
      </c>
      <c r="AJ8" s="25">
        <v>462896.36999999965</v>
      </c>
      <c r="AK8" s="25">
        <v>0</v>
      </c>
      <c r="AL8" s="25">
        <v>987811.12999999756</v>
      </c>
      <c r="AM8" s="25">
        <v>155032.3759999983</v>
      </c>
      <c r="AN8" s="25">
        <v>182244.52199999965</v>
      </c>
      <c r="AO8" s="25">
        <v>0</v>
      </c>
      <c r="AP8" s="25">
        <v>337276.89799999795</v>
      </c>
      <c r="AQ8" s="25">
        <v>98683.331461988273</v>
      </c>
      <c r="AR8" s="25">
        <v>203921.68377192985</v>
      </c>
      <c r="AS8" s="25">
        <v>0</v>
      </c>
      <c r="AT8" s="25">
        <v>302605.01523391809</v>
      </c>
      <c r="AU8" s="25">
        <v>96011.38746198827</v>
      </c>
      <c r="AV8" s="25">
        <v>203921.68377192985</v>
      </c>
      <c r="AW8" s="25">
        <v>0</v>
      </c>
      <c r="AX8" s="25">
        <v>299933.07123391813</v>
      </c>
      <c r="AY8" s="25">
        <v>0</v>
      </c>
      <c r="AZ8" s="25">
        <v>0</v>
      </c>
      <c r="BA8" s="25">
        <v>0</v>
      </c>
      <c r="BB8" s="25">
        <v>0</v>
      </c>
      <c r="BC8" s="25">
        <v>0</v>
      </c>
      <c r="BD8" s="25">
        <v>0</v>
      </c>
      <c r="BE8" s="25">
        <v>0</v>
      </c>
      <c r="BF8" s="25">
        <v>0</v>
      </c>
      <c r="BG8" s="25">
        <v>110220115.03</v>
      </c>
      <c r="BH8" s="25">
        <v>0</v>
      </c>
      <c r="BI8" s="25">
        <v>0</v>
      </c>
      <c r="BJ8" s="25">
        <v>110220115.03</v>
      </c>
      <c r="BK8" s="25">
        <v>0</v>
      </c>
      <c r="BL8" s="25">
        <v>0</v>
      </c>
      <c r="BM8" s="25">
        <v>0</v>
      </c>
      <c r="BN8" s="25">
        <v>0</v>
      </c>
      <c r="BO8" s="25">
        <v>0</v>
      </c>
      <c r="BP8" s="25">
        <v>0</v>
      </c>
      <c r="BQ8" s="25">
        <v>0</v>
      </c>
      <c r="BR8" s="25">
        <v>0</v>
      </c>
      <c r="BS8" s="25">
        <v>0</v>
      </c>
      <c r="BT8" s="25">
        <v>0</v>
      </c>
      <c r="BU8" s="25">
        <v>0</v>
      </c>
      <c r="BV8" s="25">
        <v>0</v>
      </c>
      <c r="BW8" s="25">
        <v>0</v>
      </c>
      <c r="BX8" s="25">
        <v>0</v>
      </c>
      <c r="BY8" s="25">
        <v>0</v>
      </c>
      <c r="BZ8" s="25">
        <v>0</v>
      </c>
      <c r="CA8" s="25">
        <v>0</v>
      </c>
      <c r="CB8" s="25">
        <v>0</v>
      </c>
      <c r="CC8" s="25">
        <v>0</v>
      </c>
      <c r="CD8" s="25">
        <v>0</v>
      </c>
      <c r="CE8" s="25">
        <v>0</v>
      </c>
      <c r="CF8" s="25">
        <v>0</v>
      </c>
      <c r="CG8" s="25">
        <v>0</v>
      </c>
      <c r="CH8" s="25">
        <v>0</v>
      </c>
      <c r="CI8" s="25">
        <v>0</v>
      </c>
      <c r="CJ8" s="25">
        <v>0</v>
      </c>
      <c r="CK8" s="25">
        <v>0</v>
      </c>
      <c r="CL8" s="25">
        <v>0</v>
      </c>
      <c r="CM8" s="25">
        <v>4149.2000000000044</v>
      </c>
      <c r="CN8" s="25">
        <v>6503.8399999999992</v>
      </c>
      <c r="CO8" s="25">
        <v>0</v>
      </c>
      <c r="CP8" s="25">
        <v>10653.040000000005</v>
      </c>
      <c r="CQ8" s="25">
        <v>829.84000000000378</v>
      </c>
      <c r="CR8" s="25">
        <v>1300.7679999999982</v>
      </c>
      <c r="CS8" s="25">
        <v>0</v>
      </c>
      <c r="CT8" s="25">
        <v>2130.608000000002</v>
      </c>
      <c r="CU8" s="25">
        <v>57431.760000000009</v>
      </c>
      <c r="CV8" s="25">
        <v>12040.720000000001</v>
      </c>
      <c r="CW8" s="25">
        <v>0</v>
      </c>
      <c r="CX8" s="25">
        <v>69472.48000000001</v>
      </c>
      <c r="CY8" s="25">
        <v>16698.956000000006</v>
      </c>
      <c r="CZ8" s="25">
        <v>1600.9184999999998</v>
      </c>
      <c r="DA8" s="25">
        <v>0</v>
      </c>
      <c r="DB8" s="25">
        <v>18299.874500000005</v>
      </c>
      <c r="DC8" s="25">
        <v>2957.3399999999965</v>
      </c>
      <c r="DD8" s="25">
        <v>0</v>
      </c>
      <c r="DE8" s="25">
        <v>0</v>
      </c>
      <c r="DF8" s="25">
        <v>2957.3399999999965</v>
      </c>
      <c r="DG8" s="25">
        <v>2957.3399999999965</v>
      </c>
      <c r="DH8" s="25">
        <v>0</v>
      </c>
      <c r="DI8" s="25">
        <v>0</v>
      </c>
      <c r="DJ8" s="25">
        <v>2957.3399999999965</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8903</v>
      </c>
      <c r="EC8" s="25">
        <v>0</v>
      </c>
      <c r="ED8" s="25">
        <v>8903</v>
      </c>
      <c r="EE8" s="25">
        <v>0</v>
      </c>
      <c r="EF8" s="25">
        <v>1780.5999999999985</v>
      </c>
      <c r="EG8" s="25">
        <v>0</v>
      </c>
      <c r="EH8" s="25">
        <v>1780.5999999999985</v>
      </c>
      <c r="EI8" s="25">
        <v>0</v>
      </c>
      <c r="EJ8" s="25">
        <v>0</v>
      </c>
      <c r="EK8" s="25">
        <v>0</v>
      </c>
      <c r="EL8" s="25">
        <v>0</v>
      </c>
      <c r="EM8" s="25">
        <v>0</v>
      </c>
      <c r="EN8" s="25">
        <v>0</v>
      </c>
      <c r="EO8" s="25">
        <v>0</v>
      </c>
      <c r="EP8" s="25">
        <v>0</v>
      </c>
      <c r="EQ8" s="25">
        <v>111200160.80146199</v>
      </c>
      <c r="ER8" s="25">
        <v>694265.61377192941</v>
      </c>
      <c r="ES8" s="25">
        <v>0</v>
      </c>
      <c r="ET8" s="25">
        <v>111894426.41523392</v>
      </c>
      <c r="EU8" s="25">
        <v>386738.84146198619</v>
      </c>
      <c r="EV8" s="25">
        <v>390848.4922719294</v>
      </c>
      <c r="EW8" s="25">
        <v>0</v>
      </c>
      <c r="EX8" s="25">
        <v>777587.3337339157</v>
      </c>
    </row>
    <row r="9" spans="1:154" s="9" customFormat="1" ht="24.9" customHeight="1">
      <c r="A9" s="17">
        <v>2</v>
      </c>
      <c r="B9" s="64" t="s">
        <v>30</v>
      </c>
      <c r="C9" s="25">
        <v>764108.49000000022</v>
      </c>
      <c r="D9" s="25">
        <v>352500</v>
      </c>
      <c r="E9" s="25">
        <v>160000</v>
      </c>
      <c r="F9" s="25">
        <v>1276608.4900000002</v>
      </c>
      <c r="G9" s="25">
        <v>466788.41215706896</v>
      </c>
      <c r="H9" s="25">
        <v>176922.52279108923</v>
      </c>
      <c r="I9" s="25">
        <v>93670.855051841907</v>
      </c>
      <c r="J9" s="25">
        <v>737381.79000000015</v>
      </c>
      <c r="K9" s="25">
        <v>188789.02000000002</v>
      </c>
      <c r="L9" s="25">
        <v>118391.77999999998</v>
      </c>
      <c r="M9" s="25">
        <v>0</v>
      </c>
      <c r="N9" s="25">
        <v>307180.79999999999</v>
      </c>
      <c r="O9" s="25">
        <v>188789.02000000002</v>
      </c>
      <c r="P9" s="25">
        <v>118391.77999999998</v>
      </c>
      <c r="Q9" s="25">
        <v>0</v>
      </c>
      <c r="R9" s="25">
        <v>307180.79999999999</v>
      </c>
      <c r="S9" s="25">
        <v>120380.33723999896</v>
      </c>
      <c r="T9" s="25">
        <v>385.87275999999997</v>
      </c>
      <c r="U9" s="25">
        <v>0</v>
      </c>
      <c r="V9" s="25">
        <v>120766.20999999896</v>
      </c>
      <c r="W9" s="25">
        <v>46957.397239999846</v>
      </c>
      <c r="X9" s="25">
        <v>385.87275999999997</v>
      </c>
      <c r="Y9" s="25">
        <v>0</v>
      </c>
      <c r="Z9" s="25">
        <v>47343.269999999844</v>
      </c>
      <c r="AA9" s="25">
        <v>18465812.803399991</v>
      </c>
      <c r="AB9" s="25">
        <v>8464447.9671</v>
      </c>
      <c r="AC9" s="25">
        <v>12718149.759500001</v>
      </c>
      <c r="AD9" s="25">
        <v>39648410.529999986</v>
      </c>
      <c r="AE9" s="25">
        <v>5539039.1783126555</v>
      </c>
      <c r="AF9" s="25">
        <v>2539011.383453601</v>
      </c>
      <c r="AG9" s="25">
        <v>3814959.5982337371</v>
      </c>
      <c r="AH9" s="25">
        <v>11893010.159999993</v>
      </c>
      <c r="AI9" s="25">
        <v>4341156.396714</v>
      </c>
      <c r="AJ9" s="25">
        <v>5083450.3932860009</v>
      </c>
      <c r="AK9" s="25">
        <v>0</v>
      </c>
      <c r="AL9" s="25">
        <v>9424606.790000001</v>
      </c>
      <c r="AM9" s="25">
        <v>4341156.396714</v>
      </c>
      <c r="AN9" s="25">
        <v>5083450.3932860009</v>
      </c>
      <c r="AO9" s="25">
        <v>0</v>
      </c>
      <c r="AP9" s="25">
        <v>9424606.790000001</v>
      </c>
      <c r="AQ9" s="25">
        <v>1225731.7261850701</v>
      </c>
      <c r="AR9" s="25">
        <v>965912.05381492979</v>
      </c>
      <c r="AS9" s="25">
        <v>0</v>
      </c>
      <c r="AT9" s="25">
        <v>2191643.7799999998</v>
      </c>
      <c r="AU9" s="25">
        <v>1057841.4765415515</v>
      </c>
      <c r="AV9" s="25">
        <v>965912.06345844828</v>
      </c>
      <c r="AW9" s="25">
        <v>0</v>
      </c>
      <c r="AX9" s="25">
        <v>2023753.5399999998</v>
      </c>
      <c r="AY9" s="25">
        <v>0</v>
      </c>
      <c r="AZ9" s="25">
        <v>0</v>
      </c>
      <c r="BA9" s="25">
        <v>0</v>
      </c>
      <c r="BB9" s="25">
        <v>0</v>
      </c>
      <c r="BC9" s="25">
        <v>0</v>
      </c>
      <c r="BD9" s="25">
        <v>0</v>
      </c>
      <c r="BE9" s="25">
        <v>0</v>
      </c>
      <c r="BF9" s="25">
        <v>0</v>
      </c>
      <c r="BG9" s="25">
        <v>0</v>
      </c>
      <c r="BH9" s="25">
        <v>0</v>
      </c>
      <c r="BI9" s="25">
        <v>0</v>
      </c>
      <c r="BJ9" s="25">
        <v>0</v>
      </c>
      <c r="BK9" s="25">
        <v>0</v>
      </c>
      <c r="BL9" s="25">
        <v>0</v>
      </c>
      <c r="BM9" s="25">
        <v>0</v>
      </c>
      <c r="BN9" s="25">
        <v>0</v>
      </c>
      <c r="BO9" s="25">
        <v>0</v>
      </c>
      <c r="BP9" s="25">
        <v>0</v>
      </c>
      <c r="BQ9" s="25">
        <v>0</v>
      </c>
      <c r="BR9" s="25">
        <v>0</v>
      </c>
      <c r="BS9" s="25">
        <v>0</v>
      </c>
      <c r="BT9" s="25">
        <v>0</v>
      </c>
      <c r="BU9" s="25">
        <v>0</v>
      </c>
      <c r="BV9" s="25">
        <v>0</v>
      </c>
      <c r="BW9" s="25">
        <v>0</v>
      </c>
      <c r="BX9" s="25">
        <v>0</v>
      </c>
      <c r="BY9" s="25">
        <v>0</v>
      </c>
      <c r="BZ9" s="25">
        <v>0</v>
      </c>
      <c r="CA9" s="25">
        <v>0</v>
      </c>
      <c r="CB9" s="25">
        <v>0</v>
      </c>
      <c r="CC9" s="25">
        <v>0</v>
      </c>
      <c r="CD9" s="25">
        <v>0</v>
      </c>
      <c r="CE9" s="25">
        <v>0</v>
      </c>
      <c r="CF9" s="25">
        <v>0</v>
      </c>
      <c r="CG9" s="25">
        <v>0</v>
      </c>
      <c r="CH9" s="25">
        <v>0</v>
      </c>
      <c r="CI9" s="25">
        <v>0</v>
      </c>
      <c r="CJ9" s="25">
        <v>0</v>
      </c>
      <c r="CK9" s="25">
        <v>0</v>
      </c>
      <c r="CL9" s="25">
        <v>0</v>
      </c>
      <c r="CM9" s="25">
        <v>417034.45373499923</v>
      </c>
      <c r="CN9" s="25">
        <v>16569.136265000001</v>
      </c>
      <c r="CO9" s="25">
        <v>0</v>
      </c>
      <c r="CP9" s="25">
        <v>433603.58999999921</v>
      </c>
      <c r="CQ9" s="25">
        <v>113370.23276177683</v>
      </c>
      <c r="CR9" s="25">
        <v>3772.1972382216409</v>
      </c>
      <c r="CS9" s="25">
        <v>0</v>
      </c>
      <c r="CT9" s="25">
        <v>117142.42999999848</v>
      </c>
      <c r="CU9" s="25">
        <v>1312446.1175799971</v>
      </c>
      <c r="CV9" s="25">
        <v>733605.04242000007</v>
      </c>
      <c r="CW9" s="25">
        <v>0</v>
      </c>
      <c r="CX9" s="25">
        <v>2046051.1599999971</v>
      </c>
      <c r="CY9" s="25">
        <v>405396.35265085346</v>
      </c>
      <c r="CZ9" s="25">
        <v>186228.40734913864</v>
      </c>
      <c r="DA9" s="25">
        <v>0</v>
      </c>
      <c r="DB9" s="25">
        <v>591624.75999999209</v>
      </c>
      <c r="DC9" s="25">
        <v>0</v>
      </c>
      <c r="DD9" s="25">
        <v>0</v>
      </c>
      <c r="DE9" s="25">
        <v>0</v>
      </c>
      <c r="DF9" s="25">
        <v>0</v>
      </c>
      <c r="DG9" s="25">
        <v>-9.9999997764825821E-3</v>
      </c>
      <c r="DH9" s="25">
        <v>0</v>
      </c>
      <c r="DI9" s="25">
        <v>0</v>
      </c>
      <c r="DJ9" s="25">
        <v>-9.9999997764825821E-3</v>
      </c>
      <c r="DK9" s="25">
        <v>1484874.5700000015</v>
      </c>
      <c r="DL9" s="25">
        <v>0</v>
      </c>
      <c r="DM9" s="25">
        <v>0</v>
      </c>
      <c r="DN9" s="25">
        <v>1484874.5700000015</v>
      </c>
      <c r="DO9" s="25">
        <v>296973.29000000143</v>
      </c>
      <c r="DP9" s="25">
        <v>0</v>
      </c>
      <c r="DQ9" s="25">
        <v>0</v>
      </c>
      <c r="DR9" s="25">
        <v>296973.29000000143</v>
      </c>
      <c r="DS9" s="25">
        <v>0</v>
      </c>
      <c r="DT9" s="25">
        <v>0</v>
      </c>
      <c r="DU9" s="25">
        <v>0</v>
      </c>
      <c r="DV9" s="25">
        <v>0</v>
      </c>
      <c r="DW9" s="25">
        <v>0</v>
      </c>
      <c r="DX9" s="25">
        <v>0</v>
      </c>
      <c r="DY9" s="25">
        <v>0</v>
      </c>
      <c r="DZ9" s="25">
        <v>0</v>
      </c>
      <c r="EA9" s="25">
        <v>35279.160000000025</v>
      </c>
      <c r="EB9" s="25">
        <v>1500</v>
      </c>
      <c r="EC9" s="25">
        <v>81347.649999999994</v>
      </c>
      <c r="ED9" s="25">
        <v>118126.81000000003</v>
      </c>
      <c r="EE9" s="25">
        <v>18215.529924264491</v>
      </c>
      <c r="EF9" s="25">
        <v>1500.0016760318795</v>
      </c>
      <c r="EG9" s="25">
        <v>16863.378399703601</v>
      </c>
      <c r="EH9" s="25">
        <v>36578.909999999974</v>
      </c>
      <c r="EI9" s="25">
        <v>0</v>
      </c>
      <c r="EJ9" s="25">
        <v>0</v>
      </c>
      <c r="EK9" s="25">
        <v>0</v>
      </c>
      <c r="EL9" s="25">
        <v>0</v>
      </c>
      <c r="EM9" s="25">
        <v>0</v>
      </c>
      <c r="EN9" s="25">
        <v>0</v>
      </c>
      <c r="EO9" s="25">
        <v>0</v>
      </c>
      <c r="EP9" s="25">
        <v>0</v>
      </c>
      <c r="EQ9" s="25">
        <v>28355613.074854054</v>
      </c>
      <c r="ER9" s="25">
        <v>15736762.245645931</v>
      </c>
      <c r="ES9" s="25">
        <v>12959497.409500001</v>
      </c>
      <c r="ET9" s="25">
        <v>57051872.729999982</v>
      </c>
      <c r="EU9" s="25">
        <v>12474527.27630217</v>
      </c>
      <c r="EV9" s="25">
        <v>9075574.6220125332</v>
      </c>
      <c r="EW9" s="25">
        <v>3925493.8316852828</v>
      </c>
      <c r="EX9" s="25">
        <v>25475595.729999989</v>
      </c>
    </row>
    <row r="10" spans="1:154" ht="24.9" customHeight="1">
      <c r="A10" s="17">
        <v>3</v>
      </c>
      <c r="B10" s="64" t="s">
        <v>32</v>
      </c>
      <c r="C10" s="25">
        <v>768288.21</v>
      </c>
      <c r="D10" s="25">
        <v>4650378.25</v>
      </c>
      <c r="E10" s="25">
        <v>0</v>
      </c>
      <c r="F10" s="25">
        <v>5418666.46</v>
      </c>
      <c r="G10" s="25">
        <v>96209.486000000034</v>
      </c>
      <c r="H10" s="25">
        <v>466981.03750000056</v>
      </c>
      <c r="I10" s="25">
        <v>0</v>
      </c>
      <c r="J10" s="25">
        <v>563190.52350000059</v>
      </c>
      <c r="K10" s="25">
        <v>0</v>
      </c>
      <c r="L10" s="25">
        <v>80290.59605599998</v>
      </c>
      <c r="M10" s="25">
        <v>0</v>
      </c>
      <c r="N10" s="25">
        <v>80290.59605599998</v>
      </c>
      <c r="O10" s="25">
        <v>0</v>
      </c>
      <c r="P10" s="25">
        <v>80290.59605599998</v>
      </c>
      <c r="Q10" s="25">
        <v>0</v>
      </c>
      <c r="R10" s="25">
        <v>80290.59605599998</v>
      </c>
      <c r="S10" s="25">
        <v>0</v>
      </c>
      <c r="T10" s="25">
        <v>5618.25</v>
      </c>
      <c r="U10" s="25">
        <v>0</v>
      </c>
      <c r="V10" s="25">
        <v>5618.25</v>
      </c>
      <c r="W10" s="25">
        <v>0</v>
      </c>
      <c r="X10" s="25">
        <v>5618.25</v>
      </c>
      <c r="Y10" s="25">
        <v>0</v>
      </c>
      <c r="Z10" s="25">
        <v>5618.25</v>
      </c>
      <c r="AA10" s="25">
        <v>16745132.919993326</v>
      </c>
      <c r="AB10" s="25">
        <v>423.30999999999767</v>
      </c>
      <c r="AC10" s="25">
        <v>0</v>
      </c>
      <c r="AD10" s="25">
        <v>16745556.229993327</v>
      </c>
      <c r="AE10" s="25">
        <v>16745132.919993326</v>
      </c>
      <c r="AF10" s="25">
        <v>423.30999999999767</v>
      </c>
      <c r="AG10" s="25">
        <v>0</v>
      </c>
      <c r="AH10" s="25">
        <v>16745556.229993327</v>
      </c>
      <c r="AI10" s="25">
        <v>4577648.1399999997</v>
      </c>
      <c r="AJ10" s="25">
        <v>10964232.59</v>
      </c>
      <c r="AK10" s="25">
        <v>2109751.17</v>
      </c>
      <c r="AL10" s="25">
        <v>17651631.899999999</v>
      </c>
      <c r="AM10" s="25">
        <v>4202111.216</v>
      </c>
      <c r="AN10" s="25">
        <v>10964232.59</v>
      </c>
      <c r="AO10" s="25">
        <v>1162394.2249999999</v>
      </c>
      <c r="AP10" s="25">
        <v>16328738.030999999</v>
      </c>
      <c r="AQ10" s="25">
        <v>998249.62146198831</v>
      </c>
      <c r="AR10" s="25">
        <v>1648728.04377193</v>
      </c>
      <c r="AS10" s="25">
        <v>90957.14</v>
      </c>
      <c r="AT10" s="25">
        <v>2737934.8052339186</v>
      </c>
      <c r="AU10" s="25">
        <v>907908.29146198835</v>
      </c>
      <c r="AV10" s="25">
        <v>1648728.04377193</v>
      </c>
      <c r="AW10" s="25">
        <v>65647.540000000008</v>
      </c>
      <c r="AX10" s="25">
        <v>2622283.8752339184</v>
      </c>
      <c r="AY10" s="25">
        <v>0</v>
      </c>
      <c r="AZ10" s="25">
        <v>0</v>
      </c>
      <c r="BA10" s="25">
        <v>0</v>
      </c>
      <c r="BB10" s="25">
        <v>0</v>
      </c>
      <c r="BC10" s="25">
        <v>0</v>
      </c>
      <c r="BD10" s="25">
        <v>0</v>
      </c>
      <c r="BE10" s="25">
        <v>0</v>
      </c>
      <c r="BF10" s="25">
        <v>0</v>
      </c>
      <c r="BG10" s="25">
        <v>0</v>
      </c>
      <c r="BH10" s="25">
        <v>0</v>
      </c>
      <c r="BI10" s="25">
        <v>0</v>
      </c>
      <c r="BJ10" s="25">
        <v>0</v>
      </c>
      <c r="BK10" s="25">
        <v>0</v>
      </c>
      <c r="BL10" s="25">
        <v>0</v>
      </c>
      <c r="BM10" s="25">
        <v>0</v>
      </c>
      <c r="BN10" s="25">
        <v>0</v>
      </c>
      <c r="BO10" s="25">
        <v>0</v>
      </c>
      <c r="BP10" s="25">
        <v>0</v>
      </c>
      <c r="BQ10" s="25">
        <v>0</v>
      </c>
      <c r="BR10" s="25">
        <v>0</v>
      </c>
      <c r="BS10" s="25">
        <v>0</v>
      </c>
      <c r="BT10" s="25">
        <v>0</v>
      </c>
      <c r="BU10" s="25">
        <v>0</v>
      </c>
      <c r="BV10" s="25">
        <v>0</v>
      </c>
      <c r="BW10" s="25">
        <v>0</v>
      </c>
      <c r="BX10" s="25">
        <v>0</v>
      </c>
      <c r="BY10" s="25">
        <v>0</v>
      </c>
      <c r="BZ10" s="25">
        <v>0</v>
      </c>
      <c r="CA10" s="25">
        <v>0</v>
      </c>
      <c r="CB10" s="25">
        <v>0</v>
      </c>
      <c r="CC10" s="25">
        <v>0</v>
      </c>
      <c r="CD10" s="25">
        <v>0</v>
      </c>
      <c r="CE10" s="25">
        <v>0</v>
      </c>
      <c r="CF10" s="25">
        <v>0</v>
      </c>
      <c r="CG10" s="25">
        <v>0</v>
      </c>
      <c r="CH10" s="25">
        <v>0</v>
      </c>
      <c r="CI10" s="25">
        <v>0</v>
      </c>
      <c r="CJ10" s="25">
        <v>0</v>
      </c>
      <c r="CK10" s="25">
        <v>0</v>
      </c>
      <c r="CL10" s="25">
        <v>0</v>
      </c>
      <c r="CM10" s="25">
        <v>188638.47999999998</v>
      </c>
      <c r="CN10" s="25">
        <v>0</v>
      </c>
      <c r="CO10" s="25">
        <v>0</v>
      </c>
      <c r="CP10" s="25">
        <v>188638.47999999998</v>
      </c>
      <c r="CQ10" s="25">
        <v>188638.47999999998</v>
      </c>
      <c r="CR10" s="25">
        <v>0</v>
      </c>
      <c r="CS10" s="25">
        <v>0</v>
      </c>
      <c r="CT10" s="25">
        <v>188638.47999999998</v>
      </c>
      <c r="CU10" s="25">
        <v>888244.85</v>
      </c>
      <c r="CV10" s="25">
        <v>377600.82</v>
      </c>
      <c r="CW10" s="25">
        <v>0</v>
      </c>
      <c r="CX10" s="25">
        <v>1265845.67</v>
      </c>
      <c r="CY10" s="25">
        <v>584178.34</v>
      </c>
      <c r="CZ10" s="25">
        <v>377600.82</v>
      </c>
      <c r="DA10" s="25">
        <v>0</v>
      </c>
      <c r="DB10" s="25">
        <v>961779.15999999992</v>
      </c>
      <c r="DC10" s="25">
        <v>0</v>
      </c>
      <c r="DD10" s="25">
        <v>0</v>
      </c>
      <c r="DE10" s="25">
        <v>0</v>
      </c>
      <c r="DF10" s="25">
        <v>0</v>
      </c>
      <c r="DG10" s="25">
        <v>0</v>
      </c>
      <c r="DH10" s="25">
        <v>0</v>
      </c>
      <c r="DI10" s="25">
        <v>0</v>
      </c>
      <c r="DJ10" s="25">
        <v>0</v>
      </c>
      <c r="DK10" s="25">
        <v>1689</v>
      </c>
      <c r="DL10" s="25">
        <v>0</v>
      </c>
      <c r="DM10" s="25">
        <v>0</v>
      </c>
      <c r="DN10" s="25">
        <v>1689</v>
      </c>
      <c r="DO10" s="25">
        <v>337.79999999999995</v>
      </c>
      <c r="DP10" s="25">
        <v>0</v>
      </c>
      <c r="DQ10" s="25">
        <v>0</v>
      </c>
      <c r="DR10" s="25">
        <v>337.79999999999995</v>
      </c>
      <c r="DS10" s="25">
        <v>0</v>
      </c>
      <c r="DT10" s="25">
        <v>1107.7</v>
      </c>
      <c r="DU10" s="25">
        <v>0</v>
      </c>
      <c r="DV10" s="25">
        <v>1107.7</v>
      </c>
      <c r="DW10" s="25">
        <v>0</v>
      </c>
      <c r="DX10" s="25">
        <v>1107.7</v>
      </c>
      <c r="DY10" s="25">
        <v>0</v>
      </c>
      <c r="DZ10" s="25">
        <v>1107.7</v>
      </c>
      <c r="EA10" s="25">
        <v>5796.16</v>
      </c>
      <c r="EB10" s="25">
        <v>0</v>
      </c>
      <c r="EC10" s="25">
        <v>0</v>
      </c>
      <c r="ED10" s="25">
        <v>5796.16</v>
      </c>
      <c r="EE10" s="25">
        <v>5796.16</v>
      </c>
      <c r="EF10" s="25">
        <v>0</v>
      </c>
      <c r="EG10" s="25">
        <v>0</v>
      </c>
      <c r="EH10" s="25">
        <v>5796.16</v>
      </c>
      <c r="EI10" s="25">
        <v>0</v>
      </c>
      <c r="EJ10" s="25">
        <v>0</v>
      </c>
      <c r="EK10" s="25">
        <v>0</v>
      </c>
      <c r="EL10" s="25">
        <v>0</v>
      </c>
      <c r="EM10" s="25">
        <v>0</v>
      </c>
      <c r="EN10" s="25">
        <v>0</v>
      </c>
      <c r="EO10" s="25">
        <v>0</v>
      </c>
      <c r="EP10" s="25">
        <v>0</v>
      </c>
      <c r="EQ10" s="25">
        <v>24173687.381455317</v>
      </c>
      <c r="ER10" s="25">
        <v>17728379.559827928</v>
      </c>
      <c r="ES10" s="25">
        <v>2200708.31</v>
      </c>
      <c r="ET10" s="25">
        <v>44102775.251283243</v>
      </c>
      <c r="EU10" s="25">
        <v>22730312.693455316</v>
      </c>
      <c r="EV10" s="25">
        <v>13544982.347327929</v>
      </c>
      <c r="EW10" s="25">
        <v>1228041.7649999999</v>
      </c>
      <c r="EX10" s="25">
        <v>37503336.805783235</v>
      </c>
    </row>
    <row r="11" spans="1:154" ht="24.9" customHeight="1">
      <c r="A11" s="17">
        <v>4</v>
      </c>
      <c r="B11" s="64" t="s">
        <v>29</v>
      </c>
      <c r="C11" s="25">
        <v>18716.5</v>
      </c>
      <c r="D11" s="25">
        <v>7299008.9100000048</v>
      </c>
      <c r="E11" s="25">
        <v>0</v>
      </c>
      <c r="F11" s="25">
        <v>7317725.4100000048</v>
      </c>
      <c r="G11" s="25">
        <v>18716.5</v>
      </c>
      <c r="H11" s="25">
        <v>6892998.7200000044</v>
      </c>
      <c r="I11" s="25">
        <v>0</v>
      </c>
      <c r="J11" s="25">
        <v>6911715.2200000044</v>
      </c>
      <c r="K11" s="25">
        <v>0</v>
      </c>
      <c r="L11" s="25">
        <v>30807.03</v>
      </c>
      <c r="M11" s="25">
        <v>0</v>
      </c>
      <c r="N11" s="25">
        <v>30807.03</v>
      </c>
      <c r="O11" s="25">
        <v>0</v>
      </c>
      <c r="P11" s="25">
        <v>30807.03</v>
      </c>
      <c r="Q11" s="25">
        <v>0</v>
      </c>
      <c r="R11" s="25">
        <v>30807.03</v>
      </c>
      <c r="S11" s="25">
        <v>235325.49</v>
      </c>
      <c r="T11" s="25">
        <v>435</v>
      </c>
      <c r="U11" s="25">
        <v>0</v>
      </c>
      <c r="V11" s="25">
        <v>235760.49</v>
      </c>
      <c r="W11" s="25">
        <v>50725.580000000016</v>
      </c>
      <c r="X11" s="25">
        <v>435</v>
      </c>
      <c r="Y11" s="25">
        <v>0</v>
      </c>
      <c r="Z11" s="25">
        <v>51160.580000000016</v>
      </c>
      <c r="AA11" s="25">
        <v>20000</v>
      </c>
      <c r="AB11" s="25">
        <v>0</v>
      </c>
      <c r="AC11" s="25">
        <v>0</v>
      </c>
      <c r="AD11" s="25">
        <v>20000</v>
      </c>
      <c r="AE11" s="25">
        <v>0</v>
      </c>
      <c r="AF11" s="25">
        <v>0</v>
      </c>
      <c r="AG11" s="25">
        <v>0</v>
      </c>
      <c r="AH11" s="25">
        <v>0</v>
      </c>
      <c r="AI11" s="25">
        <v>7760016.8899999959</v>
      </c>
      <c r="AJ11" s="25">
        <v>11046010.919999998</v>
      </c>
      <c r="AK11" s="25">
        <v>1504</v>
      </c>
      <c r="AL11" s="25">
        <v>18807531.809999995</v>
      </c>
      <c r="AM11" s="25">
        <v>7743318.5099999961</v>
      </c>
      <c r="AN11" s="25">
        <v>10986679.319999998</v>
      </c>
      <c r="AO11" s="25">
        <v>954.82</v>
      </c>
      <c r="AP11" s="25">
        <v>18730952.649999995</v>
      </c>
      <c r="AQ11" s="25">
        <v>1219795.1214619882</v>
      </c>
      <c r="AR11" s="25">
        <v>1652415.4337719304</v>
      </c>
      <c r="AS11" s="25">
        <v>148817.95000000001</v>
      </c>
      <c r="AT11" s="25">
        <v>3021028.5052339188</v>
      </c>
      <c r="AU11" s="25">
        <v>1218813.4614619883</v>
      </c>
      <c r="AV11" s="25">
        <v>1652415.4337719304</v>
      </c>
      <c r="AW11" s="25">
        <v>148817.95000000001</v>
      </c>
      <c r="AX11" s="25">
        <v>3020046.8452339191</v>
      </c>
      <c r="AY11" s="25">
        <v>0</v>
      </c>
      <c r="AZ11" s="25">
        <v>0</v>
      </c>
      <c r="BA11" s="25">
        <v>0</v>
      </c>
      <c r="BB11" s="25">
        <v>0</v>
      </c>
      <c r="BC11" s="25">
        <v>0</v>
      </c>
      <c r="BD11" s="25">
        <v>0</v>
      </c>
      <c r="BE11" s="25">
        <v>0</v>
      </c>
      <c r="BF11" s="25">
        <v>0</v>
      </c>
      <c r="BG11" s="25">
        <v>0</v>
      </c>
      <c r="BH11" s="25">
        <v>0</v>
      </c>
      <c r="BI11" s="25">
        <v>0</v>
      </c>
      <c r="BJ11" s="25">
        <v>0</v>
      </c>
      <c r="BK11" s="25">
        <v>0</v>
      </c>
      <c r="BL11" s="25">
        <v>0</v>
      </c>
      <c r="BM11" s="25">
        <v>0</v>
      </c>
      <c r="BN11" s="25">
        <v>0</v>
      </c>
      <c r="BO11" s="25">
        <v>0</v>
      </c>
      <c r="BP11" s="25">
        <v>0</v>
      </c>
      <c r="BQ11" s="25">
        <v>0</v>
      </c>
      <c r="BR11" s="25">
        <v>0</v>
      </c>
      <c r="BS11" s="25">
        <v>0</v>
      </c>
      <c r="BT11" s="25">
        <v>0</v>
      </c>
      <c r="BU11" s="25">
        <v>0</v>
      </c>
      <c r="BV11" s="25">
        <v>0</v>
      </c>
      <c r="BW11" s="25">
        <v>0</v>
      </c>
      <c r="BX11" s="25">
        <v>0</v>
      </c>
      <c r="BY11" s="25">
        <v>0</v>
      </c>
      <c r="BZ11" s="25">
        <v>0</v>
      </c>
      <c r="CA11" s="25">
        <v>0</v>
      </c>
      <c r="CB11" s="25">
        <v>0</v>
      </c>
      <c r="CC11" s="25">
        <v>0</v>
      </c>
      <c r="CD11" s="25">
        <v>0</v>
      </c>
      <c r="CE11" s="25">
        <v>0</v>
      </c>
      <c r="CF11" s="25">
        <v>0</v>
      </c>
      <c r="CG11" s="25">
        <v>0</v>
      </c>
      <c r="CH11" s="25">
        <v>0</v>
      </c>
      <c r="CI11" s="25">
        <v>0</v>
      </c>
      <c r="CJ11" s="25">
        <v>0</v>
      </c>
      <c r="CK11" s="25">
        <v>0</v>
      </c>
      <c r="CL11" s="25">
        <v>0</v>
      </c>
      <c r="CM11" s="25">
        <v>1164825.2699999998</v>
      </c>
      <c r="CN11" s="25">
        <v>16788.859999999997</v>
      </c>
      <c r="CO11" s="25">
        <v>0</v>
      </c>
      <c r="CP11" s="25">
        <v>1181614.1299999999</v>
      </c>
      <c r="CQ11" s="25">
        <v>983447.84999999986</v>
      </c>
      <c r="CR11" s="25">
        <v>16788.859999999997</v>
      </c>
      <c r="CS11" s="25">
        <v>0</v>
      </c>
      <c r="CT11" s="25">
        <v>1000236.7099999998</v>
      </c>
      <c r="CU11" s="25">
        <v>5391456.2000000011</v>
      </c>
      <c r="CV11" s="25">
        <v>1118714.2700000003</v>
      </c>
      <c r="CW11" s="25">
        <v>150</v>
      </c>
      <c r="CX11" s="25">
        <v>6510320.4700000016</v>
      </c>
      <c r="CY11" s="25">
        <v>3898903.8600000008</v>
      </c>
      <c r="CZ11" s="25">
        <v>729764.45000000065</v>
      </c>
      <c r="DA11" s="25">
        <v>150</v>
      </c>
      <c r="DB11" s="25">
        <v>4628818.3100000015</v>
      </c>
      <c r="DC11" s="25">
        <v>0</v>
      </c>
      <c r="DD11" s="25">
        <v>0</v>
      </c>
      <c r="DE11" s="25">
        <v>0</v>
      </c>
      <c r="DF11" s="25">
        <v>0</v>
      </c>
      <c r="DG11" s="25">
        <v>0</v>
      </c>
      <c r="DH11" s="25">
        <v>0</v>
      </c>
      <c r="DI11" s="25">
        <v>0</v>
      </c>
      <c r="DJ11" s="25">
        <v>0</v>
      </c>
      <c r="DK11" s="25">
        <v>662567.13</v>
      </c>
      <c r="DL11" s="25">
        <v>0</v>
      </c>
      <c r="DM11" s="25">
        <v>0</v>
      </c>
      <c r="DN11" s="25">
        <v>662567.13</v>
      </c>
      <c r="DO11" s="25">
        <v>329506.76</v>
      </c>
      <c r="DP11" s="25">
        <v>0</v>
      </c>
      <c r="DQ11" s="25">
        <v>0</v>
      </c>
      <c r="DR11" s="25">
        <v>329506.76</v>
      </c>
      <c r="DS11" s="25">
        <v>81000</v>
      </c>
      <c r="DT11" s="25">
        <v>0</v>
      </c>
      <c r="DU11" s="25">
        <v>0</v>
      </c>
      <c r="DV11" s="25">
        <v>81000</v>
      </c>
      <c r="DW11" s="25">
        <v>40499.97</v>
      </c>
      <c r="DX11" s="25">
        <v>0</v>
      </c>
      <c r="DY11" s="25">
        <v>0</v>
      </c>
      <c r="DZ11" s="25">
        <v>40499.97</v>
      </c>
      <c r="EA11" s="25">
        <v>503578.23</v>
      </c>
      <c r="EB11" s="25">
        <v>103939.55</v>
      </c>
      <c r="EC11" s="25">
        <v>0</v>
      </c>
      <c r="ED11" s="25">
        <v>607517.78</v>
      </c>
      <c r="EE11" s="25">
        <v>502735.82999999996</v>
      </c>
      <c r="EF11" s="25">
        <v>103939.55</v>
      </c>
      <c r="EG11" s="25">
        <v>0</v>
      </c>
      <c r="EH11" s="25">
        <v>606675.38</v>
      </c>
      <c r="EI11" s="25">
        <v>0</v>
      </c>
      <c r="EJ11" s="25">
        <v>0</v>
      </c>
      <c r="EK11" s="25">
        <v>0</v>
      </c>
      <c r="EL11" s="25">
        <v>0</v>
      </c>
      <c r="EM11" s="25">
        <v>0</v>
      </c>
      <c r="EN11" s="25">
        <v>0</v>
      </c>
      <c r="EO11" s="25">
        <v>0</v>
      </c>
      <c r="EP11" s="25">
        <v>0</v>
      </c>
      <c r="EQ11" s="25">
        <v>17057280.831461985</v>
      </c>
      <c r="ER11" s="25">
        <v>21268119.973771933</v>
      </c>
      <c r="ES11" s="25">
        <v>150471.95000000001</v>
      </c>
      <c r="ET11" s="25">
        <v>38475872.755233921</v>
      </c>
      <c r="EU11" s="25">
        <v>14786668.321461985</v>
      </c>
      <c r="EV11" s="25">
        <v>20413828.363771934</v>
      </c>
      <c r="EW11" s="25">
        <v>149922.77000000002</v>
      </c>
      <c r="EX11" s="25">
        <v>35350419.455233924</v>
      </c>
    </row>
    <row r="12" spans="1:154" ht="24.9" customHeight="1">
      <c r="A12" s="17">
        <v>5</v>
      </c>
      <c r="B12" s="64" t="s">
        <v>28</v>
      </c>
      <c r="C12" s="25">
        <v>514576.08999999997</v>
      </c>
      <c r="D12" s="25">
        <v>0</v>
      </c>
      <c r="E12" s="25">
        <v>330000</v>
      </c>
      <c r="F12" s="25">
        <v>844576.09</v>
      </c>
      <c r="G12" s="25">
        <v>462512.81999999995</v>
      </c>
      <c r="H12" s="25">
        <v>0</v>
      </c>
      <c r="I12" s="25">
        <v>330000</v>
      </c>
      <c r="J12" s="25">
        <v>792512.82</v>
      </c>
      <c r="K12" s="25">
        <v>0</v>
      </c>
      <c r="L12" s="25">
        <v>80002</v>
      </c>
      <c r="M12" s="25">
        <v>0</v>
      </c>
      <c r="N12" s="25">
        <v>80002</v>
      </c>
      <c r="O12" s="25">
        <v>0</v>
      </c>
      <c r="P12" s="25">
        <v>80002</v>
      </c>
      <c r="Q12" s="25">
        <v>0</v>
      </c>
      <c r="R12" s="25">
        <v>80002</v>
      </c>
      <c r="S12" s="25">
        <v>0</v>
      </c>
      <c r="T12" s="25">
        <v>0</v>
      </c>
      <c r="U12" s="25">
        <v>0</v>
      </c>
      <c r="V12" s="25">
        <v>0</v>
      </c>
      <c r="W12" s="25">
        <v>0</v>
      </c>
      <c r="X12" s="25">
        <v>0</v>
      </c>
      <c r="Y12" s="25">
        <v>0</v>
      </c>
      <c r="Z12" s="25">
        <v>0</v>
      </c>
      <c r="AA12" s="25">
        <v>17261946.486653939</v>
      </c>
      <c r="AB12" s="25">
        <v>301696.20492438134</v>
      </c>
      <c r="AC12" s="25">
        <v>14019171.012381688</v>
      </c>
      <c r="AD12" s="25">
        <v>31582813.703960009</v>
      </c>
      <c r="AE12" s="25">
        <v>17261946.486653939</v>
      </c>
      <c r="AF12" s="25">
        <v>301696.20492438134</v>
      </c>
      <c r="AG12" s="25">
        <v>14019171.012381688</v>
      </c>
      <c r="AH12" s="25">
        <v>31582813.703960009</v>
      </c>
      <c r="AI12" s="25">
        <v>0</v>
      </c>
      <c r="AJ12" s="25">
        <v>0</v>
      </c>
      <c r="AK12" s="25">
        <v>0</v>
      </c>
      <c r="AL12" s="25">
        <v>0</v>
      </c>
      <c r="AM12" s="25">
        <v>0</v>
      </c>
      <c r="AN12" s="25">
        <v>0</v>
      </c>
      <c r="AO12" s="25">
        <v>0</v>
      </c>
      <c r="AP12" s="25">
        <v>0</v>
      </c>
      <c r="AQ12" s="25">
        <v>4253.7414619883075</v>
      </c>
      <c r="AR12" s="25">
        <v>140781.6737719299</v>
      </c>
      <c r="AS12" s="25">
        <v>0</v>
      </c>
      <c r="AT12" s="25">
        <v>145035.4152339182</v>
      </c>
      <c r="AU12" s="25">
        <v>4253.7414619883075</v>
      </c>
      <c r="AV12" s="25">
        <v>140781.6737719299</v>
      </c>
      <c r="AW12" s="25">
        <v>0</v>
      </c>
      <c r="AX12" s="25">
        <v>145035.4152339182</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78201.42</v>
      </c>
      <c r="CV12" s="25">
        <v>0</v>
      </c>
      <c r="CW12" s="25">
        <v>0</v>
      </c>
      <c r="CX12" s="25">
        <v>78201.42</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22811.730000000003</v>
      </c>
      <c r="EB12" s="25">
        <v>0</v>
      </c>
      <c r="EC12" s="25">
        <v>0</v>
      </c>
      <c r="ED12" s="25">
        <v>22811.730000000003</v>
      </c>
      <c r="EE12" s="25">
        <v>0</v>
      </c>
      <c r="EF12" s="25">
        <v>0</v>
      </c>
      <c r="EG12" s="25">
        <v>0</v>
      </c>
      <c r="EH12" s="25">
        <v>0</v>
      </c>
      <c r="EI12" s="25">
        <v>0</v>
      </c>
      <c r="EJ12" s="25">
        <v>0</v>
      </c>
      <c r="EK12" s="25">
        <v>0</v>
      </c>
      <c r="EL12" s="25">
        <v>0</v>
      </c>
      <c r="EM12" s="25">
        <v>0</v>
      </c>
      <c r="EN12" s="25">
        <v>0</v>
      </c>
      <c r="EO12" s="25">
        <v>0</v>
      </c>
      <c r="EP12" s="25">
        <v>0</v>
      </c>
      <c r="EQ12" s="25">
        <v>17881789.46811593</v>
      </c>
      <c r="ER12" s="25">
        <v>522479.87869631127</v>
      </c>
      <c r="ES12" s="25">
        <v>14349171.012381688</v>
      </c>
      <c r="ET12" s="25">
        <v>32753440.359193929</v>
      </c>
      <c r="EU12" s="25">
        <v>17728713.048115928</v>
      </c>
      <c r="EV12" s="25">
        <v>522479.87869631127</v>
      </c>
      <c r="EW12" s="25">
        <v>14349171.012381688</v>
      </c>
      <c r="EX12" s="25">
        <v>32600363.939193927</v>
      </c>
    </row>
    <row r="13" spans="1:154" ht="24.9" customHeight="1">
      <c r="A13" s="17">
        <v>6</v>
      </c>
      <c r="B13" s="64" t="s">
        <v>97</v>
      </c>
      <c r="C13" s="25">
        <v>94996.479999999981</v>
      </c>
      <c r="D13" s="25">
        <v>0</v>
      </c>
      <c r="E13" s="25">
        <v>0</v>
      </c>
      <c r="F13" s="25">
        <v>94996.479999999981</v>
      </c>
      <c r="G13" s="25">
        <v>54288.279999999984</v>
      </c>
      <c r="H13" s="25">
        <v>0</v>
      </c>
      <c r="I13" s="25">
        <v>0</v>
      </c>
      <c r="J13" s="25">
        <v>54288.279999999984</v>
      </c>
      <c r="K13" s="25">
        <v>225.75</v>
      </c>
      <c r="L13" s="25">
        <v>30656.52</v>
      </c>
      <c r="M13" s="25">
        <v>0</v>
      </c>
      <c r="N13" s="25">
        <v>30882.27</v>
      </c>
      <c r="O13" s="25">
        <v>225.75</v>
      </c>
      <c r="P13" s="25">
        <v>30656.52</v>
      </c>
      <c r="Q13" s="25">
        <v>0</v>
      </c>
      <c r="R13" s="25">
        <v>30882.27</v>
      </c>
      <c r="S13" s="25">
        <v>801.81</v>
      </c>
      <c r="T13" s="25">
        <v>1849.88</v>
      </c>
      <c r="U13" s="25">
        <v>7000</v>
      </c>
      <c r="V13" s="25">
        <v>9651.69</v>
      </c>
      <c r="W13" s="25">
        <v>801.81</v>
      </c>
      <c r="X13" s="25">
        <v>1849.88</v>
      </c>
      <c r="Y13" s="25">
        <v>7000</v>
      </c>
      <c r="Z13" s="25">
        <v>9651.69</v>
      </c>
      <c r="AA13" s="25">
        <v>13377894.34</v>
      </c>
      <c r="AB13" s="25">
        <v>724250.24</v>
      </c>
      <c r="AC13" s="25">
        <v>3144611.35</v>
      </c>
      <c r="AD13" s="25">
        <v>17246755.93</v>
      </c>
      <c r="AE13" s="25">
        <v>13377894.34</v>
      </c>
      <c r="AF13" s="25">
        <v>724250.24</v>
      </c>
      <c r="AG13" s="25">
        <v>3144611.35</v>
      </c>
      <c r="AH13" s="25">
        <v>17246755.93</v>
      </c>
      <c r="AI13" s="25">
        <v>696966.15</v>
      </c>
      <c r="AJ13" s="25">
        <v>1433050.01</v>
      </c>
      <c r="AK13" s="25">
        <v>1400</v>
      </c>
      <c r="AL13" s="25">
        <v>2131416.16</v>
      </c>
      <c r="AM13" s="25">
        <v>449392.61399999994</v>
      </c>
      <c r="AN13" s="25">
        <v>1433050.01</v>
      </c>
      <c r="AO13" s="25">
        <v>1400</v>
      </c>
      <c r="AP13" s="25">
        <v>1883842.6239999998</v>
      </c>
      <c r="AQ13" s="25">
        <v>130575.9814619883</v>
      </c>
      <c r="AR13" s="25">
        <v>411227.8937719299</v>
      </c>
      <c r="AS13" s="25">
        <v>0</v>
      </c>
      <c r="AT13" s="25">
        <v>541803.8752339182</v>
      </c>
      <c r="AU13" s="25">
        <v>130575.9814619883</v>
      </c>
      <c r="AV13" s="25">
        <v>411227.8937719299</v>
      </c>
      <c r="AW13" s="25">
        <v>0</v>
      </c>
      <c r="AX13" s="25">
        <v>541803.8752339182</v>
      </c>
      <c r="AY13" s="25">
        <v>0</v>
      </c>
      <c r="AZ13" s="25">
        <v>0</v>
      </c>
      <c r="BA13" s="25">
        <v>0</v>
      </c>
      <c r="BB13" s="25">
        <v>0</v>
      </c>
      <c r="BC13" s="25">
        <v>0</v>
      </c>
      <c r="BD13" s="25">
        <v>0</v>
      </c>
      <c r="BE13" s="25">
        <v>0</v>
      </c>
      <c r="BF13" s="25">
        <v>0</v>
      </c>
      <c r="BG13" s="25">
        <v>0</v>
      </c>
      <c r="BH13" s="25">
        <v>0</v>
      </c>
      <c r="BI13" s="25">
        <v>0</v>
      </c>
      <c r="BJ13" s="25">
        <v>0</v>
      </c>
      <c r="BK13" s="25">
        <v>0</v>
      </c>
      <c r="BL13" s="25">
        <v>0</v>
      </c>
      <c r="BM13" s="25">
        <v>0</v>
      </c>
      <c r="BN13" s="25">
        <v>0</v>
      </c>
      <c r="BO13" s="25">
        <v>0</v>
      </c>
      <c r="BP13" s="25">
        <v>0</v>
      </c>
      <c r="BQ13" s="25">
        <v>0</v>
      </c>
      <c r="BR13" s="25">
        <v>0</v>
      </c>
      <c r="BS13" s="25">
        <v>0</v>
      </c>
      <c r="BT13" s="25">
        <v>0</v>
      </c>
      <c r="BU13" s="25">
        <v>0</v>
      </c>
      <c r="BV13" s="25">
        <v>0</v>
      </c>
      <c r="BW13" s="25">
        <v>0</v>
      </c>
      <c r="BX13" s="25">
        <v>0</v>
      </c>
      <c r="BY13" s="25">
        <v>0</v>
      </c>
      <c r="BZ13" s="25">
        <v>0</v>
      </c>
      <c r="CA13" s="25">
        <v>0</v>
      </c>
      <c r="CB13" s="25">
        <v>0</v>
      </c>
      <c r="CC13" s="25">
        <v>0</v>
      </c>
      <c r="CD13" s="25">
        <v>0</v>
      </c>
      <c r="CE13" s="25">
        <v>0</v>
      </c>
      <c r="CF13" s="25">
        <v>0</v>
      </c>
      <c r="CG13" s="25">
        <v>0</v>
      </c>
      <c r="CH13" s="25">
        <v>0</v>
      </c>
      <c r="CI13" s="25">
        <v>0</v>
      </c>
      <c r="CJ13" s="25">
        <v>0</v>
      </c>
      <c r="CK13" s="25">
        <v>0</v>
      </c>
      <c r="CL13" s="25">
        <v>0</v>
      </c>
      <c r="CM13" s="25">
        <v>0</v>
      </c>
      <c r="CN13" s="25">
        <v>0</v>
      </c>
      <c r="CO13" s="25">
        <v>0</v>
      </c>
      <c r="CP13" s="25">
        <v>0</v>
      </c>
      <c r="CQ13" s="25">
        <v>0</v>
      </c>
      <c r="CR13" s="25">
        <v>0</v>
      </c>
      <c r="CS13" s="25">
        <v>0</v>
      </c>
      <c r="CT13" s="25">
        <v>0</v>
      </c>
      <c r="CU13" s="25">
        <v>108616.55</v>
      </c>
      <c r="CV13" s="25">
        <v>11741</v>
      </c>
      <c r="CW13" s="25">
        <v>0</v>
      </c>
      <c r="CX13" s="25">
        <v>120357.55</v>
      </c>
      <c r="CY13" s="25">
        <v>108616.55</v>
      </c>
      <c r="CZ13" s="25">
        <v>11741</v>
      </c>
      <c r="DA13" s="25">
        <v>0</v>
      </c>
      <c r="DB13" s="25">
        <v>120357.55</v>
      </c>
      <c r="DC13" s="25">
        <v>13350</v>
      </c>
      <c r="DD13" s="25">
        <v>24330</v>
      </c>
      <c r="DE13" s="25">
        <v>0</v>
      </c>
      <c r="DF13" s="25">
        <v>37680</v>
      </c>
      <c r="DG13" s="25">
        <v>13350</v>
      </c>
      <c r="DH13" s="25">
        <v>24330</v>
      </c>
      <c r="DI13" s="25">
        <v>0</v>
      </c>
      <c r="DJ13" s="25">
        <v>37680</v>
      </c>
      <c r="DK13" s="25">
        <v>3630052.46</v>
      </c>
      <c r="DL13" s="25">
        <v>0</v>
      </c>
      <c r="DM13" s="25">
        <v>0</v>
      </c>
      <c r="DN13" s="25">
        <v>3630052.46</v>
      </c>
      <c r="DO13" s="25">
        <v>551185.00440637721</v>
      </c>
      <c r="DP13" s="25">
        <v>0</v>
      </c>
      <c r="DQ13" s="25">
        <v>0</v>
      </c>
      <c r="DR13" s="25">
        <v>551185.00440637721</v>
      </c>
      <c r="DS13" s="25">
        <v>0</v>
      </c>
      <c r="DT13" s="25">
        <v>0</v>
      </c>
      <c r="DU13" s="25">
        <v>0</v>
      </c>
      <c r="DV13" s="25">
        <v>0</v>
      </c>
      <c r="DW13" s="25">
        <v>0</v>
      </c>
      <c r="DX13" s="25">
        <v>0</v>
      </c>
      <c r="DY13" s="25">
        <v>0</v>
      </c>
      <c r="DZ13" s="25">
        <v>0</v>
      </c>
      <c r="EA13" s="25">
        <v>0</v>
      </c>
      <c r="EB13" s="25">
        <v>0</v>
      </c>
      <c r="EC13" s="25">
        <v>0</v>
      </c>
      <c r="ED13" s="25">
        <v>0</v>
      </c>
      <c r="EE13" s="25">
        <v>0</v>
      </c>
      <c r="EF13" s="25">
        <v>0</v>
      </c>
      <c r="EG13" s="25">
        <v>0</v>
      </c>
      <c r="EH13" s="25">
        <v>0</v>
      </c>
      <c r="EI13" s="25">
        <v>0</v>
      </c>
      <c r="EJ13" s="25">
        <v>0</v>
      </c>
      <c r="EK13" s="25">
        <v>0</v>
      </c>
      <c r="EL13" s="25">
        <v>0</v>
      </c>
      <c r="EM13" s="25">
        <v>0</v>
      </c>
      <c r="EN13" s="25">
        <v>0</v>
      </c>
      <c r="EO13" s="25">
        <v>0</v>
      </c>
      <c r="EP13" s="25">
        <v>0</v>
      </c>
      <c r="EQ13" s="25">
        <v>18053479.52146199</v>
      </c>
      <c r="ER13" s="25">
        <v>2637105.54377193</v>
      </c>
      <c r="ES13" s="25">
        <v>3153011.35</v>
      </c>
      <c r="ET13" s="25">
        <v>23843596.415233921</v>
      </c>
      <c r="EU13" s="25">
        <v>14686330.329868367</v>
      </c>
      <c r="EV13" s="25">
        <v>2637105.54377193</v>
      </c>
      <c r="EW13" s="25">
        <v>3153011.35</v>
      </c>
      <c r="EX13" s="25">
        <v>20476447.223640297</v>
      </c>
    </row>
    <row r="14" spans="1:154" ht="24.9" customHeight="1">
      <c r="A14" s="17">
        <v>7</v>
      </c>
      <c r="B14" s="64" t="s">
        <v>34</v>
      </c>
      <c r="C14" s="25">
        <v>378913.82999999996</v>
      </c>
      <c r="D14" s="25">
        <v>0</v>
      </c>
      <c r="E14" s="25">
        <v>1000</v>
      </c>
      <c r="F14" s="25">
        <v>379913.82999999996</v>
      </c>
      <c r="G14" s="25">
        <v>39500</v>
      </c>
      <c r="H14" s="25">
        <v>0</v>
      </c>
      <c r="I14" s="25">
        <v>1000</v>
      </c>
      <c r="J14" s="25">
        <v>40500</v>
      </c>
      <c r="K14" s="25">
        <v>1329.630000000001</v>
      </c>
      <c r="L14" s="25">
        <v>11335.81</v>
      </c>
      <c r="M14" s="25">
        <v>0</v>
      </c>
      <c r="N14" s="25">
        <v>12665.44</v>
      </c>
      <c r="O14" s="25">
        <v>1329.630000000001</v>
      </c>
      <c r="P14" s="25">
        <v>11335.81</v>
      </c>
      <c r="Q14" s="25">
        <v>0</v>
      </c>
      <c r="R14" s="25">
        <v>12665.44</v>
      </c>
      <c r="S14" s="25">
        <v>29166.17</v>
      </c>
      <c r="T14" s="25">
        <v>0</v>
      </c>
      <c r="U14" s="25">
        <v>0</v>
      </c>
      <c r="V14" s="25">
        <v>29166.17</v>
      </c>
      <c r="W14" s="25">
        <v>29166.17</v>
      </c>
      <c r="X14" s="25">
        <v>0</v>
      </c>
      <c r="Y14" s="25">
        <v>0</v>
      </c>
      <c r="Z14" s="25">
        <v>29166.17</v>
      </c>
      <c r="AA14" s="25">
        <v>10491103.301599998</v>
      </c>
      <c r="AB14" s="25">
        <v>1506951.9212999993</v>
      </c>
      <c r="AC14" s="25">
        <v>351451.18710000033</v>
      </c>
      <c r="AD14" s="25">
        <v>12349506.409999998</v>
      </c>
      <c r="AE14" s="25">
        <v>10491103.301599998</v>
      </c>
      <c r="AF14" s="25">
        <v>1506951.9212999993</v>
      </c>
      <c r="AG14" s="25">
        <v>351451.18710000033</v>
      </c>
      <c r="AH14" s="25">
        <v>12349506.409999998</v>
      </c>
      <c r="AI14" s="25">
        <v>1159755.2867359936</v>
      </c>
      <c r="AJ14" s="25">
        <v>2478391.8771320065</v>
      </c>
      <c r="AK14" s="25">
        <v>20495.606131999997</v>
      </c>
      <c r="AL14" s="25">
        <v>3658642.77</v>
      </c>
      <c r="AM14" s="25">
        <v>1159755.2867359936</v>
      </c>
      <c r="AN14" s="25">
        <v>2478391.8771320065</v>
      </c>
      <c r="AO14" s="25">
        <v>20495.606131999997</v>
      </c>
      <c r="AP14" s="25">
        <v>3658642.77</v>
      </c>
      <c r="AQ14" s="25">
        <v>728235.47070807009</v>
      </c>
      <c r="AR14" s="25">
        <v>451672.30394792987</v>
      </c>
      <c r="AS14" s="25">
        <v>3200.0353439999999</v>
      </c>
      <c r="AT14" s="25">
        <v>1183107.81</v>
      </c>
      <c r="AU14" s="25">
        <v>422590.22070807009</v>
      </c>
      <c r="AV14" s="25">
        <v>451672.30394792987</v>
      </c>
      <c r="AW14" s="25">
        <v>3200.0353439999999</v>
      </c>
      <c r="AX14" s="25">
        <v>877462.55999999994</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401407.91001999995</v>
      </c>
      <c r="CN14" s="25">
        <v>1941.05998</v>
      </c>
      <c r="CO14" s="25">
        <v>0</v>
      </c>
      <c r="CP14" s="25">
        <v>403348.97</v>
      </c>
      <c r="CQ14" s="25">
        <v>200704.40000999995</v>
      </c>
      <c r="CR14" s="25">
        <v>970.52999</v>
      </c>
      <c r="CS14" s="25">
        <v>0</v>
      </c>
      <c r="CT14" s="25">
        <v>201674.92999999996</v>
      </c>
      <c r="CU14" s="25">
        <v>638491.23697800015</v>
      </c>
      <c r="CV14" s="25">
        <v>117666.61302199996</v>
      </c>
      <c r="CW14" s="25">
        <v>0</v>
      </c>
      <c r="CX14" s="25">
        <v>756157.85000000009</v>
      </c>
      <c r="CY14" s="25">
        <v>74921.857146000373</v>
      </c>
      <c r="CZ14" s="25">
        <v>56574.48285399998</v>
      </c>
      <c r="DA14" s="25">
        <v>0</v>
      </c>
      <c r="DB14" s="25">
        <v>131496.34000000035</v>
      </c>
      <c r="DC14" s="25">
        <v>5606.79</v>
      </c>
      <c r="DD14" s="25">
        <v>0</v>
      </c>
      <c r="DE14" s="25">
        <v>0</v>
      </c>
      <c r="DF14" s="25">
        <v>5606.79</v>
      </c>
      <c r="DG14" s="25">
        <v>0</v>
      </c>
      <c r="DH14" s="25">
        <v>0</v>
      </c>
      <c r="DI14" s="25">
        <v>0</v>
      </c>
      <c r="DJ14" s="25">
        <v>0</v>
      </c>
      <c r="DK14" s="25">
        <v>81411</v>
      </c>
      <c r="DL14" s="25">
        <v>0</v>
      </c>
      <c r="DM14" s="25">
        <v>0</v>
      </c>
      <c r="DN14" s="25">
        <v>81411</v>
      </c>
      <c r="DO14" s="25">
        <v>8141.1000000000058</v>
      </c>
      <c r="DP14" s="25">
        <v>0</v>
      </c>
      <c r="DQ14" s="25">
        <v>0</v>
      </c>
      <c r="DR14" s="25">
        <v>8141.1000000000058</v>
      </c>
      <c r="DS14" s="25">
        <v>0</v>
      </c>
      <c r="DT14" s="25">
        <v>0</v>
      </c>
      <c r="DU14" s="25">
        <v>0</v>
      </c>
      <c r="DV14" s="25">
        <v>0</v>
      </c>
      <c r="DW14" s="25">
        <v>0</v>
      </c>
      <c r="DX14" s="25">
        <v>0</v>
      </c>
      <c r="DY14" s="25">
        <v>0</v>
      </c>
      <c r="DZ14" s="25">
        <v>0</v>
      </c>
      <c r="EA14" s="25">
        <v>14365.921999999648</v>
      </c>
      <c r="EB14" s="25">
        <v>2361.9180000000001</v>
      </c>
      <c r="EC14" s="25">
        <v>0</v>
      </c>
      <c r="ED14" s="25">
        <v>16727.839999999647</v>
      </c>
      <c r="EE14" s="25">
        <v>554.47049999951741</v>
      </c>
      <c r="EF14" s="25">
        <v>590.47950000000014</v>
      </c>
      <c r="EG14" s="25">
        <v>0</v>
      </c>
      <c r="EH14" s="25">
        <v>1144.9499999995176</v>
      </c>
      <c r="EI14" s="25">
        <v>0</v>
      </c>
      <c r="EJ14" s="25">
        <v>0</v>
      </c>
      <c r="EK14" s="25">
        <v>0</v>
      </c>
      <c r="EL14" s="25">
        <v>0</v>
      </c>
      <c r="EM14" s="25">
        <v>0</v>
      </c>
      <c r="EN14" s="25">
        <v>0</v>
      </c>
      <c r="EO14" s="25">
        <v>0</v>
      </c>
      <c r="EP14" s="25">
        <v>0</v>
      </c>
      <c r="EQ14" s="25">
        <v>13929786.548042061</v>
      </c>
      <c r="ER14" s="25">
        <v>4570321.5033819359</v>
      </c>
      <c r="ES14" s="25">
        <v>376146.82857600029</v>
      </c>
      <c r="ET14" s="25">
        <v>18876254.879999995</v>
      </c>
      <c r="EU14" s="25">
        <v>12427766.436700061</v>
      </c>
      <c r="EV14" s="25">
        <v>4506487.4047239367</v>
      </c>
      <c r="EW14" s="25">
        <v>376146.82857600029</v>
      </c>
      <c r="EX14" s="25">
        <v>17310400.669999998</v>
      </c>
    </row>
    <row r="15" spans="1:154" ht="24.9" customHeight="1">
      <c r="A15" s="17">
        <v>8</v>
      </c>
      <c r="B15" s="64" t="s">
        <v>93</v>
      </c>
      <c r="C15" s="25">
        <v>14500</v>
      </c>
      <c r="D15" s="25">
        <v>0</v>
      </c>
      <c r="E15" s="25">
        <v>16000</v>
      </c>
      <c r="F15" s="25">
        <v>30500</v>
      </c>
      <c r="G15" s="25">
        <v>14500</v>
      </c>
      <c r="H15" s="25">
        <v>0</v>
      </c>
      <c r="I15" s="25">
        <v>16000</v>
      </c>
      <c r="J15" s="25">
        <v>30500</v>
      </c>
      <c r="K15" s="25">
        <v>0</v>
      </c>
      <c r="L15" s="25">
        <v>905.69</v>
      </c>
      <c r="M15" s="25">
        <v>0</v>
      </c>
      <c r="N15" s="25">
        <v>905.69</v>
      </c>
      <c r="O15" s="25">
        <v>0</v>
      </c>
      <c r="P15" s="25">
        <v>905.69</v>
      </c>
      <c r="Q15" s="25">
        <v>0</v>
      </c>
      <c r="R15" s="25">
        <v>905.69</v>
      </c>
      <c r="S15" s="25">
        <v>5000</v>
      </c>
      <c r="T15" s="25">
        <v>0</v>
      </c>
      <c r="U15" s="25">
        <v>0</v>
      </c>
      <c r="V15" s="25">
        <v>5000</v>
      </c>
      <c r="W15" s="25">
        <v>5000</v>
      </c>
      <c r="X15" s="25">
        <v>0</v>
      </c>
      <c r="Y15" s="25">
        <v>0</v>
      </c>
      <c r="Z15" s="25">
        <v>5000</v>
      </c>
      <c r="AA15" s="25">
        <v>6078593.0608392972</v>
      </c>
      <c r="AB15" s="25">
        <v>218764.74838934647</v>
      </c>
      <c r="AC15" s="25">
        <v>6851185.7811713554</v>
      </c>
      <c r="AD15" s="25">
        <v>13148543.590399999</v>
      </c>
      <c r="AE15" s="25">
        <v>6078593.0608392972</v>
      </c>
      <c r="AF15" s="25">
        <v>218764.74838934647</v>
      </c>
      <c r="AG15" s="25">
        <v>6851185.7811713554</v>
      </c>
      <c r="AH15" s="25">
        <v>13148543.590399999</v>
      </c>
      <c r="AI15" s="25">
        <v>280633.60555309465</v>
      </c>
      <c r="AJ15" s="25">
        <v>3348760.6759780883</v>
      </c>
      <c r="AK15" s="25">
        <v>861819.51846881653</v>
      </c>
      <c r="AL15" s="25">
        <v>4491213.8</v>
      </c>
      <c r="AM15" s="25">
        <v>63710.483553094644</v>
      </c>
      <c r="AN15" s="25">
        <v>778122.63097808836</v>
      </c>
      <c r="AO15" s="25">
        <v>200524.21646881651</v>
      </c>
      <c r="AP15" s="25">
        <v>1042357.3309999995</v>
      </c>
      <c r="AQ15" s="25">
        <v>34685.211461988307</v>
      </c>
      <c r="AR15" s="25">
        <v>824652.55377192993</v>
      </c>
      <c r="AS15" s="25">
        <v>68117.929999999993</v>
      </c>
      <c r="AT15" s="25">
        <v>927455.69523391826</v>
      </c>
      <c r="AU15" s="25">
        <v>10818.535461988307</v>
      </c>
      <c r="AV15" s="25">
        <v>286979.14677192993</v>
      </c>
      <c r="AW15" s="25">
        <v>13623.585999999996</v>
      </c>
      <c r="AX15" s="25">
        <v>311421.26823391824</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6413411.8778543798</v>
      </c>
      <c r="ER15" s="25">
        <v>4393083.6681393646</v>
      </c>
      <c r="ES15" s="25">
        <v>7797123.2296401719</v>
      </c>
      <c r="ET15" s="25">
        <v>18603618.775633916</v>
      </c>
      <c r="EU15" s="25">
        <v>6172622.0798543803</v>
      </c>
      <c r="EV15" s="25">
        <v>1284772.2161393648</v>
      </c>
      <c r="EW15" s="25">
        <v>7081333.5836401721</v>
      </c>
      <c r="EX15" s="25">
        <v>14538727.879633917</v>
      </c>
    </row>
    <row r="16" spans="1:154" ht="24.9" customHeight="1">
      <c r="A16" s="17">
        <v>9</v>
      </c>
      <c r="B16" s="64" t="s">
        <v>87</v>
      </c>
      <c r="C16" s="25">
        <v>18609.87</v>
      </c>
      <c r="D16" s="25">
        <v>0</v>
      </c>
      <c r="E16" s="25">
        <v>24000</v>
      </c>
      <c r="F16" s="25">
        <v>42609.869999999995</v>
      </c>
      <c r="G16" s="25">
        <v>0</v>
      </c>
      <c r="H16" s="25">
        <v>0</v>
      </c>
      <c r="I16" s="25">
        <v>24000</v>
      </c>
      <c r="J16" s="25">
        <v>24000</v>
      </c>
      <c r="K16" s="25">
        <v>0</v>
      </c>
      <c r="L16" s="25">
        <v>403.21000000000004</v>
      </c>
      <c r="M16" s="25">
        <v>0</v>
      </c>
      <c r="N16" s="25">
        <v>403.21000000000004</v>
      </c>
      <c r="O16" s="25">
        <v>0</v>
      </c>
      <c r="P16" s="25">
        <v>403.21000000000004</v>
      </c>
      <c r="Q16" s="25">
        <v>0</v>
      </c>
      <c r="R16" s="25">
        <v>403.21000000000004</v>
      </c>
      <c r="S16" s="25">
        <v>352742</v>
      </c>
      <c r="T16" s="25">
        <v>0</v>
      </c>
      <c r="U16" s="25">
        <v>0</v>
      </c>
      <c r="V16" s="25">
        <v>352742</v>
      </c>
      <c r="W16" s="25">
        <v>11352.400000000023</v>
      </c>
      <c r="X16" s="25">
        <v>0</v>
      </c>
      <c r="Y16" s="25">
        <v>0</v>
      </c>
      <c r="Z16" s="25">
        <v>11352.400000000023</v>
      </c>
      <c r="AA16" s="25">
        <v>4778597.9293339159</v>
      </c>
      <c r="AB16" s="25">
        <v>130269.3595463603</v>
      </c>
      <c r="AC16" s="25">
        <v>7278011.4335550023</v>
      </c>
      <c r="AD16" s="25">
        <v>12186878.722435279</v>
      </c>
      <c r="AE16" s="25">
        <v>4778597.9293339159</v>
      </c>
      <c r="AF16" s="25">
        <v>112789.3452363603</v>
      </c>
      <c r="AG16" s="25">
        <v>7278011.4335550023</v>
      </c>
      <c r="AH16" s="25">
        <v>12169398.708125278</v>
      </c>
      <c r="AI16" s="25">
        <v>864196.78</v>
      </c>
      <c r="AJ16" s="25">
        <v>480154.64</v>
      </c>
      <c r="AK16" s="25">
        <v>2581600.77</v>
      </c>
      <c r="AL16" s="25">
        <v>3925952.19</v>
      </c>
      <c r="AM16" s="25">
        <v>749672.80301234103</v>
      </c>
      <c r="AN16" s="25">
        <v>198307.24943671346</v>
      </c>
      <c r="AO16" s="25">
        <v>2273329.3092557127</v>
      </c>
      <c r="AP16" s="25">
        <v>3221309.3617047672</v>
      </c>
      <c r="AQ16" s="25">
        <v>159614.2314619883</v>
      </c>
      <c r="AR16" s="25">
        <v>176535.82377192989</v>
      </c>
      <c r="AS16" s="25">
        <v>175668.88</v>
      </c>
      <c r="AT16" s="25">
        <v>511818.93523391819</v>
      </c>
      <c r="AU16" s="25">
        <v>159537.97071840215</v>
      </c>
      <c r="AV16" s="25">
        <v>175155.33468698355</v>
      </c>
      <c r="AW16" s="25">
        <v>175668.88</v>
      </c>
      <c r="AX16" s="25">
        <v>510362.18540538568</v>
      </c>
      <c r="AY16" s="25">
        <v>0</v>
      </c>
      <c r="AZ16" s="25">
        <v>0</v>
      </c>
      <c r="BA16" s="25">
        <v>0</v>
      </c>
      <c r="BB16" s="25">
        <v>0</v>
      </c>
      <c r="BC16" s="25">
        <v>0</v>
      </c>
      <c r="BD16" s="25">
        <v>0</v>
      </c>
      <c r="BE16" s="25">
        <v>0</v>
      </c>
      <c r="BF16" s="25">
        <v>0</v>
      </c>
      <c r="BG16" s="25">
        <v>0</v>
      </c>
      <c r="BH16" s="25">
        <v>0</v>
      </c>
      <c r="BI16" s="25">
        <v>0</v>
      </c>
      <c r="BJ16" s="25">
        <v>0</v>
      </c>
      <c r="BK16" s="25">
        <v>0</v>
      </c>
      <c r="BL16" s="25">
        <v>0</v>
      </c>
      <c r="BM16" s="25">
        <v>0</v>
      </c>
      <c r="BN16" s="25">
        <v>0</v>
      </c>
      <c r="BO16" s="25">
        <v>0</v>
      </c>
      <c r="BP16" s="25">
        <v>0</v>
      </c>
      <c r="BQ16" s="25">
        <v>0</v>
      </c>
      <c r="BR16" s="25">
        <v>0</v>
      </c>
      <c r="BS16" s="25">
        <v>0</v>
      </c>
      <c r="BT16" s="25">
        <v>0</v>
      </c>
      <c r="BU16" s="25">
        <v>0</v>
      </c>
      <c r="BV16" s="25">
        <v>0</v>
      </c>
      <c r="BW16" s="25">
        <v>0</v>
      </c>
      <c r="BX16" s="25">
        <v>0</v>
      </c>
      <c r="BY16" s="25">
        <v>0</v>
      </c>
      <c r="BZ16" s="25">
        <v>0</v>
      </c>
      <c r="CA16" s="25">
        <v>0</v>
      </c>
      <c r="CB16" s="25">
        <v>0</v>
      </c>
      <c r="CC16" s="25">
        <v>0</v>
      </c>
      <c r="CD16" s="25">
        <v>0</v>
      </c>
      <c r="CE16" s="25">
        <v>0</v>
      </c>
      <c r="CF16" s="25">
        <v>0</v>
      </c>
      <c r="CG16" s="25">
        <v>0</v>
      </c>
      <c r="CH16" s="25">
        <v>0</v>
      </c>
      <c r="CI16" s="25">
        <v>0</v>
      </c>
      <c r="CJ16" s="25">
        <v>0</v>
      </c>
      <c r="CK16" s="25">
        <v>0</v>
      </c>
      <c r="CL16" s="25">
        <v>0</v>
      </c>
      <c r="CM16" s="25">
        <v>0</v>
      </c>
      <c r="CN16" s="25">
        <v>0</v>
      </c>
      <c r="CO16" s="25">
        <v>0</v>
      </c>
      <c r="CP16" s="25">
        <v>0</v>
      </c>
      <c r="CQ16" s="25">
        <v>0</v>
      </c>
      <c r="CR16" s="25">
        <v>0</v>
      </c>
      <c r="CS16" s="25">
        <v>0</v>
      </c>
      <c r="CT16" s="25">
        <v>0</v>
      </c>
      <c r="CU16" s="25">
        <v>54403.9</v>
      </c>
      <c r="CV16" s="25">
        <v>5664</v>
      </c>
      <c r="CW16" s="25">
        <v>0</v>
      </c>
      <c r="CX16" s="25">
        <v>60067.9</v>
      </c>
      <c r="CY16" s="25">
        <v>35706.221884529747</v>
      </c>
      <c r="CZ16" s="25">
        <v>5664</v>
      </c>
      <c r="DA16" s="25">
        <v>0</v>
      </c>
      <c r="DB16" s="25">
        <v>41370.221884529747</v>
      </c>
      <c r="DC16" s="25">
        <v>0</v>
      </c>
      <c r="DD16" s="25">
        <v>0</v>
      </c>
      <c r="DE16" s="25">
        <v>0</v>
      </c>
      <c r="DF16" s="25">
        <v>0</v>
      </c>
      <c r="DG16" s="25">
        <v>0</v>
      </c>
      <c r="DH16" s="25">
        <v>0</v>
      </c>
      <c r="DI16" s="25">
        <v>0</v>
      </c>
      <c r="DJ16" s="25">
        <v>0</v>
      </c>
      <c r="DK16" s="25">
        <v>45400</v>
      </c>
      <c r="DL16" s="25">
        <v>0</v>
      </c>
      <c r="DM16" s="25">
        <v>0</v>
      </c>
      <c r="DN16" s="25">
        <v>45400</v>
      </c>
      <c r="DO16" s="25">
        <v>45400</v>
      </c>
      <c r="DP16" s="25">
        <v>0</v>
      </c>
      <c r="DQ16" s="25">
        <v>0</v>
      </c>
      <c r="DR16" s="25">
        <v>45400</v>
      </c>
      <c r="DS16" s="25">
        <v>0</v>
      </c>
      <c r="DT16" s="25">
        <v>0</v>
      </c>
      <c r="DU16" s="25">
        <v>0</v>
      </c>
      <c r="DV16" s="25">
        <v>0</v>
      </c>
      <c r="DW16" s="25">
        <v>0</v>
      </c>
      <c r="DX16" s="25">
        <v>0</v>
      </c>
      <c r="DY16" s="25">
        <v>0</v>
      </c>
      <c r="DZ16" s="25">
        <v>0</v>
      </c>
      <c r="EA16" s="25">
        <v>0</v>
      </c>
      <c r="EB16" s="25">
        <v>0</v>
      </c>
      <c r="EC16" s="25">
        <v>660</v>
      </c>
      <c r="ED16" s="25">
        <v>660</v>
      </c>
      <c r="EE16" s="25">
        <v>0</v>
      </c>
      <c r="EF16" s="25">
        <v>0</v>
      </c>
      <c r="EG16" s="25">
        <v>660</v>
      </c>
      <c r="EH16" s="25">
        <v>660</v>
      </c>
      <c r="EI16" s="25">
        <v>0</v>
      </c>
      <c r="EJ16" s="25">
        <v>0</v>
      </c>
      <c r="EK16" s="25">
        <v>0</v>
      </c>
      <c r="EL16" s="25">
        <v>0</v>
      </c>
      <c r="EM16" s="25">
        <v>0</v>
      </c>
      <c r="EN16" s="25">
        <v>0</v>
      </c>
      <c r="EO16" s="25">
        <v>0</v>
      </c>
      <c r="EP16" s="25">
        <v>0</v>
      </c>
      <c r="EQ16" s="25">
        <v>6273564.7107959054</v>
      </c>
      <c r="ER16" s="25">
        <v>793027.03331829025</v>
      </c>
      <c r="ES16" s="25">
        <v>10059941.083555004</v>
      </c>
      <c r="ET16" s="25">
        <v>17126532.827669196</v>
      </c>
      <c r="EU16" s="25">
        <v>5780267.32494919</v>
      </c>
      <c r="EV16" s="25">
        <v>492319.13936005731</v>
      </c>
      <c r="EW16" s="25">
        <v>9751669.6228107158</v>
      </c>
      <c r="EX16" s="25">
        <v>16024256.087119959</v>
      </c>
    </row>
    <row r="17" spans="1:154" ht="24.9" customHeight="1">
      <c r="A17" s="17">
        <v>10</v>
      </c>
      <c r="B17" s="64" t="s">
        <v>86</v>
      </c>
      <c r="C17" s="25">
        <v>41068.959999999999</v>
      </c>
      <c r="D17" s="25">
        <v>0</v>
      </c>
      <c r="E17" s="25">
        <v>4000</v>
      </c>
      <c r="F17" s="25">
        <v>45068.959999999999</v>
      </c>
      <c r="G17" s="25">
        <v>41068.959999999999</v>
      </c>
      <c r="H17" s="25">
        <v>0</v>
      </c>
      <c r="I17" s="25">
        <v>4000</v>
      </c>
      <c r="J17" s="25">
        <v>45068.959999999999</v>
      </c>
      <c r="K17" s="25">
        <v>80.03</v>
      </c>
      <c r="L17" s="25">
        <v>24109.54</v>
      </c>
      <c r="M17" s="25">
        <v>0</v>
      </c>
      <c r="N17" s="25">
        <v>24189.57</v>
      </c>
      <c r="O17" s="25">
        <v>80.03</v>
      </c>
      <c r="P17" s="25">
        <v>24109.54</v>
      </c>
      <c r="Q17" s="25">
        <v>0</v>
      </c>
      <c r="R17" s="25">
        <v>24189.57</v>
      </c>
      <c r="S17" s="25">
        <v>0</v>
      </c>
      <c r="T17" s="25">
        <v>0</v>
      </c>
      <c r="U17" s="25">
        <v>0</v>
      </c>
      <c r="V17" s="25">
        <v>0</v>
      </c>
      <c r="W17" s="25">
        <v>0</v>
      </c>
      <c r="X17" s="25">
        <v>0</v>
      </c>
      <c r="Y17" s="25">
        <v>0</v>
      </c>
      <c r="Z17" s="25">
        <v>0</v>
      </c>
      <c r="AA17" s="25">
        <v>6876026.7800000003</v>
      </c>
      <c r="AB17" s="25">
        <v>372253.21</v>
      </c>
      <c r="AC17" s="25">
        <v>1352021.8899999994</v>
      </c>
      <c r="AD17" s="25">
        <v>8600301.879999999</v>
      </c>
      <c r="AE17" s="25">
        <v>6876026.7800000003</v>
      </c>
      <c r="AF17" s="25">
        <v>372253.21</v>
      </c>
      <c r="AG17" s="25">
        <v>1352021.8899999994</v>
      </c>
      <c r="AH17" s="25">
        <v>8600301.879999999</v>
      </c>
      <c r="AI17" s="25">
        <v>251151.06999999998</v>
      </c>
      <c r="AJ17" s="25">
        <v>775822.41000000015</v>
      </c>
      <c r="AK17" s="25">
        <v>0</v>
      </c>
      <c r="AL17" s="25">
        <v>1026973.4800000001</v>
      </c>
      <c r="AM17" s="25">
        <v>209141.36599999998</v>
      </c>
      <c r="AN17" s="25">
        <v>682913.11400000018</v>
      </c>
      <c r="AO17" s="25">
        <v>0</v>
      </c>
      <c r="AP17" s="25">
        <v>892054.48000000021</v>
      </c>
      <c r="AQ17" s="25">
        <v>50802.823684210518</v>
      </c>
      <c r="AR17" s="25">
        <v>100968.95210526316</v>
      </c>
      <c r="AS17" s="25">
        <v>0</v>
      </c>
      <c r="AT17" s="25">
        <v>151771.77578947367</v>
      </c>
      <c r="AU17" s="25">
        <v>50802.823684210518</v>
      </c>
      <c r="AV17" s="25">
        <v>100968.95210526316</v>
      </c>
      <c r="AW17" s="25">
        <v>0</v>
      </c>
      <c r="AX17" s="25">
        <v>151771.77578947367</v>
      </c>
      <c r="AY17" s="25">
        <v>0</v>
      </c>
      <c r="AZ17" s="25">
        <v>0</v>
      </c>
      <c r="BA17" s="25">
        <v>0</v>
      </c>
      <c r="BB17" s="25">
        <v>0</v>
      </c>
      <c r="BC17" s="25">
        <v>0</v>
      </c>
      <c r="BD17" s="25">
        <v>0</v>
      </c>
      <c r="BE17" s="25">
        <v>0</v>
      </c>
      <c r="BF17" s="25">
        <v>0</v>
      </c>
      <c r="BG17" s="25">
        <v>0</v>
      </c>
      <c r="BH17" s="25">
        <v>0</v>
      </c>
      <c r="BI17" s="25">
        <v>0</v>
      </c>
      <c r="BJ17" s="25">
        <v>0</v>
      </c>
      <c r="BK17" s="25">
        <v>0</v>
      </c>
      <c r="BL17" s="25">
        <v>0</v>
      </c>
      <c r="BM17" s="25">
        <v>0</v>
      </c>
      <c r="BN17" s="25">
        <v>0</v>
      </c>
      <c r="BO17" s="25">
        <v>0</v>
      </c>
      <c r="BP17" s="25">
        <v>0</v>
      </c>
      <c r="BQ17" s="25">
        <v>0</v>
      </c>
      <c r="BR17" s="25">
        <v>0</v>
      </c>
      <c r="BS17" s="25">
        <v>0</v>
      </c>
      <c r="BT17" s="25">
        <v>0</v>
      </c>
      <c r="BU17" s="25">
        <v>0</v>
      </c>
      <c r="BV17" s="25">
        <v>0</v>
      </c>
      <c r="BW17" s="25">
        <v>0</v>
      </c>
      <c r="BX17" s="25">
        <v>0</v>
      </c>
      <c r="BY17" s="25">
        <v>0</v>
      </c>
      <c r="BZ17" s="25">
        <v>0</v>
      </c>
      <c r="CA17" s="25">
        <v>0</v>
      </c>
      <c r="CB17" s="25">
        <v>0</v>
      </c>
      <c r="CC17" s="25">
        <v>0</v>
      </c>
      <c r="CD17" s="25">
        <v>0</v>
      </c>
      <c r="CE17" s="25">
        <v>0</v>
      </c>
      <c r="CF17" s="25">
        <v>0</v>
      </c>
      <c r="CG17" s="25">
        <v>0</v>
      </c>
      <c r="CH17" s="25">
        <v>0</v>
      </c>
      <c r="CI17" s="25">
        <v>0</v>
      </c>
      <c r="CJ17" s="25">
        <v>0</v>
      </c>
      <c r="CK17" s="25">
        <v>0</v>
      </c>
      <c r="CL17" s="25">
        <v>0</v>
      </c>
      <c r="CM17" s="25">
        <v>0</v>
      </c>
      <c r="CN17" s="25">
        <v>0</v>
      </c>
      <c r="CO17" s="25">
        <v>0</v>
      </c>
      <c r="CP17" s="25">
        <v>0</v>
      </c>
      <c r="CQ17" s="25">
        <v>0</v>
      </c>
      <c r="CR17" s="25">
        <v>0</v>
      </c>
      <c r="CS17" s="25">
        <v>0</v>
      </c>
      <c r="CT17" s="25">
        <v>0</v>
      </c>
      <c r="CU17" s="25">
        <v>4291.25</v>
      </c>
      <c r="CV17" s="25">
        <v>13651</v>
      </c>
      <c r="CW17" s="25">
        <v>0</v>
      </c>
      <c r="CX17" s="25">
        <v>17942.25</v>
      </c>
      <c r="CY17" s="25">
        <v>4291.25</v>
      </c>
      <c r="CZ17" s="25">
        <v>13651</v>
      </c>
      <c r="DA17" s="25">
        <v>0</v>
      </c>
      <c r="DB17" s="25">
        <v>17942.25</v>
      </c>
      <c r="DC17" s="25">
        <v>4160</v>
      </c>
      <c r="DD17" s="25">
        <v>6425</v>
      </c>
      <c r="DE17" s="25">
        <v>0</v>
      </c>
      <c r="DF17" s="25">
        <v>10585</v>
      </c>
      <c r="DG17" s="25">
        <v>4160</v>
      </c>
      <c r="DH17" s="25">
        <v>6425</v>
      </c>
      <c r="DI17" s="25">
        <v>0</v>
      </c>
      <c r="DJ17" s="25">
        <v>10585</v>
      </c>
      <c r="DK17" s="25">
        <v>0</v>
      </c>
      <c r="DL17" s="25">
        <v>0</v>
      </c>
      <c r="DM17" s="25">
        <v>0</v>
      </c>
      <c r="DN17" s="25">
        <v>0</v>
      </c>
      <c r="DO17" s="25">
        <v>0</v>
      </c>
      <c r="DP17" s="25">
        <v>0</v>
      </c>
      <c r="DQ17" s="25">
        <v>0</v>
      </c>
      <c r="DR17" s="25">
        <v>0</v>
      </c>
      <c r="DS17" s="25">
        <v>0</v>
      </c>
      <c r="DT17" s="25">
        <v>0</v>
      </c>
      <c r="DU17" s="25">
        <v>0</v>
      </c>
      <c r="DV17" s="25">
        <v>0</v>
      </c>
      <c r="DW17" s="25">
        <v>0</v>
      </c>
      <c r="DX17" s="25">
        <v>0</v>
      </c>
      <c r="DY17" s="25">
        <v>0</v>
      </c>
      <c r="DZ17" s="25">
        <v>0</v>
      </c>
      <c r="EA17" s="25">
        <v>0</v>
      </c>
      <c r="EB17" s="25">
        <v>0</v>
      </c>
      <c r="EC17" s="25">
        <v>0</v>
      </c>
      <c r="ED17" s="25">
        <v>0</v>
      </c>
      <c r="EE17" s="25">
        <v>0</v>
      </c>
      <c r="EF17" s="25">
        <v>0</v>
      </c>
      <c r="EG17" s="25">
        <v>0</v>
      </c>
      <c r="EH17" s="25">
        <v>0</v>
      </c>
      <c r="EI17" s="25">
        <v>0</v>
      </c>
      <c r="EJ17" s="25">
        <v>0</v>
      </c>
      <c r="EK17" s="25">
        <v>0</v>
      </c>
      <c r="EL17" s="25">
        <v>0</v>
      </c>
      <c r="EM17" s="25">
        <v>0</v>
      </c>
      <c r="EN17" s="25">
        <v>0</v>
      </c>
      <c r="EO17" s="25">
        <v>0</v>
      </c>
      <c r="EP17" s="25">
        <v>0</v>
      </c>
      <c r="EQ17" s="25">
        <v>7227580.9136842117</v>
      </c>
      <c r="ER17" s="25">
        <v>1293230.1121052634</v>
      </c>
      <c r="ES17" s="25">
        <v>1356021.8899999994</v>
      </c>
      <c r="ET17" s="25">
        <v>9876832.9157894719</v>
      </c>
      <c r="EU17" s="25">
        <v>7185571.2096842118</v>
      </c>
      <c r="EV17" s="25">
        <v>1200320.8161052633</v>
      </c>
      <c r="EW17" s="25">
        <v>1356021.8899999994</v>
      </c>
      <c r="EX17" s="25">
        <v>9741913.9157894719</v>
      </c>
    </row>
    <row r="18" spans="1:154" ht="24.9" customHeight="1">
      <c r="A18" s="17">
        <v>11</v>
      </c>
      <c r="B18" s="64" t="s">
        <v>35</v>
      </c>
      <c r="C18" s="25">
        <v>13000</v>
      </c>
      <c r="D18" s="25">
        <v>9958</v>
      </c>
      <c r="E18" s="25">
        <v>36000</v>
      </c>
      <c r="F18" s="25">
        <v>58958</v>
      </c>
      <c r="G18" s="25">
        <v>13000</v>
      </c>
      <c r="H18" s="25">
        <v>9958</v>
      </c>
      <c r="I18" s="25">
        <v>36000</v>
      </c>
      <c r="J18" s="25">
        <v>58958</v>
      </c>
      <c r="K18" s="25">
        <v>0</v>
      </c>
      <c r="L18" s="25">
        <v>45</v>
      </c>
      <c r="M18" s="25">
        <v>0</v>
      </c>
      <c r="N18" s="25">
        <v>45</v>
      </c>
      <c r="O18" s="25">
        <v>0</v>
      </c>
      <c r="P18" s="25">
        <v>45</v>
      </c>
      <c r="Q18" s="25">
        <v>0</v>
      </c>
      <c r="R18" s="25">
        <v>45</v>
      </c>
      <c r="S18" s="25">
        <v>2000</v>
      </c>
      <c r="T18" s="25">
        <v>0</v>
      </c>
      <c r="U18" s="25">
        <v>6526</v>
      </c>
      <c r="V18" s="25">
        <v>8526</v>
      </c>
      <c r="W18" s="25">
        <v>2000</v>
      </c>
      <c r="X18" s="25">
        <v>0</v>
      </c>
      <c r="Y18" s="25">
        <v>6526</v>
      </c>
      <c r="Z18" s="25">
        <v>8526</v>
      </c>
      <c r="AA18" s="25">
        <v>3557555</v>
      </c>
      <c r="AB18" s="25">
        <v>345944</v>
      </c>
      <c r="AC18" s="25">
        <v>2140539</v>
      </c>
      <c r="AD18" s="25">
        <v>6044038</v>
      </c>
      <c r="AE18" s="25">
        <v>3557555</v>
      </c>
      <c r="AF18" s="25">
        <v>345944</v>
      </c>
      <c r="AG18" s="25">
        <v>2140539</v>
      </c>
      <c r="AH18" s="25">
        <v>6044038</v>
      </c>
      <c r="AI18" s="25">
        <v>196603</v>
      </c>
      <c r="AJ18" s="25">
        <v>680679</v>
      </c>
      <c r="AK18" s="25">
        <v>128912</v>
      </c>
      <c r="AL18" s="25">
        <v>1006194</v>
      </c>
      <c r="AM18" s="25">
        <v>196603</v>
      </c>
      <c r="AN18" s="25">
        <v>680679</v>
      </c>
      <c r="AO18" s="25">
        <v>128912</v>
      </c>
      <c r="AP18" s="25">
        <v>1006194</v>
      </c>
      <c r="AQ18" s="25">
        <v>56603.741461988306</v>
      </c>
      <c r="AR18" s="25">
        <v>194249.6737719299</v>
      </c>
      <c r="AS18" s="25">
        <v>20722</v>
      </c>
      <c r="AT18" s="25">
        <v>271575.41523391823</v>
      </c>
      <c r="AU18" s="25">
        <v>48455.486461988308</v>
      </c>
      <c r="AV18" s="25">
        <v>194249.6737719299</v>
      </c>
      <c r="AW18" s="25">
        <v>20722</v>
      </c>
      <c r="AX18" s="25">
        <v>263427.16023391823</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12991</v>
      </c>
      <c r="CN18" s="25">
        <v>0</v>
      </c>
      <c r="CO18" s="25">
        <v>0</v>
      </c>
      <c r="CP18" s="25">
        <v>12991</v>
      </c>
      <c r="CQ18" s="25">
        <v>6495.68</v>
      </c>
      <c r="CR18" s="25">
        <v>0</v>
      </c>
      <c r="CS18" s="25">
        <v>0</v>
      </c>
      <c r="CT18" s="25">
        <v>6495.68</v>
      </c>
      <c r="CU18" s="25">
        <v>1282583</v>
      </c>
      <c r="CV18" s="25">
        <v>974</v>
      </c>
      <c r="CW18" s="25">
        <v>98929</v>
      </c>
      <c r="CX18" s="25">
        <v>1382486</v>
      </c>
      <c r="CY18" s="25">
        <v>625580.67087999987</v>
      </c>
      <c r="CZ18" s="25">
        <v>487.08</v>
      </c>
      <c r="DA18" s="25">
        <v>98929</v>
      </c>
      <c r="DB18" s="25">
        <v>724996.75087999983</v>
      </c>
      <c r="DC18" s="25">
        <v>0</v>
      </c>
      <c r="DD18" s="25">
        <v>0</v>
      </c>
      <c r="DE18" s="25">
        <v>0</v>
      </c>
      <c r="DF18" s="25">
        <v>0</v>
      </c>
      <c r="DG18" s="25">
        <v>0</v>
      </c>
      <c r="DH18" s="25">
        <v>0</v>
      </c>
      <c r="DI18" s="25">
        <v>0</v>
      </c>
      <c r="DJ18" s="25">
        <v>0</v>
      </c>
      <c r="DK18" s="25">
        <v>193731</v>
      </c>
      <c r="DL18" s="25">
        <v>0</v>
      </c>
      <c r="DM18" s="25">
        <v>0</v>
      </c>
      <c r="DN18" s="25">
        <v>193731</v>
      </c>
      <c r="DO18" s="25">
        <v>77492.399999999994</v>
      </c>
      <c r="DP18" s="25">
        <v>0</v>
      </c>
      <c r="DQ18" s="25">
        <v>0</v>
      </c>
      <c r="DR18" s="25">
        <v>77492.399999999994</v>
      </c>
      <c r="DS18" s="25">
        <v>0</v>
      </c>
      <c r="DT18" s="25">
        <v>0</v>
      </c>
      <c r="DU18" s="25">
        <v>0</v>
      </c>
      <c r="DV18" s="25">
        <v>0</v>
      </c>
      <c r="DW18" s="25">
        <v>0</v>
      </c>
      <c r="DX18" s="25">
        <v>0</v>
      </c>
      <c r="DY18" s="25">
        <v>0</v>
      </c>
      <c r="DZ18" s="25">
        <v>0</v>
      </c>
      <c r="EA18" s="25">
        <v>0</v>
      </c>
      <c r="EB18" s="25">
        <v>1241</v>
      </c>
      <c r="EC18" s="25">
        <v>6178</v>
      </c>
      <c r="ED18" s="25">
        <v>7419</v>
      </c>
      <c r="EE18" s="25">
        <v>-3088.9049999999997</v>
      </c>
      <c r="EF18" s="25">
        <v>620.72</v>
      </c>
      <c r="EG18" s="25">
        <v>6178</v>
      </c>
      <c r="EH18" s="25">
        <v>3709.8150000000005</v>
      </c>
      <c r="EI18" s="25">
        <v>0</v>
      </c>
      <c r="EJ18" s="25">
        <v>0</v>
      </c>
      <c r="EK18" s="25">
        <v>0</v>
      </c>
      <c r="EL18" s="25">
        <v>0</v>
      </c>
      <c r="EM18" s="25">
        <v>0</v>
      </c>
      <c r="EN18" s="25">
        <v>0</v>
      </c>
      <c r="EO18" s="25">
        <v>0</v>
      </c>
      <c r="EP18" s="25">
        <v>0</v>
      </c>
      <c r="EQ18" s="25">
        <v>5315066.7414619885</v>
      </c>
      <c r="ER18" s="25">
        <v>1233090.6737719299</v>
      </c>
      <c r="ES18" s="25">
        <v>2437806</v>
      </c>
      <c r="ET18" s="25">
        <v>8985963.4152339175</v>
      </c>
      <c r="EU18" s="25">
        <v>4524093.3323419886</v>
      </c>
      <c r="EV18" s="25">
        <v>1231983.47377193</v>
      </c>
      <c r="EW18" s="25">
        <v>2437806</v>
      </c>
      <c r="EX18" s="25">
        <v>8193882.8061139192</v>
      </c>
    </row>
    <row r="19" spans="1:154" ht="24.9" customHeight="1">
      <c r="A19" s="17">
        <v>12</v>
      </c>
      <c r="B19" s="64" t="s">
        <v>31</v>
      </c>
      <c r="C19" s="25">
        <v>0</v>
      </c>
      <c r="D19" s="25">
        <v>0</v>
      </c>
      <c r="E19" s="25">
        <v>3000</v>
      </c>
      <c r="F19" s="25">
        <v>3000</v>
      </c>
      <c r="G19" s="25">
        <v>0</v>
      </c>
      <c r="H19" s="25">
        <v>0</v>
      </c>
      <c r="I19" s="25">
        <v>3000</v>
      </c>
      <c r="J19" s="25">
        <v>3000</v>
      </c>
      <c r="K19" s="25">
        <v>0</v>
      </c>
      <c r="L19" s="25">
        <v>0</v>
      </c>
      <c r="M19" s="25">
        <v>0</v>
      </c>
      <c r="N19" s="25">
        <v>0</v>
      </c>
      <c r="O19" s="25">
        <v>0</v>
      </c>
      <c r="P19" s="25">
        <v>0</v>
      </c>
      <c r="Q19" s="25">
        <v>0</v>
      </c>
      <c r="R19" s="25">
        <v>0</v>
      </c>
      <c r="S19" s="25">
        <v>12825.74</v>
      </c>
      <c r="T19" s="25">
        <v>4165</v>
      </c>
      <c r="U19" s="25">
        <v>225</v>
      </c>
      <c r="V19" s="25">
        <v>17215.739999999998</v>
      </c>
      <c r="W19" s="25">
        <v>12825.74</v>
      </c>
      <c r="X19" s="25">
        <v>4165</v>
      </c>
      <c r="Y19" s="25">
        <v>225</v>
      </c>
      <c r="Z19" s="25">
        <v>17215.739999999998</v>
      </c>
      <c r="AA19" s="25">
        <v>2393540.8299999931</v>
      </c>
      <c r="AB19" s="25">
        <v>2036.6600000000003</v>
      </c>
      <c r="AC19" s="25">
        <v>917355.10999999801</v>
      </c>
      <c r="AD19" s="25">
        <v>3312932.5999999912</v>
      </c>
      <c r="AE19" s="25">
        <v>2393540.8299999931</v>
      </c>
      <c r="AF19" s="25">
        <v>2036.6600000000003</v>
      </c>
      <c r="AG19" s="25">
        <v>917355.10999999801</v>
      </c>
      <c r="AH19" s="25">
        <v>3312932.5999999912</v>
      </c>
      <c r="AI19" s="25">
        <v>639239.43000000017</v>
      </c>
      <c r="AJ19" s="25">
        <v>2270181.310000001</v>
      </c>
      <c r="AK19" s="25">
        <v>1202883.4100000001</v>
      </c>
      <c r="AL19" s="25">
        <v>4112304.1500000013</v>
      </c>
      <c r="AM19" s="25">
        <v>352433.41400000016</v>
      </c>
      <c r="AN19" s="25">
        <v>1223953.6660000011</v>
      </c>
      <c r="AO19" s="25">
        <v>1155714.0640000002</v>
      </c>
      <c r="AP19" s="25">
        <v>2732101.1440000013</v>
      </c>
      <c r="AQ19" s="25">
        <v>130732.29146198829</v>
      </c>
      <c r="AR19" s="25">
        <v>432470.2737719299</v>
      </c>
      <c r="AS19" s="25">
        <v>78283.11</v>
      </c>
      <c r="AT19" s="25">
        <v>641485.67523391813</v>
      </c>
      <c r="AU19" s="25">
        <v>89932.100461988302</v>
      </c>
      <c r="AV19" s="25">
        <v>354230.61477192992</v>
      </c>
      <c r="AW19" s="25">
        <v>78283.11</v>
      </c>
      <c r="AX19" s="25">
        <v>522445.82523391821</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131491.10999999999</v>
      </c>
      <c r="CV19" s="25">
        <v>20140</v>
      </c>
      <c r="CW19" s="25">
        <v>0</v>
      </c>
      <c r="CX19" s="25">
        <v>151631.10999999999</v>
      </c>
      <c r="CY19" s="25">
        <v>35703.672880999977</v>
      </c>
      <c r="CZ19" s="25">
        <v>6042</v>
      </c>
      <c r="DA19" s="25">
        <v>0</v>
      </c>
      <c r="DB19" s="25">
        <v>41745.672880999977</v>
      </c>
      <c r="DC19" s="25">
        <v>0</v>
      </c>
      <c r="DD19" s="25">
        <v>0</v>
      </c>
      <c r="DE19" s="25">
        <v>0</v>
      </c>
      <c r="DF19" s="25">
        <v>0</v>
      </c>
      <c r="DG19" s="25">
        <v>0</v>
      </c>
      <c r="DH19" s="25">
        <v>0</v>
      </c>
      <c r="DI19" s="25">
        <v>0</v>
      </c>
      <c r="DJ19" s="25">
        <v>0</v>
      </c>
      <c r="DK19" s="25">
        <v>194734.45</v>
      </c>
      <c r="DL19" s="25">
        <v>0</v>
      </c>
      <c r="DM19" s="25">
        <v>0</v>
      </c>
      <c r="DN19" s="25">
        <v>194734.45</v>
      </c>
      <c r="DO19" s="25">
        <v>97367.225000000006</v>
      </c>
      <c r="DP19" s="25">
        <v>0</v>
      </c>
      <c r="DQ19" s="25">
        <v>0</v>
      </c>
      <c r="DR19" s="25">
        <v>97367.225000000006</v>
      </c>
      <c r="DS19" s="25">
        <v>0</v>
      </c>
      <c r="DT19" s="25">
        <v>0</v>
      </c>
      <c r="DU19" s="25">
        <v>0</v>
      </c>
      <c r="DV19" s="25">
        <v>0</v>
      </c>
      <c r="DW19" s="25">
        <v>0</v>
      </c>
      <c r="DX19" s="25">
        <v>0</v>
      </c>
      <c r="DY19" s="25">
        <v>0</v>
      </c>
      <c r="DZ19" s="25">
        <v>0</v>
      </c>
      <c r="EA19" s="25">
        <v>28722.52</v>
      </c>
      <c r="EB19" s="25">
        <v>3400</v>
      </c>
      <c r="EC19" s="25">
        <v>0</v>
      </c>
      <c r="ED19" s="25">
        <v>32122.52</v>
      </c>
      <c r="EE19" s="25">
        <v>15667.183999999999</v>
      </c>
      <c r="EF19" s="25">
        <v>3400</v>
      </c>
      <c r="EG19" s="25">
        <v>0</v>
      </c>
      <c r="EH19" s="25">
        <v>19067.184000000001</v>
      </c>
      <c r="EI19" s="25">
        <v>0</v>
      </c>
      <c r="EJ19" s="25">
        <v>0</v>
      </c>
      <c r="EK19" s="25">
        <v>0</v>
      </c>
      <c r="EL19" s="25">
        <v>0</v>
      </c>
      <c r="EM19" s="25">
        <v>0</v>
      </c>
      <c r="EN19" s="25">
        <v>0</v>
      </c>
      <c r="EO19" s="25">
        <v>0</v>
      </c>
      <c r="EP19" s="25">
        <v>0</v>
      </c>
      <c r="EQ19" s="25">
        <v>3531286.3714619819</v>
      </c>
      <c r="ER19" s="25">
        <v>2732393.2437719312</v>
      </c>
      <c r="ES19" s="25">
        <v>2201746.629999998</v>
      </c>
      <c r="ET19" s="25">
        <v>8465426.2452339102</v>
      </c>
      <c r="EU19" s="25">
        <v>2997470.1663429821</v>
      </c>
      <c r="EV19" s="25">
        <v>1593827.9407719309</v>
      </c>
      <c r="EW19" s="25">
        <v>2154577.2839999981</v>
      </c>
      <c r="EX19" s="25">
        <v>6745875.3911149111</v>
      </c>
    </row>
    <row r="20" spans="1:154" ht="24.9" customHeight="1">
      <c r="A20" s="17">
        <v>13</v>
      </c>
      <c r="B20" s="64" t="s">
        <v>89</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469887.97000000009</v>
      </c>
      <c r="AB20" s="25">
        <v>192094.35000000003</v>
      </c>
      <c r="AC20" s="25">
        <v>259641.79999999996</v>
      </c>
      <c r="AD20" s="25">
        <v>921624.12</v>
      </c>
      <c r="AE20" s="25">
        <v>469887.97000000009</v>
      </c>
      <c r="AF20" s="25">
        <v>192094.35000000003</v>
      </c>
      <c r="AG20" s="25">
        <v>259641.79999999996</v>
      </c>
      <c r="AH20" s="25">
        <v>921624.12</v>
      </c>
      <c r="AI20" s="25">
        <v>43509.53</v>
      </c>
      <c r="AJ20" s="25">
        <v>831463.06999999948</v>
      </c>
      <c r="AK20" s="25">
        <v>3742874.0200000014</v>
      </c>
      <c r="AL20" s="25">
        <v>4617846.620000001</v>
      </c>
      <c r="AM20" s="25">
        <v>43509.53</v>
      </c>
      <c r="AN20" s="25">
        <v>831463.06999999948</v>
      </c>
      <c r="AO20" s="25">
        <v>3742874.0200000014</v>
      </c>
      <c r="AP20" s="25">
        <v>4617846.620000001</v>
      </c>
      <c r="AQ20" s="25">
        <v>16168.741461988307</v>
      </c>
      <c r="AR20" s="25">
        <v>408831.17377192981</v>
      </c>
      <c r="AS20" s="25">
        <v>245876.35</v>
      </c>
      <c r="AT20" s="25">
        <v>670876.26523391809</v>
      </c>
      <c r="AU20" s="25">
        <v>16168.741461988307</v>
      </c>
      <c r="AV20" s="25">
        <v>408831.17377192981</v>
      </c>
      <c r="AW20" s="25">
        <v>245876.35</v>
      </c>
      <c r="AX20" s="25">
        <v>670876.26523391809</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287</v>
      </c>
      <c r="CV20" s="25">
        <v>273.60000000000002</v>
      </c>
      <c r="CW20" s="25">
        <v>0</v>
      </c>
      <c r="CX20" s="25">
        <v>560.6</v>
      </c>
      <c r="CY20" s="25">
        <v>287</v>
      </c>
      <c r="CZ20" s="25">
        <v>273.60000000000002</v>
      </c>
      <c r="DA20" s="25">
        <v>0</v>
      </c>
      <c r="DB20" s="25">
        <v>560.6</v>
      </c>
      <c r="DC20" s="25">
        <v>0</v>
      </c>
      <c r="DD20" s="25">
        <v>0</v>
      </c>
      <c r="DE20" s="25">
        <v>0</v>
      </c>
      <c r="DF20" s="25">
        <v>0</v>
      </c>
      <c r="DG20" s="25">
        <v>0</v>
      </c>
      <c r="DH20" s="25">
        <v>0</v>
      </c>
      <c r="DI20" s="25">
        <v>0</v>
      </c>
      <c r="DJ20" s="25">
        <v>0</v>
      </c>
      <c r="DK20" s="25">
        <v>15060</v>
      </c>
      <c r="DL20" s="25">
        <v>0</v>
      </c>
      <c r="DM20" s="25">
        <v>0</v>
      </c>
      <c r="DN20" s="25">
        <v>15060</v>
      </c>
      <c r="DO20" s="25">
        <v>15060</v>
      </c>
      <c r="DP20" s="25">
        <v>0</v>
      </c>
      <c r="DQ20" s="25">
        <v>0</v>
      </c>
      <c r="DR20" s="25">
        <v>15060</v>
      </c>
      <c r="DS20" s="25">
        <v>0</v>
      </c>
      <c r="DT20" s="25">
        <v>0</v>
      </c>
      <c r="DU20" s="25">
        <v>0</v>
      </c>
      <c r="DV20" s="25">
        <v>0</v>
      </c>
      <c r="DW20" s="25">
        <v>0</v>
      </c>
      <c r="DX20" s="25">
        <v>0</v>
      </c>
      <c r="DY20" s="25">
        <v>0</v>
      </c>
      <c r="DZ20" s="25">
        <v>0</v>
      </c>
      <c r="EA20" s="25">
        <v>100</v>
      </c>
      <c r="EB20" s="25">
        <v>3550</v>
      </c>
      <c r="EC20" s="25">
        <v>0</v>
      </c>
      <c r="ED20" s="25">
        <v>3650</v>
      </c>
      <c r="EE20" s="25">
        <v>100</v>
      </c>
      <c r="EF20" s="25">
        <v>3550</v>
      </c>
      <c r="EG20" s="25">
        <v>0</v>
      </c>
      <c r="EH20" s="25">
        <v>3650</v>
      </c>
      <c r="EI20" s="25">
        <v>0</v>
      </c>
      <c r="EJ20" s="25">
        <v>0</v>
      </c>
      <c r="EK20" s="25">
        <v>0</v>
      </c>
      <c r="EL20" s="25">
        <v>0</v>
      </c>
      <c r="EM20" s="25">
        <v>0</v>
      </c>
      <c r="EN20" s="25">
        <v>0</v>
      </c>
      <c r="EO20" s="25">
        <v>0</v>
      </c>
      <c r="EP20" s="25">
        <v>0</v>
      </c>
      <c r="EQ20" s="25">
        <v>545013.24146198842</v>
      </c>
      <c r="ER20" s="25">
        <v>1436212.1937719295</v>
      </c>
      <c r="ES20" s="25">
        <v>4248392.1700000009</v>
      </c>
      <c r="ET20" s="25">
        <v>6229617.6052339189</v>
      </c>
      <c r="EU20" s="25">
        <v>545013.24146198842</v>
      </c>
      <c r="EV20" s="25">
        <v>1436212.1937719295</v>
      </c>
      <c r="EW20" s="25">
        <v>4248392.1700000009</v>
      </c>
      <c r="EX20" s="25">
        <v>6229617.6052339189</v>
      </c>
    </row>
    <row r="21" spans="1:154" ht="24.9" customHeight="1">
      <c r="A21" s="17">
        <v>14</v>
      </c>
      <c r="B21" s="64" t="s">
        <v>33</v>
      </c>
      <c r="C21" s="25">
        <v>1000</v>
      </c>
      <c r="D21" s="25">
        <v>5350.49</v>
      </c>
      <c r="E21" s="25">
        <v>0</v>
      </c>
      <c r="F21" s="25">
        <v>6350.49</v>
      </c>
      <c r="G21" s="25">
        <v>1000</v>
      </c>
      <c r="H21" s="25">
        <v>5350.49</v>
      </c>
      <c r="I21" s="25">
        <v>0</v>
      </c>
      <c r="J21" s="25">
        <v>6350.49</v>
      </c>
      <c r="K21" s="25">
        <v>0</v>
      </c>
      <c r="L21" s="25">
        <v>81002.159999999989</v>
      </c>
      <c r="M21" s="25">
        <v>0</v>
      </c>
      <c r="N21" s="25">
        <v>81002.159999999989</v>
      </c>
      <c r="O21" s="25">
        <v>0</v>
      </c>
      <c r="P21" s="25">
        <v>81002.159999999989</v>
      </c>
      <c r="Q21" s="25">
        <v>0</v>
      </c>
      <c r="R21" s="25">
        <v>81002.159999999989</v>
      </c>
      <c r="S21" s="25">
        <v>0</v>
      </c>
      <c r="T21" s="25">
        <v>0</v>
      </c>
      <c r="U21" s="25">
        <v>0</v>
      </c>
      <c r="V21" s="25">
        <v>0</v>
      </c>
      <c r="W21" s="25">
        <v>0</v>
      </c>
      <c r="X21" s="25">
        <v>0</v>
      </c>
      <c r="Y21" s="25">
        <v>0</v>
      </c>
      <c r="Z21" s="25">
        <v>0</v>
      </c>
      <c r="AA21" s="25">
        <v>2005955.6300000399</v>
      </c>
      <c r="AB21" s="25">
        <v>10107.59</v>
      </c>
      <c r="AC21" s="25">
        <v>526918.95999999659</v>
      </c>
      <c r="AD21" s="25">
        <v>2542982.1800000365</v>
      </c>
      <c r="AE21" s="25">
        <v>1028159.4850000199</v>
      </c>
      <c r="AF21" s="25">
        <v>5053.7950000000001</v>
      </c>
      <c r="AG21" s="25">
        <v>263459.47999999829</v>
      </c>
      <c r="AH21" s="25">
        <v>1296672.7600000182</v>
      </c>
      <c r="AI21" s="25">
        <v>672361.58397006092</v>
      </c>
      <c r="AJ21" s="25">
        <v>661045.23842614458</v>
      </c>
      <c r="AK21" s="25">
        <v>970411.75760379457</v>
      </c>
      <c r="AL21" s="25">
        <v>2303818.58</v>
      </c>
      <c r="AM21" s="25">
        <v>339568.08292403625</v>
      </c>
      <c r="AN21" s="25">
        <v>319408.95875359362</v>
      </c>
      <c r="AO21" s="25">
        <v>494915.42867105</v>
      </c>
      <c r="AP21" s="25">
        <v>1153892.4703486799</v>
      </c>
      <c r="AQ21" s="25">
        <v>93318.991461988306</v>
      </c>
      <c r="AR21" s="25">
        <v>215640.28377192991</v>
      </c>
      <c r="AS21" s="25">
        <v>92303.679999999993</v>
      </c>
      <c r="AT21" s="25">
        <v>401262.95523391821</v>
      </c>
      <c r="AU21" s="25">
        <v>89796.256461988305</v>
      </c>
      <c r="AV21" s="25">
        <v>215640.28377192991</v>
      </c>
      <c r="AW21" s="25">
        <v>92303.679999999993</v>
      </c>
      <c r="AX21" s="25">
        <v>397740.22023391823</v>
      </c>
      <c r="AY21" s="25">
        <v>0</v>
      </c>
      <c r="AZ21" s="25">
        <v>0</v>
      </c>
      <c r="BA21" s="25">
        <v>0</v>
      </c>
      <c r="BB21" s="25">
        <v>0</v>
      </c>
      <c r="BC21" s="25">
        <v>0</v>
      </c>
      <c r="BD21" s="25">
        <v>0</v>
      </c>
      <c r="BE21" s="25">
        <v>0</v>
      </c>
      <c r="BF21" s="25">
        <v>0</v>
      </c>
      <c r="BG21" s="25">
        <v>0</v>
      </c>
      <c r="BH21" s="25">
        <v>0</v>
      </c>
      <c r="BI21" s="25">
        <v>0</v>
      </c>
      <c r="BJ21" s="25">
        <v>0</v>
      </c>
      <c r="BK21" s="25">
        <v>0</v>
      </c>
      <c r="BL21" s="25">
        <v>0</v>
      </c>
      <c r="BM21" s="25">
        <v>0</v>
      </c>
      <c r="BN21" s="25">
        <v>0</v>
      </c>
      <c r="BO21" s="25">
        <v>0</v>
      </c>
      <c r="BP21" s="25">
        <v>0</v>
      </c>
      <c r="BQ21" s="25">
        <v>0</v>
      </c>
      <c r="BR21" s="25">
        <v>0</v>
      </c>
      <c r="BS21" s="25">
        <v>0</v>
      </c>
      <c r="BT21" s="25">
        <v>0</v>
      </c>
      <c r="BU21" s="25">
        <v>0</v>
      </c>
      <c r="BV21" s="25">
        <v>0</v>
      </c>
      <c r="BW21" s="25">
        <v>47729.560000000005</v>
      </c>
      <c r="BX21" s="25">
        <v>0</v>
      </c>
      <c r="BY21" s="25">
        <v>0</v>
      </c>
      <c r="BZ21" s="25">
        <v>47729.560000000005</v>
      </c>
      <c r="CA21" s="25">
        <v>46935.889767200002</v>
      </c>
      <c r="CB21" s="25">
        <v>0</v>
      </c>
      <c r="CC21" s="25">
        <v>0</v>
      </c>
      <c r="CD21" s="25">
        <v>46935.889767200002</v>
      </c>
      <c r="CE21" s="25">
        <v>0</v>
      </c>
      <c r="CF21" s="25">
        <v>0</v>
      </c>
      <c r="CG21" s="25">
        <v>0</v>
      </c>
      <c r="CH21" s="25">
        <v>0</v>
      </c>
      <c r="CI21" s="25">
        <v>0</v>
      </c>
      <c r="CJ21" s="25">
        <v>0</v>
      </c>
      <c r="CK21" s="25">
        <v>0</v>
      </c>
      <c r="CL21" s="25">
        <v>0</v>
      </c>
      <c r="CM21" s="25">
        <v>22567.57</v>
      </c>
      <c r="CN21" s="25">
        <v>3967.83</v>
      </c>
      <c r="CO21" s="25">
        <v>0</v>
      </c>
      <c r="CP21" s="25">
        <v>26535.4</v>
      </c>
      <c r="CQ21" s="25">
        <v>11283.785</v>
      </c>
      <c r="CR21" s="25">
        <v>1983.915</v>
      </c>
      <c r="CS21" s="25">
        <v>0</v>
      </c>
      <c r="CT21" s="25">
        <v>13267.7</v>
      </c>
      <c r="CU21" s="25">
        <v>303171.99</v>
      </c>
      <c r="CV21" s="25">
        <v>0</v>
      </c>
      <c r="CW21" s="25">
        <v>0</v>
      </c>
      <c r="CX21" s="25">
        <v>303171.99</v>
      </c>
      <c r="CY21" s="25">
        <v>8039.5991900862427</v>
      </c>
      <c r="CZ21" s="25">
        <v>0</v>
      </c>
      <c r="DA21" s="25">
        <v>0</v>
      </c>
      <c r="DB21" s="25">
        <v>8039.5991900862427</v>
      </c>
      <c r="DC21" s="25">
        <v>0</v>
      </c>
      <c r="DD21" s="25">
        <v>0</v>
      </c>
      <c r="DE21" s="25">
        <v>0</v>
      </c>
      <c r="DF21" s="25">
        <v>0</v>
      </c>
      <c r="DG21" s="25">
        <v>0</v>
      </c>
      <c r="DH21" s="25">
        <v>0</v>
      </c>
      <c r="DI21" s="25">
        <v>0</v>
      </c>
      <c r="DJ21" s="25">
        <v>0</v>
      </c>
      <c r="DK21" s="25">
        <v>29078</v>
      </c>
      <c r="DL21" s="25">
        <v>693</v>
      </c>
      <c r="DM21" s="25">
        <v>0</v>
      </c>
      <c r="DN21" s="25">
        <v>29771</v>
      </c>
      <c r="DO21" s="25">
        <v>5815.5999999999985</v>
      </c>
      <c r="DP21" s="25">
        <v>138.60000000000002</v>
      </c>
      <c r="DQ21" s="25">
        <v>0</v>
      </c>
      <c r="DR21" s="25">
        <v>5954.1999999999989</v>
      </c>
      <c r="DS21" s="25">
        <v>0</v>
      </c>
      <c r="DT21" s="25">
        <v>0</v>
      </c>
      <c r="DU21" s="25">
        <v>0</v>
      </c>
      <c r="DV21" s="25">
        <v>0</v>
      </c>
      <c r="DW21" s="25">
        <v>0</v>
      </c>
      <c r="DX21" s="25">
        <v>0</v>
      </c>
      <c r="DY21" s="25">
        <v>0</v>
      </c>
      <c r="DZ21" s="25">
        <v>0</v>
      </c>
      <c r="EA21" s="25">
        <v>10987.25</v>
      </c>
      <c r="EB21" s="25">
        <v>0</v>
      </c>
      <c r="EC21" s="25">
        <v>0</v>
      </c>
      <c r="ED21" s="25">
        <v>10987.25</v>
      </c>
      <c r="EE21" s="25">
        <v>10987.25</v>
      </c>
      <c r="EF21" s="25">
        <v>0</v>
      </c>
      <c r="EG21" s="25">
        <v>0</v>
      </c>
      <c r="EH21" s="25">
        <v>10987.25</v>
      </c>
      <c r="EI21" s="25">
        <v>0</v>
      </c>
      <c r="EJ21" s="25">
        <v>0</v>
      </c>
      <c r="EK21" s="25">
        <v>0</v>
      </c>
      <c r="EL21" s="25">
        <v>0</v>
      </c>
      <c r="EM21" s="25">
        <v>0</v>
      </c>
      <c r="EN21" s="25">
        <v>0</v>
      </c>
      <c r="EO21" s="25">
        <v>0</v>
      </c>
      <c r="EP21" s="25">
        <v>0</v>
      </c>
      <c r="EQ21" s="25">
        <v>3186170.5754320892</v>
      </c>
      <c r="ER21" s="25">
        <v>977806.59219807445</v>
      </c>
      <c r="ES21" s="25">
        <v>1589634.397603791</v>
      </c>
      <c r="ET21" s="25">
        <v>5753611.5652339552</v>
      </c>
      <c r="EU21" s="25">
        <v>1541585.9483433305</v>
      </c>
      <c r="EV21" s="25">
        <v>628578.20252552361</v>
      </c>
      <c r="EW21" s="25">
        <v>850678.58867104817</v>
      </c>
      <c r="EX21" s="25">
        <v>3020842.7395399031</v>
      </c>
    </row>
    <row r="22" spans="1:154" ht="24.9" customHeight="1">
      <c r="A22" s="17">
        <v>15</v>
      </c>
      <c r="B22" s="64" t="s">
        <v>37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9547.93</v>
      </c>
      <c r="AB22" s="25">
        <v>2463.77</v>
      </c>
      <c r="AC22" s="25">
        <v>4745361.54</v>
      </c>
      <c r="AD22" s="25">
        <v>4757373.24</v>
      </c>
      <c r="AE22" s="25">
        <v>9547.93</v>
      </c>
      <c r="AF22" s="25">
        <v>2463.77</v>
      </c>
      <c r="AG22" s="25">
        <v>4745361.54</v>
      </c>
      <c r="AH22" s="25">
        <v>4757373.24</v>
      </c>
      <c r="AI22" s="25">
        <v>64759.49</v>
      </c>
      <c r="AJ22" s="25">
        <v>438525.85</v>
      </c>
      <c r="AK22" s="25">
        <v>4132.1400000000003</v>
      </c>
      <c r="AL22" s="25">
        <v>507417.48</v>
      </c>
      <c r="AM22" s="25">
        <v>19427.849999999999</v>
      </c>
      <c r="AN22" s="25">
        <v>131557.75</v>
      </c>
      <c r="AO22" s="25">
        <v>1239.6400000000003</v>
      </c>
      <c r="AP22" s="25">
        <v>152225.24000000002</v>
      </c>
      <c r="AQ22" s="25">
        <v>49350.189999999995</v>
      </c>
      <c r="AR22" s="25">
        <v>185334.48</v>
      </c>
      <c r="AS22" s="25">
        <v>0</v>
      </c>
      <c r="AT22" s="25">
        <v>234684.67</v>
      </c>
      <c r="AU22" s="25">
        <v>17782.669999999995</v>
      </c>
      <c r="AV22" s="25">
        <v>154147.51</v>
      </c>
      <c r="AW22" s="25">
        <v>0</v>
      </c>
      <c r="AX22" s="25">
        <v>171930.18</v>
      </c>
      <c r="AY22" s="25">
        <v>0</v>
      </c>
      <c r="AZ22" s="25">
        <v>0</v>
      </c>
      <c r="BA22" s="25">
        <v>0</v>
      </c>
      <c r="BB22" s="25">
        <v>0</v>
      </c>
      <c r="BC22" s="25">
        <v>0</v>
      </c>
      <c r="BD22" s="25">
        <v>0</v>
      </c>
      <c r="BE22" s="25">
        <v>0</v>
      </c>
      <c r="BF22" s="25">
        <v>0</v>
      </c>
      <c r="BG22" s="25">
        <v>0</v>
      </c>
      <c r="BH22" s="25">
        <v>0</v>
      </c>
      <c r="BI22" s="25">
        <v>0</v>
      </c>
      <c r="BJ22" s="25">
        <v>0</v>
      </c>
      <c r="BK22" s="25">
        <v>0</v>
      </c>
      <c r="BL22" s="25">
        <v>0</v>
      </c>
      <c r="BM22" s="25">
        <v>0</v>
      </c>
      <c r="BN22" s="25">
        <v>0</v>
      </c>
      <c r="BO22" s="25">
        <v>0</v>
      </c>
      <c r="BP22" s="25">
        <v>0</v>
      </c>
      <c r="BQ22" s="25">
        <v>0</v>
      </c>
      <c r="BR22" s="25">
        <v>0</v>
      </c>
      <c r="BS22" s="25">
        <v>0</v>
      </c>
      <c r="BT22" s="25">
        <v>0</v>
      </c>
      <c r="BU22" s="25">
        <v>0</v>
      </c>
      <c r="BV22" s="25">
        <v>0</v>
      </c>
      <c r="BW22" s="25">
        <v>0</v>
      </c>
      <c r="BX22" s="25">
        <v>0</v>
      </c>
      <c r="BY22" s="25">
        <v>0</v>
      </c>
      <c r="BZ22" s="25">
        <v>0</v>
      </c>
      <c r="CA22" s="25">
        <v>0</v>
      </c>
      <c r="CB22" s="25">
        <v>0</v>
      </c>
      <c r="CC22" s="25">
        <v>0</v>
      </c>
      <c r="CD22" s="25">
        <v>0</v>
      </c>
      <c r="CE22" s="25">
        <v>0</v>
      </c>
      <c r="CF22" s="25">
        <v>0</v>
      </c>
      <c r="CG22" s="25">
        <v>0</v>
      </c>
      <c r="CH22" s="25">
        <v>0</v>
      </c>
      <c r="CI22" s="25">
        <v>0</v>
      </c>
      <c r="CJ22" s="25">
        <v>0</v>
      </c>
      <c r="CK22" s="25">
        <v>0</v>
      </c>
      <c r="CL22" s="25">
        <v>0</v>
      </c>
      <c r="CM22" s="25">
        <v>0</v>
      </c>
      <c r="CN22" s="25">
        <v>0</v>
      </c>
      <c r="CO22" s="25">
        <v>0</v>
      </c>
      <c r="CP22" s="25">
        <v>0</v>
      </c>
      <c r="CQ22" s="25">
        <v>0</v>
      </c>
      <c r="CR22" s="25">
        <v>0</v>
      </c>
      <c r="CS22" s="25">
        <v>0</v>
      </c>
      <c r="CT22" s="25">
        <v>0</v>
      </c>
      <c r="CU22" s="25">
        <v>6171.35</v>
      </c>
      <c r="CV22" s="25">
        <v>0</v>
      </c>
      <c r="CW22" s="25">
        <v>0</v>
      </c>
      <c r="CX22" s="25">
        <v>6171.35</v>
      </c>
      <c r="CY22" s="25">
        <v>925.70000000000073</v>
      </c>
      <c r="CZ22" s="25">
        <v>0</v>
      </c>
      <c r="DA22" s="25">
        <v>0</v>
      </c>
      <c r="DB22" s="25">
        <v>925.70000000000073</v>
      </c>
      <c r="DC22" s="25">
        <v>0</v>
      </c>
      <c r="DD22" s="25">
        <v>0</v>
      </c>
      <c r="DE22" s="25">
        <v>0</v>
      </c>
      <c r="DF22" s="25">
        <v>0</v>
      </c>
      <c r="DG22" s="25">
        <v>0</v>
      </c>
      <c r="DH22" s="25">
        <v>0</v>
      </c>
      <c r="DI22" s="25">
        <v>0</v>
      </c>
      <c r="DJ22" s="25">
        <v>0</v>
      </c>
      <c r="DK22" s="25">
        <v>0</v>
      </c>
      <c r="DL22" s="25">
        <v>0</v>
      </c>
      <c r="DM22" s="25">
        <v>0</v>
      </c>
      <c r="DN22" s="25">
        <v>0</v>
      </c>
      <c r="DO22" s="25">
        <v>0</v>
      </c>
      <c r="DP22" s="25">
        <v>0</v>
      </c>
      <c r="DQ22" s="25">
        <v>0</v>
      </c>
      <c r="DR22" s="25">
        <v>0</v>
      </c>
      <c r="DS22" s="25">
        <v>0</v>
      </c>
      <c r="DT22" s="25">
        <v>0</v>
      </c>
      <c r="DU22" s="25">
        <v>0</v>
      </c>
      <c r="DV22" s="25">
        <v>0</v>
      </c>
      <c r="DW22" s="25">
        <v>0</v>
      </c>
      <c r="DX22" s="25">
        <v>0</v>
      </c>
      <c r="DY22" s="25">
        <v>0</v>
      </c>
      <c r="DZ22" s="25">
        <v>0</v>
      </c>
      <c r="EA22" s="25">
        <v>0</v>
      </c>
      <c r="EB22" s="25">
        <v>0</v>
      </c>
      <c r="EC22" s="25">
        <v>0</v>
      </c>
      <c r="ED22" s="25">
        <v>0</v>
      </c>
      <c r="EE22" s="25">
        <v>0</v>
      </c>
      <c r="EF22" s="25">
        <v>0</v>
      </c>
      <c r="EG22" s="25">
        <v>0</v>
      </c>
      <c r="EH22" s="25">
        <v>0</v>
      </c>
      <c r="EI22" s="25">
        <v>0</v>
      </c>
      <c r="EJ22" s="25">
        <v>0</v>
      </c>
      <c r="EK22" s="25">
        <v>0</v>
      </c>
      <c r="EL22" s="25">
        <v>0</v>
      </c>
      <c r="EM22" s="25">
        <v>0</v>
      </c>
      <c r="EN22" s="25">
        <v>0</v>
      </c>
      <c r="EO22" s="25">
        <v>0</v>
      </c>
      <c r="EP22" s="25">
        <v>0</v>
      </c>
      <c r="EQ22" s="25">
        <v>129828.95999999999</v>
      </c>
      <c r="ER22" s="25">
        <v>626324.1</v>
      </c>
      <c r="ES22" s="25">
        <v>4749493.68</v>
      </c>
      <c r="ET22" s="25">
        <v>5505646.7400000002</v>
      </c>
      <c r="EU22" s="25">
        <v>47684.149999999994</v>
      </c>
      <c r="EV22" s="25">
        <v>288169.03000000003</v>
      </c>
      <c r="EW22" s="25">
        <v>4746601.18</v>
      </c>
      <c r="EX22" s="25">
        <v>5082454.3600000003</v>
      </c>
    </row>
    <row r="23" spans="1:154" ht="24.9" customHeight="1">
      <c r="A23" s="17">
        <v>16</v>
      </c>
      <c r="B23" s="64" t="s">
        <v>36</v>
      </c>
      <c r="C23" s="25">
        <v>3000</v>
      </c>
      <c r="D23" s="25">
        <v>0</v>
      </c>
      <c r="E23" s="25">
        <v>0</v>
      </c>
      <c r="F23" s="25">
        <v>3000</v>
      </c>
      <c r="G23" s="25">
        <v>3000</v>
      </c>
      <c r="H23" s="25">
        <v>0</v>
      </c>
      <c r="I23" s="25">
        <v>0</v>
      </c>
      <c r="J23" s="25">
        <v>3000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1439609.87</v>
      </c>
      <c r="AB23" s="25">
        <v>0</v>
      </c>
      <c r="AC23" s="25">
        <v>46481.34</v>
      </c>
      <c r="AD23" s="25">
        <v>1486091.2100000002</v>
      </c>
      <c r="AE23" s="25">
        <v>1439609.87</v>
      </c>
      <c r="AF23" s="25">
        <v>0</v>
      </c>
      <c r="AG23" s="25">
        <v>46481.34</v>
      </c>
      <c r="AH23" s="25">
        <v>1486091.2100000002</v>
      </c>
      <c r="AI23" s="25">
        <v>195039.83000000002</v>
      </c>
      <c r="AJ23" s="25">
        <v>1576968.01</v>
      </c>
      <c r="AK23" s="25">
        <v>203660.18</v>
      </c>
      <c r="AL23" s="25">
        <v>1975668.02</v>
      </c>
      <c r="AM23" s="25">
        <v>60996.951000000001</v>
      </c>
      <c r="AN23" s="25">
        <v>655558.28700000001</v>
      </c>
      <c r="AO23" s="25">
        <v>203660.18</v>
      </c>
      <c r="AP23" s="25">
        <v>920215.41800000006</v>
      </c>
      <c r="AQ23" s="25">
        <v>51742</v>
      </c>
      <c r="AR23" s="25">
        <v>404870.24</v>
      </c>
      <c r="AS23" s="25">
        <v>0</v>
      </c>
      <c r="AT23" s="25">
        <v>456612.24</v>
      </c>
      <c r="AU23" s="25">
        <v>18500.400000000001</v>
      </c>
      <c r="AV23" s="25">
        <v>292488.96100000001</v>
      </c>
      <c r="AW23" s="25">
        <v>0</v>
      </c>
      <c r="AX23" s="25">
        <v>310989.36100000003</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0</v>
      </c>
      <c r="BO23" s="25">
        <v>0</v>
      </c>
      <c r="BP23" s="25">
        <v>0</v>
      </c>
      <c r="BQ23" s="25">
        <v>0</v>
      </c>
      <c r="BR23" s="25">
        <v>0</v>
      </c>
      <c r="BS23" s="25">
        <v>0</v>
      </c>
      <c r="BT23" s="25">
        <v>0</v>
      </c>
      <c r="BU23" s="25">
        <v>0</v>
      </c>
      <c r="BV23" s="25">
        <v>0</v>
      </c>
      <c r="BW23" s="25">
        <v>0</v>
      </c>
      <c r="BX23" s="25">
        <v>0</v>
      </c>
      <c r="BY23" s="25">
        <v>0</v>
      </c>
      <c r="BZ23" s="25">
        <v>0</v>
      </c>
      <c r="CA23" s="25">
        <v>0</v>
      </c>
      <c r="CB23" s="25">
        <v>0</v>
      </c>
      <c r="CC23" s="25">
        <v>0</v>
      </c>
      <c r="CD23" s="25">
        <v>0</v>
      </c>
      <c r="CE23" s="25">
        <v>0</v>
      </c>
      <c r="CF23" s="25">
        <v>0</v>
      </c>
      <c r="CG23" s="25">
        <v>0</v>
      </c>
      <c r="CH23" s="25">
        <v>0</v>
      </c>
      <c r="CI23" s="25">
        <v>0</v>
      </c>
      <c r="CJ23" s="25">
        <v>0</v>
      </c>
      <c r="CK23" s="25">
        <v>0</v>
      </c>
      <c r="CL23" s="25">
        <v>0</v>
      </c>
      <c r="CM23" s="25">
        <v>2741.04</v>
      </c>
      <c r="CN23" s="25">
        <v>0</v>
      </c>
      <c r="CO23" s="25">
        <v>0</v>
      </c>
      <c r="CP23" s="25">
        <v>2741.04</v>
      </c>
      <c r="CQ23" s="25">
        <v>822.31200000000013</v>
      </c>
      <c r="CR23" s="25">
        <v>0</v>
      </c>
      <c r="CS23" s="25">
        <v>0</v>
      </c>
      <c r="CT23" s="25">
        <v>822.31200000000013</v>
      </c>
      <c r="CU23" s="25">
        <v>279871.92</v>
      </c>
      <c r="CV23" s="25">
        <v>10066.92</v>
      </c>
      <c r="CW23" s="25">
        <v>0</v>
      </c>
      <c r="CX23" s="25">
        <v>289938.83999999997</v>
      </c>
      <c r="CY23" s="25">
        <v>275063.196</v>
      </c>
      <c r="CZ23" s="25">
        <v>2255.5120000000006</v>
      </c>
      <c r="DA23" s="25">
        <v>0</v>
      </c>
      <c r="DB23" s="25">
        <v>277318.70799999998</v>
      </c>
      <c r="DC23" s="25">
        <v>0</v>
      </c>
      <c r="DD23" s="25">
        <v>0</v>
      </c>
      <c r="DE23" s="25">
        <v>0</v>
      </c>
      <c r="DF23" s="25">
        <v>0</v>
      </c>
      <c r="DG23" s="25">
        <v>0</v>
      </c>
      <c r="DH23" s="25">
        <v>0</v>
      </c>
      <c r="DI23" s="25">
        <v>0</v>
      </c>
      <c r="DJ23" s="25">
        <v>0</v>
      </c>
      <c r="DK23" s="25">
        <v>0</v>
      </c>
      <c r="DL23" s="25">
        <v>0</v>
      </c>
      <c r="DM23" s="25">
        <v>0</v>
      </c>
      <c r="DN23" s="25">
        <v>0</v>
      </c>
      <c r="DO23" s="25">
        <v>0</v>
      </c>
      <c r="DP23" s="25">
        <v>0</v>
      </c>
      <c r="DQ23" s="25">
        <v>0</v>
      </c>
      <c r="DR23" s="25">
        <v>0</v>
      </c>
      <c r="DS23" s="25">
        <v>0</v>
      </c>
      <c r="DT23" s="25">
        <v>0</v>
      </c>
      <c r="DU23" s="25">
        <v>0</v>
      </c>
      <c r="DV23" s="25">
        <v>0</v>
      </c>
      <c r="DW23" s="25">
        <v>0</v>
      </c>
      <c r="DX23" s="25">
        <v>0</v>
      </c>
      <c r="DY23" s="25">
        <v>0</v>
      </c>
      <c r="DZ23" s="25">
        <v>0</v>
      </c>
      <c r="EA23" s="25">
        <v>90701.6</v>
      </c>
      <c r="EB23" s="25">
        <v>6965.3514999999998</v>
      </c>
      <c r="EC23" s="25">
        <v>0</v>
      </c>
      <c r="ED23" s="25">
        <v>97666.95150000001</v>
      </c>
      <c r="EE23" s="25">
        <v>74608.600000000006</v>
      </c>
      <c r="EF23" s="25">
        <v>6965.3514999999998</v>
      </c>
      <c r="EG23" s="25">
        <v>0</v>
      </c>
      <c r="EH23" s="25">
        <v>81573.95150000001</v>
      </c>
      <c r="EI23" s="25">
        <v>0</v>
      </c>
      <c r="EJ23" s="25">
        <v>0</v>
      </c>
      <c r="EK23" s="25">
        <v>0</v>
      </c>
      <c r="EL23" s="25">
        <v>0</v>
      </c>
      <c r="EM23" s="25">
        <v>0</v>
      </c>
      <c r="EN23" s="25">
        <v>0</v>
      </c>
      <c r="EO23" s="25">
        <v>0</v>
      </c>
      <c r="EP23" s="25">
        <v>0</v>
      </c>
      <c r="EQ23" s="25">
        <v>2062706.2600000002</v>
      </c>
      <c r="ER23" s="25">
        <v>1998870.5215</v>
      </c>
      <c r="ES23" s="25">
        <v>250141.52</v>
      </c>
      <c r="ET23" s="25">
        <v>4311718.301500001</v>
      </c>
      <c r="EU23" s="25">
        <v>1872601.3289999999</v>
      </c>
      <c r="EV23" s="25">
        <v>957268.1115</v>
      </c>
      <c r="EW23" s="25">
        <v>250141.52</v>
      </c>
      <c r="EX23" s="25">
        <v>3080010.9605000005</v>
      </c>
    </row>
    <row r="24" spans="1:154" ht="24.9" customHeight="1">
      <c r="A24" s="17">
        <v>17</v>
      </c>
      <c r="B24" s="64" t="s">
        <v>38</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1202367.1000000003</v>
      </c>
      <c r="AJ24" s="25">
        <v>0</v>
      </c>
      <c r="AK24" s="25">
        <v>0</v>
      </c>
      <c r="AL24" s="25">
        <v>1202367.1000000003</v>
      </c>
      <c r="AM24" s="25">
        <v>1202367.1000000003</v>
      </c>
      <c r="AN24" s="25">
        <v>0</v>
      </c>
      <c r="AO24" s="25">
        <v>0</v>
      </c>
      <c r="AP24" s="25">
        <v>1202367.1000000003</v>
      </c>
      <c r="AQ24" s="25">
        <v>149927.35146198832</v>
      </c>
      <c r="AR24" s="25">
        <v>140781.6737719299</v>
      </c>
      <c r="AS24" s="25">
        <v>0</v>
      </c>
      <c r="AT24" s="25">
        <v>290709.02523391822</v>
      </c>
      <c r="AU24" s="25">
        <v>149927.35146198832</v>
      </c>
      <c r="AV24" s="25">
        <v>140781.6737719299</v>
      </c>
      <c r="AW24" s="25">
        <v>0</v>
      </c>
      <c r="AX24" s="25">
        <v>290709.02523391822</v>
      </c>
      <c r="AY24" s="25">
        <v>0</v>
      </c>
      <c r="AZ24" s="25">
        <v>0</v>
      </c>
      <c r="BA24" s="25">
        <v>0</v>
      </c>
      <c r="BB24" s="25">
        <v>0</v>
      </c>
      <c r="BC24" s="25">
        <v>0</v>
      </c>
      <c r="BD24" s="25">
        <v>0</v>
      </c>
      <c r="BE24" s="25">
        <v>0</v>
      </c>
      <c r="BF24" s="25">
        <v>0</v>
      </c>
      <c r="BG24" s="25">
        <v>0</v>
      </c>
      <c r="BH24" s="25">
        <v>0</v>
      </c>
      <c r="BI24" s="25">
        <v>0</v>
      </c>
      <c r="BJ24" s="25">
        <v>0</v>
      </c>
      <c r="BK24" s="25">
        <v>0</v>
      </c>
      <c r="BL24" s="25">
        <v>0</v>
      </c>
      <c r="BM24" s="25">
        <v>0</v>
      </c>
      <c r="BN24" s="25">
        <v>0</v>
      </c>
      <c r="BO24" s="25">
        <v>0</v>
      </c>
      <c r="BP24" s="25">
        <v>0</v>
      </c>
      <c r="BQ24" s="25">
        <v>0</v>
      </c>
      <c r="BR24" s="25">
        <v>0</v>
      </c>
      <c r="BS24" s="25">
        <v>0</v>
      </c>
      <c r="BT24" s="25">
        <v>0</v>
      </c>
      <c r="BU24" s="25">
        <v>0</v>
      </c>
      <c r="BV24" s="25">
        <v>0</v>
      </c>
      <c r="BW24" s="25">
        <v>0</v>
      </c>
      <c r="BX24" s="25">
        <v>0</v>
      </c>
      <c r="BY24" s="25">
        <v>0</v>
      </c>
      <c r="BZ24" s="25">
        <v>0</v>
      </c>
      <c r="CA24" s="25">
        <v>0</v>
      </c>
      <c r="CB24" s="25">
        <v>0</v>
      </c>
      <c r="CC24" s="25">
        <v>0</v>
      </c>
      <c r="CD24" s="25">
        <v>0</v>
      </c>
      <c r="CE24" s="25">
        <v>0</v>
      </c>
      <c r="CF24" s="25">
        <v>0</v>
      </c>
      <c r="CG24" s="25">
        <v>0</v>
      </c>
      <c r="CH24" s="25">
        <v>0</v>
      </c>
      <c r="CI24" s="25">
        <v>0</v>
      </c>
      <c r="CJ24" s="25">
        <v>0</v>
      </c>
      <c r="CK24" s="25">
        <v>0</v>
      </c>
      <c r="CL24" s="25">
        <v>0</v>
      </c>
      <c r="CM24" s="25">
        <v>0</v>
      </c>
      <c r="CN24" s="25">
        <v>0</v>
      </c>
      <c r="CO24" s="25">
        <v>0</v>
      </c>
      <c r="CP24" s="25">
        <v>0</v>
      </c>
      <c r="CQ24" s="25">
        <v>0</v>
      </c>
      <c r="CR24" s="25">
        <v>0</v>
      </c>
      <c r="CS24" s="25">
        <v>0</v>
      </c>
      <c r="CT24" s="25">
        <v>0</v>
      </c>
      <c r="CU24" s="25">
        <v>0</v>
      </c>
      <c r="CV24" s="25">
        <v>0</v>
      </c>
      <c r="CW24" s="25">
        <v>0</v>
      </c>
      <c r="CX24" s="25">
        <v>0</v>
      </c>
      <c r="CY24" s="25">
        <v>0</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1352294.4514619887</v>
      </c>
      <c r="ER24" s="25">
        <v>140781.6737719299</v>
      </c>
      <c r="ES24" s="25">
        <v>0</v>
      </c>
      <c r="ET24" s="25">
        <v>1493076.1252339184</v>
      </c>
      <c r="EU24" s="25">
        <v>1352294.4514619887</v>
      </c>
      <c r="EV24" s="25">
        <v>140781.6737719299</v>
      </c>
      <c r="EW24" s="25">
        <v>0</v>
      </c>
      <c r="EX24" s="25">
        <v>1493076.1252339184</v>
      </c>
    </row>
    <row r="25" spans="1:154" ht="24.9" customHeight="1">
      <c r="A25" s="17">
        <v>18</v>
      </c>
      <c r="B25" s="64" t="s">
        <v>39</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778218.36998000077</v>
      </c>
      <c r="AB25" s="25">
        <v>139060.70402000003</v>
      </c>
      <c r="AC25" s="25">
        <v>0</v>
      </c>
      <c r="AD25" s="25">
        <v>917279.07400000084</v>
      </c>
      <c r="AE25" s="25">
        <v>778218.36998000077</v>
      </c>
      <c r="AF25" s="25">
        <v>139060.70402000003</v>
      </c>
      <c r="AG25" s="25">
        <v>0</v>
      </c>
      <c r="AH25" s="25">
        <v>917279.07400000084</v>
      </c>
      <c r="AI25" s="25">
        <v>4139.8499999999995</v>
      </c>
      <c r="AJ25" s="25">
        <v>0</v>
      </c>
      <c r="AK25" s="25">
        <v>0</v>
      </c>
      <c r="AL25" s="25">
        <v>4139.8499999999995</v>
      </c>
      <c r="AM25" s="25">
        <v>2483.9099999999994</v>
      </c>
      <c r="AN25" s="25">
        <v>0</v>
      </c>
      <c r="AO25" s="25">
        <v>0</v>
      </c>
      <c r="AP25" s="25">
        <v>2483.9099999999994</v>
      </c>
      <c r="AQ25" s="25">
        <v>26165.741461988306</v>
      </c>
      <c r="AR25" s="25">
        <v>140781.6737719299</v>
      </c>
      <c r="AS25" s="25">
        <v>0</v>
      </c>
      <c r="AT25" s="25">
        <v>166947.4152339182</v>
      </c>
      <c r="AU25" s="25">
        <v>11136.741461988306</v>
      </c>
      <c r="AV25" s="25">
        <v>140781.6737719299</v>
      </c>
      <c r="AW25" s="25">
        <v>0</v>
      </c>
      <c r="AX25" s="25">
        <v>151918.4152339182</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v>0</v>
      </c>
      <c r="DD25" s="25">
        <v>0</v>
      </c>
      <c r="DE25" s="25">
        <v>0</v>
      </c>
      <c r="DF25" s="25">
        <v>0</v>
      </c>
      <c r="DG25" s="25">
        <v>0</v>
      </c>
      <c r="DH25" s="25">
        <v>0</v>
      </c>
      <c r="DI25" s="25">
        <v>0</v>
      </c>
      <c r="DJ25" s="25">
        <v>0</v>
      </c>
      <c r="DK25" s="25">
        <v>0</v>
      </c>
      <c r="DL25" s="25">
        <v>0</v>
      </c>
      <c r="DM25" s="25">
        <v>0</v>
      </c>
      <c r="DN25" s="25">
        <v>0</v>
      </c>
      <c r="DO25" s="25">
        <v>0</v>
      </c>
      <c r="DP25" s="25">
        <v>0</v>
      </c>
      <c r="DQ25" s="25">
        <v>0</v>
      </c>
      <c r="DR25" s="25">
        <v>0</v>
      </c>
      <c r="DS25" s="25">
        <v>0</v>
      </c>
      <c r="DT25" s="25">
        <v>0</v>
      </c>
      <c r="DU25" s="25">
        <v>0</v>
      </c>
      <c r="DV25" s="25">
        <v>0</v>
      </c>
      <c r="DW25" s="25">
        <v>0</v>
      </c>
      <c r="DX25" s="25">
        <v>0</v>
      </c>
      <c r="DY25" s="25">
        <v>0</v>
      </c>
      <c r="DZ25" s="25">
        <v>0</v>
      </c>
      <c r="EA25" s="25">
        <v>0</v>
      </c>
      <c r="EB25" s="25">
        <v>0</v>
      </c>
      <c r="EC25" s="25">
        <v>0</v>
      </c>
      <c r="ED25" s="25">
        <v>0</v>
      </c>
      <c r="EE25" s="25">
        <v>0</v>
      </c>
      <c r="EF25" s="25">
        <v>0</v>
      </c>
      <c r="EG25" s="25">
        <v>0</v>
      </c>
      <c r="EH25" s="25">
        <v>0</v>
      </c>
      <c r="EI25" s="25">
        <v>0</v>
      </c>
      <c r="EJ25" s="25">
        <v>0</v>
      </c>
      <c r="EK25" s="25">
        <v>0</v>
      </c>
      <c r="EL25" s="25">
        <v>0</v>
      </c>
      <c r="EM25" s="25">
        <v>0</v>
      </c>
      <c r="EN25" s="25">
        <v>0</v>
      </c>
      <c r="EO25" s="25">
        <v>0</v>
      </c>
      <c r="EP25" s="25">
        <v>0</v>
      </c>
      <c r="EQ25" s="25">
        <v>808523.96144198906</v>
      </c>
      <c r="ER25" s="25">
        <v>279842.37779192993</v>
      </c>
      <c r="ES25" s="25">
        <v>0</v>
      </c>
      <c r="ET25" s="25">
        <v>1088366.339233919</v>
      </c>
      <c r="EU25" s="25">
        <v>791839.02144198911</v>
      </c>
      <c r="EV25" s="25">
        <v>279842.37779192993</v>
      </c>
      <c r="EW25" s="25">
        <v>0</v>
      </c>
      <c r="EX25" s="25">
        <v>1071681.3992339191</v>
      </c>
    </row>
    <row r="26" spans="1:154" ht="24.9" customHeight="1">
      <c r="A26" s="17">
        <v>19</v>
      </c>
      <c r="B26" s="64" t="s">
        <v>88</v>
      </c>
      <c r="C26" s="25">
        <v>0</v>
      </c>
      <c r="D26" s="25">
        <v>0</v>
      </c>
      <c r="E26" s="25">
        <v>0</v>
      </c>
      <c r="F26" s="25">
        <v>0</v>
      </c>
      <c r="G26" s="25">
        <v>0</v>
      </c>
      <c r="H26" s="25">
        <v>0</v>
      </c>
      <c r="I26" s="25">
        <v>0</v>
      </c>
      <c r="J26" s="25">
        <v>0</v>
      </c>
      <c r="K26" s="25">
        <v>0</v>
      </c>
      <c r="L26" s="25">
        <v>0</v>
      </c>
      <c r="M26" s="25">
        <v>0</v>
      </c>
      <c r="N26" s="25">
        <v>0</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27434.09</v>
      </c>
      <c r="AJ26" s="25">
        <v>52448.77</v>
      </c>
      <c r="AK26" s="25">
        <v>0</v>
      </c>
      <c r="AL26" s="25">
        <v>79882.86</v>
      </c>
      <c r="AM26" s="25">
        <v>20832.07</v>
      </c>
      <c r="AN26" s="25">
        <v>30155.889999999996</v>
      </c>
      <c r="AO26" s="25">
        <v>0</v>
      </c>
      <c r="AP26" s="25">
        <v>50987.959999999992</v>
      </c>
      <c r="AQ26" s="25">
        <v>17183.741461988306</v>
      </c>
      <c r="AR26" s="25">
        <v>147774.6737719299</v>
      </c>
      <c r="AS26" s="25">
        <v>0</v>
      </c>
      <c r="AT26" s="25">
        <v>164958.4152339182</v>
      </c>
      <c r="AU26" s="25">
        <v>10718.741461988306</v>
      </c>
      <c r="AV26" s="25">
        <v>144278.1737719299</v>
      </c>
      <c r="AW26" s="25">
        <v>0</v>
      </c>
      <c r="AX26" s="25">
        <v>154996.9152339182</v>
      </c>
      <c r="AY26" s="25">
        <v>0</v>
      </c>
      <c r="AZ26" s="25">
        <v>0</v>
      </c>
      <c r="BA26" s="25">
        <v>0</v>
      </c>
      <c r="BB26" s="25">
        <v>0</v>
      </c>
      <c r="BC26" s="25">
        <v>0</v>
      </c>
      <c r="BD26" s="25">
        <v>0</v>
      </c>
      <c r="BE26" s="25">
        <v>0</v>
      </c>
      <c r="BF26" s="25">
        <v>0</v>
      </c>
      <c r="BG26" s="25">
        <v>0</v>
      </c>
      <c r="BH26" s="25">
        <v>0</v>
      </c>
      <c r="BI26" s="25">
        <v>0</v>
      </c>
      <c r="BJ26" s="25">
        <v>0</v>
      </c>
      <c r="BK26" s="25">
        <v>0</v>
      </c>
      <c r="BL26" s="25">
        <v>0</v>
      </c>
      <c r="BM26" s="25">
        <v>0</v>
      </c>
      <c r="BN26" s="25">
        <v>0</v>
      </c>
      <c r="BO26" s="25">
        <v>0</v>
      </c>
      <c r="BP26" s="25">
        <v>0</v>
      </c>
      <c r="BQ26" s="25">
        <v>0</v>
      </c>
      <c r="BR26" s="25">
        <v>0</v>
      </c>
      <c r="BS26" s="25">
        <v>0</v>
      </c>
      <c r="BT26" s="25">
        <v>0</v>
      </c>
      <c r="BU26" s="25">
        <v>0</v>
      </c>
      <c r="BV26" s="25">
        <v>0</v>
      </c>
      <c r="BW26" s="25">
        <v>0</v>
      </c>
      <c r="BX26" s="25">
        <v>0</v>
      </c>
      <c r="BY26" s="25">
        <v>0</v>
      </c>
      <c r="BZ26" s="25">
        <v>0</v>
      </c>
      <c r="CA26" s="25">
        <v>0</v>
      </c>
      <c r="CB26" s="25">
        <v>0</v>
      </c>
      <c r="CC26" s="25">
        <v>0</v>
      </c>
      <c r="CD26" s="25">
        <v>0</v>
      </c>
      <c r="CE26" s="25">
        <v>0</v>
      </c>
      <c r="CF26" s="25">
        <v>0</v>
      </c>
      <c r="CG26" s="25">
        <v>0</v>
      </c>
      <c r="CH26" s="25">
        <v>0</v>
      </c>
      <c r="CI26" s="25">
        <v>0</v>
      </c>
      <c r="CJ26" s="25">
        <v>0</v>
      </c>
      <c r="CK26" s="25">
        <v>0</v>
      </c>
      <c r="CL26" s="25">
        <v>0</v>
      </c>
      <c r="CM26" s="25">
        <v>0</v>
      </c>
      <c r="CN26" s="25">
        <v>0</v>
      </c>
      <c r="CO26" s="25">
        <v>0</v>
      </c>
      <c r="CP26" s="25">
        <v>0</v>
      </c>
      <c r="CQ26" s="25">
        <v>0</v>
      </c>
      <c r="CR26" s="25">
        <v>0</v>
      </c>
      <c r="CS26" s="25">
        <v>0</v>
      </c>
      <c r="CT26" s="25">
        <v>0</v>
      </c>
      <c r="CU26" s="25">
        <v>0</v>
      </c>
      <c r="CV26" s="25">
        <v>0</v>
      </c>
      <c r="CW26" s="25">
        <v>0</v>
      </c>
      <c r="CX26" s="25">
        <v>0</v>
      </c>
      <c r="CY26" s="25">
        <v>0</v>
      </c>
      <c r="CZ26" s="25">
        <v>0</v>
      </c>
      <c r="DA26" s="25">
        <v>0</v>
      </c>
      <c r="DB26" s="25">
        <v>0</v>
      </c>
      <c r="DC26" s="25">
        <v>0</v>
      </c>
      <c r="DD26" s="25">
        <v>0</v>
      </c>
      <c r="DE26" s="25">
        <v>0</v>
      </c>
      <c r="DF26" s="25">
        <v>0</v>
      </c>
      <c r="DG26" s="25">
        <v>0</v>
      </c>
      <c r="DH26" s="25">
        <v>0</v>
      </c>
      <c r="DI26" s="25">
        <v>0</v>
      </c>
      <c r="DJ26" s="25">
        <v>0</v>
      </c>
      <c r="DK26" s="25">
        <v>0</v>
      </c>
      <c r="DL26" s="25">
        <v>0</v>
      </c>
      <c r="DM26" s="25">
        <v>0</v>
      </c>
      <c r="DN26" s="25">
        <v>0</v>
      </c>
      <c r="DO26" s="25">
        <v>0</v>
      </c>
      <c r="DP26" s="25">
        <v>0</v>
      </c>
      <c r="DQ26" s="25">
        <v>0</v>
      </c>
      <c r="DR26" s="25">
        <v>0</v>
      </c>
      <c r="DS26" s="25">
        <v>0</v>
      </c>
      <c r="DT26" s="25">
        <v>0</v>
      </c>
      <c r="DU26" s="25">
        <v>0</v>
      </c>
      <c r="DV26" s="25">
        <v>0</v>
      </c>
      <c r="DW26" s="25">
        <v>0</v>
      </c>
      <c r="DX26" s="25">
        <v>0</v>
      </c>
      <c r="DY26" s="25">
        <v>0</v>
      </c>
      <c r="DZ26" s="25">
        <v>0</v>
      </c>
      <c r="EA26" s="25">
        <v>0</v>
      </c>
      <c r="EB26" s="25">
        <v>0</v>
      </c>
      <c r="EC26" s="25">
        <v>0</v>
      </c>
      <c r="ED26" s="25">
        <v>0</v>
      </c>
      <c r="EE26" s="25">
        <v>0</v>
      </c>
      <c r="EF26" s="25">
        <v>0</v>
      </c>
      <c r="EG26" s="25">
        <v>0</v>
      </c>
      <c r="EH26" s="25">
        <v>0</v>
      </c>
      <c r="EI26" s="25">
        <v>0</v>
      </c>
      <c r="EJ26" s="25">
        <v>0</v>
      </c>
      <c r="EK26" s="25">
        <v>0</v>
      </c>
      <c r="EL26" s="25">
        <v>0</v>
      </c>
      <c r="EM26" s="25">
        <v>0</v>
      </c>
      <c r="EN26" s="25">
        <v>0</v>
      </c>
      <c r="EO26" s="25">
        <v>0</v>
      </c>
      <c r="EP26" s="25">
        <v>0</v>
      </c>
      <c r="EQ26" s="25">
        <v>44617.831461988302</v>
      </c>
      <c r="ER26" s="25">
        <v>200223.44377192989</v>
      </c>
      <c r="ES26" s="25">
        <v>0</v>
      </c>
      <c r="ET26" s="25">
        <v>244841.27523391822</v>
      </c>
      <c r="EU26" s="25">
        <v>31550.811461988305</v>
      </c>
      <c r="EV26" s="25">
        <v>174434.06377192988</v>
      </c>
      <c r="EW26" s="25">
        <v>0</v>
      </c>
      <c r="EX26" s="25">
        <v>205984.8752339182</v>
      </c>
    </row>
    <row r="27" spans="1:154" ht="13.8">
      <c r="A27" s="18"/>
      <c r="B27" s="69" t="s">
        <v>22</v>
      </c>
      <c r="C27" s="27">
        <v>2922687.8099999996</v>
      </c>
      <c r="D27" s="27">
        <v>12317195.650000004</v>
      </c>
      <c r="E27" s="27">
        <v>574000</v>
      </c>
      <c r="F27" s="27">
        <v>15813883.460000006</v>
      </c>
      <c r="G27" s="27">
        <v>1325793.4001570686</v>
      </c>
      <c r="H27" s="27">
        <v>7552210.7702910947</v>
      </c>
      <c r="I27" s="27">
        <v>507670.85505184194</v>
      </c>
      <c r="J27" s="27">
        <v>9385675.0255000051</v>
      </c>
      <c r="K27" s="27">
        <v>190424.43000000002</v>
      </c>
      <c r="L27" s="27">
        <v>457949.33605599991</v>
      </c>
      <c r="M27" s="27">
        <v>0</v>
      </c>
      <c r="N27" s="27">
        <v>648373.76605599979</v>
      </c>
      <c r="O27" s="27">
        <v>190424.43000000002</v>
      </c>
      <c r="P27" s="27">
        <v>457949.33605599991</v>
      </c>
      <c r="Q27" s="27">
        <v>0</v>
      </c>
      <c r="R27" s="27">
        <v>648373.76605599979</v>
      </c>
      <c r="S27" s="27">
        <v>758241.54723999894</v>
      </c>
      <c r="T27" s="27">
        <v>12454.002759999999</v>
      </c>
      <c r="U27" s="27">
        <v>13751</v>
      </c>
      <c r="V27" s="27">
        <v>784446.54999999888</v>
      </c>
      <c r="W27" s="27">
        <v>158829.09723999986</v>
      </c>
      <c r="X27" s="27">
        <v>12454.002759999999</v>
      </c>
      <c r="Y27" s="27">
        <v>13751</v>
      </c>
      <c r="Z27" s="27">
        <v>185034.09999999986</v>
      </c>
      <c r="AA27" s="27">
        <v>104749423.22180052</v>
      </c>
      <c r="AB27" s="27">
        <v>12410764.035280088</v>
      </c>
      <c r="AC27" s="27">
        <v>54350900.163708039</v>
      </c>
      <c r="AD27" s="27">
        <v>171511087.42078865</v>
      </c>
      <c r="AE27" s="27">
        <v>90824853.45171316</v>
      </c>
      <c r="AF27" s="27">
        <v>6462793.6423236877</v>
      </c>
      <c r="AG27" s="27">
        <v>45184250.522441782</v>
      </c>
      <c r="AH27" s="27">
        <v>142471897.61647862</v>
      </c>
      <c r="AI27" s="27">
        <v>23501892.982973143</v>
      </c>
      <c r="AJ27" s="27">
        <v>42584081.134822242</v>
      </c>
      <c r="AK27" s="27">
        <v>11829444.572204612</v>
      </c>
      <c r="AL27" s="27">
        <v>77915418.689999983</v>
      </c>
      <c r="AM27" s="27">
        <v>21311512.959939461</v>
      </c>
      <c r="AN27" s="27">
        <v>36660168.328586407</v>
      </c>
      <c r="AO27" s="27">
        <v>9386413.5095275827</v>
      </c>
      <c r="AP27" s="27">
        <v>67358094.798053414</v>
      </c>
      <c r="AQ27" s="27">
        <v>5241820.0510451877</v>
      </c>
      <c r="AR27" s="27">
        <v>8847550.5626751408</v>
      </c>
      <c r="AS27" s="27">
        <v>923947.07534400001</v>
      </c>
      <c r="AT27" s="27">
        <v>15013317.689064328</v>
      </c>
      <c r="AU27" s="27">
        <v>4511572.3796580825</v>
      </c>
      <c r="AV27" s="27">
        <v>8083192.2682337146</v>
      </c>
      <c r="AW27" s="27">
        <v>844143.13134400011</v>
      </c>
      <c r="AX27" s="27">
        <v>13438907.779235797</v>
      </c>
      <c r="AY27" s="27">
        <v>0</v>
      </c>
      <c r="AZ27" s="27">
        <v>0</v>
      </c>
      <c r="BA27" s="27">
        <v>0</v>
      </c>
      <c r="BB27" s="27">
        <v>0</v>
      </c>
      <c r="BC27" s="27">
        <v>0</v>
      </c>
      <c r="BD27" s="27">
        <v>0</v>
      </c>
      <c r="BE27" s="27">
        <v>0</v>
      </c>
      <c r="BF27" s="27">
        <v>0</v>
      </c>
      <c r="BG27" s="27">
        <v>110220115.03</v>
      </c>
      <c r="BH27" s="27">
        <v>0</v>
      </c>
      <c r="BI27" s="27">
        <v>0</v>
      </c>
      <c r="BJ27" s="27">
        <v>110220115.03</v>
      </c>
      <c r="BK27" s="27">
        <v>0</v>
      </c>
      <c r="BL27" s="27">
        <v>0</v>
      </c>
      <c r="BM27" s="27">
        <v>0</v>
      </c>
      <c r="BN27" s="27">
        <v>0</v>
      </c>
      <c r="BO27" s="27">
        <v>0</v>
      </c>
      <c r="BP27" s="27">
        <v>0</v>
      </c>
      <c r="BQ27" s="27">
        <v>0</v>
      </c>
      <c r="BR27" s="27">
        <v>0</v>
      </c>
      <c r="BS27" s="27">
        <v>0</v>
      </c>
      <c r="BT27" s="27">
        <v>0</v>
      </c>
      <c r="BU27" s="27">
        <v>0</v>
      </c>
      <c r="BV27" s="27">
        <v>0</v>
      </c>
      <c r="BW27" s="27">
        <v>47729.560000000005</v>
      </c>
      <c r="BX27" s="27">
        <v>0</v>
      </c>
      <c r="BY27" s="27">
        <v>0</v>
      </c>
      <c r="BZ27" s="27">
        <v>47729.560000000005</v>
      </c>
      <c r="CA27" s="27">
        <v>46935.889767200002</v>
      </c>
      <c r="CB27" s="27">
        <v>0</v>
      </c>
      <c r="CC27" s="27">
        <v>0</v>
      </c>
      <c r="CD27" s="27">
        <v>46935.889767200002</v>
      </c>
      <c r="CE27" s="27">
        <v>0</v>
      </c>
      <c r="CF27" s="27">
        <v>0</v>
      </c>
      <c r="CG27" s="27">
        <v>0</v>
      </c>
      <c r="CH27" s="27">
        <v>0</v>
      </c>
      <c r="CI27" s="27">
        <v>0</v>
      </c>
      <c r="CJ27" s="27">
        <v>0</v>
      </c>
      <c r="CK27" s="27">
        <v>0</v>
      </c>
      <c r="CL27" s="27">
        <v>0</v>
      </c>
      <c r="CM27" s="27">
        <v>2214354.9237549989</v>
      </c>
      <c r="CN27" s="27">
        <v>45770.726244999998</v>
      </c>
      <c r="CO27" s="27">
        <v>0</v>
      </c>
      <c r="CP27" s="27">
        <v>2260125.649999999</v>
      </c>
      <c r="CQ27" s="27">
        <v>1505592.5797717765</v>
      </c>
      <c r="CR27" s="27">
        <v>24816.270228221638</v>
      </c>
      <c r="CS27" s="27">
        <v>0</v>
      </c>
      <c r="CT27" s="27">
        <v>1530408.849999998</v>
      </c>
      <c r="CU27" s="27">
        <v>10537159.654557997</v>
      </c>
      <c r="CV27" s="27">
        <v>2422137.9854420004</v>
      </c>
      <c r="CW27" s="27">
        <v>99079</v>
      </c>
      <c r="CX27" s="27">
        <v>13058376.639999999</v>
      </c>
      <c r="CY27" s="27">
        <v>6074313.2266324703</v>
      </c>
      <c r="CZ27" s="27">
        <v>1391883.2707031395</v>
      </c>
      <c r="DA27" s="27">
        <v>99079</v>
      </c>
      <c r="DB27" s="27">
        <v>7565275.49733561</v>
      </c>
      <c r="DC27" s="27">
        <v>26074.129999999997</v>
      </c>
      <c r="DD27" s="27">
        <v>30755</v>
      </c>
      <c r="DE27" s="27">
        <v>0</v>
      </c>
      <c r="DF27" s="27">
        <v>56829.13</v>
      </c>
      <c r="DG27" s="27">
        <v>20467.33000000022</v>
      </c>
      <c r="DH27" s="27">
        <v>30755</v>
      </c>
      <c r="DI27" s="27">
        <v>0</v>
      </c>
      <c r="DJ27" s="27">
        <v>51222.33000000022</v>
      </c>
      <c r="DK27" s="27">
        <v>6338597.6100000022</v>
      </c>
      <c r="DL27" s="27">
        <v>693</v>
      </c>
      <c r="DM27" s="27">
        <v>0</v>
      </c>
      <c r="DN27" s="27">
        <v>6339290.6100000022</v>
      </c>
      <c r="DO27" s="27">
        <v>1427279.1794063789</v>
      </c>
      <c r="DP27" s="27">
        <v>138.60000000000002</v>
      </c>
      <c r="DQ27" s="27">
        <v>0</v>
      </c>
      <c r="DR27" s="27">
        <v>1427417.7794063787</v>
      </c>
      <c r="DS27" s="27">
        <v>81000</v>
      </c>
      <c r="DT27" s="27">
        <v>1107.7</v>
      </c>
      <c r="DU27" s="27">
        <v>0</v>
      </c>
      <c r="DV27" s="27">
        <v>82107.7</v>
      </c>
      <c r="DW27" s="27">
        <v>40499.97</v>
      </c>
      <c r="DX27" s="27">
        <v>1107.7</v>
      </c>
      <c r="DY27" s="27">
        <v>0</v>
      </c>
      <c r="DZ27" s="27">
        <v>41607.67</v>
      </c>
      <c r="EA27" s="27">
        <v>712342.57199999969</v>
      </c>
      <c r="EB27" s="27">
        <v>131860.81950000001</v>
      </c>
      <c r="EC27" s="27">
        <v>88185.65</v>
      </c>
      <c r="ED27" s="27">
        <v>932389.04149999958</v>
      </c>
      <c r="EE27" s="27">
        <v>625576.11942426383</v>
      </c>
      <c r="EF27" s="27">
        <v>122346.70267603188</v>
      </c>
      <c r="EG27" s="27">
        <v>23701.378399703601</v>
      </c>
      <c r="EH27" s="27">
        <v>771624.20049999934</v>
      </c>
      <c r="EI27" s="27">
        <v>0</v>
      </c>
      <c r="EJ27" s="27">
        <v>0</v>
      </c>
      <c r="EK27" s="27">
        <v>0</v>
      </c>
      <c r="EL27" s="27">
        <v>0</v>
      </c>
      <c r="EM27" s="27">
        <v>0</v>
      </c>
      <c r="EN27" s="27">
        <v>0</v>
      </c>
      <c r="EO27" s="27">
        <v>0</v>
      </c>
      <c r="EP27" s="27">
        <v>0</v>
      </c>
      <c r="EQ27" s="27">
        <v>267541863.52337191</v>
      </c>
      <c r="ER27" s="27">
        <v>79262319.95278047</v>
      </c>
      <c r="ES27" s="27">
        <v>67879307.461256638</v>
      </c>
      <c r="ET27" s="27">
        <v>414683490.93740904</v>
      </c>
      <c r="EU27" s="27">
        <v>128063650.01370986</v>
      </c>
      <c r="EV27" s="27">
        <v>60799815.891858295</v>
      </c>
      <c r="EW27" s="27">
        <v>56059009.396764912</v>
      </c>
      <c r="EX27" s="27">
        <v>244922475.30233303</v>
      </c>
    </row>
    <row r="28" spans="1:154" s="36" customFormat="1" ht="14.4">
      <c r="A28" s="45"/>
      <c r="B28" s="40" t="s">
        <v>47</v>
      </c>
      <c r="O28" s="50"/>
      <c r="P28" s="50"/>
      <c r="Q28" s="50"/>
      <c r="R28" s="50"/>
      <c r="S28" s="50"/>
      <c r="T28" s="50"/>
      <c r="U28" s="51"/>
      <c r="V28" s="51"/>
      <c r="W28" s="51"/>
      <c r="X28" s="51"/>
      <c r="Y28" s="51"/>
      <c r="Z28" s="51"/>
      <c r="AA28" s="51"/>
      <c r="AB28" s="51"/>
      <c r="AC28" s="51"/>
      <c r="AD28" s="51"/>
      <c r="AE28" s="51"/>
      <c r="AF28" s="51"/>
      <c r="AG28" s="51"/>
      <c r="AH28" s="51"/>
      <c r="AI28" s="51"/>
      <c r="AJ28" s="51"/>
      <c r="AK28" s="51"/>
      <c r="AL28" s="51"/>
      <c r="AM28" s="44"/>
      <c r="AN28" s="44"/>
    </row>
    <row r="29" spans="1:154" s="36" customFormat="1" ht="21" customHeight="1">
      <c r="A29" s="45"/>
      <c r="B29" s="79" t="s">
        <v>59</v>
      </c>
      <c r="C29" s="79"/>
      <c r="D29" s="79"/>
      <c r="E29" s="79"/>
      <c r="F29" s="79"/>
      <c r="G29" s="79"/>
      <c r="H29" s="79"/>
      <c r="I29" s="79"/>
      <c r="J29" s="79"/>
      <c r="K29" s="79"/>
      <c r="L29" s="79"/>
      <c r="M29" s="79"/>
      <c r="N29" s="79"/>
      <c r="O29" s="52"/>
      <c r="P29" s="52"/>
      <c r="Q29" s="52"/>
      <c r="R29" s="52"/>
      <c r="S29" s="52"/>
      <c r="T29" s="52"/>
      <c r="U29" s="53"/>
      <c r="V29" s="53"/>
      <c r="W29" s="53"/>
      <c r="X29" s="53"/>
      <c r="Y29" s="53"/>
      <c r="Z29" s="53"/>
      <c r="AA29" s="53"/>
      <c r="AB29" s="53"/>
      <c r="AC29" s="53"/>
      <c r="AD29" s="53"/>
      <c r="AE29" s="53"/>
      <c r="AF29" s="53"/>
      <c r="AG29" s="53"/>
      <c r="AH29" s="53"/>
      <c r="AI29" s="53"/>
      <c r="AJ29" s="53"/>
      <c r="AK29" s="53"/>
      <c r="AL29" s="53"/>
      <c r="AM29" s="44"/>
      <c r="AN29" s="44"/>
    </row>
    <row r="30" spans="1:154" s="36" customFormat="1" ht="14.4">
      <c r="B30" s="79"/>
      <c r="C30" s="79"/>
      <c r="D30" s="79"/>
      <c r="E30" s="79"/>
      <c r="F30" s="79"/>
      <c r="G30" s="79"/>
      <c r="H30" s="79"/>
      <c r="I30" s="79"/>
      <c r="J30" s="79"/>
      <c r="K30" s="79"/>
      <c r="L30" s="79"/>
      <c r="M30" s="79"/>
      <c r="N30" s="79"/>
      <c r="AM30" s="44"/>
      <c r="AN30" s="44"/>
    </row>
    <row r="31" spans="1:154" s="36" customFormat="1" ht="14.4">
      <c r="B31" s="47" t="s">
        <v>60</v>
      </c>
      <c r="AM31" s="44"/>
      <c r="AN31" s="44"/>
    </row>
    <row r="32" spans="1:154" s="36" customFormat="1" ht="14.4">
      <c r="B32" s="47" t="s">
        <v>61</v>
      </c>
    </row>
    <row r="33" spans="39:40" s="8" customFormat="1">
      <c r="AM33" s="14"/>
      <c r="AN33" s="14"/>
    </row>
  </sheetData>
  <sortState xmlns:xlrd2="http://schemas.microsoft.com/office/spreadsheetml/2017/richdata2"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36" customFormat="1" ht="20.25" customHeight="1">
      <c r="A1" s="82" t="s">
        <v>62</v>
      </c>
      <c r="B1" s="82"/>
      <c r="C1" s="82"/>
      <c r="D1" s="82"/>
      <c r="E1" s="82"/>
      <c r="F1" s="82"/>
      <c r="G1" s="82"/>
      <c r="H1" s="82"/>
      <c r="I1" s="82"/>
      <c r="J1" s="82"/>
      <c r="K1" s="82"/>
      <c r="L1" s="40"/>
    </row>
    <row r="2" spans="1:45" s="36" customFormat="1" ht="20.25" customHeight="1">
      <c r="A2" s="54" t="str">
        <f>'Wr. Prem. &amp;  Re Prem.'!A2</f>
        <v>Reporting period: 1 January 2024 - 30 June 2024</v>
      </c>
      <c r="B2" s="48"/>
      <c r="C2" s="48"/>
      <c r="D2" s="48"/>
      <c r="E2" s="48"/>
      <c r="F2" s="48"/>
      <c r="G2" s="48"/>
      <c r="H2" s="48"/>
      <c r="I2" s="48"/>
      <c r="J2" s="48"/>
      <c r="K2" s="48"/>
      <c r="L2" s="40"/>
    </row>
    <row r="3" spans="1:45" s="36" customFormat="1" ht="20.25" customHeight="1">
      <c r="A3" s="48"/>
      <c r="B3" s="48"/>
      <c r="C3" s="48"/>
      <c r="D3" s="48"/>
      <c r="E3" s="48"/>
      <c r="F3" s="48"/>
      <c r="G3" s="48"/>
      <c r="H3" s="48"/>
      <c r="I3" s="48"/>
      <c r="J3" s="48"/>
      <c r="K3" s="48"/>
      <c r="L3" s="40"/>
    </row>
    <row r="4" spans="1:45" s="36" customFormat="1" ht="15" customHeight="1">
      <c r="A4" s="36" t="s">
        <v>2</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5" s="36" customFormat="1" ht="69.75" customHeight="1">
      <c r="A5" s="74" t="s">
        <v>0</v>
      </c>
      <c r="B5" s="74" t="s">
        <v>3</v>
      </c>
      <c r="C5" s="83" t="s">
        <v>4</v>
      </c>
      <c r="D5" s="83"/>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1" t="s">
        <v>18</v>
      </c>
      <c r="AF5" s="73"/>
      <c r="AG5" s="71" t="s">
        <v>19</v>
      </c>
      <c r="AH5" s="73"/>
      <c r="AI5" s="80" t="s">
        <v>20</v>
      </c>
      <c r="AJ5" s="81"/>
      <c r="AK5" s="80" t="s">
        <v>21</v>
      </c>
      <c r="AL5" s="81"/>
      <c r="AM5" s="80" t="s">
        <v>22</v>
      </c>
      <c r="AN5" s="81"/>
    </row>
    <row r="6" spans="1:45" s="36" customFormat="1" ht="93" customHeight="1">
      <c r="A6" s="76"/>
      <c r="B6" s="76"/>
      <c r="C6" s="43" t="s">
        <v>63</v>
      </c>
      <c r="D6" s="43" t="s">
        <v>64</v>
      </c>
      <c r="E6" s="43" t="s">
        <v>63</v>
      </c>
      <c r="F6" s="43" t="s">
        <v>64</v>
      </c>
      <c r="G6" s="43" t="s">
        <v>63</v>
      </c>
      <c r="H6" s="43" t="s">
        <v>64</v>
      </c>
      <c r="I6" s="43" t="s">
        <v>63</v>
      </c>
      <c r="J6" s="43" t="s">
        <v>64</v>
      </c>
      <c r="K6" s="43" t="s">
        <v>63</v>
      </c>
      <c r="L6" s="43" t="s">
        <v>64</v>
      </c>
      <c r="M6" s="43" t="s">
        <v>63</v>
      </c>
      <c r="N6" s="43" t="s">
        <v>64</v>
      </c>
      <c r="O6" s="43" t="s">
        <v>63</v>
      </c>
      <c r="P6" s="43" t="s">
        <v>64</v>
      </c>
      <c r="Q6" s="43" t="s">
        <v>63</v>
      </c>
      <c r="R6" s="43" t="s">
        <v>64</v>
      </c>
      <c r="S6" s="43" t="s">
        <v>63</v>
      </c>
      <c r="T6" s="43" t="s">
        <v>64</v>
      </c>
      <c r="U6" s="43" t="s">
        <v>63</v>
      </c>
      <c r="V6" s="43" t="s">
        <v>64</v>
      </c>
      <c r="W6" s="43" t="s">
        <v>63</v>
      </c>
      <c r="X6" s="43" t="s">
        <v>64</v>
      </c>
      <c r="Y6" s="43" t="s">
        <v>63</v>
      </c>
      <c r="Z6" s="43" t="s">
        <v>64</v>
      </c>
      <c r="AA6" s="43" t="s">
        <v>63</v>
      </c>
      <c r="AB6" s="43" t="s">
        <v>64</v>
      </c>
      <c r="AC6" s="43" t="s">
        <v>63</v>
      </c>
      <c r="AD6" s="43" t="s">
        <v>64</v>
      </c>
      <c r="AE6" s="43" t="s">
        <v>63</v>
      </c>
      <c r="AF6" s="43" t="s">
        <v>64</v>
      </c>
      <c r="AG6" s="43" t="s">
        <v>63</v>
      </c>
      <c r="AH6" s="43" t="s">
        <v>64</v>
      </c>
      <c r="AI6" s="43" t="s">
        <v>63</v>
      </c>
      <c r="AJ6" s="43" t="s">
        <v>64</v>
      </c>
      <c r="AK6" s="43" t="s">
        <v>63</v>
      </c>
      <c r="AL6" s="43" t="s">
        <v>64</v>
      </c>
      <c r="AM6" s="43" t="s">
        <v>63</v>
      </c>
      <c r="AN6" s="43" t="s">
        <v>64</v>
      </c>
    </row>
    <row r="7" spans="1:45" ht="24.9" customHeight="1">
      <c r="A7" s="17">
        <v>1</v>
      </c>
      <c r="B7" s="64" t="s">
        <v>90</v>
      </c>
      <c r="C7" s="25">
        <v>296017.23999999929</v>
      </c>
      <c r="D7" s="25">
        <v>164186.97699999937</v>
      </c>
      <c r="E7" s="25">
        <v>0</v>
      </c>
      <c r="F7" s="25">
        <v>0</v>
      </c>
      <c r="G7" s="25">
        <v>72000</v>
      </c>
      <c r="H7" s="25">
        <v>72000</v>
      </c>
      <c r="I7" s="25">
        <v>0</v>
      </c>
      <c r="J7" s="25">
        <v>0</v>
      </c>
      <c r="K7" s="25">
        <v>577196.01999999757</v>
      </c>
      <c r="L7" s="25">
        <v>328278.49899999786</v>
      </c>
      <c r="M7" s="25">
        <v>370163.52126762987</v>
      </c>
      <c r="N7" s="25">
        <v>302691.57726762985</v>
      </c>
      <c r="O7" s="25">
        <v>0</v>
      </c>
      <c r="P7" s="25">
        <v>0</v>
      </c>
      <c r="Q7" s="25">
        <v>73890865.030000001</v>
      </c>
      <c r="R7" s="25">
        <v>0</v>
      </c>
      <c r="S7" s="25">
        <v>0</v>
      </c>
      <c r="T7" s="25">
        <v>0</v>
      </c>
      <c r="U7" s="25">
        <v>0</v>
      </c>
      <c r="V7" s="25">
        <v>0</v>
      </c>
      <c r="W7" s="25">
        <v>0</v>
      </c>
      <c r="X7" s="25">
        <v>0</v>
      </c>
      <c r="Y7" s="25">
        <v>11753.040000000005</v>
      </c>
      <c r="Z7" s="25">
        <v>2350.6080000000038</v>
      </c>
      <c r="AA7" s="25">
        <v>257979.29</v>
      </c>
      <c r="AB7" s="25">
        <v>70125.474499999982</v>
      </c>
      <c r="AC7" s="25">
        <v>4662.2099999999991</v>
      </c>
      <c r="AD7" s="25">
        <v>4662.2099999999991</v>
      </c>
      <c r="AE7" s="25">
        <v>0</v>
      </c>
      <c r="AF7" s="25">
        <v>0</v>
      </c>
      <c r="AG7" s="25">
        <v>0</v>
      </c>
      <c r="AH7" s="25">
        <v>0</v>
      </c>
      <c r="AI7" s="25">
        <v>8903</v>
      </c>
      <c r="AJ7" s="25">
        <v>1780.5999999999985</v>
      </c>
      <c r="AK7" s="25">
        <v>0</v>
      </c>
      <c r="AL7" s="25">
        <v>0</v>
      </c>
      <c r="AM7" s="26">
        <v>75489539.351267636</v>
      </c>
      <c r="AN7" s="26">
        <v>946075.94576762698</v>
      </c>
      <c r="AS7" s="30"/>
    </row>
    <row r="8" spans="1:45" ht="24.9" customHeight="1">
      <c r="A8" s="17">
        <v>2</v>
      </c>
      <c r="B8" s="64" t="s">
        <v>30</v>
      </c>
      <c r="C8" s="25">
        <v>1591272.6600000001</v>
      </c>
      <c r="D8" s="25">
        <v>697709.25000000012</v>
      </c>
      <c r="E8" s="25">
        <v>522759.02999999997</v>
      </c>
      <c r="F8" s="25">
        <v>522759.02999999997</v>
      </c>
      <c r="G8" s="25">
        <v>99855.619999998948</v>
      </c>
      <c r="H8" s="25">
        <v>59150.56999999984</v>
      </c>
      <c r="I8" s="25">
        <v>43498720.269999996</v>
      </c>
      <c r="J8" s="25">
        <v>13048098.949999999</v>
      </c>
      <c r="K8" s="25">
        <v>8116758.9900280004</v>
      </c>
      <c r="L8" s="25">
        <v>8116758.9900280004</v>
      </c>
      <c r="M8" s="25">
        <v>1858639.8</v>
      </c>
      <c r="N8" s="25">
        <v>1881672.48</v>
      </c>
      <c r="O8" s="25">
        <v>0</v>
      </c>
      <c r="P8" s="25">
        <v>0</v>
      </c>
      <c r="Q8" s="25">
        <v>0</v>
      </c>
      <c r="R8" s="25">
        <v>0</v>
      </c>
      <c r="S8" s="25">
        <v>0</v>
      </c>
      <c r="T8" s="25">
        <v>0</v>
      </c>
      <c r="U8" s="25">
        <v>90385.13</v>
      </c>
      <c r="V8" s="25">
        <v>45192.580000000009</v>
      </c>
      <c r="W8" s="25">
        <v>0</v>
      </c>
      <c r="X8" s="25">
        <v>0</v>
      </c>
      <c r="Y8" s="25">
        <v>346751.73999999923</v>
      </c>
      <c r="Z8" s="25">
        <v>104829.65999999849</v>
      </c>
      <c r="AA8" s="25">
        <v>6207027.7299999967</v>
      </c>
      <c r="AB8" s="25">
        <v>808048.43699999095</v>
      </c>
      <c r="AC8" s="25">
        <v>96560</v>
      </c>
      <c r="AD8" s="25">
        <v>0</v>
      </c>
      <c r="AE8" s="25">
        <v>59114.950000000186</v>
      </c>
      <c r="AF8" s="25">
        <v>11823.164000000572</v>
      </c>
      <c r="AG8" s="25">
        <v>0</v>
      </c>
      <c r="AH8" s="25">
        <v>0</v>
      </c>
      <c r="AI8" s="25">
        <v>118691.78</v>
      </c>
      <c r="AJ8" s="25">
        <v>17342.29</v>
      </c>
      <c r="AK8" s="25">
        <v>0</v>
      </c>
      <c r="AL8" s="25">
        <v>0</v>
      </c>
      <c r="AM8" s="26">
        <v>62606537.700028002</v>
      </c>
      <c r="AN8" s="26">
        <v>25313385.401027989</v>
      </c>
      <c r="AS8" s="30"/>
    </row>
    <row r="9" spans="1:45" ht="24.9" customHeight="1">
      <c r="A9" s="17">
        <v>3</v>
      </c>
      <c r="B9" s="64" t="s">
        <v>32</v>
      </c>
      <c r="C9" s="25">
        <v>6107995.5700000003</v>
      </c>
      <c r="D9" s="25">
        <v>629333.33350000065</v>
      </c>
      <c r="E9" s="25">
        <v>78422.636055999974</v>
      </c>
      <c r="F9" s="25">
        <v>78422.636055999974</v>
      </c>
      <c r="G9" s="25">
        <v>34556.249999999964</v>
      </c>
      <c r="H9" s="25">
        <v>12841.129999999968</v>
      </c>
      <c r="I9" s="25">
        <v>19367109.109993327</v>
      </c>
      <c r="J9" s="25">
        <v>19367109.109993327</v>
      </c>
      <c r="K9" s="25">
        <v>16003388.869999997</v>
      </c>
      <c r="L9" s="25">
        <v>14822456.230999999</v>
      </c>
      <c r="M9" s="25">
        <v>2539083.5212676302</v>
      </c>
      <c r="N9" s="25">
        <v>2392463.9612676301</v>
      </c>
      <c r="O9" s="25">
        <v>0</v>
      </c>
      <c r="P9" s="25">
        <v>0</v>
      </c>
      <c r="Q9" s="25">
        <v>0</v>
      </c>
      <c r="R9" s="25">
        <v>0</v>
      </c>
      <c r="S9" s="25">
        <v>0</v>
      </c>
      <c r="T9" s="25">
        <v>0</v>
      </c>
      <c r="U9" s="25">
        <v>0</v>
      </c>
      <c r="V9" s="25">
        <v>0</v>
      </c>
      <c r="W9" s="25">
        <v>0</v>
      </c>
      <c r="X9" s="25">
        <v>0</v>
      </c>
      <c r="Y9" s="25">
        <v>-5607.0900000000256</v>
      </c>
      <c r="Z9" s="25">
        <v>-5607.0900000000256</v>
      </c>
      <c r="AA9" s="25">
        <v>2603904.1199999992</v>
      </c>
      <c r="AB9" s="25">
        <v>1406492.0999999996</v>
      </c>
      <c r="AC9" s="25">
        <v>0</v>
      </c>
      <c r="AD9" s="25">
        <v>0</v>
      </c>
      <c r="AE9" s="25">
        <v>1689</v>
      </c>
      <c r="AF9" s="25">
        <v>337.79999999999995</v>
      </c>
      <c r="AG9" s="25">
        <v>7124.0999999999976</v>
      </c>
      <c r="AH9" s="25">
        <v>7124.0999999999976</v>
      </c>
      <c r="AI9" s="25">
        <v>8324.0199999999859</v>
      </c>
      <c r="AJ9" s="25">
        <v>8324.0199999999859</v>
      </c>
      <c r="AK9" s="25">
        <v>0</v>
      </c>
      <c r="AL9" s="25">
        <v>0</v>
      </c>
      <c r="AM9" s="26">
        <v>46745990.107316956</v>
      </c>
      <c r="AN9" s="26">
        <v>38719297.331816956</v>
      </c>
      <c r="AS9" s="30"/>
    </row>
    <row r="10" spans="1:45" ht="24.9" customHeight="1">
      <c r="A10" s="17">
        <v>4</v>
      </c>
      <c r="B10" s="64" t="s">
        <v>29</v>
      </c>
      <c r="C10" s="25">
        <v>7157434.9342769925</v>
      </c>
      <c r="D10" s="25">
        <v>7001015.9906293927</v>
      </c>
      <c r="E10" s="25">
        <v>54840.120390000011</v>
      </c>
      <c r="F10" s="25">
        <v>54840.120390000011</v>
      </c>
      <c r="G10" s="25">
        <v>186971.73899999965</v>
      </c>
      <c r="H10" s="25">
        <v>109826.7089999997</v>
      </c>
      <c r="I10" s="25">
        <v>60000</v>
      </c>
      <c r="J10" s="25">
        <v>1000</v>
      </c>
      <c r="K10" s="25">
        <v>16091966.292999994</v>
      </c>
      <c r="L10" s="25">
        <v>15985244.733897593</v>
      </c>
      <c r="M10" s="25">
        <v>3356098.0651136264</v>
      </c>
      <c r="N10" s="25">
        <v>3349081.4051136263</v>
      </c>
      <c r="O10" s="25">
        <v>0</v>
      </c>
      <c r="P10" s="25">
        <v>0</v>
      </c>
      <c r="Q10" s="25">
        <v>0</v>
      </c>
      <c r="R10" s="25">
        <v>0</v>
      </c>
      <c r="S10" s="25">
        <v>0</v>
      </c>
      <c r="T10" s="25">
        <v>0</v>
      </c>
      <c r="U10" s="25">
        <v>0</v>
      </c>
      <c r="V10" s="25">
        <v>0</v>
      </c>
      <c r="W10" s="25">
        <v>0</v>
      </c>
      <c r="X10" s="25">
        <v>0</v>
      </c>
      <c r="Y10" s="25">
        <v>966299.6814460028</v>
      </c>
      <c r="Z10" s="25">
        <v>823819.83635344962</v>
      </c>
      <c r="AA10" s="25">
        <v>7616488.3824369963</v>
      </c>
      <c r="AB10" s="25">
        <v>4482216.1156899929</v>
      </c>
      <c r="AC10" s="25">
        <v>0</v>
      </c>
      <c r="AD10" s="25">
        <v>0</v>
      </c>
      <c r="AE10" s="25">
        <v>782268.46999999916</v>
      </c>
      <c r="AF10" s="25">
        <v>433905.65499999892</v>
      </c>
      <c r="AG10" s="25">
        <v>81000</v>
      </c>
      <c r="AH10" s="25">
        <v>40499.97</v>
      </c>
      <c r="AI10" s="25">
        <v>810014.27187835274</v>
      </c>
      <c r="AJ10" s="25">
        <v>744829.00363093009</v>
      </c>
      <c r="AK10" s="25">
        <v>0</v>
      </c>
      <c r="AL10" s="25">
        <v>0</v>
      </c>
      <c r="AM10" s="26">
        <v>37163381.957541965</v>
      </c>
      <c r="AN10" s="26">
        <v>33026279.539704978</v>
      </c>
      <c r="AS10" s="30"/>
    </row>
    <row r="11" spans="1:45" ht="24.9" customHeight="1">
      <c r="A11" s="17">
        <v>5</v>
      </c>
      <c r="B11" s="64" t="s">
        <v>28</v>
      </c>
      <c r="C11" s="25">
        <v>380924.25131900067</v>
      </c>
      <c r="D11" s="25">
        <v>335629.05371900066</v>
      </c>
      <c r="E11" s="25">
        <v>68361.295585899992</v>
      </c>
      <c r="F11" s="25">
        <v>68361.295585899992</v>
      </c>
      <c r="G11" s="25">
        <v>-10838.26999999999</v>
      </c>
      <c r="H11" s="25">
        <v>-10838.26999999999</v>
      </c>
      <c r="I11" s="25">
        <v>34409276.911931723</v>
      </c>
      <c r="J11" s="25">
        <v>34409276.911931723</v>
      </c>
      <c r="K11" s="25">
        <v>0</v>
      </c>
      <c r="L11" s="25">
        <v>0</v>
      </c>
      <c r="M11" s="25">
        <v>123593.92126762994</v>
      </c>
      <c r="N11" s="25">
        <v>123593.92126762994</v>
      </c>
      <c r="O11" s="25">
        <v>0</v>
      </c>
      <c r="P11" s="25">
        <v>0</v>
      </c>
      <c r="Q11" s="25">
        <v>0</v>
      </c>
      <c r="R11" s="25">
        <v>0</v>
      </c>
      <c r="S11" s="25">
        <v>0</v>
      </c>
      <c r="T11" s="25">
        <v>0</v>
      </c>
      <c r="U11" s="25">
        <v>0</v>
      </c>
      <c r="V11" s="25">
        <v>0</v>
      </c>
      <c r="W11" s="25">
        <v>0</v>
      </c>
      <c r="X11" s="25">
        <v>0</v>
      </c>
      <c r="Y11" s="25">
        <v>0</v>
      </c>
      <c r="Z11" s="25">
        <v>0</v>
      </c>
      <c r="AA11" s="25">
        <v>79975.019999999975</v>
      </c>
      <c r="AB11" s="25">
        <v>0</v>
      </c>
      <c r="AC11" s="25">
        <v>0</v>
      </c>
      <c r="AD11" s="25">
        <v>0</v>
      </c>
      <c r="AE11" s="25">
        <v>0</v>
      </c>
      <c r="AF11" s="25">
        <v>0</v>
      </c>
      <c r="AG11" s="25">
        <v>0</v>
      </c>
      <c r="AH11" s="25">
        <v>0</v>
      </c>
      <c r="AI11" s="25">
        <v>11226.300000000003</v>
      </c>
      <c r="AJ11" s="25">
        <v>0</v>
      </c>
      <c r="AK11" s="25">
        <v>0</v>
      </c>
      <c r="AL11" s="25">
        <v>0</v>
      </c>
      <c r="AM11" s="26">
        <v>35062519.430104256</v>
      </c>
      <c r="AN11" s="26">
        <v>34926022.912504256</v>
      </c>
      <c r="AS11" s="30"/>
    </row>
    <row r="12" spans="1:45" ht="24.9" customHeight="1">
      <c r="A12" s="17">
        <v>6</v>
      </c>
      <c r="B12" s="64" t="s">
        <v>93</v>
      </c>
      <c r="C12" s="25">
        <v>60500</v>
      </c>
      <c r="D12" s="25">
        <v>60500</v>
      </c>
      <c r="E12" s="25">
        <v>-3.29</v>
      </c>
      <c r="F12" s="25">
        <v>-3.29</v>
      </c>
      <c r="G12" s="25">
        <v>0</v>
      </c>
      <c r="H12" s="25">
        <v>0</v>
      </c>
      <c r="I12" s="25">
        <v>15940659.07</v>
      </c>
      <c r="J12" s="25">
        <v>15940659.07</v>
      </c>
      <c r="K12" s="25">
        <v>4639026.99</v>
      </c>
      <c r="L12" s="25">
        <v>1003220.2800000003</v>
      </c>
      <c r="M12" s="25">
        <v>1032187.20126763</v>
      </c>
      <c r="N12" s="25">
        <v>323476.07126762997</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21672369.971267633</v>
      </c>
      <c r="AN12" s="26">
        <v>17327852.131267633</v>
      </c>
      <c r="AS12" s="30"/>
    </row>
    <row r="13" spans="1:45" ht="24.9" customHeight="1">
      <c r="A13" s="17">
        <v>7</v>
      </c>
      <c r="B13" s="64" t="s">
        <v>97</v>
      </c>
      <c r="C13" s="25">
        <v>-28365.550000000105</v>
      </c>
      <c r="D13" s="25">
        <v>-20823.175000000032</v>
      </c>
      <c r="E13" s="25">
        <v>18512.752448999974</v>
      </c>
      <c r="F13" s="25">
        <v>18512.752448999974</v>
      </c>
      <c r="G13" s="25">
        <v>9447.84</v>
      </c>
      <c r="H13" s="25">
        <v>9447.84</v>
      </c>
      <c r="I13" s="25">
        <v>18457646.98</v>
      </c>
      <c r="J13" s="25">
        <v>18457646.98</v>
      </c>
      <c r="K13" s="25">
        <v>1745785.5845593223</v>
      </c>
      <c r="L13" s="25">
        <v>1484970.2617118647</v>
      </c>
      <c r="M13" s="25">
        <v>493062.20726762991</v>
      </c>
      <c r="N13" s="25">
        <v>493062.20726762991</v>
      </c>
      <c r="O13" s="25">
        <v>0</v>
      </c>
      <c r="P13" s="25">
        <v>0</v>
      </c>
      <c r="Q13" s="25">
        <v>0</v>
      </c>
      <c r="R13" s="25">
        <v>0</v>
      </c>
      <c r="S13" s="25">
        <v>0</v>
      </c>
      <c r="T13" s="25">
        <v>0</v>
      </c>
      <c r="U13" s="25">
        <v>0</v>
      </c>
      <c r="V13" s="25">
        <v>0</v>
      </c>
      <c r="W13" s="25">
        <v>0</v>
      </c>
      <c r="X13" s="25">
        <v>0</v>
      </c>
      <c r="Y13" s="25">
        <v>-1350</v>
      </c>
      <c r="Z13" s="25">
        <v>-1350</v>
      </c>
      <c r="AA13" s="25">
        <v>93873.56</v>
      </c>
      <c r="AB13" s="25">
        <v>116391.902</v>
      </c>
      <c r="AC13" s="25">
        <v>37969.317999999999</v>
      </c>
      <c r="AD13" s="25">
        <v>37969.317999999999</v>
      </c>
      <c r="AE13" s="25">
        <v>-1553381.7391400102</v>
      </c>
      <c r="AF13" s="25">
        <v>-96372.543631622219</v>
      </c>
      <c r="AG13" s="25">
        <v>0</v>
      </c>
      <c r="AH13" s="25">
        <v>0</v>
      </c>
      <c r="AI13" s="25">
        <v>-1.9000000000000909</v>
      </c>
      <c r="AJ13" s="25">
        <v>-1.9000000000000909</v>
      </c>
      <c r="AK13" s="25">
        <v>0</v>
      </c>
      <c r="AL13" s="25">
        <v>0</v>
      </c>
      <c r="AM13" s="26">
        <v>19273199.053135943</v>
      </c>
      <c r="AN13" s="26">
        <v>20499453.642796878</v>
      </c>
      <c r="AS13" s="30"/>
    </row>
    <row r="14" spans="1:45" ht="24.9" customHeight="1">
      <c r="A14" s="17">
        <v>8</v>
      </c>
      <c r="B14" s="64" t="s">
        <v>34</v>
      </c>
      <c r="C14" s="25">
        <v>408237.48</v>
      </c>
      <c r="D14" s="25">
        <v>56900</v>
      </c>
      <c r="E14" s="25">
        <v>13611.28</v>
      </c>
      <c r="F14" s="25">
        <v>13611.28</v>
      </c>
      <c r="G14" s="25">
        <v>18666.169999999998</v>
      </c>
      <c r="H14" s="25">
        <v>18666.169999999998</v>
      </c>
      <c r="I14" s="25">
        <v>11820105.550000001</v>
      </c>
      <c r="J14" s="25">
        <v>11820105.550000001</v>
      </c>
      <c r="K14" s="25">
        <v>2940481.4900000012</v>
      </c>
      <c r="L14" s="25">
        <v>3007112.9900000012</v>
      </c>
      <c r="M14" s="25">
        <v>1213455.97</v>
      </c>
      <c r="N14" s="25">
        <v>893075.23</v>
      </c>
      <c r="O14" s="25">
        <v>0</v>
      </c>
      <c r="P14" s="25">
        <v>0</v>
      </c>
      <c r="Q14" s="25">
        <v>0</v>
      </c>
      <c r="R14" s="25">
        <v>0</v>
      </c>
      <c r="S14" s="25">
        <v>0</v>
      </c>
      <c r="T14" s="25">
        <v>0</v>
      </c>
      <c r="U14" s="25">
        <v>0</v>
      </c>
      <c r="V14" s="25">
        <v>0</v>
      </c>
      <c r="W14" s="25">
        <v>0</v>
      </c>
      <c r="X14" s="25">
        <v>0</v>
      </c>
      <c r="Y14" s="25">
        <v>190037.51</v>
      </c>
      <c r="Z14" s="25">
        <v>95019.21</v>
      </c>
      <c r="AA14" s="25">
        <v>1212010.9900000002</v>
      </c>
      <c r="AB14" s="25">
        <v>285279.31000000017</v>
      </c>
      <c r="AC14" s="25">
        <v>5606.79</v>
      </c>
      <c r="AD14" s="25">
        <v>0</v>
      </c>
      <c r="AE14" s="25">
        <v>-466.10000000000582</v>
      </c>
      <c r="AF14" s="25">
        <v>-466.99999999999454</v>
      </c>
      <c r="AG14" s="25">
        <v>0</v>
      </c>
      <c r="AH14" s="25">
        <v>0</v>
      </c>
      <c r="AI14" s="25">
        <v>46925.72</v>
      </c>
      <c r="AJ14" s="25">
        <v>5785.4700000000012</v>
      </c>
      <c r="AK14" s="25">
        <v>0</v>
      </c>
      <c r="AL14" s="25">
        <v>0</v>
      </c>
      <c r="AM14" s="26">
        <v>17868672.850000001</v>
      </c>
      <c r="AN14" s="26">
        <v>16195088.210000005</v>
      </c>
      <c r="AS14" s="30"/>
    </row>
    <row r="15" spans="1:45" ht="24.9" customHeight="1">
      <c r="A15" s="17">
        <v>9</v>
      </c>
      <c r="B15" s="64" t="s">
        <v>87</v>
      </c>
      <c r="C15" s="25">
        <v>110276.87</v>
      </c>
      <c r="D15" s="25">
        <v>91667</v>
      </c>
      <c r="E15" s="25">
        <v>403.21000000000004</v>
      </c>
      <c r="F15" s="25">
        <v>403.21000000000004</v>
      </c>
      <c r="G15" s="25">
        <v>-11640</v>
      </c>
      <c r="H15" s="25">
        <v>590</v>
      </c>
      <c r="I15" s="25">
        <v>12710812.252435299</v>
      </c>
      <c r="J15" s="25">
        <v>12692835.068125298</v>
      </c>
      <c r="K15" s="25">
        <v>3135013.74</v>
      </c>
      <c r="L15" s="25">
        <v>2525367.349044092</v>
      </c>
      <c r="M15" s="25">
        <v>559395.71126762999</v>
      </c>
      <c r="N15" s="25">
        <v>557338.96143909753</v>
      </c>
      <c r="O15" s="25">
        <v>0</v>
      </c>
      <c r="P15" s="25">
        <v>0</v>
      </c>
      <c r="Q15" s="25">
        <v>0</v>
      </c>
      <c r="R15" s="25">
        <v>0</v>
      </c>
      <c r="S15" s="25">
        <v>0</v>
      </c>
      <c r="T15" s="25">
        <v>0</v>
      </c>
      <c r="U15" s="25">
        <v>0</v>
      </c>
      <c r="V15" s="25">
        <v>0</v>
      </c>
      <c r="W15" s="25">
        <v>0</v>
      </c>
      <c r="X15" s="25">
        <v>0</v>
      </c>
      <c r="Y15" s="25">
        <v>0</v>
      </c>
      <c r="Z15" s="25">
        <v>0</v>
      </c>
      <c r="AA15" s="25">
        <v>48666.9</v>
      </c>
      <c r="AB15" s="25">
        <v>45058.226351196412</v>
      </c>
      <c r="AC15" s="25">
        <v>15000</v>
      </c>
      <c r="AD15" s="25">
        <v>15000</v>
      </c>
      <c r="AE15" s="25">
        <v>45400</v>
      </c>
      <c r="AF15" s="25">
        <v>45400</v>
      </c>
      <c r="AG15" s="25">
        <v>0</v>
      </c>
      <c r="AH15" s="25">
        <v>0</v>
      </c>
      <c r="AI15" s="25">
        <v>660</v>
      </c>
      <c r="AJ15" s="25">
        <v>660</v>
      </c>
      <c r="AK15" s="25">
        <v>0</v>
      </c>
      <c r="AL15" s="25">
        <v>0</v>
      </c>
      <c r="AM15" s="26">
        <v>16613988.683702929</v>
      </c>
      <c r="AN15" s="26">
        <v>15974319.814959684</v>
      </c>
      <c r="AS15" s="30"/>
    </row>
    <row r="16" spans="1:45" ht="24.9" customHeight="1">
      <c r="A16" s="17">
        <v>10</v>
      </c>
      <c r="B16" s="64" t="s">
        <v>86</v>
      </c>
      <c r="C16" s="25">
        <v>29008.30000000001</v>
      </c>
      <c r="D16" s="25">
        <v>29008.30000000001</v>
      </c>
      <c r="E16" s="25">
        <v>-6785.4799999999741</v>
      </c>
      <c r="F16" s="25">
        <v>-6785.4799999999741</v>
      </c>
      <c r="G16" s="25">
        <v>841.18000000000006</v>
      </c>
      <c r="H16" s="25">
        <v>841.18000000000006</v>
      </c>
      <c r="I16" s="25">
        <v>7497323.0913369982</v>
      </c>
      <c r="J16" s="25">
        <v>7497323.0913369982</v>
      </c>
      <c r="K16" s="25">
        <v>986813.5900000002</v>
      </c>
      <c r="L16" s="25">
        <v>884160.38000000024</v>
      </c>
      <c r="M16" s="25">
        <v>178287.03894736842</v>
      </c>
      <c r="N16" s="25">
        <v>178287.03894736842</v>
      </c>
      <c r="O16" s="25">
        <v>0</v>
      </c>
      <c r="P16" s="25">
        <v>0</v>
      </c>
      <c r="Q16" s="25">
        <v>0</v>
      </c>
      <c r="R16" s="25">
        <v>0</v>
      </c>
      <c r="S16" s="25">
        <v>0</v>
      </c>
      <c r="T16" s="25">
        <v>0</v>
      </c>
      <c r="U16" s="25">
        <v>0</v>
      </c>
      <c r="V16" s="25">
        <v>0</v>
      </c>
      <c r="W16" s="25">
        <v>0</v>
      </c>
      <c r="X16" s="25">
        <v>0</v>
      </c>
      <c r="Y16" s="25">
        <v>0</v>
      </c>
      <c r="Z16" s="25">
        <v>0</v>
      </c>
      <c r="AA16" s="25">
        <v>23248.43</v>
      </c>
      <c r="AB16" s="25">
        <v>23248.43</v>
      </c>
      <c r="AC16" s="25">
        <v>12936</v>
      </c>
      <c r="AD16" s="25">
        <v>12936</v>
      </c>
      <c r="AE16" s="25">
        <v>0</v>
      </c>
      <c r="AF16" s="25">
        <v>0</v>
      </c>
      <c r="AG16" s="25">
        <v>0</v>
      </c>
      <c r="AH16" s="25">
        <v>0</v>
      </c>
      <c r="AI16" s="25">
        <v>0.90000000000009095</v>
      </c>
      <c r="AJ16" s="25">
        <v>0.90000000000009095</v>
      </c>
      <c r="AK16" s="25">
        <v>0</v>
      </c>
      <c r="AL16" s="25">
        <v>0</v>
      </c>
      <c r="AM16" s="26">
        <v>8721673.0502843671</v>
      </c>
      <c r="AN16" s="26">
        <v>8619019.8402843662</v>
      </c>
      <c r="AS16" s="30"/>
    </row>
    <row r="17" spans="1:45" ht="24.9" customHeight="1">
      <c r="A17" s="17">
        <v>11</v>
      </c>
      <c r="B17" s="64" t="s">
        <v>35</v>
      </c>
      <c r="C17" s="25">
        <v>73959</v>
      </c>
      <c r="D17" s="25">
        <v>73959</v>
      </c>
      <c r="E17" s="25">
        <v>45</v>
      </c>
      <c r="F17" s="25">
        <v>45</v>
      </c>
      <c r="G17" s="25">
        <v>-6473</v>
      </c>
      <c r="H17" s="25">
        <v>-6473</v>
      </c>
      <c r="I17" s="25">
        <v>6534883</v>
      </c>
      <c r="J17" s="25">
        <v>6534883</v>
      </c>
      <c r="K17" s="25">
        <v>808252.23</v>
      </c>
      <c r="L17" s="25">
        <v>802114.87</v>
      </c>
      <c r="M17" s="25">
        <v>116207.04126762995</v>
      </c>
      <c r="N17" s="25">
        <v>118024.64626762996</v>
      </c>
      <c r="O17" s="25">
        <v>0</v>
      </c>
      <c r="P17" s="25">
        <v>0</v>
      </c>
      <c r="Q17" s="25">
        <v>0</v>
      </c>
      <c r="R17" s="25">
        <v>0</v>
      </c>
      <c r="S17" s="25">
        <v>0</v>
      </c>
      <c r="T17" s="25">
        <v>0</v>
      </c>
      <c r="U17" s="25">
        <v>0</v>
      </c>
      <c r="V17" s="25">
        <v>0</v>
      </c>
      <c r="W17" s="25">
        <v>0</v>
      </c>
      <c r="X17" s="25">
        <v>0</v>
      </c>
      <c r="Y17" s="25">
        <v>-141647</v>
      </c>
      <c r="Z17" s="25">
        <v>-70823.159999999974</v>
      </c>
      <c r="AA17" s="25">
        <v>1526092.83</v>
      </c>
      <c r="AB17" s="25">
        <v>-1750300.2391200005</v>
      </c>
      <c r="AC17" s="25">
        <v>0</v>
      </c>
      <c r="AD17" s="25">
        <v>0</v>
      </c>
      <c r="AE17" s="25">
        <v>-727105.63</v>
      </c>
      <c r="AF17" s="25">
        <v>-27143.530000000057</v>
      </c>
      <c r="AG17" s="25">
        <v>0</v>
      </c>
      <c r="AH17" s="25">
        <v>0</v>
      </c>
      <c r="AI17" s="25">
        <v>65849</v>
      </c>
      <c r="AJ17" s="25">
        <v>32924.575000000004</v>
      </c>
      <c r="AK17" s="25">
        <v>0</v>
      </c>
      <c r="AL17" s="25">
        <v>0</v>
      </c>
      <c r="AM17" s="26">
        <v>8250062.4712676303</v>
      </c>
      <c r="AN17" s="26">
        <v>5707211.16214763</v>
      </c>
      <c r="AS17" s="30"/>
    </row>
    <row r="18" spans="1:45" ht="24.9" customHeight="1">
      <c r="A18" s="17">
        <v>12</v>
      </c>
      <c r="B18" s="64" t="s">
        <v>31</v>
      </c>
      <c r="C18" s="25">
        <v>30500</v>
      </c>
      <c r="D18" s="25">
        <v>30500</v>
      </c>
      <c r="E18" s="25">
        <v>2.66</v>
      </c>
      <c r="F18" s="25">
        <v>2.66</v>
      </c>
      <c r="G18" s="25">
        <v>16128.73</v>
      </c>
      <c r="H18" s="25">
        <v>16128.73</v>
      </c>
      <c r="I18" s="25">
        <v>3153706.1099999538</v>
      </c>
      <c r="J18" s="25">
        <v>3153706.1099999538</v>
      </c>
      <c r="K18" s="25">
        <v>3276567.7100000014</v>
      </c>
      <c r="L18" s="25">
        <v>2357402.3960000011</v>
      </c>
      <c r="M18" s="25">
        <v>623297.04126763006</v>
      </c>
      <c r="N18" s="25">
        <v>555330.54426763009</v>
      </c>
      <c r="O18" s="25">
        <v>0</v>
      </c>
      <c r="P18" s="25">
        <v>0</v>
      </c>
      <c r="Q18" s="25">
        <v>0</v>
      </c>
      <c r="R18" s="25">
        <v>0</v>
      </c>
      <c r="S18" s="25">
        <v>0</v>
      </c>
      <c r="T18" s="25">
        <v>0</v>
      </c>
      <c r="U18" s="25">
        <v>0</v>
      </c>
      <c r="V18" s="25">
        <v>0</v>
      </c>
      <c r="W18" s="25">
        <v>0</v>
      </c>
      <c r="X18" s="25">
        <v>0</v>
      </c>
      <c r="Y18" s="25">
        <v>-3000</v>
      </c>
      <c r="Z18" s="25">
        <v>-375</v>
      </c>
      <c r="AA18" s="25">
        <v>117770.22999999998</v>
      </c>
      <c r="AB18" s="25">
        <v>24943.71288099997</v>
      </c>
      <c r="AC18" s="25">
        <v>0</v>
      </c>
      <c r="AD18" s="25">
        <v>0</v>
      </c>
      <c r="AE18" s="25">
        <v>-310631.57</v>
      </c>
      <c r="AF18" s="25">
        <v>-252098.83075000002</v>
      </c>
      <c r="AG18" s="25">
        <v>0</v>
      </c>
      <c r="AH18" s="25">
        <v>0</v>
      </c>
      <c r="AI18" s="25">
        <v>9370.2200000000103</v>
      </c>
      <c r="AJ18" s="25">
        <v>28969.884000000005</v>
      </c>
      <c r="AK18" s="25">
        <v>0</v>
      </c>
      <c r="AL18" s="25">
        <v>0</v>
      </c>
      <c r="AM18" s="26">
        <v>6913711.1312675839</v>
      </c>
      <c r="AN18" s="26">
        <v>5914510.2063985849</v>
      </c>
      <c r="AS18" s="30"/>
    </row>
    <row r="19" spans="1:45" ht="24.9" customHeight="1">
      <c r="A19" s="17">
        <v>13</v>
      </c>
      <c r="B19" s="64" t="s">
        <v>33</v>
      </c>
      <c r="C19" s="25">
        <v>33432.479999999981</v>
      </c>
      <c r="D19" s="25">
        <v>33432.479999999981</v>
      </c>
      <c r="E19" s="25">
        <v>19068.980000000047</v>
      </c>
      <c r="F19" s="25">
        <v>19068.980000000047</v>
      </c>
      <c r="G19" s="25">
        <v>0</v>
      </c>
      <c r="H19" s="25">
        <v>0</v>
      </c>
      <c r="I19" s="25">
        <v>3382214.3699999964</v>
      </c>
      <c r="J19" s="25">
        <v>1713991.6949999984</v>
      </c>
      <c r="K19" s="25">
        <v>2244344.9499999997</v>
      </c>
      <c r="L19" s="25">
        <v>1058426.9587818196</v>
      </c>
      <c r="M19" s="25">
        <v>410598.74126762996</v>
      </c>
      <c r="N19" s="25">
        <v>396786.8755837715</v>
      </c>
      <c r="O19" s="25">
        <v>0</v>
      </c>
      <c r="P19" s="25">
        <v>0</v>
      </c>
      <c r="Q19" s="25">
        <v>0</v>
      </c>
      <c r="R19" s="25">
        <v>0</v>
      </c>
      <c r="S19" s="25">
        <v>0</v>
      </c>
      <c r="T19" s="25">
        <v>0</v>
      </c>
      <c r="U19" s="25">
        <v>58446.810000000005</v>
      </c>
      <c r="V19" s="25">
        <v>52294.407594700009</v>
      </c>
      <c r="W19" s="25">
        <v>0</v>
      </c>
      <c r="X19" s="25">
        <v>0</v>
      </c>
      <c r="Y19" s="25">
        <v>32392.660000000003</v>
      </c>
      <c r="Z19" s="25">
        <v>16196.330000000002</v>
      </c>
      <c r="AA19" s="25">
        <v>22455.599999999977</v>
      </c>
      <c r="AB19" s="25">
        <v>8530.9862272283644</v>
      </c>
      <c r="AC19" s="25">
        <v>0</v>
      </c>
      <c r="AD19" s="25">
        <v>0</v>
      </c>
      <c r="AE19" s="25">
        <v>-23090.520000000004</v>
      </c>
      <c r="AF19" s="25">
        <v>-4623.7040000000125</v>
      </c>
      <c r="AG19" s="25">
        <v>0</v>
      </c>
      <c r="AH19" s="25">
        <v>0</v>
      </c>
      <c r="AI19" s="25">
        <v>5228.4800000000005</v>
      </c>
      <c r="AJ19" s="25">
        <v>5228.4800000000005</v>
      </c>
      <c r="AK19" s="25">
        <v>0</v>
      </c>
      <c r="AL19" s="25">
        <v>0</v>
      </c>
      <c r="AM19" s="26">
        <v>6185092.5512676258</v>
      </c>
      <c r="AN19" s="26">
        <v>3299333.4891875181</v>
      </c>
      <c r="AS19" s="30"/>
    </row>
    <row r="20" spans="1:45" ht="24.9" customHeight="1">
      <c r="A20" s="17">
        <v>14</v>
      </c>
      <c r="B20" s="64" t="s">
        <v>89</v>
      </c>
      <c r="C20" s="25">
        <v>0</v>
      </c>
      <c r="D20" s="25">
        <v>0</v>
      </c>
      <c r="E20" s="25">
        <v>252.07</v>
      </c>
      <c r="F20" s="25">
        <v>252.07</v>
      </c>
      <c r="G20" s="25">
        <v>0</v>
      </c>
      <c r="H20" s="25">
        <v>0</v>
      </c>
      <c r="I20" s="25">
        <v>1018358.6899999958</v>
      </c>
      <c r="J20" s="25">
        <v>1018358.6899999958</v>
      </c>
      <c r="K20" s="25">
        <v>3971415.72</v>
      </c>
      <c r="L20" s="25">
        <v>3971415.72</v>
      </c>
      <c r="M20" s="25">
        <v>586707.62950292404</v>
      </c>
      <c r="N20" s="25">
        <v>586707.62950292404</v>
      </c>
      <c r="O20" s="25">
        <v>0</v>
      </c>
      <c r="P20" s="25">
        <v>0</v>
      </c>
      <c r="Q20" s="25">
        <v>0</v>
      </c>
      <c r="R20" s="25">
        <v>0</v>
      </c>
      <c r="S20" s="25">
        <v>0</v>
      </c>
      <c r="T20" s="25">
        <v>0</v>
      </c>
      <c r="U20" s="25">
        <v>0</v>
      </c>
      <c r="V20" s="25">
        <v>0</v>
      </c>
      <c r="W20" s="25">
        <v>0</v>
      </c>
      <c r="X20" s="25">
        <v>0</v>
      </c>
      <c r="Y20" s="25">
        <v>0</v>
      </c>
      <c r="Z20" s="25">
        <v>0</v>
      </c>
      <c r="AA20" s="25">
        <v>9825.0799999999963</v>
      </c>
      <c r="AB20" s="25">
        <v>9825.0799999999963</v>
      </c>
      <c r="AC20" s="25">
        <v>0</v>
      </c>
      <c r="AD20" s="25">
        <v>0</v>
      </c>
      <c r="AE20" s="25">
        <v>-59170.059999999939</v>
      </c>
      <c r="AF20" s="25">
        <v>-59170.059999999939</v>
      </c>
      <c r="AG20" s="25">
        <v>0</v>
      </c>
      <c r="AH20" s="25">
        <v>0</v>
      </c>
      <c r="AI20" s="25">
        <v>763</v>
      </c>
      <c r="AJ20" s="25">
        <v>763</v>
      </c>
      <c r="AK20" s="25">
        <v>0</v>
      </c>
      <c r="AL20" s="25">
        <v>0</v>
      </c>
      <c r="AM20" s="26">
        <v>5528152.1295029204</v>
      </c>
      <c r="AN20" s="26">
        <v>5528152.1295029204</v>
      </c>
      <c r="AS20" s="30"/>
    </row>
    <row r="21" spans="1:45" ht="24.9" customHeight="1">
      <c r="A21" s="17">
        <v>15</v>
      </c>
      <c r="B21" s="64" t="s">
        <v>37</v>
      </c>
      <c r="C21" s="25">
        <v>0</v>
      </c>
      <c r="D21" s="25">
        <v>0</v>
      </c>
      <c r="E21" s="25">
        <v>0</v>
      </c>
      <c r="F21" s="25">
        <v>0</v>
      </c>
      <c r="G21" s="25">
        <v>0</v>
      </c>
      <c r="H21" s="25">
        <v>0</v>
      </c>
      <c r="I21" s="25">
        <v>4690177.4800000004</v>
      </c>
      <c r="J21" s="25">
        <v>4690177.4800000004</v>
      </c>
      <c r="K21" s="25">
        <v>427222.45999999996</v>
      </c>
      <c r="L21" s="25">
        <v>64350.054000000033</v>
      </c>
      <c r="M21" s="25">
        <v>211198.54</v>
      </c>
      <c r="N21" s="25">
        <v>133623.70800000001</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-98309</v>
      </c>
      <c r="AF21" s="25">
        <v>-98309</v>
      </c>
      <c r="AG21" s="25">
        <v>0</v>
      </c>
      <c r="AH21" s="25">
        <v>0</v>
      </c>
      <c r="AI21" s="25">
        <v>0</v>
      </c>
      <c r="AJ21" s="25">
        <v>0</v>
      </c>
      <c r="AK21" s="25">
        <v>0</v>
      </c>
      <c r="AL21" s="25">
        <v>0</v>
      </c>
      <c r="AM21" s="26">
        <v>5230289.4800000004</v>
      </c>
      <c r="AN21" s="26">
        <v>4789842.2420000006</v>
      </c>
      <c r="AS21" s="30"/>
    </row>
    <row r="22" spans="1:45" ht="24.9" customHeight="1">
      <c r="A22" s="17">
        <v>16</v>
      </c>
      <c r="B22" s="64" t="s">
        <v>36</v>
      </c>
      <c r="C22" s="25">
        <v>3000</v>
      </c>
      <c r="D22" s="25">
        <v>3000</v>
      </c>
      <c r="E22" s="25">
        <v>0</v>
      </c>
      <c r="F22" s="25">
        <v>0</v>
      </c>
      <c r="G22" s="25">
        <v>0</v>
      </c>
      <c r="H22" s="25">
        <v>0</v>
      </c>
      <c r="I22" s="25">
        <v>1529465.9000000001</v>
      </c>
      <c r="J22" s="25">
        <v>1529465.9000000001</v>
      </c>
      <c r="K22" s="25">
        <v>1781487.67</v>
      </c>
      <c r="L22" s="25">
        <v>677978.44799999986</v>
      </c>
      <c r="M22" s="25">
        <v>611703.81126762996</v>
      </c>
      <c r="N22" s="25">
        <v>368336.93226763001</v>
      </c>
      <c r="O22" s="25">
        <v>0</v>
      </c>
      <c r="P22" s="25">
        <v>0</v>
      </c>
      <c r="Q22" s="25">
        <v>0</v>
      </c>
      <c r="R22" s="25">
        <v>0</v>
      </c>
      <c r="S22" s="25">
        <v>0</v>
      </c>
      <c r="T22" s="25">
        <v>0</v>
      </c>
      <c r="U22" s="25">
        <v>0</v>
      </c>
      <c r="V22" s="25">
        <v>0</v>
      </c>
      <c r="W22" s="25">
        <v>0</v>
      </c>
      <c r="X22" s="25">
        <v>0</v>
      </c>
      <c r="Y22" s="25">
        <v>-300</v>
      </c>
      <c r="Z22" s="25">
        <v>1050.0019999999995</v>
      </c>
      <c r="AA22" s="25">
        <v>10381.719999999983</v>
      </c>
      <c r="AB22" s="25">
        <v>-235.67200000002413</v>
      </c>
      <c r="AC22" s="25">
        <v>0</v>
      </c>
      <c r="AD22" s="25">
        <v>0</v>
      </c>
      <c r="AE22" s="25">
        <v>-114000</v>
      </c>
      <c r="AF22" s="25">
        <v>-114000</v>
      </c>
      <c r="AG22" s="25">
        <v>0</v>
      </c>
      <c r="AH22" s="25">
        <v>0</v>
      </c>
      <c r="AI22" s="25">
        <v>147669.4515</v>
      </c>
      <c r="AJ22" s="25">
        <v>150576.4515</v>
      </c>
      <c r="AK22" s="25">
        <v>0</v>
      </c>
      <c r="AL22" s="25">
        <v>0</v>
      </c>
      <c r="AM22" s="26">
        <v>3969408.5527676307</v>
      </c>
      <c r="AN22" s="26">
        <v>2616172.0617676298</v>
      </c>
      <c r="AS22" s="30"/>
    </row>
    <row r="23" spans="1:45" ht="24.9" customHeight="1">
      <c r="A23" s="17">
        <v>17</v>
      </c>
      <c r="B23" s="64" t="s">
        <v>38</v>
      </c>
      <c r="C23" s="25">
        <v>0</v>
      </c>
      <c r="D23" s="25">
        <v>0</v>
      </c>
      <c r="E23" s="25">
        <v>0</v>
      </c>
      <c r="F23" s="25">
        <v>0</v>
      </c>
      <c r="G23" s="25">
        <v>0</v>
      </c>
      <c r="H23" s="25">
        <v>0</v>
      </c>
      <c r="I23" s="25">
        <v>0</v>
      </c>
      <c r="J23" s="25">
        <v>0</v>
      </c>
      <c r="K23" s="25">
        <v>1006525.4021009004</v>
      </c>
      <c r="L23" s="25">
        <v>1006525.4021009004</v>
      </c>
      <c r="M23" s="25">
        <v>296124.34126762999</v>
      </c>
      <c r="N23" s="25">
        <v>296124.34126762999</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1302649.7433685304</v>
      </c>
      <c r="AN23" s="26">
        <v>1302649.7433685304</v>
      </c>
      <c r="AS23" s="30"/>
    </row>
    <row r="24" spans="1:45" ht="24.9" customHeight="1">
      <c r="A24" s="17">
        <v>18</v>
      </c>
      <c r="B24" s="64" t="s">
        <v>39</v>
      </c>
      <c r="C24" s="25">
        <v>0</v>
      </c>
      <c r="D24" s="25">
        <v>0</v>
      </c>
      <c r="E24" s="25">
        <v>0</v>
      </c>
      <c r="F24" s="25">
        <v>0</v>
      </c>
      <c r="G24" s="25">
        <v>13271.5</v>
      </c>
      <c r="H24" s="25">
        <v>13271.5</v>
      </c>
      <c r="I24" s="25">
        <v>973204.31882000098</v>
      </c>
      <c r="J24" s="25">
        <v>973204.31882000098</v>
      </c>
      <c r="K24" s="25">
        <v>7961.989999999998</v>
      </c>
      <c r="L24" s="25">
        <v>4936.3939999999984</v>
      </c>
      <c r="M24" s="25">
        <v>174031.92126762995</v>
      </c>
      <c r="N24" s="25">
        <v>137984.72126762994</v>
      </c>
      <c r="O24" s="25">
        <v>0</v>
      </c>
      <c r="P24" s="25">
        <v>0</v>
      </c>
      <c r="Q24" s="25">
        <v>0</v>
      </c>
      <c r="R24" s="25">
        <v>0</v>
      </c>
      <c r="S24" s="25">
        <v>26543</v>
      </c>
      <c r="T24" s="25">
        <v>26543</v>
      </c>
      <c r="U24" s="25">
        <v>0</v>
      </c>
      <c r="V24" s="25">
        <v>0</v>
      </c>
      <c r="W24" s="25">
        <v>0</v>
      </c>
      <c r="X24" s="25">
        <v>0</v>
      </c>
      <c r="Y24" s="25">
        <v>6005.7437800000007</v>
      </c>
      <c r="Z24" s="25">
        <v>1201.1487560000005</v>
      </c>
      <c r="AA24" s="25">
        <v>1960.8999999999996</v>
      </c>
      <c r="AB24" s="25">
        <v>294.13500000000022</v>
      </c>
      <c r="AC24" s="25">
        <v>0</v>
      </c>
      <c r="AD24" s="25">
        <v>0</v>
      </c>
      <c r="AE24" s="25">
        <v>0</v>
      </c>
      <c r="AF24" s="25">
        <v>0</v>
      </c>
      <c r="AG24" s="25">
        <v>0</v>
      </c>
      <c r="AH24" s="25">
        <v>0</v>
      </c>
      <c r="AI24" s="25">
        <v>0</v>
      </c>
      <c r="AJ24" s="25">
        <v>0</v>
      </c>
      <c r="AK24" s="25">
        <v>0</v>
      </c>
      <c r="AL24" s="25">
        <v>0</v>
      </c>
      <c r="AM24" s="26">
        <v>1202979.3738676307</v>
      </c>
      <c r="AN24" s="26">
        <v>1157435.2178436308</v>
      </c>
      <c r="AS24" s="30"/>
    </row>
    <row r="25" spans="1:45" ht="24.9" customHeight="1">
      <c r="A25" s="17">
        <v>19</v>
      </c>
      <c r="B25" s="64" t="s">
        <v>88</v>
      </c>
      <c r="C25" s="25">
        <v>0</v>
      </c>
      <c r="D25" s="25">
        <v>0</v>
      </c>
      <c r="E25" s="25">
        <v>0</v>
      </c>
      <c r="F25" s="25">
        <v>0</v>
      </c>
      <c r="G25" s="25">
        <v>7759.6</v>
      </c>
      <c r="H25" s="25">
        <v>6379.8</v>
      </c>
      <c r="I25" s="25">
        <v>0</v>
      </c>
      <c r="J25" s="25">
        <v>0</v>
      </c>
      <c r="K25" s="25">
        <v>51824.813999999998</v>
      </c>
      <c r="L25" s="25">
        <v>29694.877</v>
      </c>
      <c r="M25" s="25">
        <v>159276.92126762995</v>
      </c>
      <c r="N25" s="25">
        <v>141435.42126762995</v>
      </c>
      <c r="O25" s="25">
        <v>0</v>
      </c>
      <c r="P25" s="25">
        <v>0</v>
      </c>
      <c r="Q25" s="25">
        <v>0</v>
      </c>
      <c r="R25" s="25">
        <v>0</v>
      </c>
      <c r="S25" s="25">
        <v>0</v>
      </c>
      <c r="T25" s="25">
        <v>0</v>
      </c>
      <c r="U25" s="25">
        <v>0</v>
      </c>
      <c r="V25" s="25">
        <v>0</v>
      </c>
      <c r="W25" s="25">
        <v>0</v>
      </c>
      <c r="X25" s="25">
        <v>0</v>
      </c>
      <c r="Y25" s="25">
        <v>0</v>
      </c>
      <c r="Z25" s="25">
        <v>0</v>
      </c>
      <c r="AA25" s="25">
        <v>83.650000000000091</v>
      </c>
      <c r="AB25" s="25">
        <v>8.3650000000000091</v>
      </c>
      <c r="AC25" s="25">
        <v>0</v>
      </c>
      <c r="AD25" s="25">
        <v>0</v>
      </c>
      <c r="AE25" s="25">
        <v>-2370.5500000000002</v>
      </c>
      <c r="AF25" s="25">
        <v>-2370.5500000000002</v>
      </c>
      <c r="AG25" s="25">
        <v>0</v>
      </c>
      <c r="AH25" s="25">
        <v>0</v>
      </c>
      <c r="AI25" s="25">
        <v>18390.45</v>
      </c>
      <c r="AJ25" s="25">
        <v>1839.0449999999983</v>
      </c>
      <c r="AK25" s="25">
        <v>0</v>
      </c>
      <c r="AL25" s="25">
        <v>0</v>
      </c>
      <c r="AM25" s="26">
        <v>234964.88526762996</v>
      </c>
      <c r="AN25" s="26">
        <v>176986.95826762996</v>
      </c>
      <c r="AS25" s="30"/>
    </row>
    <row r="26" spans="1:45" ht="13.8">
      <c r="A26" s="11"/>
      <c r="B26" s="66" t="s">
        <v>22</v>
      </c>
      <c r="C26" s="27">
        <v>16254193.235595994</v>
      </c>
      <c r="D26" s="27">
        <v>9186018.2098483946</v>
      </c>
      <c r="E26" s="27">
        <v>769490.26448090002</v>
      </c>
      <c r="F26" s="27">
        <v>769490.26448090002</v>
      </c>
      <c r="G26" s="27">
        <v>430547.35899999848</v>
      </c>
      <c r="H26" s="27">
        <v>301832.35899999947</v>
      </c>
      <c r="I26" s="27">
        <v>185043663.10451728</v>
      </c>
      <c r="J26" s="27">
        <v>152847841.92520726</v>
      </c>
      <c r="K26" s="27">
        <v>67812034.513688222</v>
      </c>
      <c r="L26" s="27">
        <v>58130414.834564261</v>
      </c>
      <c r="M26" s="27">
        <v>14913112.94604311</v>
      </c>
      <c r="N26" s="27">
        <v>13229097.67353072</v>
      </c>
      <c r="O26" s="27">
        <v>0</v>
      </c>
      <c r="P26" s="27">
        <v>0</v>
      </c>
      <c r="Q26" s="27">
        <v>73890865.030000001</v>
      </c>
      <c r="R26" s="27">
        <v>0</v>
      </c>
      <c r="S26" s="27">
        <v>26543</v>
      </c>
      <c r="T26" s="27">
        <v>26543</v>
      </c>
      <c r="U26" s="27">
        <v>148831.94</v>
      </c>
      <c r="V26" s="27">
        <v>97486.987594700011</v>
      </c>
      <c r="W26" s="27">
        <v>0</v>
      </c>
      <c r="X26" s="27">
        <v>0</v>
      </c>
      <c r="Y26" s="27">
        <v>1401336.2852260019</v>
      </c>
      <c r="Z26" s="27">
        <v>966311.54510944802</v>
      </c>
      <c r="AA26" s="27">
        <v>19831744.432436984</v>
      </c>
      <c r="AB26" s="27">
        <v>5529926.3635294065</v>
      </c>
      <c r="AC26" s="27">
        <v>172734.318</v>
      </c>
      <c r="AD26" s="27">
        <v>70567.527999999991</v>
      </c>
      <c r="AE26" s="27">
        <v>-2000052.7491400109</v>
      </c>
      <c r="AF26" s="27">
        <v>-163088.59938162274</v>
      </c>
      <c r="AG26" s="27">
        <v>88124.099999999991</v>
      </c>
      <c r="AH26" s="27">
        <v>47624.07</v>
      </c>
      <c r="AI26" s="27">
        <v>1252014.6933783526</v>
      </c>
      <c r="AJ26" s="27">
        <v>999021.81913093</v>
      </c>
      <c r="AK26" s="27">
        <v>0</v>
      </c>
      <c r="AL26" s="27">
        <v>0</v>
      </c>
      <c r="AM26" s="27">
        <v>380035182.4732269</v>
      </c>
      <c r="AN26" s="27">
        <v>242039087.98061445</v>
      </c>
    </row>
    <row r="27" spans="1:45" s="36" customFormat="1" ht="14.4">
      <c r="B27" s="40" t="s">
        <v>47</v>
      </c>
    </row>
    <row r="28" spans="1:45" s="36" customFormat="1" ht="9" customHeight="1">
      <c r="B28" s="55"/>
      <c r="C28" s="55"/>
      <c r="D28" s="55"/>
      <c r="E28" s="55"/>
      <c r="F28" s="55"/>
      <c r="G28" s="55"/>
      <c r="H28" s="55"/>
      <c r="I28" s="55"/>
      <c r="J28" s="55"/>
      <c r="K28" s="55"/>
      <c r="L28" s="55"/>
      <c r="M28" s="55"/>
      <c r="N28" s="55"/>
    </row>
    <row r="29" spans="1:45" s="36" customFormat="1" ht="14.4">
      <c r="B29" s="47" t="s">
        <v>65</v>
      </c>
    </row>
    <row r="30" spans="1:45" s="36" customFormat="1" ht="14.4">
      <c r="B30" s="47" t="s">
        <v>66</v>
      </c>
    </row>
    <row r="31" spans="1:45">
      <c r="B31" s="7"/>
      <c r="C31" s="12"/>
      <c r="D31" s="12"/>
      <c r="E31" s="12"/>
      <c r="F31" s="12"/>
      <c r="G31" s="12"/>
      <c r="H31" s="12"/>
      <c r="I31" s="12"/>
      <c r="J31" s="12"/>
      <c r="K31" s="12"/>
      <c r="L31" s="12"/>
      <c r="M31" s="12"/>
      <c r="N31" s="12"/>
      <c r="AM31" s="14"/>
      <c r="AN31" s="14"/>
    </row>
    <row r="33" spans="39:40">
      <c r="AM33" s="14"/>
      <c r="AN33" s="14"/>
    </row>
    <row r="34" spans="39:40">
      <c r="AM34" s="14"/>
      <c r="AN34" s="14"/>
    </row>
  </sheetData>
  <sortState xmlns:xlrd2="http://schemas.microsoft.com/office/spreadsheetml/2017/richdata2"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F24" sqref="F24"/>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56"/>
      <c r="B1" s="56"/>
      <c r="C1" s="56"/>
      <c r="D1" s="56"/>
    </row>
    <row r="2" spans="1:5" ht="12.75" customHeight="1">
      <c r="A2" s="84" t="s">
        <v>95</v>
      </c>
      <c r="B2" s="84"/>
      <c r="C2" s="84"/>
      <c r="D2" s="84"/>
    </row>
    <row r="3" spans="1:5" ht="12.75" customHeight="1">
      <c r="A3" s="84"/>
      <c r="B3" s="84"/>
      <c r="C3" s="84"/>
      <c r="D3" s="84"/>
      <c r="E3" s="2"/>
    </row>
    <row r="4" spans="1:5">
      <c r="A4" s="84"/>
      <c r="B4" s="84"/>
      <c r="C4" s="84"/>
      <c r="D4" s="84"/>
      <c r="E4" s="2"/>
    </row>
    <row r="5" spans="1:5" ht="13.8">
      <c r="A5" s="56"/>
      <c r="B5" s="56"/>
      <c r="C5" s="56"/>
      <c r="D5" s="56"/>
    </row>
    <row r="6" spans="1:5" ht="43.5" customHeight="1">
      <c r="A6" s="57" t="s">
        <v>0</v>
      </c>
      <c r="B6" s="57" t="s">
        <v>67</v>
      </c>
      <c r="C6" s="57" t="s">
        <v>68</v>
      </c>
      <c r="D6" s="57" t="s">
        <v>69</v>
      </c>
    </row>
    <row r="7" spans="1:5" ht="27" customHeight="1">
      <c r="A7" s="6">
        <v>1</v>
      </c>
      <c r="B7" s="58" t="s">
        <v>4</v>
      </c>
      <c r="C7" s="28">
        <f>HLOOKUP(B7,'Wr. Prem. &amp;  Re Prem.'!$4:$25,22,FALSE)</f>
        <v>54710800.092791356</v>
      </c>
      <c r="D7" s="20">
        <f>C7/$C$25</f>
        <v>7.686604939699046E-2</v>
      </c>
    </row>
    <row r="8" spans="1:5" ht="27" customHeight="1">
      <c r="A8" s="6">
        <v>2</v>
      </c>
      <c r="B8" s="58" t="s">
        <v>5</v>
      </c>
      <c r="C8" s="28">
        <f>HLOOKUP(B8,'Wr. Prem. &amp;  Re Prem.'!$4:$25,22,FALSE)</f>
        <v>6379526.4902176363</v>
      </c>
      <c r="D8" s="20">
        <f t="shared" ref="D8:D21" si="0">C8/$C$25</f>
        <v>8.9629286629841955E-3</v>
      </c>
    </row>
    <row r="9" spans="1:5" ht="27" customHeight="1">
      <c r="A9" s="6">
        <v>3</v>
      </c>
      <c r="B9" s="58" t="s">
        <v>6</v>
      </c>
      <c r="C9" s="28">
        <f>HLOOKUP(B9,'Wr. Prem. &amp;  Re Prem.'!$4:$25,22,FALSE)</f>
        <v>9108736.7010999694</v>
      </c>
      <c r="D9" s="20">
        <f t="shared" si="0"/>
        <v>1.2797338076274664E-2</v>
      </c>
    </row>
    <row r="10" spans="1:5" ht="27" customHeight="1">
      <c r="A10" s="6">
        <v>4</v>
      </c>
      <c r="B10" s="58" t="s">
        <v>7</v>
      </c>
      <c r="C10" s="28">
        <f>HLOOKUP(B10,'Wr. Prem. &amp;  Re Prem.'!$4:$25,22,FALSE)</f>
        <v>341443880.22206658</v>
      </c>
      <c r="D10" s="20">
        <f t="shared" si="0"/>
        <v>0.4797122710495243</v>
      </c>
    </row>
    <row r="11" spans="1:5" ht="38.25" customHeight="1">
      <c r="A11" s="6">
        <v>5</v>
      </c>
      <c r="B11" s="58" t="s">
        <v>8</v>
      </c>
      <c r="C11" s="28">
        <f>HLOOKUP(B11,'Wr. Prem. &amp;  Re Prem.'!$4:$25,22,FALSE)</f>
        <v>131537547.30421881</v>
      </c>
      <c r="D11" s="20">
        <f t="shared" si="0"/>
        <v>0.18480394349007589</v>
      </c>
    </row>
    <row r="12" spans="1:5" ht="27" customHeight="1">
      <c r="A12" s="6">
        <v>6</v>
      </c>
      <c r="B12" s="58" t="s">
        <v>9</v>
      </c>
      <c r="C12" s="28">
        <f>HLOOKUP(B12,'Wr. Prem. &amp;  Re Prem.'!$4:$25,22,FALSE)</f>
        <v>38427680.24965594</v>
      </c>
      <c r="D12" s="20">
        <f t="shared" si="0"/>
        <v>5.3989047194924797E-2</v>
      </c>
    </row>
    <row r="13" spans="1:5" ht="27" customHeight="1">
      <c r="A13" s="6">
        <v>7</v>
      </c>
      <c r="B13" s="58" t="s">
        <v>10</v>
      </c>
      <c r="C13" s="28">
        <f>HLOOKUP(B13,'Wr. Prem. &amp;  Re Prem.'!$4:$25,22,FALSE)</f>
        <v>0</v>
      </c>
      <c r="D13" s="20">
        <f t="shared" si="0"/>
        <v>0</v>
      </c>
    </row>
    <row r="14" spans="1:5" ht="27" customHeight="1">
      <c r="A14" s="6">
        <v>8</v>
      </c>
      <c r="B14" s="58" t="s">
        <v>11</v>
      </c>
      <c r="C14" s="28">
        <f>HLOOKUP(B14,'Wr. Prem. &amp;  Re Prem.'!$4:$25,22,FALSE)</f>
        <v>12072220.370051172</v>
      </c>
      <c r="D14" s="20">
        <f t="shared" si="0"/>
        <v>1.6960890458956619E-2</v>
      </c>
    </row>
    <row r="15" spans="1:5" ht="27" customHeight="1">
      <c r="A15" s="6">
        <v>9</v>
      </c>
      <c r="B15" s="58" t="s">
        <v>12</v>
      </c>
      <c r="C15" s="28">
        <f>HLOOKUP(B15,'Wr. Prem. &amp;  Re Prem.'!$4:$25,22,FALSE)</f>
        <v>9800052.1552296225</v>
      </c>
      <c r="D15" s="20">
        <f t="shared" si="0"/>
        <v>1.376860312368592E-2</v>
      </c>
    </row>
    <row r="16" spans="1:5" ht="27" customHeight="1">
      <c r="A16" s="6">
        <v>10</v>
      </c>
      <c r="B16" s="58" t="s">
        <v>13</v>
      </c>
      <c r="C16" s="28">
        <f>HLOOKUP(B16,'Wr. Prem. &amp;  Re Prem.'!$4:$25,22,FALSE)</f>
        <v>1417421.7732422501</v>
      </c>
      <c r="D16" s="20">
        <f t="shared" si="0"/>
        <v>1.9914095910427742E-3</v>
      </c>
    </row>
    <row r="17" spans="1:7" ht="27" customHeight="1">
      <c r="A17" s="6">
        <v>11</v>
      </c>
      <c r="B17" s="58" t="s">
        <v>14</v>
      </c>
      <c r="C17" s="28">
        <f>HLOOKUP(B17,'Wr. Prem. &amp;  Re Prem.'!$4:$25,22,FALSE)</f>
        <v>71137.3</v>
      </c>
      <c r="D17" s="20">
        <f t="shared" si="0"/>
        <v>9.9944493710465662E-5</v>
      </c>
    </row>
    <row r="18" spans="1:7" ht="27" customHeight="1">
      <c r="A18" s="6">
        <v>12</v>
      </c>
      <c r="B18" s="58" t="s">
        <v>15</v>
      </c>
      <c r="C18" s="28">
        <f>HLOOKUP(B18,'Wr. Prem. &amp;  Re Prem.'!$4:$25,22,FALSE)</f>
        <v>7959845.3202135442</v>
      </c>
      <c r="D18" s="20">
        <f t="shared" si="0"/>
        <v>1.1183200803830931E-2</v>
      </c>
    </row>
    <row r="19" spans="1:7" ht="27" customHeight="1">
      <c r="A19" s="6">
        <v>13</v>
      </c>
      <c r="B19" s="58" t="s">
        <v>16</v>
      </c>
      <c r="C19" s="28">
        <f>HLOOKUP(B19,'Wr. Prem. &amp;  Re Prem.'!$4:$25,22,FALSE)</f>
        <v>73072770.340138659</v>
      </c>
      <c r="D19" s="20">
        <f t="shared" si="0"/>
        <v>0.10266373668478126</v>
      </c>
    </row>
    <row r="20" spans="1:7" ht="27" customHeight="1">
      <c r="A20" s="6">
        <v>14</v>
      </c>
      <c r="B20" s="58" t="s">
        <v>17</v>
      </c>
      <c r="C20" s="28">
        <f>HLOOKUP(B20,'Wr. Prem. &amp;  Re Prem.'!$4:$25,22,FALSE)</f>
        <v>4110894.5467690108</v>
      </c>
      <c r="D20" s="20">
        <f t="shared" si="0"/>
        <v>5.7756096193409502E-3</v>
      </c>
    </row>
    <row r="21" spans="1:7" ht="27" customHeight="1">
      <c r="A21" s="6">
        <v>15</v>
      </c>
      <c r="B21" s="58" t="s">
        <v>18</v>
      </c>
      <c r="C21" s="28">
        <f>HLOOKUP(B21,'Wr. Prem. &amp;  Re Prem.'!$4:$25,22,FALSE)</f>
        <v>6143797.9703310318</v>
      </c>
      <c r="D21" s="20">
        <f t="shared" si="0"/>
        <v>8.6317414015449206E-3</v>
      </c>
    </row>
    <row r="22" spans="1:7" ht="27" customHeight="1">
      <c r="A22" s="6">
        <v>16</v>
      </c>
      <c r="B22" s="58" t="s">
        <v>19</v>
      </c>
      <c r="C22" s="28">
        <f>HLOOKUP(B22,'Wr. Prem. &amp;  Re Prem.'!$4:$25,22,FALSE)</f>
        <v>3817.4025599999995</v>
      </c>
      <c r="D22" s="20">
        <f>C22/$C$25</f>
        <v>5.3632674581160023E-6</v>
      </c>
    </row>
    <row r="23" spans="1:7" ht="27" customHeight="1">
      <c r="A23" s="6">
        <v>17</v>
      </c>
      <c r="B23" s="58" t="s">
        <v>20</v>
      </c>
      <c r="C23" s="28">
        <f>HLOOKUP(B23,'Wr. Prem. &amp;  Re Prem.'!$4:$25,22,FALSE)</f>
        <v>15507947.810519347</v>
      </c>
      <c r="D23" s="20">
        <f>C23/$C$25</f>
        <v>2.1787922684873909E-2</v>
      </c>
    </row>
    <row r="24" spans="1:7" ht="27" customHeight="1">
      <c r="A24" s="6">
        <v>18</v>
      </c>
      <c r="B24" s="58" t="s">
        <v>21</v>
      </c>
      <c r="C24" s="28">
        <f>HLOOKUP(B24,'Wr. Prem. &amp;  Re Prem.'!$4:$25,22,FALSE)</f>
        <v>0</v>
      </c>
      <c r="D24" s="20">
        <f>C24/$C$25</f>
        <v>0</v>
      </c>
    </row>
    <row r="25" spans="1:7" ht="27" customHeight="1">
      <c r="A25" s="3"/>
      <c r="B25" s="59" t="s">
        <v>22</v>
      </c>
      <c r="C25" s="21">
        <f>SUM(C7:C24)</f>
        <v>711768076.04910481</v>
      </c>
      <c r="D25" s="22">
        <f>SUM(D7:D24)</f>
        <v>1.0000000000000002</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C18" activePane="bottomRight" state="frozen"/>
      <selection activeCell="A4" sqref="A4"/>
      <selection pane="topRight" activeCell="A4" sqref="A4"/>
      <selection pane="bottomLeft" activeCell="A4" sqref="A4"/>
      <selection pane="bottomRight" activeCell="A6" sqref="A6:XFD25"/>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36" customFormat="1" ht="27.75" customHeight="1">
      <c r="A1" s="40" t="s">
        <v>70</v>
      </c>
      <c r="B1" s="40"/>
      <c r="C1" s="40"/>
      <c r="D1" s="40"/>
      <c r="E1" s="40"/>
      <c r="F1" s="40"/>
      <c r="G1" s="40"/>
      <c r="H1" s="40"/>
      <c r="I1" s="40"/>
      <c r="J1" s="40"/>
      <c r="K1" s="40"/>
      <c r="L1" s="40"/>
      <c r="M1" s="40"/>
      <c r="N1" s="40"/>
      <c r="O1" s="40"/>
    </row>
    <row r="2" spans="1:40" s="36" customFormat="1" ht="27.75" customHeight="1">
      <c r="A2" s="40" t="str">
        <f>'Inccured Claims'!A2</f>
        <v>Reporting period: 1 January 2024 - 30 June 2024</v>
      </c>
      <c r="B2" s="40"/>
      <c r="C2" s="40"/>
      <c r="D2" s="40"/>
      <c r="E2" s="40"/>
      <c r="F2" s="40"/>
      <c r="G2" s="40"/>
      <c r="H2" s="40"/>
      <c r="I2" s="40"/>
      <c r="J2" s="40"/>
      <c r="K2" s="40"/>
      <c r="L2" s="40"/>
      <c r="M2" s="40"/>
      <c r="N2" s="40"/>
      <c r="O2" s="40"/>
    </row>
    <row r="3" spans="1:40" s="60" customFormat="1" ht="17.25" customHeight="1">
      <c r="A3" s="36" t="s">
        <v>71</v>
      </c>
      <c r="C3" s="61"/>
      <c r="E3" s="61"/>
      <c r="G3" s="61"/>
      <c r="I3" s="61"/>
      <c r="K3" s="61"/>
      <c r="M3" s="61"/>
      <c r="O3" s="61"/>
      <c r="Q3" s="61"/>
      <c r="S3" s="61"/>
      <c r="U3" s="61"/>
      <c r="W3" s="61"/>
      <c r="Y3" s="61"/>
      <c r="AA3" s="61"/>
      <c r="AC3" s="61"/>
      <c r="AE3" s="61"/>
      <c r="AG3" s="61"/>
      <c r="AI3" s="61"/>
      <c r="AK3" s="61"/>
    </row>
    <row r="4" spans="1:40" s="60" customFormat="1" ht="96" customHeight="1">
      <c r="A4" s="74" t="s">
        <v>0</v>
      </c>
      <c r="B4" s="74" t="s">
        <v>3</v>
      </c>
      <c r="C4" s="83" t="s">
        <v>4</v>
      </c>
      <c r="D4" s="83"/>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1" t="s">
        <v>18</v>
      </c>
      <c r="AF4" s="73"/>
      <c r="AG4" s="71" t="s">
        <v>19</v>
      </c>
      <c r="AH4" s="73"/>
      <c r="AI4" s="80" t="s">
        <v>20</v>
      </c>
      <c r="AJ4" s="81"/>
      <c r="AK4" s="80" t="s">
        <v>21</v>
      </c>
      <c r="AL4" s="81"/>
      <c r="AM4" s="80" t="s">
        <v>22</v>
      </c>
      <c r="AN4" s="81"/>
    </row>
    <row r="5" spans="1:40" s="60" customFormat="1" ht="48.75" customHeight="1">
      <c r="A5" s="76"/>
      <c r="B5" s="76"/>
      <c r="C5" s="43" t="s">
        <v>45</v>
      </c>
      <c r="D5" s="43" t="s">
        <v>72</v>
      </c>
      <c r="E5" s="43" t="s">
        <v>45</v>
      </c>
      <c r="F5" s="43" t="s">
        <v>72</v>
      </c>
      <c r="G5" s="43" t="s">
        <v>45</v>
      </c>
      <c r="H5" s="43" t="s">
        <v>72</v>
      </c>
      <c r="I5" s="43" t="s">
        <v>45</v>
      </c>
      <c r="J5" s="43" t="s">
        <v>72</v>
      </c>
      <c r="K5" s="43" t="s">
        <v>45</v>
      </c>
      <c r="L5" s="43" t="s">
        <v>72</v>
      </c>
      <c r="M5" s="43" t="s">
        <v>45</v>
      </c>
      <c r="N5" s="43" t="s">
        <v>72</v>
      </c>
      <c r="O5" s="43" t="s">
        <v>45</v>
      </c>
      <c r="P5" s="43" t="s">
        <v>72</v>
      </c>
      <c r="Q5" s="43" t="s">
        <v>45</v>
      </c>
      <c r="R5" s="43" t="s">
        <v>72</v>
      </c>
      <c r="S5" s="43" t="s">
        <v>45</v>
      </c>
      <c r="T5" s="43" t="s">
        <v>72</v>
      </c>
      <c r="U5" s="43" t="s">
        <v>45</v>
      </c>
      <c r="V5" s="43" t="s">
        <v>72</v>
      </c>
      <c r="W5" s="43" t="s">
        <v>45</v>
      </c>
      <c r="X5" s="43" t="s">
        <v>72</v>
      </c>
      <c r="Y5" s="43" t="s">
        <v>45</v>
      </c>
      <c r="Z5" s="43" t="s">
        <v>72</v>
      </c>
      <c r="AA5" s="43" t="s">
        <v>45</v>
      </c>
      <c r="AB5" s="43" t="s">
        <v>72</v>
      </c>
      <c r="AC5" s="43" t="s">
        <v>45</v>
      </c>
      <c r="AD5" s="43" t="s">
        <v>72</v>
      </c>
      <c r="AE5" s="43" t="s">
        <v>45</v>
      </c>
      <c r="AF5" s="43" t="s">
        <v>72</v>
      </c>
      <c r="AG5" s="43" t="s">
        <v>45</v>
      </c>
      <c r="AH5" s="43" t="s">
        <v>72</v>
      </c>
      <c r="AI5" s="43" t="s">
        <v>45</v>
      </c>
      <c r="AJ5" s="43" t="s">
        <v>72</v>
      </c>
      <c r="AK5" s="43" t="s">
        <v>45</v>
      </c>
      <c r="AL5" s="43" t="s">
        <v>72</v>
      </c>
      <c r="AM5" s="43" t="s">
        <v>45</v>
      </c>
      <c r="AN5" s="43" t="s">
        <v>72</v>
      </c>
    </row>
    <row r="6" spans="1:40" ht="24.9" customHeight="1">
      <c r="A6" s="17">
        <v>1</v>
      </c>
      <c r="B6" s="64" t="s">
        <v>29</v>
      </c>
      <c r="C6" s="25">
        <v>1519979.8044509999</v>
      </c>
      <c r="D6" s="25">
        <v>0</v>
      </c>
      <c r="E6" s="25">
        <v>129945.95000000262</v>
      </c>
      <c r="F6" s="25">
        <v>0</v>
      </c>
      <c r="G6" s="25">
        <v>758.07454399999995</v>
      </c>
      <c r="H6" s="25">
        <v>0</v>
      </c>
      <c r="I6" s="25">
        <v>0</v>
      </c>
      <c r="J6" s="25">
        <v>0</v>
      </c>
      <c r="K6" s="25">
        <v>2196043.6187970014</v>
      </c>
      <c r="L6" s="25">
        <v>0</v>
      </c>
      <c r="M6" s="25">
        <v>73044.407514000108</v>
      </c>
      <c r="N6" s="25">
        <v>0</v>
      </c>
      <c r="O6" s="25">
        <v>0</v>
      </c>
      <c r="P6" s="25">
        <v>0</v>
      </c>
      <c r="Q6" s="25">
        <v>0</v>
      </c>
      <c r="R6" s="25">
        <v>0</v>
      </c>
      <c r="S6" s="25">
        <v>0</v>
      </c>
      <c r="T6" s="25">
        <v>0</v>
      </c>
      <c r="U6" s="25">
        <v>0</v>
      </c>
      <c r="V6" s="25">
        <v>0</v>
      </c>
      <c r="W6" s="25">
        <v>0</v>
      </c>
      <c r="X6" s="25">
        <v>0</v>
      </c>
      <c r="Y6" s="25">
        <v>64751.45564</v>
      </c>
      <c r="Z6" s="25">
        <v>0</v>
      </c>
      <c r="AA6" s="25">
        <v>592688.57434699987</v>
      </c>
      <c r="AB6" s="25">
        <v>0</v>
      </c>
      <c r="AC6" s="25">
        <v>0</v>
      </c>
      <c r="AD6" s="25">
        <v>0</v>
      </c>
      <c r="AE6" s="25">
        <v>6083.7000019999996</v>
      </c>
      <c r="AF6" s="25">
        <v>0</v>
      </c>
      <c r="AG6" s="25">
        <v>0</v>
      </c>
      <c r="AH6" s="25">
        <v>0</v>
      </c>
      <c r="AI6" s="25">
        <v>1156404.859709</v>
      </c>
      <c r="AJ6" s="25">
        <v>0</v>
      </c>
      <c r="AK6" s="25">
        <v>0</v>
      </c>
      <c r="AL6" s="25">
        <v>0</v>
      </c>
      <c r="AM6" s="26">
        <v>5739700.4450040041</v>
      </c>
      <c r="AN6" s="26">
        <v>0</v>
      </c>
    </row>
    <row r="7" spans="1:40" ht="24.9" customHeight="1">
      <c r="A7" s="17">
        <v>2</v>
      </c>
      <c r="B7" s="64" t="s">
        <v>86</v>
      </c>
      <c r="C7" s="25">
        <v>0</v>
      </c>
      <c r="D7" s="25">
        <v>0</v>
      </c>
      <c r="E7" s="25">
        <v>0</v>
      </c>
      <c r="F7" s="25">
        <v>0</v>
      </c>
      <c r="G7" s="25">
        <v>0</v>
      </c>
      <c r="H7" s="25">
        <v>0</v>
      </c>
      <c r="I7" s="25">
        <v>1249732.9585599999</v>
      </c>
      <c r="J7" s="25">
        <v>0</v>
      </c>
      <c r="K7" s="25">
        <v>0</v>
      </c>
      <c r="L7" s="25">
        <v>0</v>
      </c>
      <c r="M7" s="25">
        <v>0</v>
      </c>
      <c r="N7" s="25">
        <v>0</v>
      </c>
      <c r="O7" s="25">
        <v>0</v>
      </c>
      <c r="P7" s="25">
        <v>0</v>
      </c>
      <c r="Q7" s="25">
        <v>0</v>
      </c>
      <c r="R7" s="25">
        <v>0</v>
      </c>
      <c r="S7" s="25">
        <v>0</v>
      </c>
      <c r="T7" s="25">
        <v>0</v>
      </c>
      <c r="U7" s="25">
        <v>0</v>
      </c>
      <c r="V7" s="25">
        <v>0</v>
      </c>
      <c r="W7" s="25">
        <v>0</v>
      </c>
      <c r="X7" s="25">
        <v>0</v>
      </c>
      <c r="Y7" s="25">
        <v>0</v>
      </c>
      <c r="Z7" s="25">
        <v>0</v>
      </c>
      <c r="AA7" s="25">
        <v>0</v>
      </c>
      <c r="AB7" s="25">
        <v>0</v>
      </c>
      <c r="AC7" s="25">
        <v>0</v>
      </c>
      <c r="AD7" s="25">
        <v>0</v>
      </c>
      <c r="AE7" s="25">
        <v>0</v>
      </c>
      <c r="AF7" s="25">
        <v>0</v>
      </c>
      <c r="AG7" s="25">
        <v>0</v>
      </c>
      <c r="AH7" s="25">
        <v>0</v>
      </c>
      <c r="AI7" s="25">
        <v>0</v>
      </c>
      <c r="AJ7" s="25">
        <v>0</v>
      </c>
      <c r="AK7" s="25">
        <v>0</v>
      </c>
      <c r="AL7" s="25">
        <v>0</v>
      </c>
      <c r="AM7" s="26">
        <v>1249732.9585599999</v>
      </c>
      <c r="AN7" s="26">
        <v>0</v>
      </c>
    </row>
    <row r="8" spans="1:40" ht="24.9" customHeight="1">
      <c r="A8" s="17">
        <v>3</v>
      </c>
      <c r="B8" s="64" t="s">
        <v>30</v>
      </c>
      <c r="C8" s="25">
        <v>184514.13</v>
      </c>
      <c r="D8" s="25">
        <v>0</v>
      </c>
      <c r="E8" s="25">
        <v>0</v>
      </c>
      <c r="F8" s="25">
        <v>0</v>
      </c>
      <c r="G8" s="25">
        <v>0</v>
      </c>
      <c r="H8" s="25">
        <v>0</v>
      </c>
      <c r="I8" s="25">
        <v>0</v>
      </c>
      <c r="J8" s="25">
        <v>0</v>
      </c>
      <c r="K8" s="25">
        <v>0</v>
      </c>
      <c r="L8" s="25">
        <v>0</v>
      </c>
      <c r="M8" s="25">
        <v>2275.30584</v>
      </c>
      <c r="N8" s="25">
        <v>0</v>
      </c>
      <c r="O8" s="25">
        <v>0</v>
      </c>
      <c r="P8" s="25">
        <v>0</v>
      </c>
      <c r="Q8" s="25">
        <v>0</v>
      </c>
      <c r="R8" s="25">
        <v>0</v>
      </c>
      <c r="S8" s="25">
        <v>0</v>
      </c>
      <c r="T8" s="25">
        <v>0</v>
      </c>
      <c r="U8" s="25">
        <v>0</v>
      </c>
      <c r="V8" s="25">
        <v>0</v>
      </c>
      <c r="W8" s="25">
        <v>0</v>
      </c>
      <c r="X8" s="25">
        <v>0</v>
      </c>
      <c r="Y8" s="25">
        <v>0</v>
      </c>
      <c r="Z8" s="25">
        <v>0</v>
      </c>
      <c r="AA8" s="25">
        <v>690605.45921</v>
      </c>
      <c r="AB8" s="25">
        <v>663976.91739770421</v>
      </c>
      <c r="AC8" s="25">
        <v>0</v>
      </c>
      <c r="AD8" s="25">
        <v>0</v>
      </c>
      <c r="AE8" s="25">
        <v>0</v>
      </c>
      <c r="AF8" s="25">
        <v>0</v>
      </c>
      <c r="AG8" s="25">
        <v>0</v>
      </c>
      <c r="AH8" s="25">
        <v>0</v>
      </c>
      <c r="AI8" s="25">
        <v>0</v>
      </c>
      <c r="AJ8" s="25">
        <v>384.27098924640001</v>
      </c>
      <c r="AK8" s="25">
        <v>0</v>
      </c>
      <c r="AL8" s="25">
        <v>0</v>
      </c>
      <c r="AM8" s="26">
        <v>877394.89504999993</v>
      </c>
      <c r="AN8" s="26">
        <v>664361.18838695064</v>
      </c>
    </row>
    <row r="9" spans="1:40" ht="24.9" customHeight="1">
      <c r="A9" s="17">
        <v>4</v>
      </c>
      <c r="B9" s="64" t="s">
        <v>34</v>
      </c>
      <c r="C9" s="25">
        <v>0</v>
      </c>
      <c r="D9" s="25">
        <v>0</v>
      </c>
      <c r="E9" s="25">
        <v>0</v>
      </c>
      <c r="F9" s="25">
        <v>0</v>
      </c>
      <c r="G9" s="25">
        <v>0</v>
      </c>
      <c r="H9" s="25">
        <v>0</v>
      </c>
      <c r="I9" s="25">
        <v>0</v>
      </c>
      <c r="J9" s="25">
        <v>0</v>
      </c>
      <c r="K9" s="25">
        <v>22757.908000000003</v>
      </c>
      <c r="L9" s="25">
        <v>11421.577811364501</v>
      </c>
      <c r="M9" s="25">
        <v>1627.5</v>
      </c>
      <c r="N9" s="25">
        <v>0</v>
      </c>
      <c r="O9" s="25">
        <v>0</v>
      </c>
      <c r="P9" s="25">
        <v>0</v>
      </c>
      <c r="Q9" s="25">
        <v>0</v>
      </c>
      <c r="R9" s="25">
        <v>0</v>
      </c>
      <c r="S9" s="25">
        <v>0</v>
      </c>
      <c r="T9" s="25">
        <v>0</v>
      </c>
      <c r="U9" s="25">
        <v>37631.967900000003</v>
      </c>
      <c r="V9" s="25">
        <v>1578.3843957415997</v>
      </c>
      <c r="W9" s="25">
        <v>0</v>
      </c>
      <c r="X9" s="25">
        <v>0</v>
      </c>
      <c r="Y9" s="25">
        <v>1024.71732</v>
      </c>
      <c r="Z9" s="25">
        <v>1347.7551576046001</v>
      </c>
      <c r="AA9" s="25">
        <v>631665.09603699995</v>
      </c>
      <c r="AB9" s="25">
        <v>581874.75970063056</v>
      </c>
      <c r="AC9" s="25">
        <v>0</v>
      </c>
      <c r="AD9" s="25">
        <v>0</v>
      </c>
      <c r="AE9" s="25">
        <v>0</v>
      </c>
      <c r="AF9" s="25">
        <v>0</v>
      </c>
      <c r="AG9" s="25">
        <v>0</v>
      </c>
      <c r="AH9" s="25">
        <v>0</v>
      </c>
      <c r="AI9" s="25">
        <v>2448.4310999999998</v>
      </c>
      <c r="AJ9" s="25">
        <v>2278.2651385499998</v>
      </c>
      <c r="AK9" s="25">
        <v>0</v>
      </c>
      <c r="AL9" s="25">
        <v>0</v>
      </c>
      <c r="AM9" s="26">
        <v>697155.62035700004</v>
      </c>
      <c r="AN9" s="26">
        <v>598500.74220389128</v>
      </c>
    </row>
    <row r="10" spans="1:40" ht="24.9" customHeight="1">
      <c r="A10" s="17">
        <v>5</v>
      </c>
      <c r="B10" s="64" t="s">
        <v>28</v>
      </c>
      <c r="C10" s="25">
        <v>692352.93269069854</v>
      </c>
      <c r="D10" s="25">
        <v>0</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0</v>
      </c>
      <c r="AB10" s="25">
        <v>0</v>
      </c>
      <c r="AC10" s="25">
        <v>0</v>
      </c>
      <c r="AD10" s="25">
        <v>0</v>
      </c>
      <c r="AE10" s="25">
        <v>0</v>
      </c>
      <c r="AF10" s="25">
        <v>0</v>
      </c>
      <c r="AG10" s="25">
        <v>0</v>
      </c>
      <c r="AH10" s="25">
        <v>0</v>
      </c>
      <c r="AI10" s="25">
        <v>0</v>
      </c>
      <c r="AJ10" s="25">
        <v>0</v>
      </c>
      <c r="AK10" s="25">
        <v>0</v>
      </c>
      <c r="AL10" s="25">
        <v>0</v>
      </c>
      <c r="AM10" s="26">
        <v>692352.93269069854</v>
      </c>
      <c r="AN10" s="26">
        <v>0</v>
      </c>
    </row>
    <row r="11" spans="1:40" ht="24.9" customHeight="1">
      <c r="A11" s="17">
        <v>6</v>
      </c>
      <c r="B11" s="64" t="s">
        <v>32</v>
      </c>
      <c r="C11" s="25">
        <v>177348.47839343976</v>
      </c>
      <c r="D11" s="25">
        <v>82037.310000000012</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217024.41052289997</v>
      </c>
      <c r="AB11" s="25">
        <v>58911.689999999995</v>
      </c>
      <c r="AC11" s="25">
        <v>0</v>
      </c>
      <c r="AD11" s="25">
        <v>0</v>
      </c>
      <c r="AE11" s="25">
        <v>0</v>
      </c>
      <c r="AF11" s="25">
        <v>0</v>
      </c>
      <c r="AG11" s="25">
        <v>0</v>
      </c>
      <c r="AH11" s="25">
        <v>0</v>
      </c>
      <c r="AI11" s="25">
        <v>0</v>
      </c>
      <c r="AJ11" s="25">
        <v>0</v>
      </c>
      <c r="AK11" s="25">
        <v>0</v>
      </c>
      <c r="AL11" s="25">
        <v>0</v>
      </c>
      <c r="AM11" s="26">
        <v>394372.88891633973</v>
      </c>
      <c r="AN11" s="26">
        <v>140949</v>
      </c>
    </row>
    <row r="12" spans="1:40" ht="24.9" customHeight="1">
      <c r="A12" s="17">
        <v>7</v>
      </c>
      <c r="B12" s="64" t="s">
        <v>87</v>
      </c>
      <c r="C12" s="25">
        <v>0</v>
      </c>
      <c r="D12" s="25">
        <v>0</v>
      </c>
      <c r="E12" s="25">
        <v>0</v>
      </c>
      <c r="F12" s="25">
        <v>0</v>
      </c>
      <c r="G12" s="25">
        <v>0</v>
      </c>
      <c r="H12" s="25">
        <v>0</v>
      </c>
      <c r="I12" s="25">
        <v>24634.960719999995</v>
      </c>
      <c r="J12" s="25">
        <v>18945.884309000001</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24634.960719999995</v>
      </c>
      <c r="AN12" s="26">
        <v>18945.884309000001</v>
      </c>
    </row>
    <row r="13" spans="1:40" ht="24.9" customHeight="1">
      <c r="A13" s="17">
        <v>8</v>
      </c>
      <c r="B13" s="64" t="s">
        <v>33</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0</v>
      </c>
      <c r="AN13" s="26">
        <v>0</v>
      </c>
    </row>
    <row r="14" spans="1:40" ht="24.9" customHeight="1">
      <c r="A14" s="17">
        <v>9</v>
      </c>
      <c r="B14" s="64" t="s">
        <v>97</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ht="24.9" customHeight="1">
      <c r="A15" s="17">
        <v>10</v>
      </c>
      <c r="B15" s="64" t="s">
        <v>31</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ht="24.9" customHeight="1">
      <c r="A16" s="17">
        <v>11</v>
      </c>
      <c r="B16" s="64" t="s">
        <v>35</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ht="24.9" customHeight="1">
      <c r="A17" s="17">
        <v>12</v>
      </c>
      <c r="B17" s="64" t="s">
        <v>93</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ht="24.9" customHeight="1">
      <c r="A18" s="17">
        <v>13</v>
      </c>
      <c r="B18" s="64" t="s">
        <v>39</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ht="24.9" customHeight="1">
      <c r="A19" s="17">
        <v>14</v>
      </c>
      <c r="B19" s="64" t="s">
        <v>38</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ht="24.9" customHeight="1">
      <c r="A20" s="17">
        <v>15</v>
      </c>
      <c r="B20" s="64" t="s">
        <v>36</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ht="24.9" customHeight="1">
      <c r="A21" s="17">
        <v>16</v>
      </c>
      <c r="B21" s="64" t="s">
        <v>88</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ht="24.9" customHeight="1">
      <c r="A22" s="17">
        <v>17</v>
      </c>
      <c r="B22" s="64" t="s">
        <v>37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ht="24.9" customHeight="1">
      <c r="A23" s="17">
        <v>18</v>
      </c>
      <c r="B23" s="64" t="s">
        <v>90</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ht="24.9" customHeight="1">
      <c r="A24" s="17">
        <v>19</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16.5" customHeight="1">
      <c r="A25" s="16"/>
      <c r="B25" s="66" t="s">
        <v>22</v>
      </c>
      <c r="C25" s="27">
        <v>2574195.3455351382</v>
      </c>
      <c r="D25" s="27">
        <v>82037.310000000012</v>
      </c>
      <c r="E25" s="27">
        <v>129945.95000000262</v>
      </c>
      <c r="F25" s="27">
        <v>0</v>
      </c>
      <c r="G25" s="27">
        <v>758.07454399999995</v>
      </c>
      <c r="H25" s="27">
        <v>0</v>
      </c>
      <c r="I25" s="27">
        <v>1274367.91928</v>
      </c>
      <c r="J25" s="27">
        <v>18945.884309000001</v>
      </c>
      <c r="K25" s="27">
        <v>2218801.5267970013</v>
      </c>
      <c r="L25" s="27">
        <v>11421.577811364501</v>
      </c>
      <c r="M25" s="27">
        <v>76947.213354000109</v>
      </c>
      <c r="N25" s="27">
        <v>0</v>
      </c>
      <c r="O25" s="27">
        <v>0</v>
      </c>
      <c r="P25" s="27">
        <v>0</v>
      </c>
      <c r="Q25" s="27">
        <v>0</v>
      </c>
      <c r="R25" s="27">
        <v>0</v>
      </c>
      <c r="S25" s="27">
        <v>0</v>
      </c>
      <c r="T25" s="27">
        <v>0</v>
      </c>
      <c r="U25" s="27">
        <v>37631.967900000003</v>
      </c>
      <c r="V25" s="27">
        <v>1578.3843957415997</v>
      </c>
      <c r="W25" s="27">
        <v>0</v>
      </c>
      <c r="X25" s="27">
        <v>0</v>
      </c>
      <c r="Y25" s="27">
        <v>65776.172959999996</v>
      </c>
      <c r="Z25" s="27">
        <v>1347.7551576046001</v>
      </c>
      <c r="AA25" s="27">
        <v>2131983.5401168996</v>
      </c>
      <c r="AB25" s="27">
        <v>1304763.3670983347</v>
      </c>
      <c r="AC25" s="27">
        <v>0</v>
      </c>
      <c r="AD25" s="27">
        <v>0</v>
      </c>
      <c r="AE25" s="27">
        <v>6083.7000019999996</v>
      </c>
      <c r="AF25" s="27">
        <v>0</v>
      </c>
      <c r="AG25" s="27">
        <v>0</v>
      </c>
      <c r="AH25" s="27">
        <v>0</v>
      </c>
      <c r="AI25" s="27">
        <v>1158853.2908089999</v>
      </c>
      <c r="AJ25" s="27">
        <v>2662.5361277963998</v>
      </c>
      <c r="AK25" s="27">
        <v>0</v>
      </c>
      <c r="AL25" s="27">
        <v>0</v>
      </c>
      <c r="AM25" s="27">
        <v>9675344.7012980431</v>
      </c>
      <c r="AN25" s="27">
        <v>1422756.814899842</v>
      </c>
    </row>
    <row r="26" spans="1:40" s="60" customFormat="1" ht="14.4">
      <c r="B26" s="40" t="s">
        <v>47</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row>
    <row r="27" spans="1:40" s="60" customFormat="1" ht="12.75" customHeight="1">
      <c r="B27" s="85" t="s">
        <v>73</v>
      </c>
      <c r="C27" s="85"/>
      <c r="D27" s="85"/>
      <c r="E27" s="85"/>
      <c r="F27" s="85"/>
      <c r="G27" s="85"/>
      <c r="H27" s="85"/>
      <c r="I27" s="85"/>
      <c r="J27" s="85"/>
      <c r="K27" s="85"/>
      <c r="L27" s="85"/>
      <c r="M27" s="85"/>
      <c r="N27" s="85"/>
      <c r="O27" s="85"/>
      <c r="P27" s="85"/>
      <c r="Q27" s="85"/>
      <c r="R27" s="85"/>
      <c r="S27" s="85"/>
      <c r="AM27" s="62"/>
      <c r="AN27" s="62"/>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
      <c r="AN32" s="1"/>
    </row>
    <row r="33" spans="39:40">
      <c r="AM33" s="1"/>
      <c r="AN33" s="1"/>
    </row>
  </sheetData>
  <sortState xmlns:xlrd2="http://schemas.microsoft.com/office/spreadsheetml/2017/richdata2"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2024-08-27T12:24:18Z</dcterms:modified>
</cp:coreProperties>
</file>