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4 I - Pirveladi\Saitze dasadebi 2024 I\ENG\"/>
    </mc:Choice>
  </mc:AlternateContent>
  <xr:revisionPtr revIDLastSave="0" documentId="13_ncr:1_{AB44146D-2F40-4F73-ACD3-56042A6AF94C}"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22" l="1"/>
  <c r="G23" i="22"/>
  <c r="F23" i="22"/>
  <c r="E23" i="22"/>
  <c r="D23" i="22"/>
  <c r="C23" i="22"/>
  <c r="CV25" i="21"/>
  <c r="CU25" i="21"/>
  <c r="CT25" i="21"/>
  <c r="CS25" i="21"/>
  <c r="CR25" i="21"/>
  <c r="CQ25" i="21"/>
  <c r="CP25" i="21"/>
  <c r="CO25" i="21"/>
  <c r="CN25" i="21"/>
  <c r="CM25" i="21"/>
  <c r="CL25" i="21"/>
  <c r="CK25" i="21"/>
  <c r="CJ25" i="21"/>
  <c r="CI25" i="21"/>
  <c r="CH25" i="21"/>
  <c r="CG25" i="21"/>
  <c r="CF25" i="21"/>
  <c r="CE25" i="21"/>
  <c r="CD25" i="21"/>
  <c r="CC25" i="21"/>
  <c r="CB25" i="21"/>
  <c r="CA25" i="21"/>
  <c r="BZ25" i="21"/>
  <c r="BY25" i="21"/>
  <c r="BX25" i="21"/>
  <c r="BW25" i="21"/>
  <c r="BV25" i="21"/>
  <c r="BU25" i="21"/>
  <c r="BT25" i="21"/>
  <c r="BS25" i="21"/>
  <c r="BR25" i="21"/>
  <c r="BQ25" i="21"/>
  <c r="BP25" i="21"/>
  <c r="BO25" i="21"/>
  <c r="BN25" i="21"/>
  <c r="BM25" i="21"/>
  <c r="BL25" i="21"/>
  <c r="BK25" i="21"/>
  <c r="BJ25" i="21"/>
  <c r="BI25" i="21"/>
  <c r="BH25" i="21"/>
  <c r="BG25" i="21"/>
  <c r="BF25" i="21"/>
  <c r="BE25" i="21"/>
  <c r="BD25" i="21"/>
  <c r="BC25" i="21"/>
  <c r="BB25"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F25" i="21"/>
  <c r="E25" i="21"/>
  <c r="D25" i="21"/>
  <c r="C25" i="21"/>
  <c r="C8" i="20" l="1"/>
  <c r="C9" i="20"/>
  <c r="C10" i="20"/>
  <c r="C11" i="20"/>
  <c r="C12" i="20"/>
  <c r="C13" i="20"/>
  <c r="C14" i="20"/>
  <c r="C15" i="20"/>
  <c r="C16" i="20"/>
  <c r="C17" i="20"/>
  <c r="C18" i="20"/>
  <c r="C19" i="20"/>
  <c r="C20" i="20"/>
  <c r="C21" i="20"/>
  <c r="C22" i="20"/>
  <c r="C23" i="20"/>
  <c r="C24" i="20"/>
  <c r="C7" i="20"/>
  <c r="C8" i="8"/>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<sst xmlns="http://schemas.openxmlformats.org/spreadsheetml/2006/main" count="1372" uniqueCount="97">
  <si>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</si>
  <si>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</si>
  <si>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</si>
  <si>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</si>
  <si>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</si>
  <si>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</si>
  <si>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</si>
  <si>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</si>
  <si>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</si>
  <si>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</si>
  <si>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</si>
  <si>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</si>
  <si>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</si>
  <si>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</si>
  <si>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</si>
  <si>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</si>
  <si>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</si>
  <si>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</si>
  <si>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</si>
  <si>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</si>
  <si>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</si>
  <si>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</si>
  <si>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</si>
  <si>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</si>
  <si>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</si>
  <si>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</si>
  <si>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</si>
  <si>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</si>
  <si>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</si>
  <si>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</si>
  <si>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</si>
  <si>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</si>
  <si>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</si>
  <si>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</si>
  <si>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</si>
  <si>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</si>
  <si>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</si>
  <si>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Group Of Georgia</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</si>
  <si>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</si>
  <si>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</si>
  <si>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</si>
  <si>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</si>
  <si>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</si>
  <si>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</si>
  <si>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</si>
  <si>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</si>
  <si>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</si>
  <si>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</si>
  <si>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</si>
  <si>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</si>
  <si>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</si>
  <si>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</si>
  <si>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</si>
  <si>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</si>
  <si>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</si>
  <si>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</si>
  <si>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</si>
  <si>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</si>
  <si>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</si>
  <si>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</si>
  <si>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</si>
  <si>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</si>
  <si>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</si>
  <si>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</si>
  <si>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</si>
  <si>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</si>
  <si>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</si>
  <si>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</si>
  <si>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</si>
  <si>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</si>
  <si>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</si>
  <si>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</si>
  <si>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</si>
  <si>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</si>
  <si>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</si>
  <si>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</si>
  <si>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</si>
  <si>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</si>
  <si>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</si>
  <si>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</si>
  <si>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</si>
  <si>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</si>
  <si>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</si>
  <si>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</si>
  <si>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</si>
  <si>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</si>
  <si>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</si>
  <si>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</si>
  <si>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</si>
  <si>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</si>
  <si>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</si>
  <si>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</si>
  <si>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</si>
  <si>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</si>
  <si>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Reporting period: 1 January 2024 - 31 March 2024</t>
  </si>
  <si>
    <t xml:space="preserve">Structure of Insurance Market by Classes of Insurance by 31.03.2024  - (Direct Insurance Business)        </t>
  </si>
  <si>
    <t>Structure of Insurance Market by Classes of Insurance as at 31.03.2024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</si>
</sst>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92">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43" fontId="15" fillId="0" borderId="2" xfId="1" applyFont="1" applyBorder="1" applyAlignment="1" applyProtection="1">
      <alignment horizontal="center" vertical="center" wrapText="1"/>
      <protection locked="0"/>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activeCell="H23" sqref="H23"/>
      <selection pane="topRight" activeCell="H23" sqref="H23"/>
      <selection pane="bottomLeft" activeCell="H23" sqref="H23"/>
      <selection pane="bottomRight" activeCell="A2" sqref="A2"/>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42" customFormat="1" ht="28.5" customHeight="1">
      <c r="A1" s="40" t="s">
        <v>1</v>
      </c>
      <c r="B1" s="41"/>
      <c r="C1" s="41"/>
      <c r="D1" s="41"/>
      <c r="E1" s="41"/>
      <c r="F1" s="41"/>
      <c r="G1" s="41"/>
      <c r="H1" s="41"/>
      <c r="I1" s="41"/>
      <c r="J1" s="41"/>
      <c r="K1" s="41"/>
      <c r="L1" s="41"/>
      <c r="M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row>
    <row r="2" spans="1:106" s="42" customFormat="1" ht="28.5" customHeight="1">
      <c r="A2" s="43" t="s">
        <v>94</v>
      </c>
      <c r="B2" s="41"/>
      <c r="C2" s="41"/>
      <c r="D2" s="41"/>
      <c r="E2" s="41"/>
      <c r="F2" s="41"/>
      <c r="G2" s="41"/>
      <c r="H2" s="41"/>
      <c r="I2" s="41"/>
      <c r="J2" s="41"/>
      <c r="K2" s="41"/>
      <c r="L2" s="41"/>
      <c r="M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row>
    <row r="3" spans="1:106" s="42" customFormat="1" ht="18" customHeight="1">
      <c r="A3" s="42" t="s">
        <v>2</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row>
    <row r="4" spans="1:106" s="42" customFormat="1" ht="56.2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8"/>
      <c r="W4" s="78"/>
      <c r="X4" s="78"/>
      <c r="Y4" s="79"/>
      <c r="Z4" s="77" t="s">
        <v>8</v>
      </c>
      <c r="AA4" s="78"/>
      <c r="AB4" s="78"/>
      <c r="AC4" s="78"/>
      <c r="AD4" s="79"/>
      <c r="AE4" s="77" t="s">
        <v>9</v>
      </c>
      <c r="AF4" s="78"/>
      <c r="AG4" s="78"/>
      <c r="AH4" s="78"/>
      <c r="AI4" s="79"/>
      <c r="AJ4" s="77" t="s">
        <v>10</v>
      </c>
      <c r="AK4" s="78"/>
      <c r="AL4" s="78"/>
      <c r="AM4" s="78"/>
      <c r="AN4" s="79"/>
      <c r="AO4" s="77" t="s">
        <v>11</v>
      </c>
      <c r="AP4" s="78"/>
      <c r="AQ4" s="78"/>
      <c r="AR4" s="78"/>
      <c r="AS4" s="79"/>
      <c r="AT4" s="77" t="s">
        <v>12</v>
      </c>
      <c r="AU4" s="78"/>
      <c r="AV4" s="78"/>
      <c r="AW4" s="78"/>
      <c r="AX4" s="79"/>
      <c r="AY4" s="77" t="s">
        <v>13</v>
      </c>
      <c r="AZ4" s="78"/>
      <c r="BA4" s="78"/>
      <c r="BB4" s="78"/>
      <c r="BC4" s="79"/>
      <c r="BD4" s="77" t="s">
        <v>14</v>
      </c>
      <c r="BE4" s="78"/>
      <c r="BF4" s="78"/>
      <c r="BG4" s="78"/>
      <c r="BH4" s="79"/>
      <c r="BI4" s="77" t="s">
        <v>15</v>
      </c>
      <c r="BJ4" s="78"/>
      <c r="BK4" s="78"/>
      <c r="BL4" s="78"/>
      <c r="BM4" s="79"/>
      <c r="BN4" s="77" t="s">
        <v>16</v>
      </c>
      <c r="BO4" s="78"/>
      <c r="BP4" s="78"/>
      <c r="BQ4" s="78"/>
      <c r="BR4" s="79"/>
      <c r="BS4" s="77" t="s">
        <v>17</v>
      </c>
      <c r="BT4" s="78"/>
      <c r="BU4" s="78"/>
      <c r="BV4" s="78"/>
      <c r="BW4" s="79"/>
      <c r="BX4" s="77" t="s">
        <v>18</v>
      </c>
      <c r="BY4" s="78"/>
      <c r="BZ4" s="78"/>
      <c r="CA4" s="78"/>
      <c r="CB4" s="79"/>
      <c r="CC4" s="77" t="s">
        <v>19</v>
      </c>
      <c r="CD4" s="78"/>
      <c r="CE4" s="78"/>
      <c r="CF4" s="78"/>
      <c r="CG4" s="79"/>
      <c r="CH4" s="77" t="s">
        <v>20</v>
      </c>
      <c r="CI4" s="78"/>
      <c r="CJ4" s="78"/>
      <c r="CK4" s="78"/>
      <c r="CL4" s="79"/>
      <c r="CM4" s="77" t="s">
        <v>21</v>
      </c>
      <c r="CN4" s="78"/>
      <c r="CO4" s="78"/>
      <c r="CP4" s="78"/>
      <c r="CQ4" s="79"/>
      <c r="CR4" s="77" t="s">
        <v>22</v>
      </c>
      <c r="CS4" s="78"/>
      <c r="CT4" s="78"/>
      <c r="CU4" s="78"/>
      <c r="CV4" s="79"/>
    </row>
    <row r="5" spans="1:106" s="42" customFormat="1" ht="87.6" customHeight="1">
      <c r="A5" s="81"/>
      <c r="B5" s="81"/>
      <c r="C5" s="77" t="s">
        <v>23</v>
      </c>
      <c r="D5" s="78"/>
      <c r="E5" s="78"/>
      <c r="F5" s="79"/>
      <c r="G5" s="44" t="s">
        <v>24</v>
      </c>
      <c r="H5" s="77" t="s">
        <v>23</v>
      </c>
      <c r="I5" s="78"/>
      <c r="J5" s="78"/>
      <c r="K5" s="79"/>
      <c r="L5" s="44" t="s">
        <v>24</v>
      </c>
      <c r="M5" s="77" t="s">
        <v>23</v>
      </c>
      <c r="N5" s="78"/>
      <c r="O5" s="78"/>
      <c r="P5" s="79"/>
      <c r="Q5" s="44" t="s">
        <v>24</v>
      </c>
      <c r="R5" s="77" t="s">
        <v>23</v>
      </c>
      <c r="S5" s="78"/>
      <c r="T5" s="78"/>
      <c r="U5" s="79"/>
      <c r="V5" s="77" t="s">
        <v>24</v>
      </c>
      <c r="W5" s="78"/>
      <c r="X5" s="78"/>
      <c r="Y5" s="79"/>
      <c r="Z5" s="77" t="s">
        <v>23</v>
      </c>
      <c r="AA5" s="78"/>
      <c r="AB5" s="78"/>
      <c r="AC5" s="79"/>
      <c r="AD5" s="44" t="s">
        <v>24</v>
      </c>
      <c r="AE5" s="77" t="s">
        <v>23</v>
      </c>
      <c r="AF5" s="78"/>
      <c r="AG5" s="78"/>
      <c r="AH5" s="79"/>
      <c r="AI5" s="44" t="s">
        <v>24</v>
      </c>
      <c r="AJ5" s="77" t="s">
        <v>23</v>
      </c>
      <c r="AK5" s="78"/>
      <c r="AL5" s="78"/>
      <c r="AM5" s="79"/>
      <c r="AN5" s="44" t="s">
        <v>24</v>
      </c>
      <c r="AO5" s="77" t="s">
        <v>23</v>
      </c>
      <c r="AP5" s="78"/>
      <c r="AQ5" s="78"/>
      <c r="AR5" s="79"/>
      <c r="AS5" s="44" t="s">
        <v>24</v>
      </c>
      <c r="AT5" s="77" t="s">
        <v>23</v>
      </c>
      <c r="AU5" s="78"/>
      <c r="AV5" s="78"/>
      <c r="AW5" s="79"/>
      <c r="AX5" s="44" t="s">
        <v>24</v>
      </c>
      <c r="AY5" s="77" t="s">
        <v>23</v>
      </c>
      <c r="AZ5" s="78"/>
      <c r="BA5" s="78"/>
      <c r="BB5" s="79"/>
      <c r="BC5" s="44" t="s">
        <v>24</v>
      </c>
      <c r="BD5" s="77" t="s">
        <v>23</v>
      </c>
      <c r="BE5" s="78"/>
      <c r="BF5" s="78"/>
      <c r="BG5" s="79"/>
      <c r="BH5" s="44" t="s">
        <v>24</v>
      </c>
      <c r="BI5" s="77" t="s">
        <v>23</v>
      </c>
      <c r="BJ5" s="78"/>
      <c r="BK5" s="78"/>
      <c r="BL5" s="79"/>
      <c r="BM5" s="44" t="s">
        <v>24</v>
      </c>
      <c r="BN5" s="77" t="s">
        <v>23</v>
      </c>
      <c r="BO5" s="78"/>
      <c r="BP5" s="78"/>
      <c r="BQ5" s="79"/>
      <c r="BR5" s="44" t="s">
        <v>24</v>
      </c>
      <c r="BS5" s="77" t="s">
        <v>23</v>
      </c>
      <c r="BT5" s="78"/>
      <c r="BU5" s="78"/>
      <c r="BV5" s="79"/>
      <c r="BW5" s="44" t="s">
        <v>24</v>
      </c>
      <c r="BX5" s="77" t="s">
        <v>23</v>
      </c>
      <c r="BY5" s="78"/>
      <c r="BZ5" s="78"/>
      <c r="CA5" s="79"/>
      <c r="CB5" s="44" t="s">
        <v>24</v>
      </c>
      <c r="CC5" s="77" t="s">
        <v>23</v>
      </c>
      <c r="CD5" s="78"/>
      <c r="CE5" s="78"/>
      <c r="CF5" s="79"/>
      <c r="CG5" s="44" t="s">
        <v>24</v>
      </c>
      <c r="CH5" s="77" t="s">
        <v>23</v>
      </c>
      <c r="CI5" s="78"/>
      <c r="CJ5" s="78"/>
      <c r="CK5" s="79"/>
      <c r="CL5" s="44" t="s">
        <v>24</v>
      </c>
      <c r="CM5" s="77" t="s">
        <v>23</v>
      </c>
      <c r="CN5" s="78"/>
      <c r="CO5" s="78"/>
      <c r="CP5" s="79"/>
      <c r="CQ5" s="44" t="s">
        <v>24</v>
      </c>
      <c r="CR5" s="77" t="s">
        <v>23</v>
      </c>
      <c r="CS5" s="78"/>
      <c r="CT5" s="78"/>
      <c r="CU5" s="79"/>
      <c r="CV5" s="44" t="s">
        <v>24</v>
      </c>
    </row>
    <row r="6" spans="1:106" s="42" customFormat="1" ht="65.2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25</v>
      </c>
      <c r="W6" s="45" t="s">
        <v>26</v>
      </c>
      <c r="X6" s="45" t="s">
        <v>27</v>
      </c>
      <c r="Y6" s="45" t="s">
        <v>22</v>
      </c>
      <c r="Z6" s="45" t="s">
        <v>25</v>
      </c>
      <c r="AA6" s="45" t="s">
        <v>26</v>
      </c>
      <c r="AB6" s="45" t="s">
        <v>27</v>
      </c>
      <c r="AC6" s="45" t="s">
        <v>22</v>
      </c>
      <c r="AD6" s="45" t="s">
        <v>22</v>
      </c>
      <c r="AE6" s="45" t="s">
        <v>25</v>
      </c>
      <c r="AF6" s="45" t="s">
        <v>26</v>
      </c>
      <c r="AG6" s="45" t="s">
        <v>27</v>
      </c>
      <c r="AH6" s="45" t="s">
        <v>22</v>
      </c>
      <c r="AI6" s="45" t="s">
        <v>22</v>
      </c>
      <c r="AJ6" s="45" t="s">
        <v>25</v>
      </c>
      <c r="AK6" s="45" t="s">
        <v>26</v>
      </c>
      <c r="AL6" s="45" t="s">
        <v>27</v>
      </c>
      <c r="AM6" s="45" t="s">
        <v>22</v>
      </c>
      <c r="AN6" s="45" t="s">
        <v>22</v>
      </c>
      <c r="AO6" s="45" t="s">
        <v>25</v>
      </c>
      <c r="AP6" s="45" t="s">
        <v>26</v>
      </c>
      <c r="AQ6" s="45" t="s">
        <v>27</v>
      </c>
      <c r="AR6" s="45" t="s">
        <v>22</v>
      </c>
      <c r="AS6" s="45" t="s">
        <v>22</v>
      </c>
      <c r="AT6" s="45" t="s">
        <v>25</v>
      </c>
      <c r="AU6" s="45" t="s">
        <v>26</v>
      </c>
      <c r="AV6" s="45" t="s">
        <v>27</v>
      </c>
      <c r="AW6" s="45" t="s">
        <v>22</v>
      </c>
      <c r="AX6" s="45" t="s">
        <v>22</v>
      </c>
      <c r="AY6" s="45" t="s">
        <v>25</v>
      </c>
      <c r="AZ6" s="45" t="s">
        <v>26</v>
      </c>
      <c r="BA6" s="45" t="s">
        <v>27</v>
      </c>
      <c r="BB6" s="45" t="s">
        <v>22</v>
      </c>
      <c r="BC6" s="45" t="s">
        <v>22</v>
      </c>
      <c r="BD6" s="45" t="s">
        <v>25</v>
      </c>
      <c r="BE6" s="45" t="s">
        <v>26</v>
      </c>
      <c r="BF6" s="45" t="s">
        <v>27</v>
      </c>
      <c r="BG6" s="45" t="s">
        <v>22</v>
      </c>
      <c r="BH6" s="45" t="s">
        <v>22</v>
      </c>
      <c r="BI6" s="45" t="s">
        <v>25</v>
      </c>
      <c r="BJ6" s="45" t="s">
        <v>26</v>
      </c>
      <c r="BK6" s="45" t="s">
        <v>27</v>
      </c>
      <c r="BL6" s="45" t="s">
        <v>22</v>
      </c>
      <c r="BM6" s="45" t="s">
        <v>22</v>
      </c>
      <c r="BN6" s="45" t="s">
        <v>25</v>
      </c>
      <c r="BO6" s="45" t="s">
        <v>26</v>
      </c>
      <c r="BP6" s="45" t="s">
        <v>27</v>
      </c>
      <c r="BQ6" s="45" t="s">
        <v>22</v>
      </c>
      <c r="BR6" s="45" t="s">
        <v>22</v>
      </c>
      <c r="BS6" s="45" t="s">
        <v>25</v>
      </c>
      <c r="BT6" s="45" t="s">
        <v>26</v>
      </c>
      <c r="BU6" s="45" t="s">
        <v>27</v>
      </c>
      <c r="BV6" s="45" t="s">
        <v>22</v>
      </c>
      <c r="BW6" s="45" t="s">
        <v>22</v>
      </c>
      <c r="BX6" s="45" t="s">
        <v>25</v>
      </c>
      <c r="BY6" s="45" t="s">
        <v>26</v>
      </c>
      <c r="BZ6" s="45" t="s">
        <v>27</v>
      </c>
      <c r="CA6" s="45" t="s">
        <v>22</v>
      </c>
      <c r="CB6" s="45" t="s">
        <v>22</v>
      </c>
      <c r="CC6" s="45" t="s">
        <v>25</v>
      </c>
      <c r="CD6" s="45" t="s">
        <v>26</v>
      </c>
      <c r="CE6" s="45" t="s">
        <v>27</v>
      </c>
      <c r="CF6" s="45" t="s">
        <v>22</v>
      </c>
      <c r="CG6" s="45" t="s">
        <v>22</v>
      </c>
      <c r="CH6" s="45" t="s">
        <v>25</v>
      </c>
      <c r="CI6" s="45" t="s">
        <v>26</v>
      </c>
      <c r="CJ6" s="45" t="s">
        <v>27</v>
      </c>
      <c r="CK6" s="45" t="s">
        <v>22</v>
      </c>
      <c r="CL6" s="45" t="s">
        <v>22</v>
      </c>
      <c r="CM6" s="45" t="s">
        <v>25</v>
      </c>
      <c r="CN6" s="45" t="s">
        <v>26</v>
      </c>
      <c r="CO6" s="45" t="s">
        <v>27</v>
      </c>
      <c r="CP6" s="45" t="s">
        <v>22</v>
      </c>
      <c r="CQ6" s="45" t="s">
        <v>22</v>
      </c>
      <c r="CR6" s="45" t="s">
        <v>25</v>
      </c>
      <c r="CS6" s="45" t="s">
        <v>26</v>
      </c>
      <c r="CT6" s="45" t="s">
        <v>27</v>
      </c>
      <c r="CU6" s="45" t="s">
        <v>22</v>
      </c>
      <c r="CV6" s="45" t="s">
        <v>22</v>
      </c>
    </row>
    <row r="7" spans="1:106" ht="24.9" customHeight="1">
      <c r="A7" s="18">
        <v>1</v>
      </c>
      <c r="B7" s="70" t="s">
        <v>32</v>
      </c>
      <c r="C7" s="26">
        <v>50</v>
      </c>
      <c r="D7" s="26">
        <v>1075377</v>
      </c>
      <c r="E7" s="26">
        <v>0</v>
      </c>
      <c r="F7" s="26">
        <v>1075427</v>
      </c>
      <c r="G7" s="26">
        <v>3834</v>
      </c>
      <c r="H7" s="26">
        <v>0</v>
      </c>
      <c r="I7" s="26">
        <v>24147</v>
      </c>
      <c r="J7" s="26">
        <v>0</v>
      </c>
      <c r="K7" s="26">
        <v>24147</v>
      </c>
      <c r="L7" s="26">
        <v>22875</v>
      </c>
      <c r="M7" s="26">
        <v>7655</v>
      </c>
      <c r="N7" s="26">
        <v>14005</v>
      </c>
      <c r="O7" s="26">
        <v>0</v>
      </c>
      <c r="P7" s="26">
        <v>21660</v>
      </c>
      <c r="Q7" s="26">
        <v>33416</v>
      </c>
      <c r="R7" s="26">
        <v>32262</v>
      </c>
      <c r="S7" s="26">
        <v>99</v>
      </c>
      <c r="T7" s="26">
        <v>0</v>
      </c>
      <c r="U7" s="26">
        <v>32361</v>
      </c>
      <c r="V7" s="26">
        <v>63078</v>
      </c>
      <c r="W7" s="26">
        <v>446</v>
      </c>
      <c r="X7" s="26">
        <v>0</v>
      </c>
      <c r="Y7" s="26">
        <v>63524</v>
      </c>
      <c r="Z7" s="26">
        <v>1828</v>
      </c>
      <c r="AA7" s="26">
        <v>4253</v>
      </c>
      <c r="AB7" s="26">
        <v>1002</v>
      </c>
      <c r="AC7" s="26">
        <v>7083</v>
      </c>
      <c r="AD7" s="26">
        <v>26357</v>
      </c>
      <c r="AE7" s="26">
        <v>3429</v>
      </c>
      <c r="AF7" s="26">
        <v>204269</v>
      </c>
      <c r="AG7" s="26">
        <v>1002</v>
      </c>
      <c r="AH7" s="26">
        <v>208700</v>
      </c>
      <c r="AI7" s="26">
        <v>93291</v>
      </c>
      <c r="AJ7" s="26">
        <v>0</v>
      </c>
      <c r="AK7" s="26">
        <v>0</v>
      </c>
      <c r="AL7" s="26">
        <v>0</v>
      </c>
      <c r="AM7" s="26">
        <v>0</v>
      </c>
      <c r="AN7" s="26">
        <v>0</v>
      </c>
      <c r="AO7" s="26">
        <v>0</v>
      </c>
      <c r="AP7" s="26">
        <v>0</v>
      </c>
      <c r="AQ7" s="26">
        <v>0</v>
      </c>
      <c r="AR7" s="26">
        <v>0</v>
      </c>
      <c r="AS7" s="26">
        <v>0</v>
      </c>
      <c r="AT7" s="26">
        <v>0</v>
      </c>
      <c r="AU7" s="26">
        <v>0</v>
      </c>
      <c r="AV7" s="26">
        <v>0</v>
      </c>
      <c r="AW7" s="26">
        <v>0</v>
      </c>
      <c r="AX7" s="26">
        <v>0</v>
      </c>
      <c r="AY7" s="26">
        <v>0</v>
      </c>
      <c r="AZ7" s="26">
        <v>0</v>
      </c>
      <c r="BA7" s="26">
        <v>0</v>
      </c>
      <c r="BB7" s="26">
        <v>0</v>
      </c>
      <c r="BC7" s="26">
        <v>0</v>
      </c>
      <c r="BD7" s="26">
        <v>0</v>
      </c>
      <c r="BE7" s="26">
        <v>0</v>
      </c>
      <c r="BF7" s="26">
        <v>0</v>
      </c>
      <c r="BG7" s="26">
        <v>0</v>
      </c>
      <c r="BH7" s="26">
        <v>0</v>
      </c>
      <c r="BI7" s="26">
        <v>5155</v>
      </c>
      <c r="BJ7" s="26">
        <v>0</v>
      </c>
      <c r="BK7" s="26">
        <v>0</v>
      </c>
      <c r="BL7" s="26">
        <v>5155</v>
      </c>
      <c r="BM7" s="26">
        <v>3613</v>
      </c>
      <c r="BN7" s="26">
        <v>1168</v>
      </c>
      <c r="BO7" s="26">
        <v>83885</v>
      </c>
      <c r="BP7" s="26">
        <v>0</v>
      </c>
      <c r="BQ7" s="26">
        <v>85053</v>
      </c>
      <c r="BR7" s="26">
        <v>22077</v>
      </c>
      <c r="BS7" s="26">
        <v>1</v>
      </c>
      <c r="BT7" s="26">
        <v>0</v>
      </c>
      <c r="BU7" s="26">
        <v>0</v>
      </c>
      <c r="BV7" s="26">
        <v>1</v>
      </c>
      <c r="BW7" s="26">
        <v>2</v>
      </c>
      <c r="BX7" s="26">
        <v>96</v>
      </c>
      <c r="BY7" s="26">
        <v>0</v>
      </c>
      <c r="BZ7" s="26">
        <v>0</v>
      </c>
      <c r="CA7" s="26">
        <v>96</v>
      </c>
      <c r="CB7" s="26">
        <v>145</v>
      </c>
      <c r="CC7" s="26">
        <v>0</v>
      </c>
      <c r="CD7" s="26">
        <v>14</v>
      </c>
      <c r="CE7" s="26">
        <v>0</v>
      </c>
      <c r="CF7" s="26">
        <v>14</v>
      </c>
      <c r="CG7" s="26">
        <v>46</v>
      </c>
      <c r="CH7" s="26">
        <v>67</v>
      </c>
      <c r="CI7" s="26">
        <v>0</v>
      </c>
      <c r="CJ7" s="26">
        <v>0</v>
      </c>
      <c r="CK7" s="26">
        <v>67</v>
      </c>
      <c r="CL7" s="26">
        <v>225</v>
      </c>
      <c r="CM7" s="26">
        <v>0</v>
      </c>
      <c r="CN7" s="26">
        <v>0</v>
      </c>
      <c r="CO7" s="26">
        <v>0</v>
      </c>
      <c r="CP7" s="26">
        <v>0</v>
      </c>
      <c r="CQ7" s="26">
        <v>0</v>
      </c>
      <c r="CR7" s="73">
        <v>51711</v>
      </c>
      <c r="CS7" s="26">
        <v>1406049</v>
      </c>
      <c r="CT7" s="26">
        <v>2004</v>
      </c>
      <c r="CU7" s="26">
        <v>1459764</v>
      </c>
      <c r="CV7" s="26">
        <v>269405</v>
      </c>
      <c r="CW7" s="37"/>
      <c r="CX7" s="37"/>
      <c r="CY7" s="37"/>
      <c r="CZ7" s="37"/>
      <c r="DA7" s="37"/>
      <c r="DB7" s="37"/>
    </row>
    <row r="8" spans="1:106" s="9" customFormat="1" ht="24.9" customHeight="1">
      <c r="A8" s="18">
        <v>2</v>
      </c>
      <c r="B8" s="70" t="s">
        <v>30</v>
      </c>
      <c r="C8" s="26">
        <v>467696</v>
      </c>
      <c r="D8" s="26">
        <v>890</v>
      </c>
      <c r="E8" s="26">
        <v>28211</v>
      </c>
      <c r="F8" s="26">
        <v>496797</v>
      </c>
      <c r="G8" s="26">
        <v>48450</v>
      </c>
      <c r="H8" s="26">
        <v>27705</v>
      </c>
      <c r="I8" s="26">
        <v>29629</v>
      </c>
      <c r="J8" s="26">
        <v>205</v>
      </c>
      <c r="K8" s="26">
        <v>57539</v>
      </c>
      <c r="L8" s="26">
        <v>67361</v>
      </c>
      <c r="M8" s="26">
        <v>63747</v>
      </c>
      <c r="N8" s="26">
        <v>2533</v>
      </c>
      <c r="O8" s="26">
        <v>20</v>
      </c>
      <c r="P8" s="26">
        <v>66300</v>
      </c>
      <c r="Q8" s="26">
        <v>92281</v>
      </c>
      <c r="R8" s="26">
        <v>28571</v>
      </c>
      <c r="S8" s="26">
        <v>10086</v>
      </c>
      <c r="T8" s="26">
        <v>64790</v>
      </c>
      <c r="U8" s="26">
        <v>103447</v>
      </c>
      <c r="V8" s="26">
        <v>77818</v>
      </c>
      <c r="W8" s="26">
        <v>31519</v>
      </c>
      <c r="X8" s="26">
        <v>63138</v>
      </c>
      <c r="Y8" s="26">
        <v>172475</v>
      </c>
      <c r="Z8" s="26">
        <v>3920</v>
      </c>
      <c r="AA8" s="26">
        <v>3042</v>
      </c>
      <c r="AB8" s="26">
        <v>1</v>
      </c>
      <c r="AC8" s="26">
        <v>6963</v>
      </c>
      <c r="AD8" s="26">
        <v>21629</v>
      </c>
      <c r="AE8" s="26">
        <v>6106</v>
      </c>
      <c r="AF8" s="26">
        <v>203277</v>
      </c>
      <c r="AG8" s="26">
        <v>1</v>
      </c>
      <c r="AH8" s="26">
        <v>209384</v>
      </c>
      <c r="AI8" s="26">
        <v>90025</v>
      </c>
      <c r="AJ8" s="26">
        <v>0</v>
      </c>
      <c r="AK8" s="26">
        <v>0</v>
      </c>
      <c r="AL8" s="26">
        <v>0</v>
      </c>
      <c r="AM8" s="26">
        <v>0</v>
      </c>
      <c r="AN8" s="26">
        <v>1</v>
      </c>
      <c r="AO8" s="26">
        <v>1</v>
      </c>
      <c r="AP8" s="26">
        <v>0</v>
      </c>
      <c r="AQ8" s="26">
        <v>0</v>
      </c>
      <c r="AR8" s="26">
        <v>1</v>
      </c>
      <c r="AS8" s="26">
        <v>1</v>
      </c>
      <c r="AT8" s="26">
        <v>0</v>
      </c>
      <c r="AU8" s="26">
        <v>0</v>
      </c>
      <c r="AV8" s="26">
        <v>0</v>
      </c>
      <c r="AW8" s="26">
        <v>0</v>
      </c>
      <c r="AX8" s="26">
        <v>0</v>
      </c>
      <c r="AY8" s="26">
        <v>2</v>
      </c>
      <c r="AZ8" s="26">
        <v>0</v>
      </c>
      <c r="BA8" s="26">
        <v>0</v>
      </c>
      <c r="BB8" s="26">
        <v>2</v>
      </c>
      <c r="BC8" s="26">
        <v>7</v>
      </c>
      <c r="BD8" s="26">
        <v>0</v>
      </c>
      <c r="BE8" s="26">
        <v>0</v>
      </c>
      <c r="BF8" s="26">
        <v>0</v>
      </c>
      <c r="BG8" s="26">
        <v>0</v>
      </c>
      <c r="BH8" s="26">
        <v>0</v>
      </c>
      <c r="BI8" s="26">
        <v>2045</v>
      </c>
      <c r="BJ8" s="26">
        <v>87</v>
      </c>
      <c r="BK8" s="26">
        <v>0</v>
      </c>
      <c r="BL8" s="26">
        <v>2132</v>
      </c>
      <c r="BM8" s="26">
        <v>1523</v>
      </c>
      <c r="BN8" s="26">
        <v>6581</v>
      </c>
      <c r="BO8" s="26">
        <v>5282</v>
      </c>
      <c r="BP8" s="26">
        <v>0</v>
      </c>
      <c r="BQ8" s="26">
        <v>11863</v>
      </c>
      <c r="BR8" s="26">
        <v>40702</v>
      </c>
      <c r="BS8" s="26">
        <v>1</v>
      </c>
      <c r="BT8" s="26">
        <v>0</v>
      </c>
      <c r="BU8" s="26">
        <v>0</v>
      </c>
      <c r="BV8" s="26">
        <v>1</v>
      </c>
      <c r="BW8" s="26">
        <v>4</v>
      </c>
      <c r="BX8" s="26">
        <v>2570</v>
      </c>
      <c r="BY8" s="26">
        <v>13</v>
      </c>
      <c r="BZ8" s="26">
        <v>0</v>
      </c>
      <c r="CA8" s="26">
        <v>2583</v>
      </c>
      <c r="CB8" s="26">
        <v>4759</v>
      </c>
      <c r="CC8" s="26">
        <v>0</v>
      </c>
      <c r="CD8" s="26">
        <v>0</v>
      </c>
      <c r="CE8" s="26">
        <v>0</v>
      </c>
      <c r="CF8" s="26">
        <v>0</v>
      </c>
      <c r="CG8" s="26">
        <v>0</v>
      </c>
      <c r="CH8" s="26">
        <v>26369</v>
      </c>
      <c r="CI8" s="26">
        <v>89</v>
      </c>
      <c r="CJ8" s="26">
        <v>0</v>
      </c>
      <c r="CK8" s="26">
        <v>26458</v>
      </c>
      <c r="CL8" s="26">
        <v>1954</v>
      </c>
      <c r="CM8" s="26">
        <v>0</v>
      </c>
      <c r="CN8" s="26">
        <v>0</v>
      </c>
      <c r="CO8" s="26">
        <v>0</v>
      </c>
      <c r="CP8" s="26">
        <v>0</v>
      </c>
      <c r="CQ8" s="26">
        <v>0</v>
      </c>
      <c r="CR8" s="73">
        <v>635314</v>
      </c>
      <c r="CS8" s="26">
        <v>254928</v>
      </c>
      <c r="CT8" s="26">
        <v>93228</v>
      </c>
      <c r="CU8" s="26">
        <v>983470</v>
      </c>
      <c r="CV8" s="26">
        <v>541172</v>
      </c>
      <c r="CW8" s="37"/>
      <c r="CX8" s="37"/>
      <c r="CY8" s="37"/>
      <c r="CZ8" s="37"/>
      <c r="DA8" s="37"/>
      <c r="DB8" s="37"/>
    </row>
    <row r="9" spans="1:106" ht="24.9" customHeight="1">
      <c r="A9" s="18">
        <v>3</v>
      </c>
      <c r="B9" s="70" t="s">
        <v>28</v>
      </c>
      <c r="C9" s="26">
        <v>444911</v>
      </c>
      <c r="D9" s="26">
        <v>5294</v>
      </c>
      <c r="E9" s="26">
        <v>85337</v>
      </c>
      <c r="F9" s="26">
        <v>535542</v>
      </c>
      <c r="G9" s="26">
        <v>100743</v>
      </c>
      <c r="H9" s="26">
        <v>0</v>
      </c>
      <c r="I9" s="26">
        <v>30667</v>
      </c>
      <c r="J9" s="26">
        <v>0</v>
      </c>
      <c r="K9" s="26">
        <v>30667</v>
      </c>
      <c r="L9" s="26">
        <v>5798</v>
      </c>
      <c r="M9" s="26">
        <v>10806</v>
      </c>
      <c r="N9" s="26">
        <v>5272</v>
      </c>
      <c r="O9" s="26">
        <v>0</v>
      </c>
      <c r="P9" s="26">
        <v>16078</v>
      </c>
      <c r="Q9" s="26">
        <v>57455</v>
      </c>
      <c r="R9" s="26">
        <v>37415</v>
      </c>
      <c r="S9" s="26">
        <v>2970</v>
      </c>
      <c r="T9" s="26">
        <v>89048</v>
      </c>
      <c r="U9" s="26">
        <v>129433</v>
      </c>
      <c r="V9" s="26">
        <v>81712</v>
      </c>
      <c r="W9" s="26">
        <v>3678</v>
      </c>
      <c r="X9" s="26">
        <v>87982</v>
      </c>
      <c r="Y9" s="26">
        <v>173372</v>
      </c>
      <c r="Z9" s="26">
        <v>0</v>
      </c>
      <c r="AA9" s="26">
        <v>0</v>
      </c>
      <c r="AB9" s="26">
        <v>0</v>
      </c>
      <c r="AC9" s="26">
        <v>0</v>
      </c>
      <c r="AD9" s="26">
        <v>0</v>
      </c>
      <c r="AE9" s="26">
        <v>2047</v>
      </c>
      <c r="AF9" s="26">
        <v>199445</v>
      </c>
      <c r="AG9" s="26">
        <v>0</v>
      </c>
      <c r="AH9" s="26">
        <v>201492</v>
      </c>
      <c r="AI9" s="26">
        <v>65844</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0</v>
      </c>
      <c r="BL9" s="26">
        <v>0</v>
      </c>
      <c r="BM9" s="26">
        <v>0</v>
      </c>
      <c r="BN9" s="26">
        <v>9287</v>
      </c>
      <c r="BO9" s="26">
        <v>0</v>
      </c>
      <c r="BP9" s="26">
        <v>0</v>
      </c>
      <c r="BQ9" s="26">
        <v>9287</v>
      </c>
      <c r="BR9" s="26">
        <v>85</v>
      </c>
      <c r="BS9" s="26">
        <v>0</v>
      </c>
      <c r="BT9" s="26">
        <v>0</v>
      </c>
      <c r="BU9" s="26">
        <v>0</v>
      </c>
      <c r="BV9" s="26">
        <v>0</v>
      </c>
      <c r="BW9" s="26">
        <v>0</v>
      </c>
      <c r="BX9" s="26">
        <v>0</v>
      </c>
      <c r="BY9" s="26">
        <v>0</v>
      </c>
      <c r="BZ9" s="26">
        <v>0</v>
      </c>
      <c r="CA9" s="26">
        <v>0</v>
      </c>
      <c r="CB9" s="26">
        <v>1</v>
      </c>
      <c r="CC9" s="26">
        <v>0</v>
      </c>
      <c r="CD9" s="26">
        <v>0</v>
      </c>
      <c r="CE9" s="26">
        <v>0</v>
      </c>
      <c r="CF9" s="26">
        <v>0</v>
      </c>
      <c r="CG9" s="26">
        <v>0</v>
      </c>
      <c r="CH9" s="26">
        <v>50642</v>
      </c>
      <c r="CI9" s="26">
        <v>0</v>
      </c>
      <c r="CJ9" s="26">
        <v>0</v>
      </c>
      <c r="CK9" s="26">
        <v>50642</v>
      </c>
      <c r="CL9" s="26">
        <v>36</v>
      </c>
      <c r="CM9" s="26">
        <v>0</v>
      </c>
      <c r="CN9" s="26">
        <v>0</v>
      </c>
      <c r="CO9" s="26">
        <v>0</v>
      </c>
      <c r="CP9" s="26">
        <v>0</v>
      </c>
      <c r="CQ9" s="26">
        <v>0</v>
      </c>
      <c r="CR9" s="73">
        <v>555108</v>
      </c>
      <c r="CS9" s="26">
        <v>243648</v>
      </c>
      <c r="CT9" s="26">
        <v>174385</v>
      </c>
      <c r="CU9" s="26">
        <v>973141</v>
      </c>
      <c r="CV9" s="26">
        <v>403334</v>
      </c>
      <c r="CW9" s="37"/>
      <c r="CX9" s="37"/>
      <c r="CY9" s="37"/>
      <c r="CZ9" s="37"/>
      <c r="DA9" s="37"/>
      <c r="DB9" s="37"/>
    </row>
    <row r="10" spans="1:106" ht="24.9" customHeight="1">
      <c r="A10" s="18">
        <v>4</v>
      </c>
      <c r="B10" s="70" t="s">
        <v>34</v>
      </c>
      <c r="C10" s="26">
        <v>309209</v>
      </c>
      <c r="D10" s="26">
        <v>1</v>
      </c>
      <c r="E10" s="26">
        <v>52</v>
      </c>
      <c r="F10" s="26">
        <v>309262</v>
      </c>
      <c r="G10" s="26">
        <v>10716</v>
      </c>
      <c r="H10" s="26">
        <v>248</v>
      </c>
      <c r="I10" s="26">
        <v>7858</v>
      </c>
      <c r="J10" s="26">
        <v>0</v>
      </c>
      <c r="K10" s="26">
        <v>8106</v>
      </c>
      <c r="L10" s="26">
        <v>1542</v>
      </c>
      <c r="M10" s="26">
        <v>67850</v>
      </c>
      <c r="N10" s="26">
        <v>800</v>
      </c>
      <c r="O10" s="26">
        <v>517</v>
      </c>
      <c r="P10" s="26">
        <v>69167</v>
      </c>
      <c r="Q10" s="26">
        <v>51305</v>
      </c>
      <c r="R10" s="26">
        <v>11019</v>
      </c>
      <c r="S10" s="26">
        <v>1196</v>
      </c>
      <c r="T10" s="26">
        <v>476</v>
      </c>
      <c r="U10" s="26">
        <v>12691</v>
      </c>
      <c r="V10" s="26">
        <v>37875</v>
      </c>
      <c r="W10" s="26">
        <v>3843</v>
      </c>
      <c r="X10" s="26">
        <v>900</v>
      </c>
      <c r="Y10" s="26">
        <v>42618</v>
      </c>
      <c r="Z10" s="26">
        <v>1177</v>
      </c>
      <c r="AA10" s="26">
        <v>1079</v>
      </c>
      <c r="AB10" s="26">
        <v>11</v>
      </c>
      <c r="AC10" s="26">
        <v>2267</v>
      </c>
      <c r="AD10" s="26">
        <v>7029</v>
      </c>
      <c r="AE10" s="26">
        <v>2763</v>
      </c>
      <c r="AF10" s="26">
        <v>200641</v>
      </c>
      <c r="AG10" s="26">
        <v>11</v>
      </c>
      <c r="AH10" s="26">
        <v>203415</v>
      </c>
      <c r="AI10" s="26">
        <v>73473</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343</v>
      </c>
      <c r="BJ10" s="26">
        <v>21</v>
      </c>
      <c r="BK10" s="26">
        <v>0</v>
      </c>
      <c r="BL10" s="26">
        <v>364</v>
      </c>
      <c r="BM10" s="26">
        <v>1189</v>
      </c>
      <c r="BN10" s="26">
        <v>1275</v>
      </c>
      <c r="BO10" s="26">
        <v>741</v>
      </c>
      <c r="BP10" s="26">
        <v>5</v>
      </c>
      <c r="BQ10" s="26">
        <v>2021</v>
      </c>
      <c r="BR10" s="26">
        <v>4860</v>
      </c>
      <c r="BS10" s="26">
        <v>9</v>
      </c>
      <c r="BT10" s="26">
        <v>0</v>
      </c>
      <c r="BU10" s="26">
        <v>0</v>
      </c>
      <c r="BV10" s="26">
        <v>9</v>
      </c>
      <c r="BW10" s="26">
        <v>46</v>
      </c>
      <c r="BX10" s="26">
        <v>223</v>
      </c>
      <c r="BY10" s="26">
        <v>2</v>
      </c>
      <c r="BZ10" s="26">
        <v>0</v>
      </c>
      <c r="CA10" s="26">
        <v>225</v>
      </c>
      <c r="CB10" s="26">
        <v>382</v>
      </c>
      <c r="CC10" s="26">
        <v>0</v>
      </c>
      <c r="CD10" s="26">
        <v>0</v>
      </c>
      <c r="CE10" s="26">
        <v>0</v>
      </c>
      <c r="CF10" s="26">
        <v>0</v>
      </c>
      <c r="CG10" s="26">
        <v>0</v>
      </c>
      <c r="CH10" s="26">
        <v>47492</v>
      </c>
      <c r="CI10" s="26">
        <v>25</v>
      </c>
      <c r="CJ10" s="26">
        <v>1</v>
      </c>
      <c r="CK10" s="26">
        <v>47518</v>
      </c>
      <c r="CL10" s="26">
        <v>466</v>
      </c>
      <c r="CM10" s="26">
        <v>0</v>
      </c>
      <c r="CN10" s="26">
        <v>0</v>
      </c>
      <c r="CO10" s="26">
        <v>0</v>
      </c>
      <c r="CP10" s="26">
        <v>0</v>
      </c>
      <c r="CQ10" s="26">
        <v>0</v>
      </c>
      <c r="CR10" s="73">
        <v>441608</v>
      </c>
      <c r="CS10" s="26">
        <v>212364</v>
      </c>
      <c r="CT10" s="26">
        <v>1073</v>
      </c>
      <c r="CU10" s="26">
        <v>655045</v>
      </c>
      <c r="CV10" s="26">
        <v>193626</v>
      </c>
      <c r="CW10" s="37"/>
      <c r="CX10" s="37"/>
      <c r="CY10" s="37"/>
      <c r="CZ10" s="37"/>
      <c r="DA10" s="37"/>
      <c r="DB10" s="37"/>
    </row>
    <row r="11" spans="1:106" ht="24.9" customHeight="1">
      <c r="A11" s="18">
        <v>5</v>
      </c>
      <c r="B11" s="70" t="s">
        <v>29</v>
      </c>
      <c r="C11" s="26">
        <v>1619</v>
      </c>
      <c r="D11" s="26">
        <v>180423</v>
      </c>
      <c r="E11" s="26">
        <v>0</v>
      </c>
      <c r="F11" s="26">
        <v>182042</v>
      </c>
      <c r="G11" s="26">
        <v>925126</v>
      </c>
      <c r="H11" s="26">
        <v>0</v>
      </c>
      <c r="I11" s="26">
        <v>8972</v>
      </c>
      <c r="J11" s="26">
        <v>0</v>
      </c>
      <c r="K11" s="26">
        <v>8972</v>
      </c>
      <c r="L11" s="26">
        <v>749</v>
      </c>
      <c r="M11" s="26">
        <v>13672</v>
      </c>
      <c r="N11" s="26">
        <v>2061</v>
      </c>
      <c r="O11" s="26">
        <v>10</v>
      </c>
      <c r="P11" s="26">
        <v>15743</v>
      </c>
      <c r="Q11" s="26">
        <v>38653</v>
      </c>
      <c r="R11" s="26">
        <v>1134</v>
      </c>
      <c r="S11" s="26">
        <v>45</v>
      </c>
      <c r="T11" s="26">
        <v>0</v>
      </c>
      <c r="U11" s="26">
        <v>1179</v>
      </c>
      <c r="V11" s="26">
        <v>1775</v>
      </c>
      <c r="W11" s="26">
        <v>643</v>
      </c>
      <c r="X11" s="26">
        <v>0</v>
      </c>
      <c r="Y11" s="26">
        <v>2418</v>
      </c>
      <c r="Z11" s="26">
        <v>3339</v>
      </c>
      <c r="AA11" s="26">
        <v>3328</v>
      </c>
      <c r="AB11" s="26">
        <v>5</v>
      </c>
      <c r="AC11" s="26">
        <v>6672</v>
      </c>
      <c r="AD11" s="26">
        <v>24431</v>
      </c>
      <c r="AE11" s="26">
        <v>5357</v>
      </c>
      <c r="AF11" s="26">
        <v>209656</v>
      </c>
      <c r="AG11" s="26">
        <v>921</v>
      </c>
      <c r="AH11" s="26">
        <v>215934</v>
      </c>
      <c r="AI11" s="26">
        <v>125823</v>
      </c>
      <c r="AJ11" s="26">
        <v>0</v>
      </c>
      <c r="AK11" s="26">
        <v>0</v>
      </c>
      <c r="AL11" s="26">
        <v>0</v>
      </c>
      <c r="AM11" s="26">
        <v>0</v>
      </c>
      <c r="AN11" s="26">
        <v>0</v>
      </c>
      <c r="AO11" s="26">
        <v>0</v>
      </c>
      <c r="AP11" s="26">
        <v>0</v>
      </c>
      <c r="AQ11" s="26">
        <v>2</v>
      </c>
      <c r="AR11" s="26">
        <v>2</v>
      </c>
      <c r="AS11" s="26">
        <v>2</v>
      </c>
      <c r="AT11" s="26">
        <v>0</v>
      </c>
      <c r="AU11" s="26">
        <v>0</v>
      </c>
      <c r="AV11" s="26">
        <v>0</v>
      </c>
      <c r="AW11" s="26">
        <v>0</v>
      </c>
      <c r="AX11" s="26">
        <v>0</v>
      </c>
      <c r="AY11" s="26">
        <v>0</v>
      </c>
      <c r="AZ11" s="26">
        <v>0</v>
      </c>
      <c r="BA11" s="26">
        <v>0</v>
      </c>
      <c r="BB11" s="26">
        <v>0</v>
      </c>
      <c r="BC11" s="26">
        <v>2</v>
      </c>
      <c r="BD11" s="26">
        <v>0</v>
      </c>
      <c r="BE11" s="26">
        <v>0</v>
      </c>
      <c r="BF11" s="26">
        <v>0</v>
      </c>
      <c r="BG11" s="26">
        <v>0</v>
      </c>
      <c r="BH11" s="26">
        <v>0</v>
      </c>
      <c r="BI11" s="26">
        <v>1381</v>
      </c>
      <c r="BJ11" s="26">
        <v>156</v>
      </c>
      <c r="BK11" s="26">
        <v>0</v>
      </c>
      <c r="BL11" s="26">
        <v>1537</v>
      </c>
      <c r="BM11" s="26">
        <v>1234</v>
      </c>
      <c r="BN11" s="26">
        <v>1975</v>
      </c>
      <c r="BO11" s="26">
        <v>30831</v>
      </c>
      <c r="BP11" s="26">
        <v>52</v>
      </c>
      <c r="BQ11" s="26">
        <v>32858</v>
      </c>
      <c r="BR11" s="26">
        <v>132878</v>
      </c>
      <c r="BS11" s="26">
        <v>1</v>
      </c>
      <c r="BT11" s="26">
        <v>0</v>
      </c>
      <c r="BU11" s="26">
        <v>0</v>
      </c>
      <c r="BV11" s="26">
        <v>1</v>
      </c>
      <c r="BW11" s="26">
        <v>2</v>
      </c>
      <c r="BX11" s="26">
        <v>432</v>
      </c>
      <c r="BY11" s="26">
        <v>0</v>
      </c>
      <c r="BZ11" s="26">
        <v>2</v>
      </c>
      <c r="CA11" s="26">
        <v>434</v>
      </c>
      <c r="CB11" s="26">
        <v>952</v>
      </c>
      <c r="CC11" s="26">
        <v>0</v>
      </c>
      <c r="CD11" s="26">
        <v>0</v>
      </c>
      <c r="CE11" s="26">
        <v>0</v>
      </c>
      <c r="CF11" s="26">
        <v>0</v>
      </c>
      <c r="CG11" s="26">
        <v>3</v>
      </c>
      <c r="CH11" s="26">
        <v>519</v>
      </c>
      <c r="CI11" s="26">
        <v>7364</v>
      </c>
      <c r="CJ11" s="26">
        <v>2</v>
      </c>
      <c r="CK11" s="26">
        <v>7885</v>
      </c>
      <c r="CL11" s="26">
        <v>39149</v>
      </c>
      <c r="CM11" s="26">
        <v>0</v>
      </c>
      <c r="CN11" s="26">
        <v>0</v>
      </c>
      <c r="CO11" s="26">
        <v>0</v>
      </c>
      <c r="CP11" s="26">
        <v>0</v>
      </c>
      <c r="CQ11" s="26">
        <v>0</v>
      </c>
      <c r="CR11" s="73">
        <v>29429</v>
      </c>
      <c r="CS11" s="26">
        <v>442836</v>
      </c>
      <c r="CT11" s="26">
        <v>994</v>
      </c>
      <c r="CU11" s="26">
        <v>473259</v>
      </c>
      <c r="CV11" s="26">
        <v>1291422</v>
      </c>
      <c r="CW11" s="37"/>
      <c r="CX11" s="37"/>
      <c r="CY11" s="37"/>
      <c r="CZ11" s="37"/>
      <c r="DA11" s="37"/>
      <c r="DB11" s="37"/>
    </row>
    <row r="12" spans="1:106" ht="24.9" customHeight="1">
      <c r="A12" s="18">
        <v>6</v>
      </c>
      <c r="B12" s="70" t="s">
        <v>93</v>
      </c>
      <c r="C12" s="26">
        <v>2603</v>
      </c>
      <c r="D12" s="26">
        <v>1</v>
      </c>
      <c r="E12" s="26">
        <v>4673</v>
      </c>
      <c r="F12" s="26">
        <v>7277</v>
      </c>
      <c r="G12" s="26">
        <v>15575</v>
      </c>
      <c r="H12" s="26">
        <v>7522</v>
      </c>
      <c r="I12" s="26">
        <v>1639</v>
      </c>
      <c r="J12" s="26">
        <v>5829</v>
      </c>
      <c r="K12" s="26">
        <v>14990</v>
      </c>
      <c r="L12" s="26">
        <v>32576</v>
      </c>
      <c r="M12" s="26">
        <v>14225</v>
      </c>
      <c r="N12" s="26">
        <v>2278</v>
      </c>
      <c r="O12" s="26">
        <v>3027</v>
      </c>
      <c r="P12" s="26">
        <v>19530</v>
      </c>
      <c r="Q12" s="26">
        <v>37112</v>
      </c>
      <c r="R12" s="26">
        <v>17797</v>
      </c>
      <c r="S12" s="26">
        <v>729</v>
      </c>
      <c r="T12" s="26">
        <v>9025</v>
      </c>
      <c r="U12" s="26">
        <v>27551</v>
      </c>
      <c r="V12" s="26">
        <v>35080</v>
      </c>
      <c r="W12" s="26">
        <v>762</v>
      </c>
      <c r="X12" s="26">
        <v>18583</v>
      </c>
      <c r="Y12" s="26">
        <v>54425</v>
      </c>
      <c r="Z12" s="26">
        <v>266</v>
      </c>
      <c r="AA12" s="26">
        <v>1680</v>
      </c>
      <c r="AB12" s="26">
        <v>1942</v>
      </c>
      <c r="AC12" s="26">
        <v>3888</v>
      </c>
      <c r="AD12" s="26">
        <v>9094</v>
      </c>
      <c r="AE12" s="26">
        <v>2334</v>
      </c>
      <c r="AF12" s="26">
        <v>201152</v>
      </c>
      <c r="AG12" s="26">
        <v>1942</v>
      </c>
      <c r="AH12" s="26">
        <v>205428</v>
      </c>
      <c r="AI12" s="26">
        <v>74997</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10</v>
      </c>
      <c r="BJ12" s="26">
        <v>0</v>
      </c>
      <c r="BK12" s="26">
        <v>0</v>
      </c>
      <c r="BL12" s="26">
        <v>10</v>
      </c>
      <c r="BM12" s="26">
        <v>3</v>
      </c>
      <c r="BN12" s="26">
        <v>1</v>
      </c>
      <c r="BO12" s="26">
        <v>0</v>
      </c>
      <c r="BP12" s="26">
        <v>0</v>
      </c>
      <c r="BQ12" s="26">
        <v>1</v>
      </c>
      <c r="BR12" s="26">
        <v>324</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1</v>
      </c>
      <c r="CM12" s="26">
        <v>0</v>
      </c>
      <c r="CN12" s="26">
        <v>0</v>
      </c>
      <c r="CO12" s="26">
        <v>0</v>
      </c>
      <c r="CP12" s="26">
        <v>0</v>
      </c>
      <c r="CQ12" s="26">
        <v>0</v>
      </c>
      <c r="CR12" s="73">
        <v>44758</v>
      </c>
      <c r="CS12" s="26">
        <v>207479</v>
      </c>
      <c r="CT12" s="26">
        <v>26438</v>
      </c>
      <c r="CU12" s="26">
        <v>278675</v>
      </c>
      <c r="CV12" s="26">
        <v>224107</v>
      </c>
      <c r="CW12" s="37"/>
      <c r="CX12" s="37"/>
      <c r="CY12" s="37"/>
      <c r="CZ12" s="37"/>
      <c r="DA12" s="37"/>
      <c r="DB12" s="37"/>
    </row>
    <row r="13" spans="1:106" ht="24.9" customHeight="1">
      <c r="A13" s="18">
        <v>7</v>
      </c>
      <c r="B13" s="70" t="s">
        <v>86</v>
      </c>
      <c r="C13" s="26">
        <v>14686</v>
      </c>
      <c r="D13" s="26">
        <v>0</v>
      </c>
      <c r="E13" s="26">
        <v>0</v>
      </c>
      <c r="F13" s="26">
        <v>14686</v>
      </c>
      <c r="G13" s="26">
        <v>45013</v>
      </c>
      <c r="H13" s="26">
        <v>1795</v>
      </c>
      <c r="I13" s="26">
        <v>4226</v>
      </c>
      <c r="J13" s="26">
        <v>93</v>
      </c>
      <c r="K13" s="26">
        <v>6114</v>
      </c>
      <c r="L13" s="26">
        <v>819</v>
      </c>
      <c r="M13" s="26">
        <v>19459</v>
      </c>
      <c r="N13" s="26">
        <v>274</v>
      </c>
      <c r="O13" s="26">
        <v>1635</v>
      </c>
      <c r="P13" s="26">
        <v>21368</v>
      </c>
      <c r="Q13" s="26">
        <v>45504</v>
      </c>
      <c r="R13" s="26">
        <v>23988</v>
      </c>
      <c r="S13" s="26">
        <v>2161</v>
      </c>
      <c r="T13" s="26">
        <v>2344</v>
      </c>
      <c r="U13" s="26">
        <v>28493</v>
      </c>
      <c r="V13" s="26">
        <v>66861</v>
      </c>
      <c r="W13" s="26">
        <v>6586</v>
      </c>
      <c r="X13" s="26">
        <v>6009</v>
      </c>
      <c r="Y13" s="26">
        <v>79456</v>
      </c>
      <c r="Z13" s="26">
        <v>517</v>
      </c>
      <c r="AA13" s="26">
        <v>689</v>
      </c>
      <c r="AB13" s="26">
        <v>2</v>
      </c>
      <c r="AC13" s="26">
        <v>1208</v>
      </c>
      <c r="AD13" s="26">
        <v>5048</v>
      </c>
      <c r="AE13" s="26">
        <v>2504</v>
      </c>
      <c r="AF13" s="26">
        <v>200142</v>
      </c>
      <c r="AG13" s="26">
        <v>2</v>
      </c>
      <c r="AH13" s="26">
        <v>202648</v>
      </c>
      <c r="AI13" s="26">
        <v>70866</v>
      </c>
      <c r="AJ13" s="26">
        <v>0</v>
      </c>
      <c r="AK13" s="26">
        <v>0</v>
      </c>
      <c r="AL13" s="26">
        <v>0</v>
      </c>
      <c r="AM13" s="26">
        <v>0</v>
      </c>
      <c r="AN13" s="26">
        <v>0</v>
      </c>
      <c r="AO13" s="26">
        <v>0</v>
      </c>
      <c r="AP13" s="26">
        <v>0</v>
      </c>
      <c r="AQ13" s="26">
        <v>0</v>
      </c>
      <c r="AR13" s="26">
        <v>0</v>
      </c>
      <c r="AS13" s="26">
        <v>1</v>
      </c>
      <c r="AT13" s="26">
        <v>1</v>
      </c>
      <c r="AU13" s="26">
        <v>0</v>
      </c>
      <c r="AV13" s="26">
        <v>0</v>
      </c>
      <c r="AW13" s="26">
        <v>1</v>
      </c>
      <c r="AX13" s="26">
        <v>2</v>
      </c>
      <c r="AY13" s="26">
        <v>0</v>
      </c>
      <c r="AZ13" s="26">
        <v>0</v>
      </c>
      <c r="BA13" s="26">
        <v>0</v>
      </c>
      <c r="BB13" s="26">
        <v>0</v>
      </c>
      <c r="BC13" s="26">
        <v>0</v>
      </c>
      <c r="BD13" s="26">
        <v>0</v>
      </c>
      <c r="BE13" s="26">
        <v>0</v>
      </c>
      <c r="BF13" s="26">
        <v>0</v>
      </c>
      <c r="BG13" s="26">
        <v>0</v>
      </c>
      <c r="BH13" s="26">
        <v>0</v>
      </c>
      <c r="BI13" s="26">
        <v>192</v>
      </c>
      <c r="BJ13" s="26">
        <v>0</v>
      </c>
      <c r="BK13" s="26">
        <v>0</v>
      </c>
      <c r="BL13" s="26">
        <v>192</v>
      </c>
      <c r="BM13" s="26">
        <v>141</v>
      </c>
      <c r="BN13" s="26">
        <v>441</v>
      </c>
      <c r="BO13" s="26">
        <v>65</v>
      </c>
      <c r="BP13" s="26">
        <v>0</v>
      </c>
      <c r="BQ13" s="26">
        <v>506</v>
      </c>
      <c r="BR13" s="26">
        <v>3601</v>
      </c>
      <c r="BS13" s="26">
        <v>517</v>
      </c>
      <c r="BT13" s="26">
        <v>689</v>
      </c>
      <c r="BU13" s="26">
        <v>2</v>
      </c>
      <c r="BV13" s="26">
        <v>1208</v>
      </c>
      <c r="BW13" s="26">
        <v>5053</v>
      </c>
      <c r="BX13" s="26">
        <v>46</v>
      </c>
      <c r="BY13" s="26">
        <v>1</v>
      </c>
      <c r="BZ13" s="26">
        <v>0</v>
      </c>
      <c r="CA13" s="26">
        <v>47</v>
      </c>
      <c r="CB13" s="26">
        <v>98</v>
      </c>
      <c r="CC13" s="26">
        <v>0</v>
      </c>
      <c r="CD13" s="26">
        <v>0</v>
      </c>
      <c r="CE13" s="26">
        <v>0</v>
      </c>
      <c r="CF13" s="26">
        <v>0</v>
      </c>
      <c r="CG13" s="26">
        <v>0</v>
      </c>
      <c r="CH13" s="26">
        <v>758</v>
      </c>
      <c r="CI13" s="26">
        <v>41</v>
      </c>
      <c r="CJ13" s="26">
        <v>99</v>
      </c>
      <c r="CK13" s="26">
        <v>898</v>
      </c>
      <c r="CL13" s="26">
        <v>2858</v>
      </c>
      <c r="CM13" s="26">
        <v>0</v>
      </c>
      <c r="CN13" s="26">
        <v>0</v>
      </c>
      <c r="CO13" s="26">
        <v>0</v>
      </c>
      <c r="CP13" s="26">
        <v>0</v>
      </c>
      <c r="CQ13" s="26">
        <v>0</v>
      </c>
      <c r="CR13" s="73">
        <v>64904</v>
      </c>
      <c r="CS13" s="26">
        <v>208288</v>
      </c>
      <c r="CT13" s="26">
        <v>4177</v>
      </c>
      <c r="CU13" s="26">
        <v>277369</v>
      </c>
      <c r="CV13" s="26">
        <v>258460</v>
      </c>
      <c r="CW13" s="37"/>
      <c r="CX13" s="37"/>
      <c r="CY13" s="37"/>
      <c r="CZ13" s="37"/>
      <c r="DA13" s="37"/>
      <c r="DB13" s="37"/>
    </row>
    <row r="14" spans="1:106" ht="24.9" customHeight="1">
      <c r="A14" s="18">
        <v>8</v>
      </c>
      <c r="B14" s="70" t="s">
        <v>87</v>
      </c>
      <c r="C14" s="26">
        <v>4381</v>
      </c>
      <c r="D14" s="26">
        <v>0</v>
      </c>
      <c r="E14" s="26">
        <v>10554</v>
      </c>
      <c r="F14" s="26">
        <v>14935</v>
      </c>
      <c r="G14" s="26">
        <v>15622</v>
      </c>
      <c r="H14" s="26">
        <v>48</v>
      </c>
      <c r="I14" s="26">
        <v>1969</v>
      </c>
      <c r="J14" s="26">
        <v>0</v>
      </c>
      <c r="K14" s="26">
        <v>2017</v>
      </c>
      <c r="L14" s="26">
        <v>222</v>
      </c>
      <c r="M14" s="26">
        <v>2435</v>
      </c>
      <c r="N14" s="26">
        <v>81</v>
      </c>
      <c r="O14" s="26">
        <v>13340</v>
      </c>
      <c r="P14" s="26">
        <v>15856</v>
      </c>
      <c r="Q14" s="26">
        <v>22254</v>
      </c>
      <c r="R14" s="26">
        <v>4413</v>
      </c>
      <c r="S14" s="26">
        <v>203</v>
      </c>
      <c r="T14" s="26">
        <v>17892</v>
      </c>
      <c r="U14" s="26">
        <v>22508</v>
      </c>
      <c r="V14" s="26">
        <v>15378</v>
      </c>
      <c r="W14" s="26">
        <v>624</v>
      </c>
      <c r="X14" s="26">
        <v>18158</v>
      </c>
      <c r="Y14" s="26">
        <v>34160</v>
      </c>
      <c r="Z14" s="26">
        <v>330</v>
      </c>
      <c r="AA14" s="26">
        <v>110</v>
      </c>
      <c r="AB14" s="26">
        <v>4846</v>
      </c>
      <c r="AC14" s="26">
        <v>5286</v>
      </c>
      <c r="AD14" s="26">
        <v>6227</v>
      </c>
      <c r="AE14" s="26">
        <v>2377</v>
      </c>
      <c r="AF14" s="26">
        <v>199557</v>
      </c>
      <c r="AG14" s="26">
        <v>4844</v>
      </c>
      <c r="AH14" s="26">
        <v>206778</v>
      </c>
      <c r="AI14" s="26">
        <v>72088</v>
      </c>
      <c r="AJ14" s="26">
        <v>0</v>
      </c>
      <c r="AK14" s="26">
        <v>0</v>
      </c>
      <c r="AL14" s="26">
        <v>0</v>
      </c>
      <c r="AM14" s="26">
        <v>0</v>
      </c>
      <c r="AN14" s="26">
        <v>0</v>
      </c>
      <c r="AO14" s="26">
        <v>1</v>
      </c>
      <c r="AP14" s="26">
        <v>0</v>
      </c>
      <c r="AQ14" s="26">
        <v>0</v>
      </c>
      <c r="AR14" s="26">
        <v>1</v>
      </c>
      <c r="AS14" s="26">
        <v>2</v>
      </c>
      <c r="AT14" s="26">
        <v>1</v>
      </c>
      <c r="AU14" s="26">
        <v>0</v>
      </c>
      <c r="AV14" s="26">
        <v>0</v>
      </c>
      <c r="AW14" s="26">
        <v>1</v>
      </c>
      <c r="AX14" s="26">
        <v>2</v>
      </c>
      <c r="AY14" s="26">
        <v>0</v>
      </c>
      <c r="AZ14" s="26">
        <v>0</v>
      </c>
      <c r="BA14" s="26">
        <v>0</v>
      </c>
      <c r="BB14" s="26">
        <v>0</v>
      </c>
      <c r="BC14" s="26">
        <v>1</v>
      </c>
      <c r="BD14" s="26">
        <v>0</v>
      </c>
      <c r="BE14" s="26">
        <v>0</v>
      </c>
      <c r="BF14" s="26">
        <v>0</v>
      </c>
      <c r="BG14" s="26">
        <v>0</v>
      </c>
      <c r="BH14" s="26">
        <v>1</v>
      </c>
      <c r="BI14" s="26">
        <v>0</v>
      </c>
      <c r="BJ14" s="26">
        <v>0</v>
      </c>
      <c r="BK14" s="26">
        <v>0</v>
      </c>
      <c r="BL14" s="26">
        <v>0</v>
      </c>
      <c r="BM14" s="26">
        <v>0</v>
      </c>
      <c r="BN14" s="26">
        <v>13</v>
      </c>
      <c r="BO14" s="26">
        <v>11</v>
      </c>
      <c r="BP14" s="26">
        <v>0</v>
      </c>
      <c r="BQ14" s="26">
        <v>24</v>
      </c>
      <c r="BR14" s="26">
        <v>165</v>
      </c>
      <c r="BS14" s="26">
        <v>0</v>
      </c>
      <c r="BT14" s="26">
        <v>0</v>
      </c>
      <c r="BU14" s="26">
        <v>0</v>
      </c>
      <c r="BV14" s="26">
        <v>0</v>
      </c>
      <c r="BW14" s="26">
        <v>21</v>
      </c>
      <c r="BX14" s="26">
        <v>1</v>
      </c>
      <c r="BY14" s="26">
        <v>0</v>
      </c>
      <c r="BZ14" s="26">
        <v>0</v>
      </c>
      <c r="CA14" s="26">
        <v>1</v>
      </c>
      <c r="CB14" s="26">
        <v>3</v>
      </c>
      <c r="CC14" s="26">
        <v>0</v>
      </c>
      <c r="CD14" s="26">
        <v>0</v>
      </c>
      <c r="CE14" s="26">
        <v>0</v>
      </c>
      <c r="CF14" s="26">
        <v>0</v>
      </c>
      <c r="CG14" s="26">
        <v>0</v>
      </c>
      <c r="CH14" s="26">
        <v>3</v>
      </c>
      <c r="CI14" s="26">
        <v>0</v>
      </c>
      <c r="CJ14" s="26">
        <v>1</v>
      </c>
      <c r="CK14" s="26">
        <v>4</v>
      </c>
      <c r="CL14" s="26">
        <v>14</v>
      </c>
      <c r="CM14" s="26">
        <v>0</v>
      </c>
      <c r="CN14" s="26">
        <v>0</v>
      </c>
      <c r="CO14" s="26">
        <v>0</v>
      </c>
      <c r="CP14" s="26">
        <v>0</v>
      </c>
      <c r="CQ14" s="26">
        <v>0</v>
      </c>
      <c r="CR14" s="73">
        <v>14003</v>
      </c>
      <c r="CS14" s="26">
        <v>201931</v>
      </c>
      <c r="CT14" s="26">
        <v>51477</v>
      </c>
      <c r="CU14" s="26">
        <v>267411</v>
      </c>
      <c r="CV14" s="26">
        <v>150782</v>
      </c>
      <c r="CW14" s="37"/>
      <c r="CX14" s="37"/>
      <c r="CY14" s="37"/>
      <c r="CZ14" s="37"/>
      <c r="DA14" s="37"/>
      <c r="DB14" s="37"/>
    </row>
    <row r="15" spans="1:106" ht="24.9" customHeight="1">
      <c r="A15" s="18">
        <v>9</v>
      </c>
      <c r="B15" s="70" t="s">
        <v>35</v>
      </c>
      <c r="C15" s="26">
        <v>14682</v>
      </c>
      <c r="D15" s="26">
        <v>0</v>
      </c>
      <c r="E15" s="26">
        <v>1047</v>
      </c>
      <c r="F15" s="26">
        <v>15729</v>
      </c>
      <c r="G15" s="26">
        <v>21578</v>
      </c>
      <c r="H15" s="26">
        <v>268</v>
      </c>
      <c r="I15" s="26">
        <v>4772</v>
      </c>
      <c r="J15" s="26">
        <v>65</v>
      </c>
      <c r="K15" s="26">
        <v>5105</v>
      </c>
      <c r="L15" s="26">
        <v>621</v>
      </c>
      <c r="M15" s="26">
        <v>16371</v>
      </c>
      <c r="N15" s="26">
        <v>532</v>
      </c>
      <c r="O15" s="26">
        <v>1359</v>
      </c>
      <c r="P15" s="26">
        <v>18262</v>
      </c>
      <c r="Q15" s="26">
        <v>31730</v>
      </c>
      <c r="R15" s="26">
        <v>16343</v>
      </c>
      <c r="S15" s="26">
        <v>1376</v>
      </c>
      <c r="T15" s="26">
        <v>1263</v>
      </c>
      <c r="U15" s="26">
        <v>18982</v>
      </c>
      <c r="V15" s="26">
        <v>23643</v>
      </c>
      <c r="W15" s="26">
        <v>3264</v>
      </c>
      <c r="X15" s="26">
        <v>8576</v>
      </c>
      <c r="Y15" s="26">
        <v>35483</v>
      </c>
      <c r="Z15" s="26">
        <v>97</v>
      </c>
      <c r="AA15" s="26">
        <v>453</v>
      </c>
      <c r="AB15" s="26">
        <v>68</v>
      </c>
      <c r="AC15" s="26">
        <v>618</v>
      </c>
      <c r="AD15" s="26">
        <v>2054</v>
      </c>
      <c r="AE15" s="26">
        <v>2276</v>
      </c>
      <c r="AF15" s="26">
        <v>199897</v>
      </c>
      <c r="AG15" s="26">
        <v>98</v>
      </c>
      <c r="AH15" s="26">
        <v>202271</v>
      </c>
      <c r="AI15" s="26">
        <v>68329</v>
      </c>
      <c r="AJ15" s="26">
        <v>0</v>
      </c>
      <c r="AK15" s="26">
        <v>0</v>
      </c>
      <c r="AL15" s="26">
        <v>0</v>
      </c>
      <c r="AM15" s="26">
        <v>0</v>
      </c>
      <c r="AN15" s="26">
        <v>0</v>
      </c>
      <c r="AO15" s="26">
        <v>5</v>
      </c>
      <c r="AP15" s="26">
        <v>0</v>
      </c>
      <c r="AQ15" s="26">
        <v>4</v>
      </c>
      <c r="AR15" s="26">
        <v>9</v>
      </c>
      <c r="AS15" s="26">
        <v>21</v>
      </c>
      <c r="AT15" s="26">
        <v>11</v>
      </c>
      <c r="AU15" s="26">
        <v>0</v>
      </c>
      <c r="AV15" s="26">
        <v>1</v>
      </c>
      <c r="AW15" s="26">
        <v>12</v>
      </c>
      <c r="AX15" s="26">
        <v>30</v>
      </c>
      <c r="AY15" s="26">
        <v>0</v>
      </c>
      <c r="AZ15" s="26">
        <v>0</v>
      </c>
      <c r="BA15" s="26">
        <v>13</v>
      </c>
      <c r="BB15" s="26">
        <v>13</v>
      </c>
      <c r="BC15" s="26">
        <v>15</v>
      </c>
      <c r="BD15" s="26">
        <v>0</v>
      </c>
      <c r="BE15" s="26">
        <v>1</v>
      </c>
      <c r="BF15" s="26">
        <v>1</v>
      </c>
      <c r="BG15" s="26">
        <v>2</v>
      </c>
      <c r="BH15" s="26">
        <v>2</v>
      </c>
      <c r="BI15" s="26">
        <v>43</v>
      </c>
      <c r="BJ15" s="26">
        <v>3</v>
      </c>
      <c r="BK15" s="26">
        <v>1</v>
      </c>
      <c r="BL15" s="26">
        <v>47</v>
      </c>
      <c r="BM15" s="26">
        <v>51</v>
      </c>
      <c r="BN15" s="26">
        <v>171</v>
      </c>
      <c r="BO15" s="26">
        <v>18</v>
      </c>
      <c r="BP15" s="26">
        <v>32</v>
      </c>
      <c r="BQ15" s="26">
        <v>221</v>
      </c>
      <c r="BR15" s="26">
        <v>1008</v>
      </c>
      <c r="BS15" s="26">
        <v>5</v>
      </c>
      <c r="BT15" s="26">
        <v>0</v>
      </c>
      <c r="BU15" s="26">
        <v>0</v>
      </c>
      <c r="BV15" s="26">
        <v>5</v>
      </c>
      <c r="BW15" s="26">
        <v>139</v>
      </c>
      <c r="BX15" s="26">
        <v>159</v>
      </c>
      <c r="BY15" s="26">
        <v>0</v>
      </c>
      <c r="BZ15" s="26">
        <v>0</v>
      </c>
      <c r="CA15" s="26">
        <v>159</v>
      </c>
      <c r="CB15" s="26">
        <v>284</v>
      </c>
      <c r="CC15" s="26">
        <v>0</v>
      </c>
      <c r="CD15" s="26">
        <v>0</v>
      </c>
      <c r="CE15" s="26">
        <v>0</v>
      </c>
      <c r="CF15" s="26">
        <v>0</v>
      </c>
      <c r="CG15" s="26">
        <v>0</v>
      </c>
      <c r="CH15" s="26">
        <v>61</v>
      </c>
      <c r="CI15" s="26">
        <v>23</v>
      </c>
      <c r="CJ15" s="26">
        <v>7</v>
      </c>
      <c r="CK15" s="26">
        <v>91</v>
      </c>
      <c r="CL15" s="26">
        <v>386</v>
      </c>
      <c r="CM15" s="26">
        <v>0</v>
      </c>
      <c r="CN15" s="26">
        <v>0</v>
      </c>
      <c r="CO15" s="26">
        <v>0</v>
      </c>
      <c r="CP15" s="26">
        <v>0</v>
      </c>
      <c r="CQ15" s="26">
        <v>0</v>
      </c>
      <c r="CR15" s="73">
        <v>50492</v>
      </c>
      <c r="CS15" s="26">
        <v>207075</v>
      </c>
      <c r="CT15" s="26">
        <v>3959</v>
      </c>
      <c r="CU15" s="26">
        <v>261526</v>
      </c>
      <c r="CV15" s="26">
        <v>161731</v>
      </c>
      <c r="CW15" s="37"/>
      <c r="CX15" s="37"/>
      <c r="CY15" s="37"/>
      <c r="CZ15" s="37"/>
      <c r="DA15" s="37"/>
      <c r="DB15" s="37"/>
    </row>
    <row r="16" spans="1:106" ht="24.9" customHeight="1">
      <c r="A16" s="18">
        <v>10</v>
      </c>
      <c r="B16" s="70" t="s">
        <v>33</v>
      </c>
      <c r="C16" s="26">
        <v>9029</v>
      </c>
      <c r="D16" s="26">
        <v>7723</v>
      </c>
      <c r="E16" s="26">
        <v>156</v>
      </c>
      <c r="F16" s="26">
        <v>16908</v>
      </c>
      <c r="G16" s="26">
        <v>12035</v>
      </c>
      <c r="H16" s="26">
        <v>230</v>
      </c>
      <c r="I16" s="26">
        <v>6566</v>
      </c>
      <c r="J16" s="26">
        <v>435</v>
      </c>
      <c r="K16" s="26">
        <v>7231</v>
      </c>
      <c r="L16" s="26">
        <v>2892</v>
      </c>
      <c r="M16" s="26">
        <v>2323</v>
      </c>
      <c r="N16" s="26">
        <v>194</v>
      </c>
      <c r="O16" s="26">
        <v>3978</v>
      </c>
      <c r="P16" s="26">
        <v>6495</v>
      </c>
      <c r="Q16" s="26">
        <v>8654</v>
      </c>
      <c r="R16" s="26">
        <v>9756</v>
      </c>
      <c r="S16" s="26">
        <v>4</v>
      </c>
      <c r="T16" s="26">
        <v>2680</v>
      </c>
      <c r="U16" s="26">
        <v>12440</v>
      </c>
      <c r="V16" s="26">
        <v>10237</v>
      </c>
      <c r="W16" s="26">
        <v>15</v>
      </c>
      <c r="X16" s="26">
        <v>2430</v>
      </c>
      <c r="Y16" s="26">
        <v>12682</v>
      </c>
      <c r="Z16" s="26">
        <v>297</v>
      </c>
      <c r="AA16" s="26">
        <v>330</v>
      </c>
      <c r="AB16" s="26">
        <v>1445</v>
      </c>
      <c r="AC16" s="26">
        <v>2072</v>
      </c>
      <c r="AD16" s="26">
        <v>3857</v>
      </c>
      <c r="AE16" s="26">
        <v>2345</v>
      </c>
      <c r="AF16" s="26">
        <v>199765</v>
      </c>
      <c r="AG16" s="26">
        <v>1445</v>
      </c>
      <c r="AH16" s="26">
        <v>203555</v>
      </c>
      <c r="AI16" s="26">
        <v>69765</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6</v>
      </c>
      <c r="AZ16" s="26">
        <v>1</v>
      </c>
      <c r="BA16" s="26">
        <v>0</v>
      </c>
      <c r="BB16" s="26">
        <v>7</v>
      </c>
      <c r="BC16" s="26">
        <v>51</v>
      </c>
      <c r="BD16" s="26">
        <v>0</v>
      </c>
      <c r="BE16" s="26">
        <v>0</v>
      </c>
      <c r="BF16" s="26">
        <v>0</v>
      </c>
      <c r="BG16" s="26">
        <v>0</v>
      </c>
      <c r="BH16" s="26">
        <v>0</v>
      </c>
      <c r="BI16" s="26">
        <v>1052</v>
      </c>
      <c r="BJ16" s="26">
        <v>13</v>
      </c>
      <c r="BK16" s="26">
        <v>14</v>
      </c>
      <c r="BL16" s="26">
        <v>1079</v>
      </c>
      <c r="BM16" s="26">
        <v>1793</v>
      </c>
      <c r="BN16" s="26">
        <v>70</v>
      </c>
      <c r="BO16" s="26">
        <v>1713</v>
      </c>
      <c r="BP16" s="26">
        <v>7</v>
      </c>
      <c r="BQ16" s="26">
        <v>1790</v>
      </c>
      <c r="BR16" s="26">
        <v>1884</v>
      </c>
      <c r="BS16" s="26">
        <v>0</v>
      </c>
      <c r="BT16" s="26">
        <v>448</v>
      </c>
      <c r="BU16" s="26">
        <v>0</v>
      </c>
      <c r="BV16" s="26">
        <v>448</v>
      </c>
      <c r="BW16" s="26">
        <v>386</v>
      </c>
      <c r="BX16" s="26">
        <v>141</v>
      </c>
      <c r="BY16" s="26">
        <v>12</v>
      </c>
      <c r="BZ16" s="26">
        <v>0</v>
      </c>
      <c r="CA16" s="26">
        <v>153</v>
      </c>
      <c r="CB16" s="26">
        <v>123</v>
      </c>
      <c r="CC16" s="26">
        <v>0</v>
      </c>
      <c r="CD16" s="26">
        <v>0</v>
      </c>
      <c r="CE16" s="26">
        <v>0</v>
      </c>
      <c r="CF16" s="26">
        <v>0</v>
      </c>
      <c r="CG16" s="26">
        <v>0</v>
      </c>
      <c r="CH16" s="26">
        <v>23</v>
      </c>
      <c r="CI16" s="26">
        <v>11</v>
      </c>
      <c r="CJ16" s="26">
        <v>0</v>
      </c>
      <c r="CK16" s="26">
        <v>34</v>
      </c>
      <c r="CL16" s="26">
        <v>119</v>
      </c>
      <c r="CM16" s="26">
        <v>0</v>
      </c>
      <c r="CN16" s="26">
        <v>0</v>
      </c>
      <c r="CO16" s="26">
        <v>0</v>
      </c>
      <c r="CP16" s="26">
        <v>0</v>
      </c>
      <c r="CQ16" s="26">
        <v>0</v>
      </c>
      <c r="CR16" s="73">
        <v>25272</v>
      </c>
      <c r="CS16" s="26">
        <v>216780</v>
      </c>
      <c r="CT16" s="26">
        <v>10160</v>
      </c>
      <c r="CU16" s="26">
        <v>252212</v>
      </c>
      <c r="CV16" s="26">
        <v>114241</v>
      </c>
      <c r="CW16" s="37"/>
      <c r="CX16" s="37"/>
      <c r="CY16" s="37"/>
      <c r="CZ16" s="37"/>
      <c r="DA16" s="37"/>
      <c r="DB16" s="37"/>
    </row>
    <row r="17" spans="1:106" ht="24.9" customHeight="1">
      <c r="A17" s="18">
        <v>11</v>
      </c>
      <c r="B17" s="70" t="s">
        <v>31</v>
      </c>
      <c r="C17" s="26">
        <v>105</v>
      </c>
      <c r="D17" s="26">
        <v>18</v>
      </c>
      <c r="E17" s="26">
        <v>870</v>
      </c>
      <c r="F17" s="26">
        <v>993</v>
      </c>
      <c r="G17" s="26">
        <v>4198</v>
      </c>
      <c r="H17" s="26">
        <v>2106</v>
      </c>
      <c r="I17" s="26">
        <v>273</v>
      </c>
      <c r="J17" s="26">
        <v>1721</v>
      </c>
      <c r="K17" s="26">
        <v>4100</v>
      </c>
      <c r="L17" s="26">
        <v>8259</v>
      </c>
      <c r="M17" s="26">
        <v>9139</v>
      </c>
      <c r="N17" s="26">
        <v>1064</v>
      </c>
      <c r="O17" s="26">
        <v>3558</v>
      </c>
      <c r="P17" s="26">
        <v>13761</v>
      </c>
      <c r="Q17" s="26">
        <v>22405</v>
      </c>
      <c r="R17" s="26">
        <v>1411</v>
      </c>
      <c r="S17" s="26">
        <v>0</v>
      </c>
      <c r="T17" s="26">
        <v>1736</v>
      </c>
      <c r="U17" s="26">
        <v>3147</v>
      </c>
      <c r="V17" s="26">
        <v>6743</v>
      </c>
      <c r="W17" s="26">
        <v>0</v>
      </c>
      <c r="X17" s="26">
        <v>2878</v>
      </c>
      <c r="Y17" s="26">
        <v>9621</v>
      </c>
      <c r="Z17" s="26">
        <v>428</v>
      </c>
      <c r="AA17" s="26">
        <v>1193</v>
      </c>
      <c r="AB17" s="26">
        <v>2785</v>
      </c>
      <c r="AC17" s="26">
        <v>4406</v>
      </c>
      <c r="AD17" s="26">
        <v>8223</v>
      </c>
      <c r="AE17" s="26">
        <v>2475</v>
      </c>
      <c r="AF17" s="26">
        <v>200638</v>
      </c>
      <c r="AG17" s="26">
        <v>2537</v>
      </c>
      <c r="AH17" s="26">
        <v>205650</v>
      </c>
      <c r="AI17" s="26">
        <v>73864</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835</v>
      </c>
      <c r="BJ17" s="26">
        <v>0</v>
      </c>
      <c r="BK17" s="26">
        <v>0</v>
      </c>
      <c r="BL17" s="26">
        <v>835</v>
      </c>
      <c r="BM17" s="26">
        <v>1094</v>
      </c>
      <c r="BN17" s="26">
        <v>97</v>
      </c>
      <c r="BO17" s="26">
        <v>139</v>
      </c>
      <c r="BP17" s="26">
        <v>1</v>
      </c>
      <c r="BQ17" s="26">
        <v>237</v>
      </c>
      <c r="BR17" s="26">
        <v>827</v>
      </c>
      <c r="BS17" s="26">
        <v>1</v>
      </c>
      <c r="BT17" s="26">
        <v>0</v>
      </c>
      <c r="BU17" s="26">
        <v>0</v>
      </c>
      <c r="BV17" s="26">
        <v>1</v>
      </c>
      <c r="BW17" s="26">
        <v>10</v>
      </c>
      <c r="BX17" s="26">
        <v>0</v>
      </c>
      <c r="BY17" s="26">
        <v>0</v>
      </c>
      <c r="BZ17" s="26">
        <v>0</v>
      </c>
      <c r="CA17" s="26">
        <v>0</v>
      </c>
      <c r="CB17" s="26">
        <v>2</v>
      </c>
      <c r="CC17" s="26">
        <v>0</v>
      </c>
      <c r="CD17" s="26">
        <v>0</v>
      </c>
      <c r="CE17" s="26">
        <v>0</v>
      </c>
      <c r="CF17" s="26">
        <v>0</v>
      </c>
      <c r="CG17" s="26">
        <v>0</v>
      </c>
      <c r="CH17" s="26">
        <v>44</v>
      </c>
      <c r="CI17" s="26">
        <v>936</v>
      </c>
      <c r="CJ17" s="26">
        <v>0</v>
      </c>
      <c r="CK17" s="26">
        <v>980</v>
      </c>
      <c r="CL17" s="26">
        <v>1675</v>
      </c>
      <c r="CM17" s="26">
        <v>0</v>
      </c>
      <c r="CN17" s="26">
        <v>0</v>
      </c>
      <c r="CO17" s="26">
        <v>0</v>
      </c>
      <c r="CP17" s="26">
        <v>0</v>
      </c>
      <c r="CQ17" s="26">
        <v>0</v>
      </c>
      <c r="CR17" s="73">
        <v>16641</v>
      </c>
      <c r="CS17" s="26">
        <v>204261</v>
      </c>
      <c r="CT17" s="26">
        <v>13208</v>
      </c>
      <c r="CU17" s="26">
        <v>234110</v>
      </c>
      <c r="CV17" s="26">
        <v>130178</v>
      </c>
      <c r="CW17" s="37"/>
      <c r="CX17" s="37"/>
      <c r="CY17" s="37"/>
      <c r="CZ17" s="37"/>
      <c r="DA17" s="37"/>
      <c r="DB17" s="37"/>
    </row>
    <row r="18" spans="1:106" ht="24.9" customHeight="1">
      <c r="A18" s="18">
        <v>12</v>
      </c>
      <c r="B18" s="70" t="s">
        <v>36</v>
      </c>
      <c r="C18" s="26">
        <v>71</v>
      </c>
      <c r="D18" s="26">
        <v>0</v>
      </c>
      <c r="E18" s="26">
        <v>0</v>
      </c>
      <c r="F18" s="26">
        <v>71</v>
      </c>
      <c r="G18" s="26">
        <v>119</v>
      </c>
      <c r="H18" s="26">
        <v>721</v>
      </c>
      <c r="I18" s="26">
        <v>776</v>
      </c>
      <c r="J18" s="26">
        <v>1</v>
      </c>
      <c r="K18" s="26">
        <v>1498</v>
      </c>
      <c r="L18" s="26">
        <v>139</v>
      </c>
      <c r="M18" s="26">
        <v>429</v>
      </c>
      <c r="N18" s="26">
        <v>141</v>
      </c>
      <c r="O18" s="26">
        <v>2331</v>
      </c>
      <c r="P18" s="26">
        <v>2901</v>
      </c>
      <c r="Q18" s="26">
        <v>6636</v>
      </c>
      <c r="R18" s="26">
        <v>995</v>
      </c>
      <c r="S18" s="26">
        <v>0</v>
      </c>
      <c r="T18" s="26">
        <v>2372</v>
      </c>
      <c r="U18" s="26">
        <v>3367</v>
      </c>
      <c r="V18" s="26">
        <v>3929</v>
      </c>
      <c r="W18" s="26">
        <v>0</v>
      </c>
      <c r="X18" s="26">
        <v>2438</v>
      </c>
      <c r="Y18" s="26">
        <v>6367</v>
      </c>
      <c r="Z18" s="26">
        <v>246</v>
      </c>
      <c r="AA18" s="26">
        <v>777</v>
      </c>
      <c r="AB18" s="26">
        <v>0</v>
      </c>
      <c r="AC18" s="26">
        <v>1023</v>
      </c>
      <c r="AD18" s="26">
        <v>3527</v>
      </c>
      <c r="AE18" s="26">
        <v>2303</v>
      </c>
      <c r="AF18" s="26">
        <v>200218</v>
      </c>
      <c r="AG18" s="26">
        <v>0</v>
      </c>
      <c r="AH18" s="26">
        <v>202521</v>
      </c>
      <c r="AI18" s="26">
        <v>69488</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106</v>
      </c>
      <c r="BJ18" s="26">
        <v>1</v>
      </c>
      <c r="BK18" s="26">
        <v>0</v>
      </c>
      <c r="BL18" s="26">
        <v>107</v>
      </c>
      <c r="BM18" s="26">
        <v>86</v>
      </c>
      <c r="BN18" s="26">
        <v>3043</v>
      </c>
      <c r="BO18" s="26">
        <v>54</v>
      </c>
      <c r="BP18" s="26">
        <v>0</v>
      </c>
      <c r="BQ18" s="26">
        <v>3097</v>
      </c>
      <c r="BR18" s="26">
        <v>1404</v>
      </c>
      <c r="BS18" s="26">
        <v>0</v>
      </c>
      <c r="BT18" s="26">
        <v>0</v>
      </c>
      <c r="BU18" s="26">
        <v>0</v>
      </c>
      <c r="BV18" s="26">
        <v>0</v>
      </c>
      <c r="BW18" s="26">
        <v>0</v>
      </c>
      <c r="BX18" s="26">
        <v>236</v>
      </c>
      <c r="BY18" s="26">
        <v>0</v>
      </c>
      <c r="BZ18" s="26">
        <v>0</v>
      </c>
      <c r="CA18" s="26">
        <v>236</v>
      </c>
      <c r="CB18" s="26">
        <v>473</v>
      </c>
      <c r="CC18" s="26">
        <v>0</v>
      </c>
      <c r="CD18" s="26">
        <v>0</v>
      </c>
      <c r="CE18" s="26">
        <v>0</v>
      </c>
      <c r="CF18" s="26">
        <v>0</v>
      </c>
      <c r="CG18" s="26">
        <v>0</v>
      </c>
      <c r="CH18" s="26">
        <v>3051</v>
      </c>
      <c r="CI18" s="26">
        <v>5384</v>
      </c>
      <c r="CJ18" s="26">
        <v>1</v>
      </c>
      <c r="CK18" s="26">
        <v>8436</v>
      </c>
      <c r="CL18" s="26">
        <v>1555</v>
      </c>
      <c r="CM18" s="26">
        <v>0</v>
      </c>
      <c r="CN18" s="26">
        <v>0</v>
      </c>
      <c r="CO18" s="26">
        <v>0</v>
      </c>
      <c r="CP18" s="26">
        <v>0</v>
      </c>
      <c r="CQ18" s="26">
        <v>0</v>
      </c>
      <c r="CR18" s="73">
        <v>11201</v>
      </c>
      <c r="CS18" s="26">
        <v>207351</v>
      </c>
      <c r="CT18" s="26">
        <v>4705</v>
      </c>
      <c r="CU18" s="26">
        <v>223257</v>
      </c>
      <c r="CV18" s="26">
        <v>89794</v>
      </c>
      <c r="CW18" s="37"/>
      <c r="CX18" s="37"/>
      <c r="CY18" s="37"/>
      <c r="CZ18" s="37"/>
      <c r="DA18" s="37"/>
      <c r="DB18" s="37"/>
    </row>
    <row r="19" spans="1:106" ht="24.9" customHeight="1">
      <c r="A19" s="18">
        <v>13</v>
      </c>
      <c r="B19" s="70" t="s">
        <v>89</v>
      </c>
      <c r="C19" s="26">
        <v>810</v>
      </c>
      <c r="D19" s="26">
        <v>0</v>
      </c>
      <c r="E19" s="26">
        <v>194</v>
      </c>
      <c r="F19" s="26">
        <v>1004</v>
      </c>
      <c r="G19" s="26">
        <v>967</v>
      </c>
      <c r="H19" s="26">
        <v>1241</v>
      </c>
      <c r="I19" s="26">
        <v>178</v>
      </c>
      <c r="J19" s="26">
        <v>213</v>
      </c>
      <c r="K19" s="26">
        <v>1632</v>
      </c>
      <c r="L19" s="26">
        <v>2588</v>
      </c>
      <c r="M19" s="26">
        <v>1787</v>
      </c>
      <c r="N19" s="26">
        <v>393</v>
      </c>
      <c r="O19" s="26">
        <v>952</v>
      </c>
      <c r="P19" s="26">
        <v>3132</v>
      </c>
      <c r="Q19" s="26">
        <v>5155</v>
      </c>
      <c r="R19" s="26">
        <v>1438</v>
      </c>
      <c r="S19" s="26">
        <v>1938</v>
      </c>
      <c r="T19" s="26">
        <v>224</v>
      </c>
      <c r="U19" s="26">
        <v>3600</v>
      </c>
      <c r="V19" s="26">
        <v>2740</v>
      </c>
      <c r="W19" s="26">
        <v>4968</v>
      </c>
      <c r="X19" s="26">
        <v>517</v>
      </c>
      <c r="Y19" s="26">
        <v>8225</v>
      </c>
      <c r="Z19" s="26">
        <v>17</v>
      </c>
      <c r="AA19" s="26">
        <v>476</v>
      </c>
      <c r="AB19" s="26">
        <v>4429</v>
      </c>
      <c r="AC19" s="26">
        <v>4922</v>
      </c>
      <c r="AD19" s="26">
        <v>6049</v>
      </c>
      <c r="AE19" s="26">
        <v>2057</v>
      </c>
      <c r="AF19" s="26">
        <v>199835</v>
      </c>
      <c r="AG19" s="26">
        <v>4430</v>
      </c>
      <c r="AH19" s="26">
        <v>206322</v>
      </c>
      <c r="AI19" s="26">
        <v>71552</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4</v>
      </c>
      <c r="BO19" s="26">
        <v>2</v>
      </c>
      <c r="BP19" s="26">
        <v>1</v>
      </c>
      <c r="BQ19" s="26">
        <v>7</v>
      </c>
      <c r="BR19" s="26">
        <v>25</v>
      </c>
      <c r="BS19" s="26">
        <v>0</v>
      </c>
      <c r="BT19" s="26">
        <v>0</v>
      </c>
      <c r="BU19" s="26">
        <v>0</v>
      </c>
      <c r="BV19" s="26">
        <v>0</v>
      </c>
      <c r="BW19" s="26">
        <v>0</v>
      </c>
      <c r="BX19" s="26">
        <v>166</v>
      </c>
      <c r="BY19" s="26">
        <v>5</v>
      </c>
      <c r="BZ19" s="26">
        <v>0</v>
      </c>
      <c r="CA19" s="26">
        <v>171</v>
      </c>
      <c r="CB19" s="26">
        <v>385</v>
      </c>
      <c r="CC19" s="26">
        <v>0</v>
      </c>
      <c r="CD19" s="26">
        <v>0</v>
      </c>
      <c r="CE19" s="26">
        <v>0</v>
      </c>
      <c r="CF19" s="26">
        <v>0</v>
      </c>
      <c r="CG19" s="26">
        <v>0</v>
      </c>
      <c r="CH19" s="26">
        <v>5</v>
      </c>
      <c r="CI19" s="26">
        <v>6</v>
      </c>
      <c r="CJ19" s="26">
        <v>0</v>
      </c>
      <c r="CK19" s="26">
        <v>11</v>
      </c>
      <c r="CL19" s="26">
        <v>61</v>
      </c>
      <c r="CM19" s="26">
        <v>0</v>
      </c>
      <c r="CN19" s="26">
        <v>0</v>
      </c>
      <c r="CO19" s="26">
        <v>0</v>
      </c>
      <c r="CP19" s="26">
        <v>0</v>
      </c>
      <c r="CQ19" s="26">
        <v>0</v>
      </c>
      <c r="CR19" s="73">
        <v>7525</v>
      </c>
      <c r="CS19" s="26">
        <v>202833</v>
      </c>
      <c r="CT19" s="26">
        <v>10443</v>
      </c>
      <c r="CU19" s="26">
        <v>220801</v>
      </c>
      <c r="CV19" s="26">
        <v>95007</v>
      </c>
      <c r="CW19" s="37"/>
      <c r="CX19" s="37"/>
      <c r="CY19" s="37"/>
      <c r="CZ19" s="37"/>
      <c r="DA19" s="37"/>
      <c r="DB19" s="37"/>
    </row>
    <row r="20" spans="1:106" ht="24.9" customHeight="1">
      <c r="A20" s="18">
        <v>14</v>
      </c>
      <c r="B20" s="70" t="s">
        <v>37</v>
      </c>
      <c r="C20" s="26">
        <v>0</v>
      </c>
      <c r="D20" s="26">
        <v>0</v>
      </c>
      <c r="E20" s="26">
        <v>0</v>
      </c>
      <c r="F20" s="26">
        <v>0</v>
      </c>
      <c r="G20" s="26">
        <v>1</v>
      </c>
      <c r="H20" s="26">
        <v>0</v>
      </c>
      <c r="I20" s="26">
        <v>69</v>
      </c>
      <c r="J20" s="26">
        <v>303</v>
      </c>
      <c r="K20" s="26">
        <v>372</v>
      </c>
      <c r="L20" s="26">
        <v>67</v>
      </c>
      <c r="M20" s="26">
        <v>616</v>
      </c>
      <c r="N20" s="26">
        <v>332</v>
      </c>
      <c r="O20" s="26">
        <v>30</v>
      </c>
      <c r="P20" s="26">
        <v>978</v>
      </c>
      <c r="Q20" s="26">
        <v>1987</v>
      </c>
      <c r="R20" s="26">
        <v>1</v>
      </c>
      <c r="S20" s="26">
        <v>22</v>
      </c>
      <c r="T20" s="26">
        <v>7030</v>
      </c>
      <c r="U20" s="26">
        <v>7053</v>
      </c>
      <c r="V20" s="26">
        <v>157</v>
      </c>
      <c r="W20" s="26">
        <v>58</v>
      </c>
      <c r="X20" s="26">
        <v>32698</v>
      </c>
      <c r="Y20" s="26">
        <v>32913</v>
      </c>
      <c r="Z20" s="26">
        <v>87</v>
      </c>
      <c r="AA20" s="26">
        <v>330</v>
      </c>
      <c r="AB20" s="26">
        <v>0</v>
      </c>
      <c r="AC20" s="26">
        <v>417</v>
      </c>
      <c r="AD20" s="26">
        <v>1349</v>
      </c>
      <c r="AE20" s="26">
        <v>2970</v>
      </c>
      <c r="AF20" s="26">
        <v>199782</v>
      </c>
      <c r="AG20" s="26">
        <v>0</v>
      </c>
      <c r="AH20" s="26">
        <v>202752</v>
      </c>
      <c r="AI20" s="26">
        <v>67811</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0</v>
      </c>
      <c r="BG20" s="26">
        <v>0</v>
      </c>
      <c r="BH20" s="26">
        <v>0</v>
      </c>
      <c r="BI20" s="26">
        <v>11</v>
      </c>
      <c r="BJ20" s="26">
        <v>0</v>
      </c>
      <c r="BK20" s="26">
        <v>0</v>
      </c>
      <c r="BL20" s="26">
        <v>11</v>
      </c>
      <c r="BM20" s="26">
        <v>3</v>
      </c>
      <c r="BN20" s="26">
        <v>3</v>
      </c>
      <c r="BO20" s="26">
        <v>0</v>
      </c>
      <c r="BP20" s="26">
        <v>0</v>
      </c>
      <c r="BQ20" s="26">
        <v>3</v>
      </c>
      <c r="BR20" s="26">
        <v>16</v>
      </c>
      <c r="BS20" s="26">
        <v>0</v>
      </c>
      <c r="BT20" s="26">
        <v>0</v>
      </c>
      <c r="BU20" s="26">
        <v>0</v>
      </c>
      <c r="BV20" s="26">
        <v>0</v>
      </c>
      <c r="BW20" s="26">
        <v>0</v>
      </c>
      <c r="BX20" s="26">
        <v>0</v>
      </c>
      <c r="BY20" s="26">
        <v>0</v>
      </c>
      <c r="BZ20" s="26">
        <v>2</v>
      </c>
      <c r="CA20" s="26">
        <v>2</v>
      </c>
      <c r="CB20" s="26">
        <v>14</v>
      </c>
      <c r="CC20" s="26">
        <v>0</v>
      </c>
      <c r="CD20" s="26">
        <v>0</v>
      </c>
      <c r="CE20" s="26">
        <v>0</v>
      </c>
      <c r="CF20" s="26">
        <v>0</v>
      </c>
      <c r="CG20" s="26">
        <v>0</v>
      </c>
      <c r="CH20" s="26">
        <v>1</v>
      </c>
      <c r="CI20" s="26">
        <v>1</v>
      </c>
      <c r="CJ20" s="26">
        <v>0</v>
      </c>
      <c r="CK20" s="26">
        <v>2</v>
      </c>
      <c r="CL20" s="26">
        <v>4</v>
      </c>
      <c r="CM20" s="26">
        <v>0</v>
      </c>
      <c r="CN20" s="26">
        <v>0</v>
      </c>
      <c r="CO20" s="26">
        <v>0</v>
      </c>
      <c r="CP20" s="26">
        <v>0</v>
      </c>
      <c r="CQ20" s="26">
        <v>0</v>
      </c>
      <c r="CR20" s="73">
        <v>3689</v>
      </c>
      <c r="CS20" s="26">
        <v>200536</v>
      </c>
      <c r="CT20" s="26">
        <v>7365</v>
      </c>
      <c r="CU20" s="26">
        <v>211590</v>
      </c>
      <c r="CV20" s="26">
        <v>104165</v>
      </c>
      <c r="CW20" s="37"/>
      <c r="CX20" s="37"/>
      <c r="CY20" s="37"/>
      <c r="CZ20" s="37"/>
      <c r="DA20" s="37"/>
      <c r="DB20" s="37"/>
    </row>
    <row r="21" spans="1:106" ht="24.9" customHeight="1">
      <c r="A21" s="18">
        <v>15</v>
      </c>
      <c r="B21" s="70" t="s">
        <v>90</v>
      </c>
      <c r="C21" s="26">
        <v>6</v>
      </c>
      <c r="D21" s="26">
        <v>0</v>
      </c>
      <c r="E21" s="26">
        <v>0</v>
      </c>
      <c r="F21" s="26">
        <v>6</v>
      </c>
      <c r="G21" s="26">
        <v>4</v>
      </c>
      <c r="H21" s="26">
        <v>0</v>
      </c>
      <c r="I21" s="26">
        <v>0</v>
      </c>
      <c r="J21" s="26">
        <v>0</v>
      </c>
      <c r="K21" s="26">
        <v>0</v>
      </c>
      <c r="L21" s="26">
        <v>0</v>
      </c>
      <c r="M21" s="26">
        <v>245</v>
      </c>
      <c r="N21" s="26">
        <v>51</v>
      </c>
      <c r="O21" s="26">
        <v>21</v>
      </c>
      <c r="P21" s="26">
        <v>317</v>
      </c>
      <c r="Q21" s="26">
        <v>714</v>
      </c>
      <c r="R21" s="26">
        <v>0</v>
      </c>
      <c r="S21" s="26">
        <v>0</v>
      </c>
      <c r="T21" s="26">
        <v>0</v>
      </c>
      <c r="U21" s="26">
        <v>0</v>
      </c>
      <c r="V21" s="26">
        <v>0</v>
      </c>
      <c r="W21" s="26">
        <v>0</v>
      </c>
      <c r="X21" s="26">
        <v>0</v>
      </c>
      <c r="Y21" s="26">
        <v>0</v>
      </c>
      <c r="Z21" s="26">
        <v>415</v>
      </c>
      <c r="AA21" s="26">
        <v>186</v>
      </c>
      <c r="AB21" s="26">
        <v>0</v>
      </c>
      <c r="AC21" s="26">
        <v>601</v>
      </c>
      <c r="AD21" s="26">
        <v>1803</v>
      </c>
      <c r="AE21" s="26">
        <v>2382</v>
      </c>
      <c r="AF21" s="26">
        <v>199638</v>
      </c>
      <c r="AG21" s="26">
        <v>1</v>
      </c>
      <c r="AH21" s="26">
        <v>202021</v>
      </c>
      <c r="AI21" s="26">
        <v>67380</v>
      </c>
      <c r="AJ21" s="26">
        <v>0</v>
      </c>
      <c r="AK21" s="26">
        <v>0</v>
      </c>
      <c r="AL21" s="26">
        <v>0</v>
      </c>
      <c r="AM21" s="26">
        <v>0</v>
      </c>
      <c r="AN21" s="26">
        <v>0</v>
      </c>
      <c r="AO21" s="26">
        <v>18</v>
      </c>
      <c r="AP21" s="26">
        <v>4</v>
      </c>
      <c r="AQ21" s="26">
        <v>0</v>
      </c>
      <c r="AR21" s="26">
        <v>22</v>
      </c>
      <c r="AS21" s="26">
        <v>30</v>
      </c>
      <c r="AT21" s="26">
        <v>23</v>
      </c>
      <c r="AU21" s="26">
        <v>1</v>
      </c>
      <c r="AV21" s="26">
        <v>0</v>
      </c>
      <c r="AW21" s="26">
        <v>24</v>
      </c>
      <c r="AX21" s="26">
        <v>31</v>
      </c>
      <c r="AY21" s="26">
        <v>0</v>
      </c>
      <c r="AZ21" s="26">
        <v>0</v>
      </c>
      <c r="BA21" s="26">
        <v>0</v>
      </c>
      <c r="BB21" s="26">
        <v>0</v>
      </c>
      <c r="BC21" s="26">
        <v>0</v>
      </c>
      <c r="BD21" s="26">
        <v>0</v>
      </c>
      <c r="BE21" s="26">
        <v>0</v>
      </c>
      <c r="BF21" s="26">
        <v>0</v>
      </c>
      <c r="BG21" s="26">
        <v>0</v>
      </c>
      <c r="BH21" s="26">
        <v>0</v>
      </c>
      <c r="BI21" s="26">
        <v>2</v>
      </c>
      <c r="BJ21" s="26">
        <v>3</v>
      </c>
      <c r="BK21" s="26">
        <v>0</v>
      </c>
      <c r="BL21" s="26">
        <v>5</v>
      </c>
      <c r="BM21" s="26">
        <v>13</v>
      </c>
      <c r="BN21" s="26">
        <v>295</v>
      </c>
      <c r="BO21" s="26">
        <v>14</v>
      </c>
      <c r="BP21" s="26">
        <v>1</v>
      </c>
      <c r="BQ21" s="26">
        <v>310</v>
      </c>
      <c r="BR21" s="26">
        <v>507</v>
      </c>
      <c r="BS21" s="26">
        <v>3</v>
      </c>
      <c r="BT21" s="26">
        <v>2220</v>
      </c>
      <c r="BU21" s="26">
        <v>0</v>
      </c>
      <c r="BV21" s="26">
        <v>2223</v>
      </c>
      <c r="BW21" s="26">
        <v>4632</v>
      </c>
      <c r="BX21" s="26">
        <v>0</v>
      </c>
      <c r="BY21" s="26">
        <v>0</v>
      </c>
      <c r="BZ21" s="26">
        <v>0</v>
      </c>
      <c r="CA21" s="26">
        <v>0</v>
      </c>
      <c r="CB21" s="26">
        <v>0</v>
      </c>
      <c r="CC21" s="26">
        <v>0</v>
      </c>
      <c r="CD21" s="26">
        <v>0</v>
      </c>
      <c r="CE21" s="26">
        <v>0</v>
      </c>
      <c r="CF21" s="26">
        <v>0</v>
      </c>
      <c r="CG21" s="26">
        <v>0</v>
      </c>
      <c r="CH21" s="26">
        <v>6</v>
      </c>
      <c r="CI21" s="26">
        <v>12</v>
      </c>
      <c r="CJ21" s="26">
        <v>0</v>
      </c>
      <c r="CK21" s="26">
        <v>18</v>
      </c>
      <c r="CL21" s="26">
        <v>69</v>
      </c>
      <c r="CM21" s="26">
        <v>0</v>
      </c>
      <c r="CN21" s="26">
        <v>0</v>
      </c>
      <c r="CO21" s="26">
        <v>0</v>
      </c>
      <c r="CP21" s="26">
        <v>0</v>
      </c>
      <c r="CQ21" s="26">
        <v>0</v>
      </c>
      <c r="CR21" s="73">
        <v>3395</v>
      </c>
      <c r="CS21" s="26">
        <v>202129</v>
      </c>
      <c r="CT21" s="26">
        <v>23</v>
      </c>
      <c r="CU21" s="26">
        <v>205547</v>
      </c>
      <c r="CV21" s="26">
        <v>75183</v>
      </c>
      <c r="CW21" s="37"/>
      <c r="CX21" s="37"/>
      <c r="CY21" s="37"/>
      <c r="CZ21" s="37"/>
      <c r="DA21" s="37"/>
      <c r="DB21" s="37"/>
    </row>
    <row r="22" spans="1:106" ht="24.9" customHeight="1">
      <c r="A22" s="18">
        <v>16</v>
      </c>
      <c r="B22" s="70" t="s">
        <v>39</v>
      </c>
      <c r="C22" s="26">
        <v>0</v>
      </c>
      <c r="D22" s="26">
        <v>0</v>
      </c>
      <c r="E22" s="26">
        <v>0</v>
      </c>
      <c r="F22" s="26">
        <v>0</v>
      </c>
      <c r="G22" s="26">
        <v>0</v>
      </c>
      <c r="H22" s="26">
        <v>5</v>
      </c>
      <c r="I22" s="26">
        <v>2</v>
      </c>
      <c r="J22" s="26">
        <v>0</v>
      </c>
      <c r="K22" s="26">
        <v>7</v>
      </c>
      <c r="L22" s="26">
        <v>3</v>
      </c>
      <c r="M22" s="26">
        <v>1055</v>
      </c>
      <c r="N22" s="26">
        <v>0</v>
      </c>
      <c r="O22" s="26">
        <v>0</v>
      </c>
      <c r="P22" s="26">
        <v>1055</v>
      </c>
      <c r="Q22" s="26">
        <v>1095</v>
      </c>
      <c r="R22" s="26">
        <v>1412</v>
      </c>
      <c r="S22" s="26">
        <v>781</v>
      </c>
      <c r="T22" s="26">
        <v>0</v>
      </c>
      <c r="U22" s="26">
        <v>2193</v>
      </c>
      <c r="V22" s="26">
        <v>2296</v>
      </c>
      <c r="W22" s="26">
        <v>1105</v>
      </c>
      <c r="X22" s="26">
        <v>0</v>
      </c>
      <c r="Y22" s="26">
        <v>3401</v>
      </c>
      <c r="Z22" s="26">
        <v>88</v>
      </c>
      <c r="AA22" s="26">
        <v>0</v>
      </c>
      <c r="AB22" s="26">
        <v>0</v>
      </c>
      <c r="AC22" s="26">
        <v>88</v>
      </c>
      <c r="AD22" s="26">
        <v>169</v>
      </c>
      <c r="AE22" s="26">
        <v>2131</v>
      </c>
      <c r="AF22" s="26">
        <v>199445</v>
      </c>
      <c r="AG22" s="26">
        <v>0</v>
      </c>
      <c r="AH22" s="26">
        <v>201576</v>
      </c>
      <c r="AI22" s="26">
        <v>66001</v>
      </c>
      <c r="AJ22" s="26">
        <v>0</v>
      </c>
      <c r="AK22" s="26">
        <v>0</v>
      </c>
      <c r="AL22" s="26">
        <v>0</v>
      </c>
      <c r="AM22" s="26">
        <v>0</v>
      </c>
      <c r="AN22" s="26">
        <v>0</v>
      </c>
      <c r="AO22" s="26">
        <v>0</v>
      </c>
      <c r="AP22" s="26">
        <v>0</v>
      </c>
      <c r="AQ22" s="26">
        <v>0</v>
      </c>
      <c r="AR22" s="26">
        <v>0</v>
      </c>
      <c r="AS22" s="26">
        <v>1</v>
      </c>
      <c r="AT22" s="26">
        <v>1</v>
      </c>
      <c r="AU22" s="26">
        <v>0</v>
      </c>
      <c r="AV22" s="26">
        <v>0</v>
      </c>
      <c r="AW22" s="26">
        <v>1</v>
      </c>
      <c r="AX22" s="26">
        <v>4</v>
      </c>
      <c r="AY22" s="26">
        <v>0</v>
      </c>
      <c r="AZ22" s="26">
        <v>0</v>
      </c>
      <c r="BA22" s="26">
        <v>0</v>
      </c>
      <c r="BB22" s="26">
        <v>0</v>
      </c>
      <c r="BC22" s="26">
        <v>0</v>
      </c>
      <c r="BD22" s="26">
        <v>0</v>
      </c>
      <c r="BE22" s="26">
        <v>0</v>
      </c>
      <c r="BF22" s="26">
        <v>0</v>
      </c>
      <c r="BG22" s="26">
        <v>0</v>
      </c>
      <c r="BH22" s="26">
        <v>0</v>
      </c>
      <c r="BI22" s="26">
        <v>351</v>
      </c>
      <c r="BJ22" s="26">
        <v>0</v>
      </c>
      <c r="BK22" s="26">
        <v>0</v>
      </c>
      <c r="BL22" s="26">
        <v>351</v>
      </c>
      <c r="BM22" s="26">
        <v>98</v>
      </c>
      <c r="BN22" s="26">
        <v>15</v>
      </c>
      <c r="BO22" s="26">
        <v>0</v>
      </c>
      <c r="BP22" s="26">
        <v>0</v>
      </c>
      <c r="BQ22" s="26">
        <v>15</v>
      </c>
      <c r="BR22" s="26">
        <v>78</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1</v>
      </c>
      <c r="CI22" s="26">
        <v>0</v>
      </c>
      <c r="CJ22" s="26">
        <v>0</v>
      </c>
      <c r="CK22" s="26">
        <v>1</v>
      </c>
      <c r="CL22" s="26">
        <v>4</v>
      </c>
      <c r="CM22" s="26">
        <v>0</v>
      </c>
      <c r="CN22" s="26">
        <v>0</v>
      </c>
      <c r="CO22" s="26">
        <v>0</v>
      </c>
      <c r="CP22" s="26">
        <v>0</v>
      </c>
      <c r="CQ22" s="26">
        <v>0</v>
      </c>
      <c r="CR22" s="73">
        <v>5059</v>
      </c>
      <c r="CS22" s="26">
        <v>200228</v>
      </c>
      <c r="CT22" s="26">
        <v>0</v>
      </c>
      <c r="CU22" s="26">
        <v>205287</v>
      </c>
      <c r="CV22" s="26">
        <v>70854</v>
      </c>
      <c r="CW22" s="37"/>
      <c r="CX22" s="37"/>
      <c r="CY22" s="37"/>
      <c r="CZ22" s="37"/>
      <c r="DA22" s="37"/>
      <c r="DB22" s="37"/>
    </row>
    <row r="23" spans="1:106" ht="24.9" customHeight="1">
      <c r="A23" s="18">
        <v>17</v>
      </c>
      <c r="B23" s="70" t="s">
        <v>38</v>
      </c>
      <c r="C23" s="26">
        <v>0</v>
      </c>
      <c r="D23" s="26">
        <v>74</v>
      </c>
      <c r="E23" s="26">
        <v>0</v>
      </c>
      <c r="F23" s="26">
        <v>74</v>
      </c>
      <c r="G23" s="26">
        <v>13</v>
      </c>
      <c r="H23" s="26">
        <v>0</v>
      </c>
      <c r="I23" s="26">
        <v>0</v>
      </c>
      <c r="J23" s="26">
        <v>0</v>
      </c>
      <c r="K23" s="26">
        <v>0</v>
      </c>
      <c r="L23" s="26">
        <v>0</v>
      </c>
      <c r="M23" s="26">
        <v>14</v>
      </c>
      <c r="N23" s="26">
        <v>0</v>
      </c>
      <c r="O23" s="26">
        <v>0</v>
      </c>
      <c r="P23" s="26">
        <v>14</v>
      </c>
      <c r="Q23" s="26">
        <v>637</v>
      </c>
      <c r="R23" s="26">
        <v>0</v>
      </c>
      <c r="S23" s="26">
        <v>0</v>
      </c>
      <c r="T23" s="26">
        <v>0</v>
      </c>
      <c r="U23" s="26">
        <v>0</v>
      </c>
      <c r="V23" s="26">
        <v>0</v>
      </c>
      <c r="W23" s="26">
        <v>0</v>
      </c>
      <c r="X23" s="26">
        <v>0</v>
      </c>
      <c r="Y23" s="26">
        <v>0</v>
      </c>
      <c r="Z23" s="26">
        <v>754</v>
      </c>
      <c r="AA23" s="26">
        <v>0</v>
      </c>
      <c r="AB23" s="26">
        <v>0</v>
      </c>
      <c r="AC23" s="26">
        <v>754</v>
      </c>
      <c r="AD23" s="26">
        <v>1568</v>
      </c>
      <c r="AE23" s="26">
        <v>2615</v>
      </c>
      <c r="AF23" s="26">
        <v>199457</v>
      </c>
      <c r="AG23" s="26">
        <v>0</v>
      </c>
      <c r="AH23" s="26">
        <v>202072</v>
      </c>
      <c r="AI23" s="26">
        <v>67107</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4</v>
      </c>
      <c r="BP23" s="26">
        <v>0</v>
      </c>
      <c r="BQ23" s="26">
        <v>4</v>
      </c>
      <c r="BR23" s="26">
        <v>1</v>
      </c>
      <c r="BS23" s="26">
        <v>0</v>
      </c>
      <c r="BT23" s="26">
        <v>0</v>
      </c>
      <c r="BU23" s="26">
        <v>0</v>
      </c>
      <c r="BV23" s="26">
        <v>0</v>
      </c>
      <c r="BW23" s="26">
        <v>0</v>
      </c>
      <c r="BX23" s="26">
        <v>2</v>
      </c>
      <c r="BY23" s="26">
        <v>0</v>
      </c>
      <c r="BZ23" s="26">
        <v>0</v>
      </c>
      <c r="CA23" s="26">
        <v>2</v>
      </c>
      <c r="CB23" s="26">
        <v>4</v>
      </c>
      <c r="CC23" s="26">
        <v>0</v>
      </c>
      <c r="CD23" s="26">
        <v>45</v>
      </c>
      <c r="CE23" s="26">
        <v>0</v>
      </c>
      <c r="CF23" s="26">
        <v>45</v>
      </c>
      <c r="CG23" s="26">
        <v>10</v>
      </c>
      <c r="CH23" s="26">
        <v>0</v>
      </c>
      <c r="CI23" s="26">
        <v>0</v>
      </c>
      <c r="CJ23" s="26">
        <v>0</v>
      </c>
      <c r="CK23" s="26">
        <v>0</v>
      </c>
      <c r="CL23" s="26">
        <v>0</v>
      </c>
      <c r="CM23" s="26">
        <v>0</v>
      </c>
      <c r="CN23" s="26">
        <v>0</v>
      </c>
      <c r="CO23" s="26">
        <v>0</v>
      </c>
      <c r="CP23" s="26">
        <v>0</v>
      </c>
      <c r="CQ23" s="26">
        <v>0</v>
      </c>
      <c r="CR23" s="73">
        <v>3385</v>
      </c>
      <c r="CS23" s="26">
        <v>199580</v>
      </c>
      <c r="CT23" s="26">
        <v>0</v>
      </c>
      <c r="CU23" s="26">
        <v>202965</v>
      </c>
      <c r="CV23" s="26">
        <v>69340</v>
      </c>
      <c r="CW23" s="37"/>
      <c r="CX23" s="37"/>
      <c r="CY23" s="37"/>
      <c r="CZ23" s="37"/>
      <c r="DA23" s="37"/>
      <c r="DB23" s="37"/>
    </row>
    <row r="24" spans="1:106" ht="24.9" customHeight="1">
      <c r="A24" s="18">
        <v>18</v>
      </c>
      <c r="B24" s="70" t="s">
        <v>88</v>
      </c>
      <c r="C24" s="26">
        <v>39</v>
      </c>
      <c r="D24" s="26">
        <v>0</v>
      </c>
      <c r="E24" s="26">
        <v>0</v>
      </c>
      <c r="F24" s="26">
        <v>39</v>
      </c>
      <c r="G24" s="26">
        <v>179</v>
      </c>
      <c r="H24" s="26">
        <v>0</v>
      </c>
      <c r="I24" s="26">
        <v>0</v>
      </c>
      <c r="J24" s="26">
        <v>0</v>
      </c>
      <c r="K24" s="26">
        <v>0</v>
      </c>
      <c r="L24" s="26">
        <v>0</v>
      </c>
      <c r="M24" s="26">
        <v>141</v>
      </c>
      <c r="N24" s="26">
        <v>26</v>
      </c>
      <c r="O24" s="26">
        <v>0</v>
      </c>
      <c r="P24" s="26">
        <v>167</v>
      </c>
      <c r="Q24" s="26">
        <v>434</v>
      </c>
      <c r="R24" s="26">
        <v>0</v>
      </c>
      <c r="S24" s="26">
        <v>0</v>
      </c>
      <c r="T24" s="26">
        <v>0</v>
      </c>
      <c r="U24" s="26">
        <v>0</v>
      </c>
      <c r="V24" s="26">
        <v>0</v>
      </c>
      <c r="W24" s="26">
        <v>0</v>
      </c>
      <c r="X24" s="26">
        <v>0</v>
      </c>
      <c r="Y24" s="26">
        <v>0</v>
      </c>
      <c r="Z24" s="26">
        <v>111</v>
      </c>
      <c r="AA24" s="26">
        <v>56</v>
      </c>
      <c r="AB24" s="26">
        <v>0</v>
      </c>
      <c r="AC24" s="26">
        <v>167</v>
      </c>
      <c r="AD24" s="26">
        <v>425</v>
      </c>
      <c r="AE24" s="26">
        <v>2155</v>
      </c>
      <c r="AF24" s="26">
        <v>199510</v>
      </c>
      <c r="AG24" s="26">
        <v>0</v>
      </c>
      <c r="AH24" s="26">
        <v>201665</v>
      </c>
      <c r="AI24" s="26">
        <v>66341</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0</v>
      </c>
      <c r="BG24" s="26">
        <v>0</v>
      </c>
      <c r="BH24" s="26">
        <v>0</v>
      </c>
      <c r="BI24" s="26">
        <v>11</v>
      </c>
      <c r="BJ24" s="26">
        <v>0</v>
      </c>
      <c r="BK24" s="26">
        <v>0</v>
      </c>
      <c r="BL24" s="26">
        <v>11</v>
      </c>
      <c r="BM24" s="26">
        <v>2</v>
      </c>
      <c r="BN24" s="26">
        <v>16</v>
      </c>
      <c r="BO24" s="26">
        <v>0</v>
      </c>
      <c r="BP24" s="26">
        <v>0</v>
      </c>
      <c r="BQ24" s="26">
        <v>16</v>
      </c>
      <c r="BR24" s="26">
        <v>66</v>
      </c>
      <c r="BS24" s="26">
        <v>0</v>
      </c>
      <c r="BT24" s="26">
        <v>0</v>
      </c>
      <c r="BU24" s="26">
        <v>0</v>
      </c>
      <c r="BV24" s="26">
        <v>0</v>
      </c>
      <c r="BW24" s="26">
        <v>1</v>
      </c>
      <c r="BX24" s="26">
        <v>65</v>
      </c>
      <c r="BY24" s="26">
        <v>0</v>
      </c>
      <c r="BZ24" s="26">
        <v>0</v>
      </c>
      <c r="CA24" s="26">
        <v>65</v>
      </c>
      <c r="CB24" s="26">
        <v>60</v>
      </c>
      <c r="CC24" s="26">
        <v>0</v>
      </c>
      <c r="CD24" s="26">
        <v>0</v>
      </c>
      <c r="CE24" s="26">
        <v>0</v>
      </c>
      <c r="CF24" s="26">
        <v>0</v>
      </c>
      <c r="CG24" s="26">
        <v>0</v>
      </c>
      <c r="CH24" s="26">
        <v>11</v>
      </c>
      <c r="CI24" s="26">
        <v>9</v>
      </c>
      <c r="CJ24" s="26">
        <v>0</v>
      </c>
      <c r="CK24" s="26">
        <v>20</v>
      </c>
      <c r="CL24" s="26">
        <v>116</v>
      </c>
      <c r="CM24" s="26">
        <v>0</v>
      </c>
      <c r="CN24" s="26">
        <v>0</v>
      </c>
      <c r="CO24" s="26">
        <v>0</v>
      </c>
      <c r="CP24" s="26">
        <v>0</v>
      </c>
      <c r="CQ24" s="26">
        <v>0</v>
      </c>
      <c r="CR24" s="73">
        <v>2549</v>
      </c>
      <c r="CS24" s="26">
        <v>199601</v>
      </c>
      <c r="CT24" s="26">
        <v>0</v>
      </c>
      <c r="CU24" s="26">
        <v>202150</v>
      </c>
      <c r="CV24" s="26">
        <v>67624</v>
      </c>
      <c r="CW24" s="37"/>
      <c r="CX24" s="37"/>
      <c r="CY24" s="37"/>
      <c r="CZ24" s="37"/>
      <c r="DA24" s="37"/>
      <c r="DB24" s="37"/>
    </row>
    <row r="25" spans="1:106" ht="21.6" customHeight="1">
      <c r="A25" s="19"/>
      <c r="B25" s="71" t="s">
        <v>22</v>
      </c>
      <c r="C25" s="28">
        <f>SUM(C7:C24)</f>
        <v>1269897</v>
      </c>
      <c r="D25" s="28">
        <f t="shared" ref="D25:AD25" si="0">SUM(D7:D24)</f>
        <v>1269801</v>
      </c>
      <c r="E25" s="28">
        <f t="shared" si="0"/>
        <v>131094</v>
      </c>
      <c r="F25" s="28">
        <f t="shared" si="0"/>
        <v>2670792</v>
      </c>
      <c r="G25" s="28">
        <f t="shared" si="0"/>
        <v>1204173</v>
      </c>
      <c r="H25" s="28">
        <f t="shared" si="0"/>
        <v>41889</v>
      </c>
      <c r="I25" s="28">
        <f t="shared" si="0"/>
        <v>121743</v>
      </c>
      <c r="J25" s="28">
        <f t="shared" si="0"/>
        <v>8865</v>
      </c>
      <c r="K25" s="28">
        <f t="shared" si="0"/>
        <v>172497</v>
      </c>
      <c r="L25" s="28">
        <f t="shared" si="0"/>
        <v>146511</v>
      </c>
      <c r="M25" s="28">
        <f t="shared" si="0"/>
        <v>231969</v>
      </c>
      <c r="N25" s="28">
        <f t="shared" si="0"/>
        <v>30037</v>
      </c>
      <c r="O25" s="28">
        <f t="shared" si="0"/>
        <v>30778</v>
      </c>
      <c r="P25" s="28">
        <f t="shared" si="0"/>
        <v>292784</v>
      </c>
      <c r="Q25" s="28">
        <f t="shared" si="0"/>
        <v>457427</v>
      </c>
      <c r="R25" s="28">
        <f t="shared" si="0"/>
        <v>187955</v>
      </c>
      <c r="S25" s="28">
        <f t="shared" si="0"/>
        <v>21610</v>
      </c>
      <c r="T25" s="28">
        <f t="shared" si="0"/>
        <v>198880</v>
      </c>
      <c r="U25" s="28">
        <f t="shared" si="0"/>
        <v>408445</v>
      </c>
      <c r="V25" s="28">
        <f t="shared" si="0"/>
        <v>429322</v>
      </c>
      <c r="W25" s="28">
        <f t="shared" si="0"/>
        <v>57511</v>
      </c>
      <c r="X25" s="28">
        <f t="shared" si="0"/>
        <v>244307</v>
      </c>
      <c r="Y25" s="28">
        <f t="shared" si="0"/>
        <v>731140</v>
      </c>
      <c r="Z25" s="28">
        <f t="shared" si="0"/>
        <v>13917</v>
      </c>
      <c r="AA25" s="28">
        <f t="shared" si="0"/>
        <v>17982</v>
      </c>
      <c r="AB25" s="28">
        <f t="shared" si="0"/>
        <v>16536</v>
      </c>
      <c r="AC25" s="28">
        <f t="shared" si="0"/>
        <v>48435</v>
      </c>
      <c r="AD25" s="28">
        <f t="shared" si="0"/>
        <v>128839</v>
      </c>
      <c r="AE25" s="28">
        <f>SUM(AE7:AE24)-2047*17</f>
        <v>15827</v>
      </c>
      <c r="AF25" s="28">
        <f>SUM(AF7:AF24)-199445*17</f>
        <v>225759</v>
      </c>
      <c r="AG25" s="28">
        <f>SUM(AG7:AG24)</f>
        <v>17234</v>
      </c>
      <c r="AH25" s="28">
        <f>SUM(AH7:AH24)-201492*17</f>
        <v>258820</v>
      </c>
      <c r="AI25" s="28">
        <f>SUM(AI7:AI24)-65844*17</f>
        <v>234697</v>
      </c>
      <c r="AJ25" s="28">
        <f>SUM(AJ7:AJ24)</f>
        <v>0</v>
      </c>
      <c r="AK25" s="28">
        <f t="shared" ref="AK25:CQ25" si="1">SUM(AK7:AK24)</f>
        <v>0</v>
      </c>
      <c r="AL25" s="28">
        <f t="shared" si="1"/>
        <v>0</v>
      </c>
      <c r="AM25" s="28">
        <f t="shared" si="1"/>
        <v>0</v>
      </c>
      <c r="AN25" s="28">
        <f t="shared" si="1"/>
        <v>1</v>
      </c>
      <c r="AO25" s="28">
        <f t="shared" si="1"/>
        <v>25</v>
      </c>
      <c r="AP25" s="28">
        <f t="shared" si="1"/>
        <v>4</v>
      </c>
      <c r="AQ25" s="28">
        <f t="shared" si="1"/>
        <v>6</v>
      </c>
      <c r="AR25" s="28">
        <f t="shared" si="1"/>
        <v>35</v>
      </c>
      <c r="AS25" s="28">
        <f t="shared" si="1"/>
        <v>58</v>
      </c>
      <c r="AT25" s="28">
        <f t="shared" si="1"/>
        <v>37</v>
      </c>
      <c r="AU25" s="28">
        <f t="shared" si="1"/>
        <v>1</v>
      </c>
      <c r="AV25" s="28">
        <f t="shared" si="1"/>
        <v>1</v>
      </c>
      <c r="AW25" s="28">
        <f t="shared" si="1"/>
        <v>39</v>
      </c>
      <c r="AX25" s="28">
        <f t="shared" si="1"/>
        <v>69</v>
      </c>
      <c r="AY25" s="28">
        <f t="shared" si="1"/>
        <v>8</v>
      </c>
      <c r="AZ25" s="28">
        <f t="shared" si="1"/>
        <v>1</v>
      </c>
      <c r="BA25" s="28">
        <f t="shared" si="1"/>
        <v>13</v>
      </c>
      <c r="BB25" s="28">
        <f t="shared" si="1"/>
        <v>22</v>
      </c>
      <c r="BC25" s="28">
        <f t="shared" si="1"/>
        <v>76</v>
      </c>
      <c r="BD25" s="28">
        <f t="shared" si="1"/>
        <v>0</v>
      </c>
      <c r="BE25" s="28">
        <f t="shared" si="1"/>
        <v>1</v>
      </c>
      <c r="BF25" s="28">
        <f t="shared" si="1"/>
        <v>1</v>
      </c>
      <c r="BG25" s="28">
        <f t="shared" si="1"/>
        <v>2</v>
      </c>
      <c r="BH25" s="28">
        <f t="shared" si="1"/>
        <v>3</v>
      </c>
      <c r="BI25" s="28">
        <f t="shared" si="1"/>
        <v>11537</v>
      </c>
      <c r="BJ25" s="28">
        <f t="shared" si="1"/>
        <v>284</v>
      </c>
      <c r="BK25" s="28">
        <f t="shared" si="1"/>
        <v>15</v>
      </c>
      <c r="BL25" s="28">
        <f>SUM(BL7:BL24)</f>
        <v>11836</v>
      </c>
      <c r="BM25" s="28">
        <f t="shared" si="1"/>
        <v>10843</v>
      </c>
      <c r="BN25" s="28">
        <f t="shared" si="1"/>
        <v>24455</v>
      </c>
      <c r="BO25" s="28">
        <f t="shared" si="1"/>
        <v>122759</v>
      </c>
      <c r="BP25" s="28">
        <f t="shared" si="1"/>
        <v>99</v>
      </c>
      <c r="BQ25" s="28">
        <f t="shared" si="1"/>
        <v>147313</v>
      </c>
      <c r="BR25" s="28">
        <f t="shared" si="1"/>
        <v>210508</v>
      </c>
      <c r="BS25" s="28">
        <f t="shared" si="1"/>
        <v>538</v>
      </c>
      <c r="BT25" s="28">
        <f t="shared" si="1"/>
        <v>3357</v>
      </c>
      <c r="BU25" s="28">
        <f t="shared" si="1"/>
        <v>2</v>
      </c>
      <c r="BV25" s="28">
        <f t="shared" si="1"/>
        <v>3897</v>
      </c>
      <c r="BW25" s="28">
        <f t="shared" si="1"/>
        <v>10296</v>
      </c>
      <c r="BX25" s="28">
        <f t="shared" si="1"/>
        <v>4137</v>
      </c>
      <c r="BY25" s="28">
        <f t="shared" si="1"/>
        <v>33</v>
      </c>
      <c r="BZ25" s="28">
        <f t="shared" si="1"/>
        <v>4</v>
      </c>
      <c r="CA25" s="28">
        <f t="shared" si="1"/>
        <v>4174</v>
      </c>
      <c r="CB25" s="28">
        <f t="shared" si="1"/>
        <v>7685</v>
      </c>
      <c r="CC25" s="28">
        <f t="shared" si="1"/>
        <v>0</v>
      </c>
      <c r="CD25" s="28">
        <f t="shared" si="1"/>
        <v>59</v>
      </c>
      <c r="CE25" s="28">
        <f t="shared" si="1"/>
        <v>0</v>
      </c>
      <c r="CF25" s="28">
        <f t="shared" si="1"/>
        <v>59</v>
      </c>
      <c r="CG25" s="28">
        <f t="shared" si="1"/>
        <v>59</v>
      </c>
      <c r="CH25" s="28">
        <f t="shared" si="1"/>
        <v>129053</v>
      </c>
      <c r="CI25" s="28">
        <f t="shared" si="1"/>
        <v>13901</v>
      </c>
      <c r="CJ25" s="28">
        <f t="shared" si="1"/>
        <v>111</v>
      </c>
      <c r="CK25" s="28">
        <f t="shared" si="1"/>
        <v>143065</v>
      </c>
      <c r="CL25" s="28">
        <f t="shared" si="1"/>
        <v>48692</v>
      </c>
      <c r="CM25" s="28">
        <f t="shared" si="1"/>
        <v>0</v>
      </c>
      <c r="CN25" s="28">
        <f t="shared" si="1"/>
        <v>0</v>
      </c>
      <c r="CO25" s="28">
        <f t="shared" si="1"/>
        <v>0</v>
      </c>
      <c r="CP25" s="28">
        <f t="shared" si="1"/>
        <v>0</v>
      </c>
      <c r="CQ25" s="28">
        <f t="shared" si="1"/>
        <v>0</v>
      </c>
      <c r="CR25" s="28">
        <f>SUM(CR7:CR24)-2047*17</f>
        <v>1931244</v>
      </c>
      <c r="CS25" s="28">
        <f>SUM(CS7:CS24)-199445*17</f>
        <v>1827332</v>
      </c>
      <c r="CT25" s="28">
        <f>SUM(CT7:CT24)</f>
        <v>403639</v>
      </c>
      <c r="CU25" s="28">
        <f>SUM(CU7:CU24)-201492*17</f>
        <v>4162215</v>
      </c>
      <c r="CV25" s="28">
        <f>SUM(CV7:CV24)-65844*17</f>
        <v>3191077</v>
      </c>
      <c r="CW25" s="37"/>
      <c r="CX25" s="37"/>
      <c r="CY25" s="37"/>
      <c r="CZ25" s="37"/>
      <c r="DA25" s="37"/>
      <c r="DB25" s="37"/>
    </row>
    <row r="26" spans="1:106" s="12" customFormat="1" ht="12.75" customHeight="1">
      <c r="AH26" s="38"/>
      <c r="CR26" s="39"/>
      <c r="CS26" s="39"/>
      <c r="CT26" s="39"/>
      <c r="CU26" s="39"/>
      <c r="CV26" s="39"/>
    </row>
    <row r="27" spans="1:106" ht="13.8">
      <c r="B27" s="25"/>
      <c r="AH27" s="38"/>
      <c r="AI27" s="36"/>
    </row>
    <row r="28" spans="1:106" ht="13.8">
      <c r="B28" s="2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38"/>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AC23" activePane="bottomRight" state="frozen"/>
      <selection activeCell="A4" sqref="A4"/>
      <selection pane="topRight" activeCell="A4" sqref="A4"/>
      <selection pane="bottomLeft" activeCell="A4" sqref="A4"/>
      <selection pane="bottomRight" activeCell="A7" sqref="A7:AN25"/>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42" customFormat="1" ht="27.75" customHeight="1">
      <c r="A1" s="46" t="s">
        <v>74</v>
      </c>
      <c r="B1" s="46"/>
      <c r="C1" s="46"/>
      <c r="D1" s="46"/>
      <c r="E1" s="46"/>
    </row>
    <row r="2" spans="1:40" s="42" customFormat="1" ht="27.75" customHeight="1">
      <c r="A2" s="46" t="str">
        <f>'Accept. Re Prem. &amp; Retrocession'!A2</f>
        <v>Reporting period: 1 January 2024 - 31 March 2024</v>
      </c>
      <c r="B2" s="46"/>
      <c r="C2" s="46"/>
      <c r="D2" s="46"/>
      <c r="E2" s="46"/>
    </row>
    <row r="3" spans="1:40" s="66" customFormat="1" ht="17.25" customHeight="1">
      <c r="A3" s="42" t="s">
        <v>71</v>
      </c>
    </row>
    <row r="4" spans="1:40" s="42" customFormat="1" ht="60"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62.25" customHeight="1">
      <c r="A5" s="81"/>
      <c r="B5" s="81"/>
      <c r="C5" s="49" t="s">
        <v>75</v>
      </c>
      <c r="D5" s="49" t="s">
        <v>46</v>
      </c>
      <c r="E5" s="49" t="s">
        <v>75</v>
      </c>
      <c r="F5" s="49" t="s">
        <v>46</v>
      </c>
      <c r="G5" s="49" t="s">
        <v>75</v>
      </c>
      <c r="H5" s="49" t="s">
        <v>46</v>
      </c>
      <c r="I5" s="49" t="s">
        <v>75</v>
      </c>
      <c r="J5" s="49" t="s">
        <v>46</v>
      </c>
      <c r="K5" s="49" t="s">
        <v>75</v>
      </c>
      <c r="L5" s="49" t="s">
        <v>46</v>
      </c>
      <c r="M5" s="49" t="s">
        <v>75</v>
      </c>
      <c r="N5" s="49" t="s">
        <v>46</v>
      </c>
      <c r="O5" s="49" t="s">
        <v>75</v>
      </c>
      <c r="P5" s="49" t="s">
        <v>46</v>
      </c>
      <c r="Q5" s="49" t="s">
        <v>75</v>
      </c>
      <c r="R5" s="49" t="s">
        <v>46</v>
      </c>
      <c r="S5" s="49" t="s">
        <v>75</v>
      </c>
      <c r="T5" s="49" t="s">
        <v>46</v>
      </c>
      <c r="U5" s="49" t="s">
        <v>75</v>
      </c>
      <c r="V5" s="49" t="s">
        <v>46</v>
      </c>
      <c r="W5" s="49" t="s">
        <v>75</v>
      </c>
      <c r="X5" s="49" t="s">
        <v>46</v>
      </c>
      <c r="Y5" s="49" t="s">
        <v>75</v>
      </c>
      <c r="Z5" s="49" t="s">
        <v>46</v>
      </c>
      <c r="AA5" s="49" t="s">
        <v>75</v>
      </c>
      <c r="AB5" s="49" t="s">
        <v>46</v>
      </c>
      <c r="AC5" s="49" t="s">
        <v>75</v>
      </c>
      <c r="AD5" s="49" t="s">
        <v>46</v>
      </c>
      <c r="AE5" s="49" t="s">
        <v>75</v>
      </c>
      <c r="AF5" s="49" t="s">
        <v>46</v>
      </c>
      <c r="AG5" s="49" t="s">
        <v>75</v>
      </c>
      <c r="AH5" s="49" t="s">
        <v>46</v>
      </c>
      <c r="AI5" s="49" t="s">
        <v>75</v>
      </c>
      <c r="AJ5" s="49" t="s">
        <v>46</v>
      </c>
      <c r="AK5" s="49" t="s">
        <v>75</v>
      </c>
      <c r="AL5" s="49" t="s">
        <v>46</v>
      </c>
      <c r="AM5" s="49" t="s">
        <v>75</v>
      </c>
      <c r="AN5" s="49" t="s">
        <v>46</v>
      </c>
    </row>
    <row r="6" spans="1:40" s="42" customFormat="1" ht="51.75" customHeight="1">
      <c r="A6" s="82"/>
      <c r="B6" s="82"/>
      <c r="C6" s="45" t="s">
        <v>22</v>
      </c>
      <c r="D6" s="45" t="s">
        <v>22</v>
      </c>
      <c r="E6" s="45" t="s">
        <v>22</v>
      </c>
      <c r="F6" s="45" t="s">
        <v>22</v>
      </c>
      <c r="G6" s="45" t="s">
        <v>22</v>
      </c>
      <c r="H6" s="45" t="s">
        <v>22</v>
      </c>
      <c r="I6" s="45" t="s">
        <v>22</v>
      </c>
      <c r="J6" s="45" t="s">
        <v>22</v>
      </c>
      <c r="K6" s="45" t="s">
        <v>22</v>
      </c>
      <c r="L6" s="45" t="s">
        <v>22</v>
      </c>
      <c r="M6" s="45" t="s">
        <v>22</v>
      </c>
      <c r="N6" s="45" t="s">
        <v>22</v>
      </c>
      <c r="O6" s="45" t="s">
        <v>22</v>
      </c>
      <c r="P6" s="45" t="s">
        <v>22</v>
      </c>
      <c r="Q6" s="45" t="s">
        <v>22</v>
      </c>
      <c r="R6" s="45" t="s">
        <v>22</v>
      </c>
      <c r="S6" s="45" t="s">
        <v>22</v>
      </c>
      <c r="T6" s="45" t="s">
        <v>22</v>
      </c>
      <c r="U6" s="45" t="s">
        <v>22</v>
      </c>
      <c r="V6" s="45" t="s">
        <v>22</v>
      </c>
      <c r="W6" s="45" t="s">
        <v>22</v>
      </c>
      <c r="X6" s="45" t="s">
        <v>22</v>
      </c>
      <c r="Y6" s="45" t="s">
        <v>22</v>
      </c>
      <c r="Z6" s="45" t="s">
        <v>22</v>
      </c>
      <c r="AA6" s="45" t="s">
        <v>22</v>
      </c>
      <c r="AB6" s="45" t="s">
        <v>22</v>
      </c>
      <c r="AC6" s="45" t="s">
        <v>22</v>
      </c>
      <c r="AD6" s="45" t="s">
        <v>22</v>
      </c>
      <c r="AE6" s="45" t="s">
        <v>22</v>
      </c>
      <c r="AF6" s="45" t="s">
        <v>22</v>
      </c>
      <c r="AG6" s="45" t="s">
        <v>22</v>
      </c>
      <c r="AH6" s="45" t="s">
        <v>22</v>
      </c>
      <c r="AI6" s="45" t="s">
        <v>22</v>
      </c>
      <c r="AJ6" s="45" t="s">
        <v>22</v>
      </c>
      <c r="AK6" s="45" t="s">
        <v>22</v>
      </c>
      <c r="AL6" s="45" t="s">
        <v>22</v>
      </c>
      <c r="AM6" s="45" t="s">
        <v>22</v>
      </c>
      <c r="AN6" s="45" t="s">
        <v>22</v>
      </c>
    </row>
    <row r="7" spans="1:40" ht="24.9" customHeight="1">
      <c r="A7" s="18">
        <v>1</v>
      </c>
      <c r="B7" s="70" t="s">
        <v>29</v>
      </c>
      <c r="C7" s="26">
        <v>716494.81604900002</v>
      </c>
      <c r="D7" s="26">
        <v>0</v>
      </c>
      <c r="E7" s="26">
        <v>0</v>
      </c>
      <c r="F7" s="26">
        <v>0</v>
      </c>
      <c r="G7" s="26">
        <v>0</v>
      </c>
      <c r="H7" s="26">
        <v>0</v>
      </c>
      <c r="I7" s="26">
        <v>0</v>
      </c>
      <c r="J7" s="26">
        <v>0</v>
      </c>
      <c r="K7" s="26">
        <v>2205077.7800000017</v>
      </c>
      <c r="L7" s="26">
        <v>0</v>
      </c>
      <c r="M7" s="26">
        <v>73344.900000000111</v>
      </c>
      <c r="N7" s="26">
        <v>0</v>
      </c>
      <c r="O7" s="26">
        <v>0</v>
      </c>
      <c r="P7" s="26">
        <v>0</v>
      </c>
      <c r="Q7" s="26">
        <v>0</v>
      </c>
      <c r="R7" s="26">
        <v>0</v>
      </c>
      <c r="S7" s="26">
        <v>0</v>
      </c>
      <c r="T7" s="26">
        <v>0</v>
      </c>
      <c r="U7" s="26">
        <v>0</v>
      </c>
      <c r="V7" s="26">
        <v>0</v>
      </c>
      <c r="W7" s="26">
        <v>0</v>
      </c>
      <c r="X7" s="26">
        <v>0</v>
      </c>
      <c r="Y7" s="26">
        <v>3489.360302</v>
      </c>
      <c r="Z7" s="26">
        <v>0</v>
      </c>
      <c r="AA7" s="26">
        <v>347308.52446300013</v>
      </c>
      <c r="AB7" s="26">
        <v>0</v>
      </c>
      <c r="AC7" s="26">
        <v>0</v>
      </c>
      <c r="AD7" s="26">
        <v>0</v>
      </c>
      <c r="AE7" s="26">
        <v>-40726.457681999906</v>
      </c>
      <c r="AF7" s="26">
        <v>0</v>
      </c>
      <c r="AG7" s="26">
        <v>0</v>
      </c>
      <c r="AH7" s="26">
        <v>0</v>
      </c>
      <c r="AI7" s="26">
        <v>602172.37494300003</v>
      </c>
      <c r="AJ7" s="26">
        <v>0</v>
      </c>
      <c r="AK7" s="26">
        <v>0</v>
      </c>
      <c r="AL7" s="26">
        <v>0</v>
      </c>
      <c r="AM7" s="26">
        <v>3907161.2980750017</v>
      </c>
      <c r="AN7" s="26">
        <v>0</v>
      </c>
    </row>
    <row r="8" spans="1:40" s="9" customFormat="1" ht="24.9" customHeight="1">
      <c r="A8" s="18">
        <v>2</v>
      </c>
      <c r="B8" s="70" t="s">
        <v>30</v>
      </c>
      <c r="C8" s="26">
        <v>86594.42</v>
      </c>
      <c r="D8" s="26">
        <v>0</v>
      </c>
      <c r="E8" s="26">
        <v>0</v>
      </c>
      <c r="F8" s="26">
        <v>0</v>
      </c>
      <c r="G8" s="26">
        <v>0</v>
      </c>
      <c r="H8" s="26">
        <v>0</v>
      </c>
      <c r="I8" s="26">
        <v>0</v>
      </c>
      <c r="J8" s="26">
        <v>0</v>
      </c>
      <c r="K8" s="26">
        <v>0</v>
      </c>
      <c r="L8" s="26">
        <v>0</v>
      </c>
      <c r="M8" s="26">
        <v>403.00848000000002</v>
      </c>
      <c r="N8" s="26">
        <v>0</v>
      </c>
      <c r="O8" s="26">
        <v>0</v>
      </c>
      <c r="P8" s="26">
        <v>0</v>
      </c>
      <c r="Q8" s="26">
        <v>0</v>
      </c>
      <c r="R8" s="26">
        <v>0</v>
      </c>
      <c r="S8" s="26">
        <v>0</v>
      </c>
      <c r="T8" s="26">
        <v>0</v>
      </c>
      <c r="U8" s="26">
        <v>0</v>
      </c>
      <c r="V8" s="26">
        <v>0</v>
      </c>
      <c r="W8" s="26">
        <v>0</v>
      </c>
      <c r="X8" s="26">
        <v>0</v>
      </c>
      <c r="Y8" s="26">
        <v>0</v>
      </c>
      <c r="Z8" s="26">
        <v>0</v>
      </c>
      <c r="AA8" s="26">
        <v>305730.491729</v>
      </c>
      <c r="AB8" s="26">
        <v>293900.96890579211</v>
      </c>
      <c r="AC8" s="26">
        <v>0</v>
      </c>
      <c r="AD8" s="26">
        <v>0</v>
      </c>
      <c r="AE8" s="26">
        <v>0</v>
      </c>
      <c r="AF8" s="26">
        <v>0</v>
      </c>
      <c r="AG8" s="26">
        <v>0</v>
      </c>
      <c r="AH8" s="26">
        <v>0</v>
      </c>
      <c r="AI8" s="26">
        <v>0</v>
      </c>
      <c r="AJ8" s="26">
        <v>384.27098924640001</v>
      </c>
      <c r="AK8" s="26">
        <v>0</v>
      </c>
      <c r="AL8" s="26">
        <v>0</v>
      </c>
      <c r="AM8" s="26">
        <v>392727.920209</v>
      </c>
      <c r="AN8" s="26">
        <v>294285.23989503848</v>
      </c>
    </row>
    <row r="9" spans="1:40" ht="24.9" customHeight="1">
      <c r="A9" s="18">
        <v>3</v>
      </c>
      <c r="B9" s="70" t="s">
        <v>28</v>
      </c>
      <c r="C9" s="26">
        <v>357888.657045</v>
      </c>
      <c r="D9" s="26">
        <v>0</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0</v>
      </c>
      <c r="AB9" s="26">
        <v>0</v>
      </c>
      <c r="AC9" s="26">
        <v>0</v>
      </c>
      <c r="AD9" s="26">
        <v>0</v>
      </c>
      <c r="AE9" s="26">
        <v>0</v>
      </c>
      <c r="AF9" s="26">
        <v>0</v>
      </c>
      <c r="AG9" s="26">
        <v>0</v>
      </c>
      <c r="AH9" s="26">
        <v>0</v>
      </c>
      <c r="AI9" s="26">
        <v>0</v>
      </c>
      <c r="AJ9" s="26">
        <v>0</v>
      </c>
      <c r="AK9" s="26">
        <v>0</v>
      </c>
      <c r="AL9" s="26">
        <v>0</v>
      </c>
      <c r="AM9" s="26">
        <v>357888.657045</v>
      </c>
      <c r="AN9" s="26">
        <v>0</v>
      </c>
    </row>
    <row r="10" spans="1:40" ht="24.9" customHeight="1">
      <c r="A10" s="18">
        <v>4</v>
      </c>
      <c r="B10" s="70" t="s">
        <v>34</v>
      </c>
      <c r="C10" s="26">
        <v>0</v>
      </c>
      <c r="D10" s="26">
        <v>0</v>
      </c>
      <c r="E10" s="26">
        <v>0</v>
      </c>
      <c r="F10" s="26">
        <v>0</v>
      </c>
      <c r="G10" s="26">
        <v>0</v>
      </c>
      <c r="H10" s="26">
        <v>0</v>
      </c>
      <c r="I10" s="26">
        <v>0</v>
      </c>
      <c r="J10" s="26">
        <v>0</v>
      </c>
      <c r="K10" s="26">
        <v>1277.7153090000002</v>
      </c>
      <c r="L10" s="26">
        <v>5580.4884574680991</v>
      </c>
      <c r="M10" s="26">
        <v>875.82</v>
      </c>
      <c r="N10" s="26">
        <v>0</v>
      </c>
      <c r="O10" s="26">
        <v>0</v>
      </c>
      <c r="P10" s="26">
        <v>0</v>
      </c>
      <c r="Q10" s="26">
        <v>0</v>
      </c>
      <c r="R10" s="26">
        <v>0</v>
      </c>
      <c r="S10" s="26">
        <v>0</v>
      </c>
      <c r="T10" s="26">
        <v>0</v>
      </c>
      <c r="U10" s="26">
        <v>0</v>
      </c>
      <c r="V10" s="26">
        <v>1254.0361174530001</v>
      </c>
      <c r="W10" s="26">
        <v>0</v>
      </c>
      <c r="X10" s="26">
        <v>0</v>
      </c>
      <c r="Y10" s="26">
        <v>1024.71732</v>
      </c>
      <c r="Z10" s="26">
        <v>1347.7551576046001</v>
      </c>
      <c r="AA10" s="26">
        <v>332529.08318299992</v>
      </c>
      <c r="AB10" s="26">
        <v>305084.43826116092</v>
      </c>
      <c r="AC10" s="26">
        <v>0</v>
      </c>
      <c r="AD10" s="26">
        <v>0</v>
      </c>
      <c r="AE10" s="26">
        <v>0</v>
      </c>
      <c r="AF10" s="26">
        <v>0</v>
      </c>
      <c r="AG10" s="26">
        <v>0</v>
      </c>
      <c r="AH10" s="26">
        <v>0</v>
      </c>
      <c r="AI10" s="26">
        <v>2448.4310999999998</v>
      </c>
      <c r="AJ10" s="26">
        <v>2278.2651385499998</v>
      </c>
      <c r="AK10" s="26">
        <v>0</v>
      </c>
      <c r="AL10" s="26">
        <v>0</v>
      </c>
      <c r="AM10" s="26">
        <v>338155.7669119999</v>
      </c>
      <c r="AN10" s="26">
        <v>315544.98313223664</v>
      </c>
    </row>
    <row r="11" spans="1:40" ht="24.9" customHeight="1">
      <c r="A11" s="18">
        <v>5</v>
      </c>
      <c r="B11" s="70" t="s">
        <v>32</v>
      </c>
      <c r="C11" s="26">
        <v>79925.442879689974</v>
      </c>
      <c r="D11" s="26">
        <v>37539.589999999967</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190794.53160305042</v>
      </c>
      <c r="AB11" s="26">
        <v>58337.729999999989</v>
      </c>
      <c r="AC11" s="26">
        <v>0</v>
      </c>
      <c r="AD11" s="26">
        <v>0</v>
      </c>
      <c r="AE11" s="26">
        <v>0</v>
      </c>
      <c r="AF11" s="26">
        <v>0</v>
      </c>
      <c r="AG11" s="26">
        <v>0</v>
      </c>
      <c r="AH11" s="26">
        <v>0</v>
      </c>
      <c r="AI11" s="26">
        <v>0</v>
      </c>
      <c r="AJ11" s="26">
        <v>0</v>
      </c>
      <c r="AK11" s="26">
        <v>0</v>
      </c>
      <c r="AL11" s="26">
        <v>0</v>
      </c>
      <c r="AM11" s="26">
        <v>270719.97448274039</v>
      </c>
      <c r="AN11" s="26">
        <v>95877.319999999949</v>
      </c>
    </row>
    <row r="12" spans="1:40" ht="24.9" customHeight="1">
      <c r="A12" s="18">
        <v>6</v>
      </c>
      <c r="B12" s="70" t="s">
        <v>87</v>
      </c>
      <c r="C12" s="26">
        <v>0</v>
      </c>
      <c r="D12" s="26">
        <v>0</v>
      </c>
      <c r="E12" s="26">
        <v>0</v>
      </c>
      <c r="F12" s="26">
        <v>0</v>
      </c>
      <c r="G12" s="26">
        <v>0</v>
      </c>
      <c r="H12" s="26">
        <v>0</v>
      </c>
      <c r="I12" s="26">
        <v>18152.152139999998</v>
      </c>
      <c r="J12" s="26">
        <v>13759.637444999998</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18152.152139999998</v>
      </c>
      <c r="AN12" s="26">
        <v>13759.637444999998</v>
      </c>
    </row>
    <row r="13" spans="1:40" ht="24.9" customHeight="1">
      <c r="A13" s="18">
        <v>7</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row>
    <row r="14" spans="1:40" ht="24.9" customHeight="1">
      <c r="A14" s="18">
        <v>8</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row>
    <row r="15" spans="1:40" ht="24.9" customHeight="1">
      <c r="A15" s="18">
        <v>9</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row>
    <row r="16" spans="1:40" ht="24.9" customHeight="1">
      <c r="A16" s="18">
        <v>10</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6">
        <v>0</v>
      </c>
      <c r="AN16" s="26">
        <v>0</v>
      </c>
    </row>
    <row r="17" spans="1:40" ht="24.9" customHeight="1">
      <c r="A17" s="18">
        <v>11</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row>
    <row r="18" spans="1:40" ht="24.9" customHeight="1">
      <c r="A18" s="18">
        <v>12</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row>
    <row r="19" spans="1:40" ht="24.9" customHeight="1">
      <c r="A19" s="18">
        <v>13</v>
      </c>
      <c r="B19" s="70" t="s">
        <v>38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row>
    <row r="20" spans="1:40" ht="24.9" customHeight="1">
      <c r="A20" s="18">
        <v>14</v>
      </c>
      <c r="B20" s="70" t="s">
        <v>36</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row>
    <row r="21" spans="1:40" ht="24.9" customHeight="1">
      <c r="A21" s="18">
        <v>15</v>
      </c>
      <c r="B21" s="70" t="s">
        <v>88</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row>
    <row r="25" spans="1:40" ht="13.8">
      <c r="A25" s="19"/>
      <c r="B25" s="71" t="s">
        <v>22</v>
      </c>
      <c r="C25" s="28">
        <v>1240903.3359736898</v>
      </c>
      <c r="D25" s="28">
        <v>37539.589999999967</v>
      </c>
      <c r="E25" s="28">
        <v>0</v>
      </c>
      <c r="F25" s="28">
        <v>0</v>
      </c>
      <c r="G25" s="28">
        <v>0</v>
      </c>
      <c r="H25" s="28">
        <v>0</v>
      </c>
      <c r="I25" s="28">
        <v>18152.152139999998</v>
      </c>
      <c r="J25" s="28">
        <v>13759.637444999998</v>
      </c>
      <c r="K25" s="28">
        <v>2206355.4953090018</v>
      </c>
      <c r="L25" s="28">
        <v>5580.4884574680991</v>
      </c>
      <c r="M25" s="28">
        <v>74623.728480000122</v>
      </c>
      <c r="N25" s="28">
        <v>0</v>
      </c>
      <c r="O25" s="28">
        <v>0</v>
      </c>
      <c r="P25" s="28">
        <v>0</v>
      </c>
      <c r="Q25" s="28">
        <v>0</v>
      </c>
      <c r="R25" s="28">
        <v>0</v>
      </c>
      <c r="S25" s="28">
        <v>0</v>
      </c>
      <c r="T25" s="28">
        <v>0</v>
      </c>
      <c r="U25" s="28">
        <v>0</v>
      </c>
      <c r="V25" s="28">
        <v>1254.0361174530001</v>
      </c>
      <c r="W25" s="28">
        <v>0</v>
      </c>
      <c r="X25" s="28">
        <v>0</v>
      </c>
      <c r="Y25" s="28">
        <v>4514.0776219999998</v>
      </c>
      <c r="Z25" s="28">
        <v>1347.7551576046001</v>
      </c>
      <c r="AA25" s="28">
        <v>1176362.6309780504</v>
      </c>
      <c r="AB25" s="28">
        <v>657323.13716695295</v>
      </c>
      <c r="AC25" s="28">
        <v>0</v>
      </c>
      <c r="AD25" s="28">
        <v>0</v>
      </c>
      <c r="AE25" s="28">
        <v>-40726.457681999906</v>
      </c>
      <c r="AF25" s="28">
        <v>0</v>
      </c>
      <c r="AG25" s="28">
        <v>0</v>
      </c>
      <c r="AH25" s="28">
        <v>0</v>
      </c>
      <c r="AI25" s="28">
        <v>604620.80604300008</v>
      </c>
      <c r="AJ25" s="28">
        <v>2662.5361277963998</v>
      </c>
      <c r="AK25" s="28">
        <v>0</v>
      </c>
      <c r="AL25" s="28">
        <v>0</v>
      </c>
      <c r="AM25" s="28">
        <v>5284805.7688637422</v>
      </c>
      <c r="AN25" s="28">
        <v>719467.18047227513</v>
      </c>
    </row>
    <row r="26" spans="1:40" customFormat="1" ht="15" customHeight="1"/>
    <row r="27" spans="1:40" s="42" customFormat="1" ht="14.4">
      <c r="B27" s="46" t="s">
        <v>47</v>
      </c>
    </row>
    <row r="28" spans="1:40" s="42" customFormat="1" ht="20.25" customHeight="1">
      <c r="B28" s="85" t="s">
        <v>76</v>
      </c>
      <c r="C28" s="85"/>
      <c r="D28" s="85"/>
      <c r="E28" s="85"/>
      <c r="F28" s="85"/>
      <c r="G28" s="85"/>
      <c r="H28" s="85"/>
      <c r="I28" s="85"/>
      <c r="J28" s="85"/>
      <c r="K28" s="85"/>
      <c r="L28" s="85"/>
      <c r="M28" s="85"/>
      <c r="N28" s="85"/>
    </row>
    <row r="29" spans="1:40" s="42" customFormat="1" ht="15" customHeight="1">
      <c r="B29" s="85"/>
      <c r="C29" s="85"/>
      <c r="D29" s="85"/>
      <c r="E29" s="85"/>
      <c r="F29" s="85"/>
      <c r="G29" s="85"/>
      <c r="H29" s="85"/>
      <c r="I29" s="85"/>
      <c r="J29" s="85"/>
      <c r="K29" s="85"/>
      <c r="L29" s="85"/>
      <c r="M29" s="85"/>
      <c r="N29" s="85"/>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Y18" activePane="bottomRight" state="frozen"/>
      <selection activeCell="A4" sqref="A4"/>
      <selection pane="topRight" activeCell="A4" sqref="A4"/>
      <selection pane="bottomLeft" activeCell="A4" sqref="A4"/>
      <selection pane="bottomRight" activeCell="A6" sqref="A6:AN24"/>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42" customFormat="1" ht="16.5" customHeight="1">
      <c r="A1" s="88" t="s">
        <v>77</v>
      </c>
      <c r="B1" s="88"/>
      <c r="C1" s="88"/>
      <c r="D1" s="88"/>
      <c r="E1" s="88"/>
      <c r="F1" s="88"/>
      <c r="G1" s="88"/>
      <c r="H1" s="88"/>
      <c r="I1" s="88"/>
      <c r="J1" s="88"/>
      <c r="K1" s="88"/>
      <c r="L1" s="88"/>
      <c r="M1" s="88"/>
      <c r="N1" s="88"/>
      <c r="W1" s="50"/>
    </row>
    <row r="2" spans="1:40" s="42" customFormat="1" ht="16.5" customHeight="1">
      <c r="A2" s="60" t="str">
        <f>'Fin. Accept Re Prem. &amp; Retroces'!A2</f>
        <v>Reporting period: 1 January 2024 - 31 March 2024</v>
      </c>
      <c r="B2" s="60"/>
      <c r="C2" s="60"/>
      <c r="D2" s="60"/>
      <c r="E2" s="60"/>
      <c r="F2" s="60"/>
      <c r="G2" s="60"/>
      <c r="H2" s="60"/>
      <c r="I2" s="60"/>
      <c r="J2" s="60"/>
      <c r="K2" s="60"/>
      <c r="L2" s="60"/>
      <c r="M2" s="60"/>
      <c r="N2" s="60"/>
      <c r="W2" s="50"/>
    </row>
    <row r="3" spans="1:40" s="42" customFormat="1" ht="18.75" customHeight="1">
      <c r="A3" s="42" t="s">
        <v>71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94.5"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42" customFormat="1" ht="55.5" customHeight="1">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customFormat="1" ht="24.9" customHeight="1">
      <c r="A6" s="18">
        <v>1</v>
      </c>
      <c r="B6" s="70" t="s">
        <v>29</v>
      </c>
      <c r="C6" s="26">
        <v>716494.81604900002</v>
      </c>
      <c r="D6" s="26">
        <v>716494.81604900002</v>
      </c>
      <c r="E6" s="26">
        <v>0</v>
      </c>
      <c r="F6" s="26">
        <v>0</v>
      </c>
      <c r="G6" s="26">
        <v>0</v>
      </c>
      <c r="H6" s="26">
        <v>0</v>
      </c>
      <c r="I6" s="26">
        <v>0</v>
      </c>
      <c r="J6" s="26">
        <v>0</v>
      </c>
      <c r="K6" s="26">
        <v>566725.69989500684</v>
      </c>
      <c r="L6" s="26">
        <v>566725.69989500684</v>
      </c>
      <c r="M6" s="26">
        <v>18236.027027999837</v>
      </c>
      <c r="N6" s="26">
        <v>18236.027027999837</v>
      </c>
      <c r="O6" s="26">
        <v>0</v>
      </c>
      <c r="P6" s="26">
        <v>0</v>
      </c>
      <c r="Q6" s="26">
        <v>0</v>
      </c>
      <c r="R6" s="26">
        <v>0</v>
      </c>
      <c r="S6" s="26">
        <v>0</v>
      </c>
      <c r="T6" s="26">
        <v>0</v>
      </c>
      <c r="U6" s="26">
        <v>0</v>
      </c>
      <c r="V6" s="26">
        <v>0</v>
      </c>
      <c r="W6" s="26">
        <v>0</v>
      </c>
      <c r="X6" s="26">
        <v>0</v>
      </c>
      <c r="Y6" s="26">
        <v>2342.370124</v>
      </c>
      <c r="Z6" s="26">
        <v>2342.370124</v>
      </c>
      <c r="AA6" s="26">
        <v>169067.48420300009</v>
      </c>
      <c r="AB6" s="26">
        <v>169067.48420300009</v>
      </c>
      <c r="AC6" s="26">
        <v>0</v>
      </c>
      <c r="AD6" s="26">
        <v>0</v>
      </c>
      <c r="AE6" s="26">
        <v>142969.34955899982</v>
      </c>
      <c r="AF6" s="26">
        <v>142969.34955899982</v>
      </c>
      <c r="AG6" s="26">
        <v>0</v>
      </c>
      <c r="AH6" s="26">
        <v>0</v>
      </c>
      <c r="AI6" s="26">
        <v>601178.71699100011</v>
      </c>
      <c r="AJ6" s="26">
        <v>601178.71699100011</v>
      </c>
      <c r="AK6" s="26">
        <v>0</v>
      </c>
      <c r="AL6" s="26">
        <v>0</v>
      </c>
      <c r="AM6" s="27">
        <v>2217014.4638490062</v>
      </c>
      <c r="AN6" s="27">
        <v>2217014.4638490062</v>
      </c>
    </row>
    <row r="7" spans="1:40" customFormat="1" ht="24.9" customHeight="1">
      <c r="A7" s="18">
        <v>2</v>
      </c>
      <c r="B7" s="70" t="s">
        <v>34</v>
      </c>
      <c r="C7" s="26">
        <v>0</v>
      </c>
      <c r="D7" s="26">
        <v>0</v>
      </c>
      <c r="E7" s="26">
        <v>0</v>
      </c>
      <c r="F7" s="26">
        <v>0</v>
      </c>
      <c r="G7" s="26">
        <v>0</v>
      </c>
      <c r="H7" s="26">
        <v>0</v>
      </c>
      <c r="I7" s="26">
        <v>0</v>
      </c>
      <c r="J7" s="26">
        <v>0</v>
      </c>
      <c r="K7" s="26">
        <v>206347.67438992555</v>
      </c>
      <c r="L7" s="26">
        <v>203549.4</v>
      </c>
      <c r="M7" s="26">
        <v>32155.80347945205</v>
      </c>
      <c r="N7" s="26">
        <v>32155.8</v>
      </c>
      <c r="O7" s="26">
        <v>0</v>
      </c>
      <c r="P7" s="26">
        <v>0</v>
      </c>
      <c r="Q7" s="26">
        <v>0</v>
      </c>
      <c r="R7" s="26">
        <v>0</v>
      </c>
      <c r="S7" s="26">
        <v>0</v>
      </c>
      <c r="T7" s="26">
        <v>0</v>
      </c>
      <c r="U7" s="26">
        <v>8255.0121078082211</v>
      </c>
      <c r="V7" s="26">
        <v>7017.31</v>
      </c>
      <c r="W7" s="26">
        <v>0</v>
      </c>
      <c r="X7" s="26">
        <v>0</v>
      </c>
      <c r="Y7" s="26">
        <v>6685.9262848193948</v>
      </c>
      <c r="Z7" s="26">
        <v>3742.0988325700728</v>
      </c>
      <c r="AA7" s="26">
        <v>246441.66523272102</v>
      </c>
      <c r="AB7" s="26">
        <v>17659.53</v>
      </c>
      <c r="AC7" s="26">
        <v>2751.9368718684909</v>
      </c>
      <c r="AD7" s="26">
        <v>163.29</v>
      </c>
      <c r="AE7" s="26">
        <v>0</v>
      </c>
      <c r="AF7" s="26">
        <v>0</v>
      </c>
      <c r="AG7" s="26">
        <v>0</v>
      </c>
      <c r="AH7" s="26">
        <v>0</v>
      </c>
      <c r="AI7" s="26">
        <v>31142.078974023214</v>
      </c>
      <c r="AJ7" s="26">
        <v>16090.12</v>
      </c>
      <c r="AK7" s="26">
        <v>0</v>
      </c>
      <c r="AL7" s="26">
        <v>0</v>
      </c>
      <c r="AM7" s="27">
        <v>533780.09734061791</v>
      </c>
      <c r="AN7" s="27">
        <v>280377.54883257003</v>
      </c>
    </row>
    <row r="8" spans="1:40" customFormat="1" ht="24.9" customHeight="1">
      <c r="A8" s="18">
        <v>3</v>
      </c>
      <c r="B8" s="70" t="s">
        <v>30</v>
      </c>
      <c r="C8" s="26">
        <v>86594.42</v>
      </c>
      <c r="D8" s="26">
        <v>86594.42</v>
      </c>
      <c r="E8" s="26">
        <v>0</v>
      </c>
      <c r="F8" s="26">
        <v>0</v>
      </c>
      <c r="G8" s="26">
        <v>0</v>
      </c>
      <c r="H8" s="26">
        <v>0</v>
      </c>
      <c r="I8" s="26">
        <v>0</v>
      </c>
      <c r="J8" s="26">
        <v>0</v>
      </c>
      <c r="K8" s="26">
        <v>0</v>
      </c>
      <c r="L8" s="26">
        <v>0</v>
      </c>
      <c r="M8" s="26">
        <v>837.90410413801465</v>
      </c>
      <c r="N8" s="26">
        <v>837.90410413801465</v>
      </c>
      <c r="O8" s="26">
        <v>0</v>
      </c>
      <c r="P8" s="26">
        <v>0</v>
      </c>
      <c r="Q8" s="26">
        <v>0</v>
      </c>
      <c r="R8" s="26">
        <v>0</v>
      </c>
      <c r="S8" s="26">
        <v>0</v>
      </c>
      <c r="T8" s="26">
        <v>0</v>
      </c>
      <c r="U8" s="26">
        <v>0</v>
      </c>
      <c r="V8" s="26">
        <v>0</v>
      </c>
      <c r="W8" s="26">
        <v>0</v>
      </c>
      <c r="X8" s="26">
        <v>0</v>
      </c>
      <c r="Y8" s="26">
        <v>0</v>
      </c>
      <c r="Z8" s="26">
        <v>0</v>
      </c>
      <c r="AA8" s="26">
        <v>315984.31922353955</v>
      </c>
      <c r="AB8" s="26">
        <v>15295.792871132726</v>
      </c>
      <c r="AC8" s="26">
        <v>0</v>
      </c>
      <c r="AD8" s="26">
        <v>0</v>
      </c>
      <c r="AE8" s="26">
        <v>0</v>
      </c>
      <c r="AF8" s="26">
        <v>0</v>
      </c>
      <c r="AG8" s="26">
        <v>0</v>
      </c>
      <c r="AH8" s="26">
        <v>0</v>
      </c>
      <c r="AI8" s="26">
        <v>1009.5376637323152</v>
      </c>
      <c r="AJ8" s="26">
        <v>454.50273078651708</v>
      </c>
      <c r="AK8" s="26">
        <v>0</v>
      </c>
      <c r="AL8" s="26">
        <v>0</v>
      </c>
      <c r="AM8" s="27">
        <v>404426.18099140987</v>
      </c>
      <c r="AN8" s="27">
        <v>103182.61970605726</v>
      </c>
    </row>
    <row r="9" spans="1:40" customFormat="1" ht="24.9" customHeight="1">
      <c r="A9" s="18">
        <v>4</v>
      </c>
      <c r="B9" s="70" t="s">
        <v>28</v>
      </c>
      <c r="C9" s="26">
        <v>357888.657045</v>
      </c>
      <c r="D9" s="26">
        <v>357888.657045</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1.5625</v>
      </c>
      <c r="AB9" s="26">
        <v>1.5625</v>
      </c>
      <c r="AC9" s="26">
        <v>0</v>
      </c>
      <c r="AD9" s="26">
        <v>0</v>
      </c>
      <c r="AE9" s="26">
        <v>54.729704747170643</v>
      </c>
      <c r="AF9" s="26">
        <v>54.729704747170643</v>
      </c>
      <c r="AG9" s="26">
        <v>0</v>
      </c>
      <c r="AH9" s="26">
        <v>0</v>
      </c>
      <c r="AI9" s="26">
        <v>0</v>
      </c>
      <c r="AJ9" s="26">
        <v>0</v>
      </c>
      <c r="AK9" s="26">
        <v>0</v>
      </c>
      <c r="AL9" s="26">
        <v>0</v>
      </c>
      <c r="AM9" s="27">
        <v>357944.94924974715</v>
      </c>
      <c r="AN9" s="27">
        <v>357944.94924974715</v>
      </c>
    </row>
    <row r="10" spans="1:40" customFormat="1" ht="24.9" customHeight="1">
      <c r="A10" s="18">
        <v>5</v>
      </c>
      <c r="B10" s="70" t="s">
        <v>32</v>
      </c>
      <c r="C10" s="26">
        <v>79925.442879689974</v>
      </c>
      <c r="D10" s="26">
        <v>42385.852879690006</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92883.260553049971</v>
      </c>
      <c r="AB10" s="26">
        <v>66749.66055304998</v>
      </c>
      <c r="AC10" s="26">
        <v>0</v>
      </c>
      <c r="AD10" s="26">
        <v>0</v>
      </c>
      <c r="AE10" s="26">
        <v>0</v>
      </c>
      <c r="AF10" s="26">
        <v>0</v>
      </c>
      <c r="AG10" s="26">
        <v>0</v>
      </c>
      <c r="AH10" s="26">
        <v>0</v>
      </c>
      <c r="AI10" s="26">
        <v>0</v>
      </c>
      <c r="AJ10" s="26">
        <v>0</v>
      </c>
      <c r="AK10" s="26">
        <v>0</v>
      </c>
      <c r="AL10" s="26">
        <v>0</v>
      </c>
      <c r="AM10" s="27">
        <v>172808.70343273995</v>
      </c>
      <c r="AN10" s="27">
        <v>109135.51343273999</v>
      </c>
    </row>
    <row r="11" spans="1:40" customFormat="1" ht="24.9" customHeight="1">
      <c r="A11" s="18">
        <v>6</v>
      </c>
      <c r="B11" s="70" t="s">
        <v>87</v>
      </c>
      <c r="C11" s="26">
        <v>0</v>
      </c>
      <c r="D11" s="26">
        <v>0</v>
      </c>
      <c r="E11" s="26">
        <v>0</v>
      </c>
      <c r="F11" s="26">
        <v>0</v>
      </c>
      <c r="G11" s="26">
        <v>0</v>
      </c>
      <c r="H11" s="26">
        <v>0</v>
      </c>
      <c r="I11" s="26">
        <v>8471.2870759278685</v>
      </c>
      <c r="J11" s="26">
        <v>1488.7837105802737</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8471.2870759278685</v>
      </c>
      <c r="AN11" s="27">
        <v>1488.7837105802737</v>
      </c>
    </row>
    <row r="12" spans="1:40" customFormat="1" ht="24.9" customHeight="1">
      <c r="A12" s="18">
        <v>7</v>
      </c>
      <c r="B12" s="70" t="s">
        <v>38</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3.8464620000000007</v>
      </c>
      <c r="AB12" s="26">
        <v>3.8464620000000007</v>
      </c>
      <c r="AC12" s="26">
        <v>0</v>
      </c>
      <c r="AD12" s="26">
        <v>0</v>
      </c>
      <c r="AE12" s="26">
        <v>2.0380739999999999</v>
      </c>
      <c r="AF12" s="26">
        <v>2.0380739999999999</v>
      </c>
      <c r="AG12" s="26">
        <v>0</v>
      </c>
      <c r="AH12" s="26">
        <v>0</v>
      </c>
      <c r="AI12" s="26">
        <v>0</v>
      </c>
      <c r="AJ12" s="26">
        <v>0</v>
      </c>
      <c r="AK12" s="26">
        <v>0</v>
      </c>
      <c r="AL12" s="26">
        <v>0</v>
      </c>
      <c r="AM12" s="27">
        <v>5.8845360000000007</v>
      </c>
      <c r="AN12" s="27">
        <v>5.8845360000000007</v>
      </c>
    </row>
    <row r="13" spans="1:40" customFormat="1" ht="24.9" customHeight="1">
      <c r="A13" s="18">
        <v>8</v>
      </c>
      <c r="B13" s="70" t="s">
        <v>33</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9</v>
      </c>
      <c r="B14" s="70" t="s">
        <v>86</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10</v>
      </c>
      <c r="B15" s="70" t="s">
        <v>31</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11</v>
      </c>
      <c r="B16" s="70" t="s">
        <v>35</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12</v>
      </c>
      <c r="B17" s="70" t="s">
        <v>93</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13</v>
      </c>
      <c r="B18" s="70" t="s">
        <v>39</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3.8">
      <c r="A24" s="11"/>
      <c r="B24" s="72" t="s">
        <v>22</v>
      </c>
      <c r="C24" s="28">
        <v>1240903.3359736898</v>
      </c>
      <c r="D24" s="28">
        <v>1203363.7459736899</v>
      </c>
      <c r="E24" s="28">
        <v>0</v>
      </c>
      <c r="F24" s="28">
        <v>0</v>
      </c>
      <c r="G24" s="28">
        <v>0</v>
      </c>
      <c r="H24" s="28">
        <v>0</v>
      </c>
      <c r="I24" s="28">
        <v>8471.2870759278685</v>
      </c>
      <c r="J24" s="28">
        <v>1488.7837105802737</v>
      </c>
      <c r="K24" s="28">
        <v>773073.37428493239</v>
      </c>
      <c r="L24" s="28">
        <v>770275.09989500686</v>
      </c>
      <c r="M24" s="28">
        <v>51229.734611589898</v>
      </c>
      <c r="N24" s="28">
        <v>51229.731132137851</v>
      </c>
      <c r="O24" s="28">
        <v>0</v>
      </c>
      <c r="P24" s="28">
        <v>0</v>
      </c>
      <c r="Q24" s="28">
        <v>0</v>
      </c>
      <c r="R24" s="28">
        <v>0</v>
      </c>
      <c r="S24" s="28">
        <v>0</v>
      </c>
      <c r="T24" s="28">
        <v>0</v>
      </c>
      <c r="U24" s="28">
        <v>8255.0121078082211</v>
      </c>
      <c r="V24" s="28">
        <v>7017.31</v>
      </c>
      <c r="W24" s="28">
        <v>0</v>
      </c>
      <c r="X24" s="28">
        <v>0</v>
      </c>
      <c r="Y24" s="28">
        <v>9028.2964088193949</v>
      </c>
      <c r="Z24" s="28">
        <v>6084.4689565700728</v>
      </c>
      <c r="AA24" s="28">
        <v>824382.13817431068</v>
      </c>
      <c r="AB24" s="28">
        <v>268777.87658918276</v>
      </c>
      <c r="AC24" s="28">
        <v>2751.9368718684909</v>
      </c>
      <c r="AD24" s="28">
        <v>163.29</v>
      </c>
      <c r="AE24" s="28">
        <v>143026.11733774701</v>
      </c>
      <c r="AF24" s="28">
        <v>143026.11733774701</v>
      </c>
      <c r="AG24" s="28">
        <v>0</v>
      </c>
      <c r="AH24" s="28">
        <v>0</v>
      </c>
      <c r="AI24" s="28">
        <v>633330.33362875564</v>
      </c>
      <c r="AJ24" s="28">
        <v>617723.33972178667</v>
      </c>
      <c r="AK24" s="28">
        <v>0</v>
      </c>
      <c r="AL24" s="28">
        <v>0</v>
      </c>
      <c r="AM24" s="28">
        <v>3694451.5664754487</v>
      </c>
      <c r="AN24" s="28">
        <v>3069149.7633167012</v>
      </c>
    </row>
    <row r="26" spans="1:40" s="42" customFormat="1" ht="14.4">
      <c r="B26" s="46" t="s">
        <v>47</v>
      </c>
      <c r="AM26" s="50"/>
      <c r="AN26" s="50"/>
    </row>
    <row r="27" spans="1:40" s="42" customFormat="1" ht="12.75" customHeight="1">
      <c r="B27" s="91" t="s">
        <v>78</v>
      </c>
      <c r="C27" s="91"/>
      <c r="D27" s="91"/>
      <c r="E27" s="91"/>
      <c r="F27" s="91"/>
      <c r="G27" s="91"/>
      <c r="H27" s="91"/>
      <c r="I27" s="91"/>
      <c r="J27" s="91"/>
      <c r="K27" s="91"/>
      <c r="L27" s="91"/>
      <c r="M27" s="91"/>
      <c r="N27" s="91"/>
      <c r="O27" s="91"/>
      <c r="P27" s="91"/>
      <c r="Q27" s="91"/>
      <c r="R27" s="91"/>
    </row>
    <row r="28" spans="1:40" s="42" customFormat="1" ht="14.4">
      <c r="B28" s="41"/>
      <c r="C28" s="41"/>
      <c r="D28" s="41"/>
      <c r="E28" s="41"/>
      <c r="F28" s="41"/>
      <c r="G28" s="41"/>
      <c r="H28" s="41"/>
      <c r="I28" s="41"/>
      <c r="J28" s="41"/>
      <c r="K28" s="41"/>
      <c r="L28" s="41"/>
      <c r="M28" s="41"/>
      <c r="N28" s="41"/>
      <c r="AM28" s="50"/>
      <c r="AN28" s="50"/>
    </row>
    <row r="29" spans="1:40" s="42" customFormat="1" ht="14.4">
      <c r="B29" s="53" t="s">
        <v>79</v>
      </c>
    </row>
    <row r="30" spans="1:40" s="42" customFormat="1" ht="14.4">
      <c r="B30" s="53" t="s">
        <v>55</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27" activePane="bottomRight" state="frozen"/>
      <selection activeCell="A4" sqref="A4"/>
      <selection pane="topRight" activeCell="A4" sqref="A4"/>
      <selection pane="bottomLeft" activeCell="A4" sqref="A4"/>
      <selection pane="bottomRight" activeCell="A7" sqref="A7:AN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42" customFormat="1" ht="19.5" customHeight="1">
      <c r="A1" s="46" t="s">
        <v>80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row>
    <row r="2" spans="1:40" s="42" customFormat="1" ht="19.5" customHeight="1">
      <c r="A2" s="46" t="str">
        <f>'Accept. Re. Earned Premiums'!A2</f>
        <v>Reporting period: 1 January 2024 - 31 March 2024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row>
    <row r="3" spans="1:40" s="42" customFormat="1" ht="19.5" customHeight="1">
      <c r="A3" s="46"/>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19.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4.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45.75" customHeight="1">
      <c r="A6" s="82"/>
      <c r="B6" s="82"/>
      <c r="C6" s="69" t="s">
        <v>57</v>
      </c>
      <c r="D6" s="69" t="s">
        <v>58</v>
      </c>
      <c r="E6" s="69" t="s">
        <v>57</v>
      </c>
      <c r="F6" s="69" t="s">
        <v>58</v>
      </c>
      <c r="G6" s="69" t="s">
        <v>57</v>
      </c>
      <c r="H6" s="69" t="s">
        <v>58</v>
      </c>
      <c r="I6" s="69" t="s">
        <v>57</v>
      </c>
      <c r="J6" s="69" t="s">
        <v>58</v>
      </c>
      <c r="K6" s="69" t="s">
        <v>57</v>
      </c>
      <c r="L6" s="69" t="s">
        <v>58</v>
      </c>
      <c r="M6" s="69" t="s">
        <v>57</v>
      </c>
      <c r="N6" s="69" t="s">
        <v>58</v>
      </c>
      <c r="O6" s="69" t="s">
        <v>57</v>
      </c>
      <c r="P6" s="69" t="s">
        <v>58</v>
      </c>
      <c r="Q6" s="69" t="s">
        <v>57</v>
      </c>
      <c r="R6" s="69" t="s">
        <v>58</v>
      </c>
      <c r="S6" s="69" t="s">
        <v>57</v>
      </c>
      <c r="T6" s="69" t="s">
        <v>58</v>
      </c>
      <c r="U6" s="69" t="s">
        <v>57</v>
      </c>
      <c r="V6" s="69" t="s">
        <v>58</v>
      </c>
      <c r="W6" s="69" t="s">
        <v>57</v>
      </c>
      <c r="X6" s="69" t="s">
        <v>58</v>
      </c>
      <c r="Y6" s="69" t="s">
        <v>57</v>
      </c>
      <c r="Z6" s="69" t="s">
        <v>58</v>
      </c>
      <c r="AA6" s="69" t="s">
        <v>57</v>
      </c>
      <c r="AB6" s="69" t="s">
        <v>58</v>
      </c>
      <c r="AC6" s="69" t="s">
        <v>57</v>
      </c>
      <c r="AD6" s="69" t="s">
        <v>58</v>
      </c>
      <c r="AE6" s="69" t="s">
        <v>57</v>
      </c>
      <c r="AF6" s="69" t="s">
        <v>58</v>
      </c>
      <c r="AG6" s="69" t="s">
        <v>57</v>
      </c>
      <c r="AH6" s="69" t="s">
        <v>58</v>
      </c>
      <c r="AI6" s="69" t="s">
        <v>57</v>
      </c>
      <c r="AJ6" s="69" t="s">
        <v>58</v>
      </c>
      <c r="AK6" s="69" t="s">
        <v>57</v>
      </c>
      <c r="AL6" s="69" t="s">
        <v>58</v>
      </c>
      <c r="AM6" s="69" t="s">
        <v>57</v>
      </c>
      <c r="AN6" s="69" t="s">
        <v>58</v>
      </c>
    </row>
    <row r="7" spans="1:40" customFormat="1" ht="24.9" customHeight="1">
      <c r="A7" s="18">
        <v>1</v>
      </c>
      <c r="B7" s="70" t="s">
        <v>29</v>
      </c>
      <c r="C7" s="26">
        <v>351255.08999999985</v>
      </c>
      <c r="D7" s="26">
        <v>351255.08999999985</v>
      </c>
      <c r="E7" s="26">
        <v>0</v>
      </c>
      <c r="F7" s="26">
        <v>0</v>
      </c>
      <c r="G7" s="26">
        <v>0</v>
      </c>
      <c r="H7" s="26">
        <v>0</v>
      </c>
      <c r="I7" s="26">
        <v>0</v>
      </c>
      <c r="J7" s="26">
        <v>0</v>
      </c>
      <c r="K7" s="26">
        <v>302152.68</v>
      </c>
      <c r="L7" s="26">
        <v>302152.68</v>
      </c>
      <c r="M7" s="26">
        <v>18003.599999999999</v>
      </c>
      <c r="N7" s="26">
        <v>18003.599999999999</v>
      </c>
      <c r="O7" s="26">
        <v>0</v>
      </c>
      <c r="P7" s="26">
        <v>0</v>
      </c>
      <c r="Q7" s="26">
        <v>0</v>
      </c>
      <c r="R7" s="26">
        <v>0</v>
      </c>
      <c r="S7" s="26">
        <v>0</v>
      </c>
      <c r="T7" s="26">
        <v>0</v>
      </c>
      <c r="U7" s="26">
        <v>0</v>
      </c>
      <c r="V7" s="26">
        <v>0</v>
      </c>
      <c r="W7" s="26">
        <v>0</v>
      </c>
      <c r="X7" s="26">
        <v>0</v>
      </c>
      <c r="Y7" s="26">
        <v>0</v>
      </c>
      <c r="Z7" s="26">
        <v>0</v>
      </c>
      <c r="AA7" s="26">
        <v>5854.64</v>
      </c>
      <c r="AB7" s="26">
        <v>5854.64</v>
      </c>
      <c r="AC7" s="26">
        <v>0</v>
      </c>
      <c r="AD7" s="26">
        <v>0</v>
      </c>
      <c r="AE7" s="26">
        <v>0</v>
      </c>
      <c r="AF7" s="26">
        <v>0</v>
      </c>
      <c r="AG7" s="26">
        <v>0</v>
      </c>
      <c r="AH7" s="26">
        <v>0</v>
      </c>
      <c r="AI7" s="26">
        <v>17781.389999999996</v>
      </c>
      <c r="AJ7" s="26">
        <v>17781.389999999996</v>
      </c>
      <c r="AK7" s="26">
        <v>0</v>
      </c>
      <c r="AL7" s="26">
        <v>0</v>
      </c>
      <c r="AM7" s="27">
        <v>695047.39999999979</v>
      </c>
      <c r="AN7" s="27">
        <v>695047.39999999979</v>
      </c>
    </row>
    <row r="8" spans="1:40" customFormat="1" ht="24.9" customHeight="1">
      <c r="A8" s="18">
        <v>2</v>
      </c>
      <c r="B8" s="70" t="s">
        <v>34</v>
      </c>
      <c r="C8" s="26">
        <v>0</v>
      </c>
      <c r="D8" s="26">
        <v>0</v>
      </c>
      <c r="E8" s="26">
        <v>0</v>
      </c>
      <c r="F8" s="26">
        <v>0</v>
      </c>
      <c r="G8" s="26">
        <v>0</v>
      </c>
      <c r="H8" s="26">
        <v>0</v>
      </c>
      <c r="I8" s="26">
        <v>0</v>
      </c>
      <c r="J8" s="26">
        <v>0</v>
      </c>
      <c r="K8" s="26">
        <v>210839.84</v>
      </c>
      <c r="L8" s="26">
        <v>210839.84</v>
      </c>
      <c r="M8" s="26">
        <v>46868.88</v>
      </c>
      <c r="N8" s="26">
        <v>46868.88</v>
      </c>
      <c r="O8" s="26">
        <v>0</v>
      </c>
      <c r="P8" s="26">
        <v>0</v>
      </c>
      <c r="Q8" s="26">
        <v>0</v>
      </c>
      <c r="R8" s="26">
        <v>0</v>
      </c>
      <c r="S8" s="26">
        <v>0</v>
      </c>
      <c r="T8" s="26">
        <v>0</v>
      </c>
      <c r="U8" s="26">
        <v>0</v>
      </c>
      <c r="V8" s="26">
        <v>0</v>
      </c>
      <c r="W8" s="26">
        <v>0</v>
      </c>
      <c r="X8" s="26">
        <v>0</v>
      </c>
      <c r="Y8" s="26">
        <v>0</v>
      </c>
      <c r="Z8" s="26">
        <v>0</v>
      </c>
      <c r="AA8" s="26">
        <v>34301.53</v>
      </c>
      <c r="AB8" s="26">
        <v>3553.66</v>
      </c>
      <c r="AC8" s="26">
        <v>0</v>
      </c>
      <c r="AD8" s="26">
        <v>0</v>
      </c>
      <c r="AE8" s="26">
        <v>0</v>
      </c>
      <c r="AF8" s="26">
        <v>0</v>
      </c>
      <c r="AG8" s="26">
        <v>0</v>
      </c>
      <c r="AH8" s="26">
        <v>0</v>
      </c>
      <c r="AI8" s="26">
        <v>0</v>
      </c>
      <c r="AJ8" s="26">
        <v>0</v>
      </c>
      <c r="AK8" s="26">
        <v>0</v>
      </c>
      <c r="AL8" s="26">
        <v>0</v>
      </c>
      <c r="AM8" s="27">
        <v>292010.25</v>
      </c>
      <c r="AN8" s="27">
        <v>261262.38</v>
      </c>
    </row>
    <row r="9" spans="1:40" customFormat="1" ht="24.9" customHeight="1">
      <c r="A9" s="18">
        <v>3</v>
      </c>
      <c r="B9" s="70" t="s">
        <v>30</v>
      </c>
      <c r="C9" s="26">
        <v>15894.340000000011</v>
      </c>
      <c r="D9" s="26">
        <v>15894.340000000011</v>
      </c>
      <c r="E9" s="26">
        <v>0</v>
      </c>
      <c r="F9" s="26">
        <v>0</v>
      </c>
      <c r="G9" s="26">
        <v>0</v>
      </c>
      <c r="H9" s="26">
        <v>0</v>
      </c>
      <c r="I9" s="26">
        <v>0</v>
      </c>
      <c r="J9" s="26">
        <v>0</v>
      </c>
      <c r="K9" s="26">
        <v>0</v>
      </c>
      <c r="L9" s="26">
        <v>0</v>
      </c>
      <c r="M9" s="26">
        <v>0</v>
      </c>
      <c r="N9" s="26">
        <v>0</v>
      </c>
      <c r="O9" s="26">
        <v>0</v>
      </c>
      <c r="P9" s="26">
        <v>0</v>
      </c>
      <c r="Q9" s="26">
        <v>0</v>
      </c>
      <c r="R9" s="26">
        <v>0</v>
      </c>
      <c r="S9" s="26">
        <v>0</v>
      </c>
      <c r="T9" s="26">
        <v>0</v>
      </c>
      <c r="U9" s="26">
        <v>0</v>
      </c>
      <c r="V9" s="26">
        <v>0</v>
      </c>
      <c r="W9" s="26">
        <v>0</v>
      </c>
      <c r="X9" s="26">
        <v>0</v>
      </c>
      <c r="Y9" s="26">
        <v>0</v>
      </c>
      <c r="Z9" s="26">
        <v>0</v>
      </c>
      <c r="AA9" s="26">
        <v>1.2504663970958063E-11</v>
      </c>
      <c r="AB9" s="26">
        <v>1.2504663970958063E-11</v>
      </c>
      <c r="AC9" s="26">
        <v>0</v>
      </c>
      <c r="AD9" s="26">
        <v>0</v>
      </c>
      <c r="AE9" s="26">
        <v>0</v>
      </c>
      <c r="AF9" s="26">
        <v>0</v>
      </c>
      <c r="AG9" s="26">
        <v>0</v>
      </c>
      <c r="AH9" s="26">
        <v>0</v>
      </c>
      <c r="AI9" s="26">
        <v>0</v>
      </c>
      <c r="AJ9" s="26">
        <v>0</v>
      </c>
      <c r="AK9" s="26">
        <v>0</v>
      </c>
      <c r="AL9" s="26">
        <v>0</v>
      </c>
      <c r="AM9" s="27">
        <v>15894.340000000024</v>
      </c>
      <c r="AN9" s="27">
        <v>15894.340000000024</v>
      </c>
    </row>
    <row r="10" spans="1:40" customFormat="1" ht="24.9" customHeight="1">
      <c r="A10" s="18">
        <v>4</v>
      </c>
      <c r="B10" s="70" t="s">
        <v>87</v>
      </c>
      <c r="C10" s="26">
        <v>0</v>
      </c>
      <c r="D10" s="26">
        <v>0</v>
      </c>
      <c r="E10" s="26">
        <v>0</v>
      </c>
      <c r="F10" s="26">
        <v>0</v>
      </c>
      <c r="G10" s="26">
        <v>0</v>
      </c>
      <c r="H10" s="26">
        <v>0</v>
      </c>
      <c r="I10" s="26">
        <v>1400.652</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7">
        <v>1400.652</v>
      </c>
      <c r="AN10" s="27">
        <v>0</v>
      </c>
    </row>
    <row r="11" spans="1:40" customFormat="1" ht="24.9" customHeight="1">
      <c r="A11" s="18">
        <v>5</v>
      </c>
      <c r="B11" s="70" t="s">
        <v>33</v>
      </c>
      <c r="C11" s="26">
        <v>0</v>
      </c>
      <c r="D11" s="26">
        <v>0</v>
      </c>
      <c r="E11" s="26">
        <v>0</v>
      </c>
      <c r="F11" s="26">
        <v>0</v>
      </c>
      <c r="G11" s="26">
        <v>0</v>
      </c>
      <c r="H11" s="26">
        <v>0</v>
      </c>
      <c r="I11" s="26">
        <v>0</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0</v>
      </c>
      <c r="AN11" s="27">
        <v>0</v>
      </c>
    </row>
    <row r="12" spans="1:40" customFormat="1" ht="24.9" customHeight="1">
      <c r="A12" s="18">
        <v>6</v>
      </c>
      <c r="B12" s="70" t="s">
        <v>86</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customFormat="1" ht="24.9" customHeight="1">
      <c r="A13" s="18">
        <v>7</v>
      </c>
      <c r="B13" s="70" t="s">
        <v>31</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customFormat="1" ht="24.9" customHeight="1">
      <c r="A14" s="18">
        <v>8</v>
      </c>
      <c r="B14" s="70" t="s">
        <v>35</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customFormat="1" ht="24.9" customHeight="1">
      <c r="A15" s="18">
        <v>9</v>
      </c>
      <c r="B15" s="70" t="s">
        <v>93</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customFormat="1" ht="24.9" customHeight="1">
      <c r="A16" s="18">
        <v>10</v>
      </c>
      <c r="B16" s="70" t="s">
        <v>39</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customFormat="1" ht="24.9" customHeight="1">
      <c r="A17" s="18">
        <v>11</v>
      </c>
      <c r="B17" s="70" t="s">
        <v>38</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customFormat="1" ht="24.9" customHeight="1">
      <c r="A18" s="18">
        <v>12</v>
      </c>
      <c r="B18" s="70" t="s">
        <v>36</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customFormat="1" ht="24.9" customHeight="1">
      <c r="A19" s="18">
        <v>13</v>
      </c>
      <c r="B19" s="70" t="s">
        <v>88</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customFormat="1" ht="24.9" customHeight="1">
      <c r="A20" s="18">
        <v>14</v>
      </c>
      <c r="B20" s="70" t="s">
        <v>28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customFormat="1" ht="24.9" customHeight="1">
      <c r="A21" s="18">
        <v>15</v>
      </c>
      <c r="B21" s="70" t="s">
        <v>32</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customFormat="1"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customFormat="1"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customFormat="1"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31">
        <v>367149.42999999988</v>
      </c>
      <c r="D25" s="31">
        <v>367149.42999999988</v>
      </c>
      <c r="E25" s="31">
        <v>0</v>
      </c>
      <c r="F25" s="31">
        <v>0</v>
      </c>
      <c r="G25" s="31">
        <v>0</v>
      </c>
      <c r="H25" s="31">
        <v>0</v>
      </c>
      <c r="I25" s="31">
        <v>1400.652</v>
      </c>
      <c r="J25" s="31">
        <v>0</v>
      </c>
      <c r="K25" s="31">
        <v>512992.52</v>
      </c>
      <c r="L25" s="31">
        <v>512992.52</v>
      </c>
      <c r="M25" s="31">
        <v>64872.479999999996</v>
      </c>
      <c r="N25" s="31">
        <v>64872.479999999996</v>
      </c>
      <c r="O25" s="31">
        <v>0</v>
      </c>
      <c r="P25" s="31">
        <v>0</v>
      </c>
      <c r="Q25" s="31">
        <v>0</v>
      </c>
      <c r="R25" s="31">
        <v>0</v>
      </c>
      <c r="S25" s="31">
        <v>0</v>
      </c>
      <c r="T25" s="31">
        <v>0</v>
      </c>
      <c r="U25" s="31">
        <v>0</v>
      </c>
      <c r="V25" s="31">
        <v>0</v>
      </c>
      <c r="W25" s="31">
        <v>0</v>
      </c>
      <c r="X25" s="31">
        <v>0</v>
      </c>
      <c r="Y25" s="31">
        <v>0</v>
      </c>
      <c r="Z25" s="31">
        <v>0</v>
      </c>
      <c r="AA25" s="31">
        <v>40156.170000000013</v>
      </c>
      <c r="AB25" s="31">
        <v>9408.300000000012</v>
      </c>
      <c r="AC25" s="31">
        <v>0</v>
      </c>
      <c r="AD25" s="31">
        <v>0</v>
      </c>
      <c r="AE25" s="31">
        <v>0</v>
      </c>
      <c r="AF25" s="31">
        <v>0</v>
      </c>
      <c r="AG25" s="31">
        <v>0</v>
      </c>
      <c r="AH25" s="31">
        <v>0</v>
      </c>
      <c r="AI25" s="31">
        <v>17781.389999999996</v>
      </c>
      <c r="AJ25" s="31">
        <v>17781.389999999996</v>
      </c>
      <c r="AK25" s="31">
        <v>0</v>
      </c>
      <c r="AL25" s="31">
        <v>0</v>
      </c>
      <c r="AM25" s="28">
        <v>1004352.6419999998</v>
      </c>
      <c r="AN25" s="28">
        <v>972204.11999999976</v>
      </c>
    </row>
    <row r="27" spans="1:40" s="42" customFormat="1" ht="14.4">
      <c r="B27" s="42" t="s">
        <v>47</v>
      </c>
    </row>
    <row r="28" spans="1:40" s="42" customFormat="1" ht="14.4">
      <c r="B28" s="42" t="s">
        <v>81</v>
      </c>
    </row>
    <row r="29" spans="1:40" s="42" customFormat="1" ht="14.4"/>
    <row r="30" spans="1:40" s="42" customFormat="1" ht="14.4">
      <c r="B30" s="42" t="s">
        <v>82</v>
      </c>
    </row>
    <row r="31" spans="1:40" s="42" customFormat="1" ht="14.4">
      <c r="B31" s="42" t="s">
        <v>83</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7" sqref="A7:AN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42" customFormat="1" ht="14.4">
      <c r="A1" s="88" t="s">
        <v>84</v>
      </c>
      <c r="B1" s="88"/>
      <c r="C1" s="88"/>
      <c r="D1" s="88"/>
      <c r="E1" s="88"/>
      <c r="F1" s="88"/>
      <c r="G1" s="88"/>
      <c r="H1" s="88"/>
      <c r="I1" s="88"/>
      <c r="J1" s="88"/>
      <c r="K1" s="88"/>
      <c r="L1" s="88"/>
      <c r="M1" s="46"/>
      <c r="N1" s="46"/>
      <c r="O1" s="46"/>
      <c r="P1" s="46"/>
      <c r="Q1" s="46"/>
      <c r="R1" s="46"/>
      <c r="S1" s="46"/>
    </row>
    <row r="2" spans="1:40" s="42" customFormat="1" ht="14.4">
      <c r="A2" s="60"/>
      <c r="B2" s="60"/>
      <c r="C2" s="60"/>
      <c r="D2" s="60"/>
      <c r="E2" s="60"/>
      <c r="F2" s="60"/>
      <c r="G2" s="60"/>
      <c r="H2" s="60"/>
      <c r="I2" s="60"/>
      <c r="J2" s="60"/>
      <c r="K2" s="60"/>
      <c r="L2" s="60"/>
      <c r="M2" s="46"/>
      <c r="N2" s="46"/>
      <c r="O2" s="46"/>
      <c r="P2" s="46"/>
      <c r="Q2" s="46"/>
      <c r="R2" s="46"/>
      <c r="S2" s="46"/>
    </row>
    <row r="3" spans="1:40" s="42" customFormat="1" ht="14.4">
      <c r="A3" s="60" t="str">
        <f>'Accept. Re. Earned Premiums'!A2</f>
        <v>Reporting period: 1 January 2024 - 31 March 2024</v>
      </c>
      <c r="B3" s="54"/>
      <c r="C3" s="54"/>
      <c r="D3" s="54"/>
      <c r="E3" s="54"/>
      <c r="F3" s="54"/>
      <c r="G3" s="54"/>
      <c r="H3" s="54"/>
      <c r="I3" s="54"/>
      <c r="J3" s="54"/>
      <c r="K3" s="54"/>
      <c r="L3" s="54"/>
    </row>
    <row r="4" spans="1:40" s="42" customFormat="1" ht="15" customHeight="1">
      <c r="A4" s="42" t="s">
        <v>71</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0" s="42" customFormat="1" ht="90"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0"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0" ht="24.9" customHeight="1">
      <c r="A7" s="18">
        <v>1</v>
      </c>
      <c r="B7" s="70" t="s">
        <v>29</v>
      </c>
      <c r="C7" s="26">
        <v>391982.93428799999</v>
      </c>
      <c r="D7" s="26">
        <v>391982.93428799999</v>
      </c>
      <c r="E7" s="26">
        <v>0</v>
      </c>
      <c r="F7" s="26">
        <v>0</v>
      </c>
      <c r="G7" s="26">
        <v>0</v>
      </c>
      <c r="H7" s="26">
        <v>0</v>
      </c>
      <c r="I7" s="26">
        <v>0</v>
      </c>
      <c r="J7" s="26">
        <v>0</v>
      </c>
      <c r="K7" s="26">
        <v>496694.21499999997</v>
      </c>
      <c r="L7" s="26">
        <v>496694.21499999997</v>
      </c>
      <c r="M7" s="26">
        <v>23553.599999999999</v>
      </c>
      <c r="N7" s="26">
        <v>23553.599999999999</v>
      </c>
      <c r="O7" s="26">
        <v>0</v>
      </c>
      <c r="P7" s="26">
        <v>0</v>
      </c>
      <c r="Q7" s="26">
        <v>0</v>
      </c>
      <c r="R7" s="26">
        <v>0</v>
      </c>
      <c r="S7" s="26">
        <v>0</v>
      </c>
      <c r="T7" s="26">
        <v>0</v>
      </c>
      <c r="U7" s="26">
        <v>0</v>
      </c>
      <c r="V7" s="26">
        <v>0</v>
      </c>
      <c r="W7" s="26">
        <v>0</v>
      </c>
      <c r="X7" s="26">
        <v>0</v>
      </c>
      <c r="Y7" s="26">
        <v>0</v>
      </c>
      <c r="Z7" s="26">
        <v>0</v>
      </c>
      <c r="AA7" s="26">
        <v>83881.990000000005</v>
      </c>
      <c r="AB7" s="26">
        <v>83881.990000000005</v>
      </c>
      <c r="AC7" s="26">
        <v>0</v>
      </c>
      <c r="AD7" s="26">
        <v>0</v>
      </c>
      <c r="AE7" s="26">
        <v>0</v>
      </c>
      <c r="AF7" s="26">
        <v>0</v>
      </c>
      <c r="AG7" s="26">
        <v>0</v>
      </c>
      <c r="AH7" s="26">
        <v>0</v>
      </c>
      <c r="AI7" s="26">
        <v>17955.269999999997</v>
      </c>
      <c r="AJ7" s="26">
        <v>17955.269999999997</v>
      </c>
      <c r="AK7" s="26">
        <v>0</v>
      </c>
      <c r="AL7" s="26">
        <v>0</v>
      </c>
      <c r="AM7" s="27">
        <v>1014068.0092879999</v>
      </c>
      <c r="AN7" s="27">
        <v>1014068.0092879999</v>
      </c>
    </row>
    <row r="8" spans="1:40" ht="24.9" customHeight="1">
      <c r="A8" s="18">
        <v>2</v>
      </c>
      <c r="B8" s="70" t="s">
        <v>28</v>
      </c>
      <c r="C8" s="26">
        <v>346619.70397799998</v>
      </c>
      <c r="D8" s="26">
        <v>346619.70397799998</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346619.70397799998</v>
      </c>
      <c r="AN8" s="27">
        <v>346619.70397799998</v>
      </c>
    </row>
    <row r="9" spans="1:40" ht="24.9" customHeight="1">
      <c r="A9" s="18">
        <v>3</v>
      </c>
      <c r="B9" s="70" t="s">
        <v>34</v>
      </c>
      <c r="C9" s="26">
        <v>0</v>
      </c>
      <c r="D9" s="26">
        <v>0</v>
      </c>
      <c r="E9" s="26">
        <v>0</v>
      </c>
      <c r="F9" s="26">
        <v>0</v>
      </c>
      <c r="G9" s="26">
        <v>0</v>
      </c>
      <c r="H9" s="26">
        <v>0</v>
      </c>
      <c r="I9" s="26">
        <v>0</v>
      </c>
      <c r="J9" s="26">
        <v>0</v>
      </c>
      <c r="K9" s="26">
        <v>33004.189999999995</v>
      </c>
      <c r="L9" s="26">
        <v>33004.189999999995</v>
      </c>
      <c r="M9" s="26">
        <v>50832.34</v>
      </c>
      <c r="N9" s="26">
        <v>50832.34</v>
      </c>
      <c r="O9" s="26">
        <v>0</v>
      </c>
      <c r="P9" s="26">
        <v>0</v>
      </c>
      <c r="Q9" s="26">
        <v>0</v>
      </c>
      <c r="R9" s="26">
        <v>0</v>
      </c>
      <c r="S9" s="26">
        <v>0</v>
      </c>
      <c r="T9" s="26">
        <v>0</v>
      </c>
      <c r="U9" s="26">
        <v>0</v>
      </c>
      <c r="V9" s="26">
        <v>0</v>
      </c>
      <c r="W9" s="26">
        <v>0</v>
      </c>
      <c r="X9" s="26">
        <v>0</v>
      </c>
      <c r="Y9" s="26">
        <v>0</v>
      </c>
      <c r="Z9" s="26">
        <v>0</v>
      </c>
      <c r="AA9" s="26">
        <v>34341.72</v>
      </c>
      <c r="AB9" s="26">
        <v>3558.9300000000003</v>
      </c>
      <c r="AC9" s="26">
        <v>0</v>
      </c>
      <c r="AD9" s="26">
        <v>0</v>
      </c>
      <c r="AE9" s="26">
        <v>0</v>
      </c>
      <c r="AF9" s="26">
        <v>0</v>
      </c>
      <c r="AG9" s="26">
        <v>0</v>
      </c>
      <c r="AH9" s="26">
        <v>0</v>
      </c>
      <c r="AI9" s="26">
        <v>0</v>
      </c>
      <c r="AJ9" s="26">
        <v>0</v>
      </c>
      <c r="AK9" s="26">
        <v>0</v>
      </c>
      <c r="AL9" s="26">
        <v>0</v>
      </c>
      <c r="AM9" s="27">
        <v>118178.25</v>
      </c>
      <c r="AN9" s="27">
        <v>87395.459999999992</v>
      </c>
    </row>
    <row r="10" spans="1:40" ht="24.9" customHeight="1">
      <c r="A10" s="18">
        <v>4</v>
      </c>
      <c r="B10" s="70" t="s">
        <v>30</v>
      </c>
      <c r="C10" s="26">
        <v>63319.98000000001</v>
      </c>
      <c r="D10" s="26">
        <v>63319.98000000001</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38361.129999999997</v>
      </c>
      <c r="AB10" s="26">
        <v>802.13999999999214</v>
      </c>
      <c r="AC10" s="26">
        <v>0</v>
      </c>
      <c r="AD10" s="26">
        <v>0</v>
      </c>
      <c r="AE10" s="26">
        <v>0</v>
      </c>
      <c r="AF10" s="26">
        <v>0</v>
      </c>
      <c r="AG10" s="26">
        <v>0</v>
      </c>
      <c r="AH10" s="26">
        <v>0</v>
      </c>
      <c r="AI10" s="26">
        <v>0</v>
      </c>
      <c r="AJ10" s="26">
        <v>0</v>
      </c>
      <c r="AK10" s="26">
        <v>0</v>
      </c>
      <c r="AL10" s="26">
        <v>0</v>
      </c>
      <c r="AM10" s="27">
        <v>101681.11000000002</v>
      </c>
      <c r="AN10" s="27">
        <v>64122.12</v>
      </c>
    </row>
    <row r="11" spans="1:40" ht="24.9" customHeight="1">
      <c r="A11" s="18">
        <v>5</v>
      </c>
      <c r="B11" s="70" t="s">
        <v>87</v>
      </c>
      <c r="C11" s="26">
        <v>0</v>
      </c>
      <c r="D11" s="26">
        <v>0</v>
      </c>
      <c r="E11" s="26">
        <v>0</v>
      </c>
      <c r="F11" s="26">
        <v>0</v>
      </c>
      <c r="G11" s="26">
        <v>0</v>
      </c>
      <c r="H11" s="26">
        <v>0</v>
      </c>
      <c r="I11" s="26">
        <v>1400.652</v>
      </c>
      <c r="J11" s="26">
        <v>0</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1400.652</v>
      </c>
      <c r="AN11" s="27">
        <v>0</v>
      </c>
    </row>
    <row r="12" spans="1:40" ht="24.9" customHeight="1">
      <c r="A12" s="18">
        <v>6</v>
      </c>
      <c r="B12" s="70"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7</v>
      </c>
      <c r="B13" s="70"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8</v>
      </c>
      <c r="B14" s="70"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9</v>
      </c>
      <c r="B15" s="70"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10</v>
      </c>
      <c r="B16" s="70" t="s">
        <v>93</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11</v>
      </c>
      <c r="B17" s="70"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12</v>
      </c>
      <c r="B18" s="70" t="s">
        <v>38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13</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14</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15</v>
      </c>
      <c r="B21" s="70" t="s">
        <v>32</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16</v>
      </c>
      <c r="B22" s="70" t="s">
        <v>37</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17</v>
      </c>
      <c r="B23" s="70" t="s">
        <v>90</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24.9" customHeight="1">
      <c r="A24" s="18">
        <v>18</v>
      </c>
      <c r="B24" s="70" t="s">
        <v>89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7">
        <v>0</v>
      </c>
      <c r="AN24" s="27">
        <v>0</v>
      </c>
    </row>
    <row r="25" spans="1:40" ht="13.8">
      <c r="A25" s="11"/>
      <c r="B25" s="72" t="s">
        <v>22</v>
      </c>
      <c r="C25" s="28">
        <v>801922.61826599995</v>
      </c>
      <c r="D25" s="28">
        <v>801922.61826599995</v>
      </c>
      <c r="E25" s="28">
        <v>0</v>
      </c>
      <c r="F25" s="28">
        <v>0</v>
      </c>
      <c r="G25" s="28">
        <v>0</v>
      </c>
      <c r="H25" s="28">
        <v>0</v>
      </c>
      <c r="I25" s="28">
        <v>1400.652</v>
      </c>
      <c r="J25" s="28">
        <v>0</v>
      </c>
      <c r="K25" s="28">
        <v>529698.40499999991</v>
      </c>
      <c r="L25" s="28">
        <v>529698.40499999991</v>
      </c>
      <c r="M25" s="28">
        <v>74385.94</v>
      </c>
      <c r="N25" s="28">
        <v>74385.94</v>
      </c>
      <c r="O25" s="28">
        <v>0</v>
      </c>
      <c r="P25" s="28">
        <v>0</v>
      </c>
      <c r="Q25" s="28">
        <v>0</v>
      </c>
      <c r="R25" s="28">
        <v>0</v>
      </c>
      <c r="S25" s="28">
        <v>0</v>
      </c>
      <c r="T25" s="28">
        <v>0</v>
      </c>
      <c r="U25" s="28">
        <v>0</v>
      </c>
      <c r="V25" s="28">
        <v>0</v>
      </c>
      <c r="W25" s="28">
        <v>0</v>
      </c>
      <c r="X25" s="28">
        <v>0</v>
      </c>
      <c r="Y25" s="28">
        <v>0</v>
      </c>
      <c r="Z25" s="28">
        <v>0</v>
      </c>
      <c r="AA25" s="28">
        <v>156584.84</v>
      </c>
      <c r="AB25" s="28">
        <v>88243.06</v>
      </c>
      <c r="AC25" s="28">
        <v>0</v>
      </c>
      <c r="AD25" s="28">
        <v>0</v>
      </c>
      <c r="AE25" s="28">
        <v>0</v>
      </c>
      <c r="AF25" s="28">
        <v>0</v>
      </c>
      <c r="AG25" s="28">
        <v>0</v>
      </c>
      <c r="AH25" s="28">
        <v>0</v>
      </c>
      <c r="AI25" s="28">
        <v>17955.269999999997</v>
      </c>
      <c r="AJ25" s="28">
        <v>17955.269999999997</v>
      </c>
      <c r="AK25" s="28">
        <v>0</v>
      </c>
      <c r="AL25" s="28">
        <v>0</v>
      </c>
      <c r="AM25" s="28">
        <v>1581947.725266</v>
      </c>
      <c r="AN25" s="28">
        <v>1512205.293266</v>
      </c>
    </row>
    <row r="26" spans="1:40" s="42" customFormat="1" ht="14.4">
      <c r="B26" s="46" t="s">
        <v>47</v>
      </c>
    </row>
    <row r="27" spans="1:40" s="42" customFormat="1" ht="14.4">
      <c r="B27" s="85" t="s">
        <v>92</v>
      </c>
      <c r="C27" s="85"/>
      <c r="D27" s="85"/>
      <c r="E27" s="85"/>
      <c r="F27" s="85"/>
      <c r="G27" s="85"/>
      <c r="H27" s="85"/>
      <c r="I27" s="85"/>
      <c r="J27" s="85"/>
      <c r="K27" s="85"/>
      <c r="L27" s="85"/>
      <c r="M27" s="85"/>
      <c r="N27" s="85"/>
    </row>
    <row r="28" spans="1:40" s="42" customFormat="1" ht="14.4">
      <c r="B28" s="85"/>
      <c r="C28" s="85"/>
      <c r="D28" s="85"/>
      <c r="E28" s="85"/>
      <c r="F28" s="85"/>
      <c r="G28" s="85"/>
      <c r="H28" s="85"/>
      <c r="I28" s="85"/>
      <c r="J28" s="85"/>
      <c r="K28" s="85"/>
      <c r="L28" s="85"/>
      <c r="M28" s="85"/>
      <c r="N28" s="85"/>
    </row>
    <row r="29" spans="1:40" s="42" customFormat="1" ht="9" customHeight="1">
      <c r="B29" s="61"/>
      <c r="C29" s="61"/>
      <c r="D29" s="61"/>
      <c r="E29" s="61"/>
      <c r="F29" s="61"/>
      <c r="G29" s="61"/>
      <c r="H29" s="61"/>
      <c r="I29" s="61"/>
      <c r="J29" s="61"/>
      <c r="K29" s="61"/>
      <c r="L29" s="61"/>
      <c r="M29" s="61"/>
      <c r="N29" s="61"/>
    </row>
    <row r="30" spans="1:40" s="42" customFormat="1" ht="14.4">
      <c r="B30" s="53" t="s">
        <v>85</v>
      </c>
    </row>
    <row r="31" spans="1:40" s="42" customFormat="1" ht="14.4">
      <c r="B31" s="53" t="s">
        <v>66</v>
      </c>
    </row>
    <row r="32" spans="1:40">
      <c r="AM32" s="15"/>
      <c r="AN32" s="15"/>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6"/>
      <c r="B1" s="66"/>
      <c r="C1" s="66"/>
      <c r="D1" s="66"/>
    </row>
    <row r="2" spans="1:5" ht="12.75" customHeight="1">
      <c r="A2" s="90" t="s">
        <v>96</v>
      </c>
      <c r="B2" s="90"/>
      <c r="C2" s="90"/>
      <c r="D2" s="90"/>
    </row>
    <row r="3" spans="1:5" ht="12.75" customHeight="1">
      <c r="A3" s="90"/>
      <c r="B3" s="90"/>
      <c r="C3" s="90"/>
      <c r="D3" s="90"/>
      <c r="E3" s="2"/>
    </row>
    <row r="4" spans="1:5">
      <c r="A4" s="90"/>
      <c r="B4" s="90"/>
      <c r="C4" s="90"/>
      <c r="D4" s="90"/>
      <c r="E4" s="2"/>
    </row>
    <row r="5" spans="1:5" ht="14.4">
      <c r="A5" s="66"/>
      <c r="B5" s="66"/>
      <c r="C5" s="66"/>
      <c r="D5" s="66"/>
    </row>
    <row r="6" spans="1:5" ht="43.5" customHeight="1">
      <c r="A6" s="63" t="s">
        <v>0</v>
      </c>
      <c r="B6" s="63" t="s">
        <v>67</v>
      </c>
      <c r="C6" s="63" t="s">
        <v>68</v>
      </c>
      <c r="D6" s="63" t="s">
        <v>69</v>
      </c>
    </row>
    <row r="7" spans="1:5" ht="27" customHeight="1">
      <c r="A7" s="6">
        <v>1</v>
      </c>
      <c r="B7" s="64" t="s">
        <v>4</v>
      </c>
      <c r="C7" s="30">
        <f>HLOOKUP(B7,'Accept. Re Prem. &amp; Retrocession'!$4:$24,21,FALSE)</f>
        <v>1240903.3359736898</v>
      </c>
      <c r="D7" s="24">
        <f>C7/$C$25</f>
        <v>0.2326586976476481</v>
      </c>
    </row>
    <row r="8" spans="1:5" ht="27" customHeight="1">
      <c r="A8" s="6">
        <v>2</v>
      </c>
      <c r="B8" s="64" t="s">
        <v>5</v>
      </c>
      <c r="C8" s="30">
        <f>HLOOKUP(B8,'Accept. Re Prem. &amp; Retrocession'!$4:$24,21,FALSE)</f>
        <v>0</v>
      </c>
      <c r="D8" s="24">
        <f t="shared" ref="D8:D21" si="0">C8/$C$25</f>
        <v>0</v>
      </c>
    </row>
    <row r="9" spans="1:5" ht="27" customHeight="1">
      <c r="A9" s="6">
        <v>3</v>
      </c>
      <c r="B9" s="64" t="s">
        <v>6</v>
      </c>
      <c r="C9" s="30">
        <f>HLOOKUP(B9,'Accept. Re Prem. &amp; Retrocession'!$4:$24,21,FALSE)</f>
        <v>0</v>
      </c>
      <c r="D9" s="24">
        <f t="shared" si="0"/>
        <v>0</v>
      </c>
    </row>
    <row r="10" spans="1:5" ht="27" customHeight="1">
      <c r="A10" s="6">
        <v>4</v>
      </c>
      <c r="B10" s="64" t="s">
        <v>7</v>
      </c>
      <c r="C10" s="30">
        <f>HLOOKUP(B10,'Accept. Re Prem. &amp; Retrocession'!$4:$24,21,FALSE)</f>
        <v>18152.152139999998</v>
      </c>
      <c r="D10" s="24">
        <f t="shared" si="0"/>
        <v>3.4033723288208737E-3</v>
      </c>
    </row>
    <row r="11" spans="1:5" ht="27" customHeight="1">
      <c r="A11" s="6">
        <v>5</v>
      </c>
      <c r="B11" s="64" t="s">
        <v>8</v>
      </c>
      <c r="C11" s="30">
        <f>HLOOKUP(B11,'Accept. Re Prem. &amp; Retrocession'!$4:$24,21,FALSE)</f>
        <v>2208405.7600000016</v>
      </c>
      <c r="D11" s="24">
        <f t="shared" si="0"/>
        <v>0.41405707689229615</v>
      </c>
    </row>
    <row r="12" spans="1:5" ht="27" customHeight="1">
      <c r="A12" s="6">
        <v>6</v>
      </c>
      <c r="B12" s="64" t="s">
        <v>9</v>
      </c>
      <c r="C12" s="30">
        <f>HLOOKUP(B12,'Accept. Re Prem. &amp; Retrocession'!$4:$24,21,FALSE)</f>
        <v>74623.728480000122</v>
      </c>
      <c r="D12" s="24">
        <f t="shared" si="0"/>
        <v>1.3991306960380876E-2</v>
      </c>
    </row>
    <row r="13" spans="1:5" ht="27" customHeight="1">
      <c r="A13" s="6">
        <v>7</v>
      </c>
      <c r="B13" s="64" t="s">
        <v>10</v>
      </c>
      <c r="C13" s="30">
        <f>HLOOKUP(B13,'Accept. Re Prem. &amp; Retrocession'!$4:$24,21,FALSE)</f>
        <v>0</v>
      </c>
      <c r="D13" s="24">
        <f t="shared" si="0"/>
        <v>0</v>
      </c>
    </row>
    <row r="14" spans="1:5" ht="27" customHeight="1">
      <c r="A14" s="6">
        <v>8</v>
      </c>
      <c r="B14" s="64" t="s">
        <v>11</v>
      </c>
      <c r="C14" s="30">
        <f>HLOOKUP(B14,'Accept. Re Prem. &amp; Retrocession'!$4:$24,21,FALSE)</f>
        <v>0</v>
      </c>
      <c r="D14" s="24">
        <f t="shared" si="0"/>
        <v>0</v>
      </c>
    </row>
    <row r="15" spans="1:5" ht="27" customHeight="1">
      <c r="A15" s="6">
        <v>9</v>
      </c>
      <c r="B15" s="64" t="s">
        <v>12</v>
      </c>
      <c r="C15" s="30">
        <f>HLOOKUP(B15,'Accept. Re Prem. &amp; Retrocession'!$4:$24,21,FALSE)</f>
        <v>0</v>
      </c>
      <c r="D15" s="24">
        <f t="shared" si="0"/>
        <v>0</v>
      </c>
    </row>
    <row r="16" spans="1:5" ht="27" customHeight="1">
      <c r="A16" s="6">
        <v>10</v>
      </c>
      <c r="B16" s="64" t="s">
        <v>13</v>
      </c>
      <c r="C16" s="30">
        <f>HLOOKUP(B16,'Accept. Re Prem. &amp; Retrocession'!$4:$24,21,FALSE)</f>
        <v>0</v>
      </c>
      <c r="D16" s="24">
        <f t="shared" si="0"/>
        <v>0</v>
      </c>
    </row>
    <row r="17" spans="1:4" ht="27" customHeight="1">
      <c r="A17" s="6">
        <v>11</v>
      </c>
      <c r="B17" s="64" t="s">
        <v>14</v>
      </c>
      <c r="C17" s="30">
        <f>HLOOKUP(B17,'Accept. Re Prem. &amp; Retrocession'!$4:$24,21,FALSE)</f>
        <v>0</v>
      </c>
      <c r="D17" s="24">
        <f t="shared" si="0"/>
        <v>0</v>
      </c>
    </row>
    <row r="18" spans="1:4" ht="27" customHeight="1">
      <c r="A18" s="6">
        <v>12</v>
      </c>
      <c r="B18" s="64" t="s">
        <v>15</v>
      </c>
      <c r="C18" s="30">
        <f>HLOOKUP(B18,'Accept. Re Prem. &amp; Retrocession'!$4:$24,21,FALSE)</f>
        <v>4514.0776219999998</v>
      </c>
      <c r="D18" s="24">
        <f t="shared" si="0"/>
        <v>8.463507109446436E-4</v>
      </c>
    </row>
    <row r="19" spans="1:4" ht="27" customHeight="1">
      <c r="A19" s="6">
        <v>13</v>
      </c>
      <c r="B19" s="64" t="s">
        <v>16</v>
      </c>
      <c r="C19" s="30">
        <f>HLOOKUP(B19,'Accept. Re Prem. &amp; Retrocession'!$4:$24,21,FALSE)</f>
        <v>1178365.0472480501</v>
      </c>
      <c r="D19" s="24">
        <f t="shared" si="0"/>
        <v>0.22093330664722577</v>
      </c>
    </row>
    <row r="20" spans="1:4" ht="27" customHeight="1">
      <c r="A20" s="6">
        <v>14</v>
      </c>
      <c r="B20" s="64" t="s">
        <v>17</v>
      </c>
      <c r="C20" s="30">
        <f>HLOOKUP(B20,'Accept. Re Prem. &amp; Retrocession'!$4:$24,21,FALSE)</f>
        <v>0</v>
      </c>
      <c r="D20" s="24">
        <f t="shared" si="0"/>
        <v>0</v>
      </c>
    </row>
    <row r="21" spans="1:4" ht="27" customHeight="1">
      <c r="A21" s="6">
        <v>15</v>
      </c>
      <c r="B21" s="64" t="s">
        <v>18</v>
      </c>
      <c r="C21" s="30">
        <f>HLOOKUP(B21,'Accept. Re Prem. &amp; Retrocession'!$4:$24,21,FALSE)</f>
        <v>3993.198621</v>
      </c>
      <c r="D21" s="24">
        <f t="shared" si="0"/>
        <v>7.4869038036814702E-4</v>
      </c>
    </row>
    <row r="22" spans="1:4" ht="27" customHeight="1">
      <c r="A22" s="6">
        <v>16</v>
      </c>
      <c r="B22" s="64" t="s">
        <v>19</v>
      </c>
      <c r="C22" s="30">
        <f>HLOOKUP(B22,'Accept. Re Prem. &amp; Retrocession'!$4:$24,21,FALSE)</f>
        <v>0</v>
      </c>
      <c r="D22" s="24">
        <f>C22/$C$25</f>
        <v>0</v>
      </c>
    </row>
    <row r="23" spans="1:4" ht="27" customHeight="1">
      <c r="A23" s="6">
        <v>17</v>
      </c>
      <c r="B23" s="64" t="s">
        <v>20</v>
      </c>
      <c r="C23" s="30">
        <f>HLOOKUP(B23,'Accept. Re Prem. &amp; Retrocession'!$4:$24,21,FALSE)</f>
        <v>604620.80604300008</v>
      </c>
      <c r="D23" s="24">
        <f>C23/$C$25</f>
        <v>0.11336119843231543</v>
      </c>
    </row>
    <row r="24" spans="1:4" ht="27" customHeight="1">
      <c r="A24" s="6">
        <v>18</v>
      </c>
      <c r="B24" s="64" t="s">
        <v>21</v>
      </c>
      <c r="C24" s="30">
        <f>HLOOKUP(B24,'Accept. Re Prem. &amp; Retrocession'!$4:$24,21,FALSE)</f>
        <v>0</v>
      </c>
      <c r="D24" s="24">
        <f>C24/$C$25</f>
        <v>0</v>
      </c>
    </row>
    <row r="25" spans="1:4" ht="27" customHeight="1">
      <c r="A25" s="3"/>
      <c r="B25" s="65" t="s">
        <v>22</v>
      </c>
      <c r="C25" s="22">
        <f>SUM(C7:C24)</f>
        <v>5333578.1061277417</v>
      </c>
      <c r="D25" s="23">
        <f>SUM(D7:D24)</f>
        <v>1</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5" activePane="bottomRight" state="frozen"/>
      <selection activeCell="B1" sqref="B1"/>
      <selection pane="topRight" activeCell="B1" sqref="B1"/>
      <selection pane="bottomLeft" activeCell="B1" sqref="B1"/>
      <selection pane="bottomRight" activeCell="A23" sqref="A23"/>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42" customFormat="1" ht="28.5" customHeight="1">
      <c r="A1" s="46" t="s">
        <v>40</v>
      </c>
      <c r="B1" s="41"/>
    </row>
    <row r="2" spans="1:11" s="42" customFormat="1" ht="28.5" customHeight="1">
      <c r="A2" s="46" t="str">
        <f>'Number of Policies'!A2</f>
        <v>Reporting period: 1 January 2024 - 31 March 2024</v>
      </c>
      <c r="B2" s="41"/>
    </row>
    <row r="3" spans="1:11" s="42" customFormat="1" ht="18" customHeight="1">
      <c r="A3" s="42" t="s">
        <v>2</v>
      </c>
      <c r="B3" s="41"/>
    </row>
    <row r="4" spans="1:11" s="42" customFormat="1" ht="89.25" customHeight="1">
      <c r="A4" s="47" t="s">
        <v>0</v>
      </c>
      <c r="B4" s="47" t="s">
        <v>3</v>
      </c>
      <c r="C4" s="44" t="s">
        <v>8</v>
      </c>
      <c r="D4" s="44" t="s">
        <v>41</v>
      </c>
      <c r="E4" s="44" t="s">
        <v>42</v>
      </c>
      <c r="F4" s="44" t="s">
        <v>43</v>
      </c>
      <c r="G4" s="44" t="s">
        <v>13</v>
      </c>
      <c r="H4" s="44" t="s">
        <v>22</v>
      </c>
    </row>
    <row r="5" spans="1:11" ht="24.9" customHeight="1">
      <c r="A5" s="18">
        <v>1</v>
      </c>
      <c r="B5" s="70" t="s">
        <v>29</v>
      </c>
      <c r="C5" s="26">
        <v>6672</v>
      </c>
      <c r="D5" s="26">
        <v>0</v>
      </c>
      <c r="E5" s="26">
        <v>215895</v>
      </c>
      <c r="F5" s="26">
        <v>2</v>
      </c>
      <c r="G5" s="26">
        <v>0</v>
      </c>
      <c r="H5" s="27">
        <v>222569</v>
      </c>
      <c r="K5" s="37"/>
    </row>
    <row r="6" spans="1:11" s="9" customFormat="1" ht="24.9" customHeight="1">
      <c r="A6" s="18">
        <v>2</v>
      </c>
      <c r="B6" s="70" t="s">
        <v>30</v>
      </c>
      <c r="C6" s="26">
        <v>6963</v>
      </c>
      <c r="D6" s="26">
        <v>0</v>
      </c>
      <c r="E6" s="26">
        <v>209342</v>
      </c>
      <c r="F6" s="26">
        <v>1</v>
      </c>
      <c r="G6" s="26">
        <v>2</v>
      </c>
      <c r="H6" s="27">
        <v>216308</v>
      </c>
      <c r="J6" s="10"/>
      <c r="K6" s="37"/>
    </row>
    <row r="7" spans="1:11" ht="24.9" customHeight="1">
      <c r="A7" s="18">
        <v>3</v>
      </c>
      <c r="B7" s="70" t="s">
        <v>32</v>
      </c>
      <c r="C7" s="26">
        <v>7083</v>
      </c>
      <c r="D7" s="26">
        <v>0</v>
      </c>
      <c r="E7" s="26">
        <v>208700</v>
      </c>
      <c r="F7" s="26">
        <v>0</v>
      </c>
      <c r="G7" s="26">
        <v>0</v>
      </c>
      <c r="H7" s="27">
        <v>215783</v>
      </c>
      <c r="K7" s="37"/>
    </row>
    <row r="8" spans="1:11" ht="24.9" customHeight="1">
      <c r="A8" s="18">
        <v>4</v>
      </c>
      <c r="B8" s="70" t="s">
        <v>87</v>
      </c>
      <c r="C8" s="26">
        <v>5286</v>
      </c>
      <c r="D8" s="26">
        <v>0</v>
      </c>
      <c r="E8" s="26">
        <v>206778</v>
      </c>
      <c r="F8" s="26">
        <v>1</v>
      </c>
      <c r="G8" s="26">
        <v>0</v>
      </c>
      <c r="H8" s="27">
        <v>212065</v>
      </c>
      <c r="K8" s="37"/>
    </row>
    <row r="9" spans="1:11" ht="24.9" customHeight="1">
      <c r="A9" s="18">
        <v>5</v>
      </c>
      <c r="B9" s="70" t="s">
        <v>89</v>
      </c>
      <c r="C9" s="26">
        <v>4922</v>
      </c>
      <c r="D9" s="26">
        <v>0</v>
      </c>
      <c r="E9" s="26">
        <v>206320</v>
      </c>
      <c r="F9" s="26">
        <v>0</v>
      </c>
      <c r="G9" s="26">
        <v>0</v>
      </c>
      <c r="H9" s="27">
        <v>211242</v>
      </c>
      <c r="K9" s="37"/>
    </row>
    <row r="10" spans="1:11" ht="24.9" customHeight="1">
      <c r="A10" s="18">
        <v>6</v>
      </c>
      <c r="B10" s="70" t="s">
        <v>31</v>
      </c>
      <c r="C10" s="26">
        <v>4406</v>
      </c>
      <c r="D10" s="26">
        <v>0</v>
      </c>
      <c r="E10" s="26">
        <v>205650</v>
      </c>
      <c r="F10" s="26">
        <v>0</v>
      </c>
      <c r="G10" s="26">
        <v>0</v>
      </c>
      <c r="H10" s="27">
        <v>210056</v>
      </c>
      <c r="K10" s="37"/>
    </row>
    <row r="11" spans="1:11" ht="24.9" customHeight="1">
      <c r="A11" s="18">
        <v>7</v>
      </c>
      <c r="B11" s="70" t="s">
        <v>93</v>
      </c>
      <c r="C11" s="26">
        <v>3888</v>
      </c>
      <c r="D11" s="26">
        <v>0</v>
      </c>
      <c r="E11" s="26">
        <v>205428</v>
      </c>
      <c r="F11" s="26">
        <v>0</v>
      </c>
      <c r="G11" s="26">
        <v>0</v>
      </c>
      <c r="H11" s="27">
        <v>209316</v>
      </c>
      <c r="K11" s="37"/>
    </row>
    <row r="12" spans="1:11" ht="24.9" customHeight="1">
      <c r="A12" s="18">
        <v>8</v>
      </c>
      <c r="B12" s="70" t="s">
        <v>34</v>
      </c>
      <c r="C12" s="26">
        <v>2267</v>
      </c>
      <c r="D12" s="26">
        <v>0</v>
      </c>
      <c r="E12" s="26">
        <v>203405</v>
      </c>
      <c r="F12" s="26">
        <v>0</v>
      </c>
      <c r="G12" s="26">
        <v>0</v>
      </c>
      <c r="H12" s="27">
        <v>205672</v>
      </c>
      <c r="K12" s="37"/>
    </row>
    <row r="13" spans="1:11" ht="24.9" customHeight="1">
      <c r="A13" s="18">
        <v>9</v>
      </c>
      <c r="B13" s="70" t="s">
        <v>33</v>
      </c>
      <c r="C13" s="26">
        <v>2072</v>
      </c>
      <c r="D13" s="26">
        <v>0</v>
      </c>
      <c r="E13" s="26">
        <v>203555</v>
      </c>
      <c r="F13" s="26">
        <v>0</v>
      </c>
      <c r="G13" s="26">
        <v>7</v>
      </c>
      <c r="H13" s="27">
        <v>205634</v>
      </c>
      <c r="K13" s="37"/>
    </row>
    <row r="14" spans="1:11" ht="24.9" customHeight="1">
      <c r="A14" s="18">
        <v>10</v>
      </c>
      <c r="B14" s="70" t="s">
        <v>86</v>
      </c>
      <c r="C14" s="26">
        <v>1208</v>
      </c>
      <c r="D14" s="26">
        <v>0</v>
      </c>
      <c r="E14" s="26">
        <v>202644</v>
      </c>
      <c r="F14" s="26">
        <v>0</v>
      </c>
      <c r="G14" s="26">
        <v>0</v>
      </c>
      <c r="H14" s="27">
        <v>203852</v>
      </c>
      <c r="K14" s="37"/>
    </row>
    <row r="15" spans="1:11" ht="24.9" customHeight="1">
      <c r="A15" s="18">
        <v>11</v>
      </c>
      <c r="B15" s="70" t="s">
        <v>36</v>
      </c>
      <c r="C15" s="26">
        <v>1023</v>
      </c>
      <c r="D15" s="26">
        <v>0</v>
      </c>
      <c r="E15" s="26">
        <v>202508</v>
      </c>
      <c r="F15" s="26">
        <v>0</v>
      </c>
      <c r="G15" s="26">
        <v>0</v>
      </c>
      <c r="H15" s="27">
        <v>203531</v>
      </c>
      <c r="K15" s="37"/>
    </row>
    <row r="16" spans="1:11" ht="24.9" customHeight="1">
      <c r="A16" s="18">
        <v>12</v>
      </c>
      <c r="B16" s="70" t="s">
        <v>38</v>
      </c>
      <c r="C16" s="26">
        <v>754</v>
      </c>
      <c r="D16" s="26">
        <v>0</v>
      </c>
      <c r="E16" s="26">
        <v>202072</v>
      </c>
      <c r="F16" s="26">
        <v>0</v>
      </c>
      <c r="G16" s="26">
        <v>0</v>
      </c>
      <c r="H16" s="27">
        <v>202826</v>
      </c>
      <c r="K16" s="37"/>
    </row>
    <row r="17" spans="1:11" ht="24.9" customHeight="1">
      <c r="A17" s="18">
        <v>13</v>
      </c>
      <c r="B17" s="70" t="s">
        <v>90</v>
      </c>
      <c r="C17" s="26">
        <v>601</v>
      </c>
      <c r="D17" s="26">
        <v>0</v>
      </c>
      <c r="E17" s="26">
        <v>202019</v>
      </c>
      <c r="F17" s="26">
        <v>22</v>
      </c>
      <c r="G17" s="26">
        <v>0</v>
      </c>
      <c r="H17" s="27">
        <v>202642</v>
      </c>
      <c r="K17" s="37"/>
    </row>
    <row r="18" spans="1:11" ht="24.9" customHeight="1">
      <c r="A18" s="18">
        <v>14</v>
      </c>
      <c r="B18" s="70" t="s">
        <v>35</v>
      </c>
      <c r="C18" s="26">
        <v>532</v>
      </c>
      <c r="D18" s="26">
        <v>0</v>
      </c>
      <c r="E18" s="26">
        <v>202021</v>
      </c>
      <c r="F18" s="26">
        <v>6</v>
      </c>
      <c r="G18" s="26">
        <v>0</v>
      </c>
      <c r="H18" s="27">
        <v>202559</v>
      </c>
      <c r="K18" s="37"/>
    </row>
    <row r="19" spans="1:11" ht="24.9" customHeight="1">
      <c r="A19" s="18">
        <v>15</v>
      </c>
      <c r="B19" s="70" t="s">
        <v>37</v>
      </c>
      <c r="C19" s="26">
        <v>417</v>
      </c>
      <c r="D19" s="26">
        <v>0</v>
      </c>
      <c r="E19" s="26">
        <v>201905</v>
      </c>
      <c r="F19" s="26">
        <v>0</v>
      </c>
      <c r="G19" s="26">
        <v>0</v>
      </c>
      <c r="H19" s="27">
        <v>202322</v>
      </c>
      <c r="K19" s="37"/>
    </row>
    <row r="20" spans="1:11" ht="24.9" customHeight="1">
      <c r="A20" s="18">
        <v>16</v>
      </c>
      <c r="B20" s="70" t="s">
        <v>88</v>
      </c>
      <c r="C20" s="26">
        <v>66</v>
      </c>
      <c r="D20" s="26">
        <v>101</v>
      </c>
      <c r="E20" s="26">
        <v>201665</v>
      </c>
      <c r="F20" s="26">
        <v>0</v>
      </c>
      <c r="G20" s="26">
        <v>0</v>
      </c>
      <c r="H20" s="27">
        <v>201832</v>
      </c>
      <c r="K20" s="37"/>
    </row>
    <row r="21" spans="1:11" ht="24.9" customHeight="1">
      <c r="A21" s="18">
        <v>17</v>
      </c>
      <c r="B21" s="70" t="s">
        <v>39</v>
      </c>
      <c r="C21" s="26">
        <v>88</v>
      </c>
      <c r="D21" s="26">
        <v>0</v>
      </c>
      <c r="E21" s="26">
        <v>201576</v>
      </c>
      <c r="F21" s="26">
        <v>0</v>
      </c>
      <c r="G21" s="26">
        <v>0</v>
      </c>
      <c r="H21" s="27">
        <v>201664</v>
      </c>
      <c r="K21" s="37"/>
    </row>
    <row r="22" spans="1:11" ht="24.9" customHeight="1">
      <c r="A22" s="18">
        <v>18</v>
      </c>
      <c r="B22" s="70" t="s">
        <v>28</v>
      </c>
      <c r="C22" s="26">
        <v>0</v>
      </c>
      <c r="D22" s="26">
        <v>0</v>
      </c>
      <c r="E22" s="26">
        <v>201492</v>
      </c>
      <c r="F22" s="26">
        <v>0</v>
      </c>
      <c r="G22" s="26">
        <v>0</v>
      </c>
      <c r="H22" s="27">
        <v>201492</v>
      </c>
      <c r="K22" s="37"/>
    </row>
    <row r="23" spans="1:11" ht="13.8">
      <c r="A23" s="19"/>
      <c r="B23" s="71" t="s">
        <v>22</v>
      </c>
      <c r="C23" s="28">
        <f>SUM(C5:C22)</f>
        <v>48248</v>
      </c>
      <c r="D23" s="28">
        <f>SUM(D5:D22)</f>
        <v>101</v>
      </c>
      <c r="E23" s="28">
        <f>SUM(E5:E22)-201492*17</f>
        <v>257611</v>
      </c>
      <c r="F23" s="28">
        <f>SUM(F5:F22)</f>
        <v>32</v>
      </c>
      <c r="G23" s="28">
        <f>SUM(G5:G22)</f>
        <v>9</v>
      </c>
      <c r="H23" s="28">
        <f>SUM(H5:H22)-201492*17</f>
        <v>306001</v>
      </c>
    </row>
    <row r="24" spans="1:11" ht="12.75" customHeight="1">
      <c r="C24" s="37"/>
      <c r="D24" s="37"/>
      <c r="E24" s="37"/>
      <c r="F24" s="37"/>
      <c r="G24" s="37"/>
      <c r="H24" s="37"/>
      <c r="J24" s="37"/>
    </row>
    <row r="26" spans="1:11">
      <c r="C26" s="14"/>
      <c r="D26" s="14"/>
      <c r="E26" s="14"/>
      <c r="F26" s="14"/>
      <c r="G26" s="14"/>
      <c r="H26" s="14"/>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85" zoomScaleNormal="85" workbookViewId="0">
      <pane xSplit="2" ySplit="5" topLeftCell="AF6" activePane="bottomRight" state="frozen"/>
      <selection activeCell="A4" sqref="A4"/>
      <selection pane="topRight" activeCell="A4" sqref="A4"/>
      <selection pane="bottomLeft" activeCell="A4" sqref="A4"/>
      <selection pane="bottomRight" activeCell="AG10" sqref="AG10"/>
    </sheetView>
  </sheetViews>
  <sheetFormatPr defaultColWidth="9.109375" defaultRowHeight="13.2"/>
  <cols>
    <col min="1" max="1" width="5.88671875" style="10" customWidth="1"/>
    <col min="2" max="2" width="49.5546875" style="10" customWidth="1"/>
    <col min="3" max="3" width="12.6640625" style="10" customWidth="1"/>
    <col min="4" max="4" width="20" style="10" customWidth="1"/>
    <col min="5" max="40" width="12.6640625" style="10" customWidth="1"/>
    <col min="41" max="16384" width="9.109375" style="10"/>
  </cols>
  <sheetData>
    <row r="1" spans="1:40" s="42" customFormat="1" ht="28.5" customHeight="1">
      <c r="A1" s="46" t="s">
        <v>44</v>
      </c>
      <c r="B1" s="41"/>
      <c r="C1" s="41"/>
      <c r="D1" s="41"/>
      <c r="E1" s="41"/>
      <c r="F1" s="41"/>
      <c r="G1" s="41"/>
      <c r="H1" s="41"/>
      <c r="I1" s="48"/>
      <c r="J1" s="48"/>
    </row>
    <row r="2" spans="1:40" s="42" customFormat="1" ht="28.5" customHeight="1">
      <c r="A2" s="46" t="str">
        <f>'Number of Policies'!A2</f>
        <v>Reporting period: 1 January 2024 - 31 March 2024</v>
      </c>
      <c r="B2" s="41"/>
      <c r="C2" s="41"/>
      <c r="D2" s="41"/>
      <c r="E2" s="41"/>
      <c r="F2" s="41"/>
      <c r="G2" s="41"/>
      <c r="H2" s="41"/>
      <c r="I2" s="48"/>
      <c r="J2" s="48"/>
    </row>
    <row r="3" spans="1:40" s="42" customFormat="1" ht="18" customHeight="1">
      <c r="A3" s="42" t="s">
        <v>2</v>
      </c>
      <c r="B3" s="41"/>
      <c r="C3" s="41"/>
      <c r="D3" s="41"/>
      <c r="E3" s="41"/>
      <c r="F3" s="41"/>
      <c r="G3" s="41"/>
      <c r="H3" s="41"/>
      <c r="I3" s="48"/>
      <c r="J3" s="48"/>
    </row>
    <row r="4" spans="1:40" s="42" customFormat="1" ht="89.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77" t="s">
        <v>16</v>
      </c>
      <c r="AB4" s="79"/>
      <c r="AC4" s="77" t="s">
        <v>17</v>
      </c>
      <c r="AD4" s="79"/>
      <c r="AE4" s="77" t="s">
        <v>18</v>
      </c>
      <c r="AF4" s="79"/>
      <c r="AG4" s="77" t="s">
        <v>19</v>
      </c>
      <c r="AH4" s="79"/>
      <c r="AI4" s="77" t="s">
        <v>20</v>
      </c>
      <c r="AJ4" s="79"/>
      <c r="AK4" s="77" t="s">
        <v>21</v>
      </c>
      <c r="AL4" s="79"/>
      <c r="AM4" s="77" t="s">
        <v>22</v>
      </c>
      <c r="AN4" s="79"/>
    </row>
    <row r="5" spans="1:40" s="42" customFormat="1" ht="43.2">
      <c r="A5" s="82"/>
      <c r="B5" s="82"/>
      <c r="C5" s="49" t="s">
        <v>45</v>
      </c>
      <c r="D5" s="49" t="s">
        <v>46</v>
      </c>
      <c r="E5" s="49" t="s">
        <v>45</v>
      </c>
      <c r="F5" s="49" t="s">
        <v>46</v>
      </c>
      <c r="G5" s="49" t="s">
        <v>45</v>
      </c>
      <c r="H5" s="49" t="s">
        <v>46</v>
      </c>
      <c r="I5" s="49" t="s">
        <v>45</v>
      </c>
      <c r="J5" s="49" t="s">
        <v>46</v>
      </c>
      <c r="K5" s="49" t="s">
        <v>45</v>
      </c>
      <c r="L5" s="49" t="s">
        <v>46</v>
      </c>
      <c r="M5" s="49" t="s">
        <v>45</v>
      </c>
      <c r="N5" s="49" t="s">
        <v>46</v>
      </c>
      <c r="O5" s="49" t="s">
        <v>45</v>
      </c>
      <c r="P5" s="49" t="s">
        <v>46</v>
      </c>
      <c r="Q5" s="49" t="s">
        <v>45</v>
      </c>
      <c r="R5" s="49" t="s">
        <v>46</v>
      </c>
      <c r="S5" s="49" t="s">
        <v>45</v>
      </c>
      <c r="T5" s="49" t="s">
        <v>46</v>
      </c>
      <c r="U5" s="49" t="s">
        <v>45</v>
      </c>
      <c r="V5" s="49" t="s">
        <v>46</v>
      </c>
      <c r="W5" s="49" t="s">
        <v>45</v>
      </c>
      <c r="X5" s="49" t="s">
        <v>46</v>
      </c>
      <c r="Y5" s="49" t="s">
        <v>45</v>
      </c>
      <c r="Z5" s="49" t="s">
        <v>46</v>
      </c>
      <c r="AA5" s="49" t="s">
        <v>45</v>
      </c>
      <c r="AB5" s="49" t="s">
        <v>46</v>
      </c>
      <c r="AC5" s="49" t="s">
        <v>45</v>
      </c>
      <c r="AD5" s="49" t="s">
        <v>46</v>
      </c>
      <c r="AE5" s="49" t="s">
        <v>45</v>
      </c>
      <c r="AF5" s="49" t="s">
        <v>46</v>
      </c>
      <c r="AG5" s="49" t="s">
        <v>45</v>
      </c>
      <c r="AH5" s="49" t="s">
        <v>46</v>
      </c>
      <c r="AI5" s="49" t="s">
        <v>45</v>
      </c>
      <c r="AJ5" s="49" t="s">
        <v>46</v>
      </c>
      <c r="AK5" s="49" t="s">
        <v>45</v>
      </c>
      <c r="AL5" s="49" t="s">
        <v>46</v>
      </c>
      <c r="AM5" s="49" t="s">
        <v>45</v>
      </c>
      <c r="AN5" s="49" t="s">
        <v>46</v>
      </c>
    </row>
    <row r="6" spans="1:40" ht="24.9" customHeight="1">
      <c r="A6" s="18">
        <v>1</v>
      </c>
      <c r="B6" s="70" t="s">
        <v>30</v>
      </c>
      <c r="C6" s="26">
        <v>1507450.7524490003</v>
      </c>
      <c r="D6" s="26">
        <v>460260.8298390765</v>
      </c>
      <c r="E6" s="26">
        <v>749375.73320699984</v>
      </c>
      <c r="F6" s="26">
        <v>0</v>
      </c>
      <c r="G6" s="26">
        <v>675617.73323999997</v>
      </c>
      <c r="H6" s="26">
        <v>40845.950949824306</v>
      </c>
      <c r="I6" s="26">
        <v>58460760.286247991</v>
      </c>
      <c r="J6" s="26">
        <v>63280480.782262661</v>
      </c>
      <c r="K6" s="26">
        <v>8093178.5515049994</v>
      </c>
      <c r="L6" s="26">
        <v>300718.29256666894</v>
      </c>
      <c r="M6" s="26">
        <v>2066813.801808334</v>
      </c>
      <c r="N6" s="26">
        <v>288965.7351247422</v>
      </c>
      <c r="O6" s="26">
        <v>0</v>
      </c>
      <c r="P6" s="26">
        <v>1234.0737794777999</v>
      </c>
      <c r="Q6" s="26">
        <v>2716.5629399999998</v>
      </c>
      <c r="R6" s="26">
        <v>2716.5629399999998</v>
      </c>
      <c r="S6" s="26">
        <v>0</v>
      </c>
      <c r="T6" s="26">
        <v>0</v>
      </c>
      <c r="U6" s="26">
        <v>95804.785199999998</v>
      </c>
      <c r="V6" s="26">
        <v>87427.685780055603</v>
      </c>
      <c r="W6" s="26">
        <v>0</v>
      </c>
      <c r="X6" s="26">
        <v>0</v>
      </c>
      <c r="Y6" s="26">
        <v>1034020.9004409999</v>
      </c>
      <c r="Z6" s="26">
        <v>1006087.6379327473</v>
      </c>
      <c r="AA6" s="26">
        <v>4213329.0013509998</v>
      </c>
      <c r="AB6" s="26">
        <v>3887766.8127481565</v>
      </c>
      <c r="AC6" s="26">
        <v>54172.36</v>
      </c>
      <c r="AD6" s="26">
        <v>0</v>
      </c>
      <c r="AE6" s="26">
        <v>1351359.041</v>
      </c>
      <c r="AF6" s="26">
        <v>1081087.2327999999</v>
      </c>
      <c r="AG6" s="26">
        <v>0</v>
      </c>
      <c r="AH6" s="26">
        <v>0</v>
      </c>
      <c r="AI6" s="26">
        <v>1868612.9655370002</v>
      </c>
      <c r="AJ6" s="26">
        <v>1671861.4023294214</v>
      </c>
      <c r="AK6" s="26">
        <v>0</v>
      </c>
      <c r="AL6" s="26">
        <v>0</v>
      </c>
      <c r="AM6" s="27">
        <v>80173212.474926323</v>
      </c>
      <c r="AN6" s="27">
        <v>72109452.999052837</v>
      </c>
    </row>
    <row r="7" spans="1:40" s="9" customFormat="1" ht="24.9" customHeight="1">
      <c r="A7" s="18">
        <v>2</v>
      </c>
      <c r="B7" s="70" t="s">
        <v>32</v>
      </c>
      <c r="C7" s="26">
        <v>12788202.499191731</v>
      </c>
      <c r="D7" s="26">
        <v>3661819.6599999988</v>
      </c>
      <c r="E7" s="26">
        <v>428614.11820002628</v>
      </c>
      <c r="F7" s="26">
        <v>0</v>
      </c>
      <c r="G7" s="26">
        <v>653983.26508687262</v>
      </c>
      <c r="H7" s="26">
        <v>41341.54</v>
      </c>
      <c r="I7" s="26">
        <v>22188749.890999626</v>
      </c>
      <c r="J7" s="26">
        <v>0</v>
      </c>
      <c r="K7" s="26">
        <v>15284403.494062522</v>
      </c>
      <c r="L7" s="26">
        <v>2202286.5299999975</v>
      </c>
      <c r="M7" s="26">
        <v>1899075.6517493317</v>
      </c>
      <c r="N7" s="26">
        <v>145815.32999999999</v>
      </c>
      <c r="O7" s="26">
        <v>0</v>
      </c>
      <c r="P7" s="26">
        <v>0</v>
      </c>
      <c r="Q7" s="26">
        <v>0</v>
      </c>
      <c r="R7" s="26">
        <v>0</v>
      </c>
      <c r="S7" s="26">
        <v>0</v>
      </c>
      <c r="T7" s="26">
        <v>0</v>
      </c>
      <c r="U7" s="26">
        <v>0</v>
      </c>
      <c r="V7" s="26">
        <v>0</v>
      </c>
      <c r="W7" s="26">
        <v>0</v>
      </c>
      <c r="X7" s="26">
        <v>0</v>
      </c>
      <c r="Y7" s="26">
        <v>345643.59858962009</v>
      </c>
      <c r="Z7" s="26">
        <v>17269.070000000003</v>
      </c>
      <c r="AA7" s="26">
        <v>4514246.1011324888</v>
      </c>
      <c r="AB7" s="26">
        <v>1029806.9799999999</v>
      </c>
      <c r="AC7" s="26">
        <v>1084323.2634350001</v>
      </c>
      <c r="AD7" s="26">
        <v>1084323.26</v>
      </c>
      <c r="AE7" s="26">
        <v>176875</v>
      </c>
      <c r="AF7" s="26">
        <v>137820.00000000003</v>
      </c>
      <c r="AG7" s="26">
        <v>2988.4025600000004</v>
      </c>
      <c r="AH7" s="26">
        <v>0</v>
      </c>
      <c r="AI7" s="26">
        <v>436504.45049999998</v>
      </c>
      <c r="AJ7" s="26">
        <v>334857.11</v>
      </c>
      <c r="AK7" s="26">
        <v>0</v>
      </c>
      <c r="AL7" s="26">
        <v>0</v>
      </c>
      <c r="AM7" s="27">
        <v>59803609.73550722</v>
      </c>
      <c r="AN7" s="27">
        <v>8655339.4799999967</v>
      </c>
    </row>
    <row r="8" spans="1:40" ht="24.9" customHeight="1">
      <c r="A8" s="18">
        <v>3</v>
      </c>
      <c r="B8" s="70" t="s">
        <v>28</v>
      </c>
      <c r="C8" s="26">
        <v>4023133.4479349987</v>
      </c>
      <c r="D8" s="26">
        <v>34072.149999999972</v>
      </c>
      <c r="E8" s="26">
        <v>406620.98572002456</v>
      </c>
      <c r="F8" s="26">
        <v>0</v>
      </c>
      <c r="G8" s="26">
        <v>923121.32084099634</v>
      </c>
      <c r="H8" s="26">
        <v>0</v>
      </c>
      <c r="I8" s="26">
        <v>46381652.390375316</v>
      </c>
      <c r="J8" s="26">
        <v>0</v>
      </c>
      <c r="K8" s="26">
        <v>0</v>
      </c>
      <c r="L8" s="26">
        <v>0</v>
      </c>
      <c r="M8" s="26">
        <v>541987.33333333372</v>
      </c>
      <c r="N8" s="26">
        <v>0</v>
      </c>
      <c r="O8" s="26">
        <v>0</v>
      </c>
      <c r="P8" s="26">
        <v>0</v>
      </c>
      <c r="Q8" s="26">
        <v>0</v>
      </c>
      <c r="R8" s="26">
        <v>0</v>
      </c>
      <c r="S8" s="26">
        <v>0</v>
      </c>
      <c r="T8" s="26">
        <v>0</v>
      </c>
      <c r="U8" s="26">
        <v>0</v>
      </c>
      <c r="V8" s="26">
        <v>0</v>
      </c>
      <c r="W8" s="26">
        <v>0</v>
      </c>
      <c r="X8" s="26">
        <v>0</v>
      </c>
      <c r="Y8" s="26">
        <v>0</v>
      </c>
      <c r="Z8" s="26">
        <v>0</v>
      </c>
      <c r="AA8" s="26">
        <v>32100.942692000001</v>
      </c>
      <c r="AB8" s="26">
        <v>32100.942692000001</v>
      </c>
      <c r="AC8" s="26">
        <v>0</v>
      </c>
      <c r="AD8" s="26">
        <v>0</v>
      </c>
      <c r="AE8" s="26">
        <v>0</v>
      </c>
      <c r="AF8" s="26">
        <v>0</v>
      </c>
      <c r="AG8" s="26">
        <v>0</v>
      </c>
      <c r="AH8" s="26">
        <v>0</v>
      </c>
      <c r="AI8" s="26">
        <v>220108.1090329999</v>
      </c>
      <c r="AJ8" s="26">
        <v>220108.1090329999</v>
      </c>
      <c r="AK8" s="26">
        <v>0</v>
      </c>
      <c r="AL8" s="26">
        <v>0</v>
      </c>
      <c r="AM8" s="27">
        <v>52528724.529929675</v>
      </c>
      <c r="AN8" s="27">
        <v>286281.20172499988</v>
      </c>
    </row>
    <row r="9" spans="1:40" ht="24.9" customHeight="1">
      <c r="A9" s="18">
        <v>4</v>
      </c>
      <c r="B9" s="70" t="s">
        <v>29</v>
      </c>
      <c r="C9" s="26">
        <v>7629800.1209530002</v>
      </c>
      <c r="D9" s="26">
        <v>425306.52291505702</v>
      </c>
      <c r="E9" s="26">
        <v>165233.49999999863</v>
      </c>
      <c r="F9" s="26">
        <v>0</v>
      </c>
      <c r="G9" s="26">
        <v>732560.16484199662</v>
      </c>
      <c r="H9" s="26">
        <v>55245.66544038646</v>
      </c>
      <c r="I9" s="26">
        <v>234838.50787099631</v>
      </c>
      <c r="J9" s="26">
        <v>148333.22615151992</v>
      </c>
      <c r="K9" s="26">
        <v>11550659.00513</v>
      </c>
      <c r="L9" s="26">
        <v>276820.52086403972</v>
      </c>
      <c r="M9" s="26">
        <v>2974197.5275343279</v>
      </c>
      <c r="N9" s="26">
        <v>37631.999796677919</v>
      </c>
      <c r="O9" s="26">
        <v>0</v>
      </c>
      <c r="P9" s="26">
        <v>0</v>
      </c>
      <c r="Q9" s="26">
        <v>283462.76</v>
      </c>
      <c r="R9" s="26">
        <v>283462.73301800003</v>
      </c>
      <c r="S9" s="26">
        <v>0</v>
      </c>
      <c r="T9" s="26">
        <v>0</v>
      </c>
      <c r="U9" s="26">
        <v>0</v>
      </c>
      <c r="V9" s="26">
        <v>133.06133333333335</v>
      </c>
      <c r="W9" s="26">
        <v>0</v>
      </c>
      <c r="X9" s="26">
        <v>0</v>
      </c>
      <c r="Y9" s="26">
        <v>895565.44619900081</v>
      </c>
      <c r="Z9" s="26">
        <v>223884.35830644442</v>
      </c>
      <c r="AA9" s="26">
        <v>13978244.400062021</v>
      </c>
      <c r="AB9" s="26">
        <v>8934537.0461774338</v>
      </c>
      <c r="AC9" s="26">
        <v>130801.6584</v>
      </c>
      <c r="AD9" s="26">
        <v>130801.65835200001</v>
      </c>
      <c r="AE9" s="26">
        <v>602610.72849999997</v>
      </c>
      <c r="AF9" s="26">
        <v>327384.1373370543</v>
      </c>
      <c r="AG9" s="26">
        <v>0</v>
      </c>
      <c r="AH9" s="26">
        <v>0</v>
      </c>
      <c r="AI9" s="26">
        <v>2028537.1140429999</v>
      </c>
      <c r="AJ9" s="26">
        <v>1114780.1053292223</v>
      </c>
      <c r="AK9" s="26">
        <v>0</v>
      </c>
      <c r="AL9" s="26">
        <v>0</v>
      </c>
      <c r="AM9" s="27">
        <v>41206510.933534339</v>
      </c>
      <c r="AN9" s="27">
        <v>11958321.035021171</v>
      </c>
    </row>
    <row r="10" spans="1:40" ht="24.9" customHeight="1">
      <c r="A10" s="18">
        <v>5</v>
      </c>
      <c r="B10" s="70" t="s">
        <v>86</v>
      </c>
      <c r="C10" s="26">
        <v>214228.84799999814</v>
      </c>
      <c r="D10" s="26">
        <v>0</v>
      </c>
      <c r="E10" s="26">
        <v>176029.92306000032</v>
      </c>
      <c r="F10" s="26">
        <v>0</v>
      </c>
      <c r="G10" s="26">
        <v>403592.27099099854</v>
      </c>
      <c r="H10" s="26">
        <v>1671.0749999999998</v>
      </c>
      <c r="I10" s="26">
        <v>23412751.758998089</v>
      </c>
      <c r="J10" s="26">
        <v>0</v>
      </c>
      <c r="K10" s="26">
        <v>2147572.7893429976</v>
      </c>
      <c r="L10" s="26">
        <v>414905.62817936612</v>
      </c>
      <c r="M10" s="26">
        <v>727319.39788733295</v>
      </c>
      <c r="N10" s="26">
        <v>0</v>
      </c>
      <c r="O10" s="26">
        <v>0</v>
      </c>
      <c r="P10" s="26">
        <v>0</v>
      </c>
      <c r="Q10" s="26">
        <v>0</v>
      </c>
      <c r="R10" s="26">
        <v>0</v>
      </c>
      <c r="S10" s="26">
        <v>20888.439999999999</v>
      </c>
      <c r="T10" s="26">
        <v>18753.174999999999</v>
      </c>
      <c r="U10" s="26">
        <v>0</v>
      </c>
      <c r="V10" s="26">
        <v>0</v>
      </c>
      <c r="W10" s="26">
        <v>0</v>
      </c>
      <c r="X10" s="26">
        <v>0</v>
      </c>
      <c r="Y10" s="26">
        <v>58769.752704000028</v>
      </c>
      <c r="Z10" s="26">
        <v>69657.521973379495</v>
      </c>
      <c r="AA10" s="26">
        <v>295066.69553099998</v>
      </c>
      <c r="AB10" s="26">
        <v>423017.47922436229</v>
      </c>
      <c r="AC10" s="26">
        <v>31435.641829999862</v>
      </c>
      <c r="AD10" s="26">
        <v>0</v>
      </c>
      <c r="AE10" s="26">
        <v>71695</v>
      </c>
      <c r="AF10" s="26">
        <v>35847.5</v>
      </c>
      <c r="AG10" s="26">
        <v>0</v>
      </c>
      <c r="AH10" s="26">
        <v>0</v>
      </c>
      <c r="AI10" s="26">
        <v>175542.68115299998</v>
      </c>
      <c r="AJ10" s="26">
        <v>44575.102500000008</v>
      </c>
      <c r="AK10" s="26">
        <v>0</v>
      </c>
      <c r="AL10" s="26">
        <v>0</v>
      </c>
      <c r="AM10" s="27">
        <v>27734893.199497417</v>
      </c>
      <c r="AN10" s="27">
        <v>1008427.4818771079</v>
      </c>
    </row>
    <row r="11" spans="1:40" ht="24.9" customHeight="1">
      <c r="A11" s="18">
        <v>6</v>
      </c>
      <c r="B11" s="70" t="s">
        <v>93</v>
      </c>
      <c r="C11" s="26">
        <v>120155.6482000001</v>
      </c>
      <c r="D11" s="26">
        <v>0</v>
      </c>
      <c r="E11" s="26">
        <v>70556.988500001433</v>
      </c>
      <c r="F11" s="26">
        <v>0</v>
      </c>
      <c r="G11" s="26">
        <v>434253.83467724838</v>
      </c>
      <c r="H11" s="26">
        <v>0</v>
      </c>
      <c r="I11" s="26">
        <v>15462213.449399574</v>
      </c>
      <c r="J11" s="26">
        <v>0</v>
      </c>
      <c r="K11" s="26">
        <v>3982898.1328474386</v>
      </c>
      <c r="L11" s="26">
        <v>3183965.2867983668</v>
      </c>
      <c r="M11" s="26">
        <v>1055223.1821511004</v>
      </c>
      <c r="N11" s="26">
        <v>410588.67905421363</v>
      </c>
      <c r="O11" s="26">
        <v>0</v>
      </c>
      <c r="P11" s="26">
        <v>0</v>
      </c>
      <c r="Q11" s="26">
        <v>0</v>
      </c>
      <c r="R11" s="26">
        <v>0</v>
      </c>
      <c r="S11" s="26">
        <v>0</v>
      </c>
      <c r="T11" s="26">
        <v>0</v>
      </c>
      <c r="U11" s="26">
        <v>0</v>
      </c>
      <c r="V11" s="26">
        <v>0</v>
      </c>
      <c r="W11" s="26">
        <v>0</v>
      </c>
      <c r="X11" s="26">
        <v>0</v>
      </c>
      <c r="Y11" s="26">
        <v>1907.6409639999999</v>
      </c>
      <c r="Z11" s="26">
        <v>1526.1127712000002</v>
      </c>
      <c r="AA11" s="26">
        <v>4758.74</v>
      </c>
      <c r="AB11" s="26">
        <v>3806.9920000000002</v>
      </c>
      <c r="AC11" s="26">
        <v>0</v>
      </c>
      <c r="AD11" s="26">
        <v>0</v>
      </c>
      <c r="AE11" s="26">
        <v>0</v>
      </c>
      <c r="AF11" s="26">
        <v>0</v>
      </c>
      <c r="AG11" s="26">
        <v>0</v>
      </c>
      <c r="AH11" s="26">
        <v>0</v>
      </c>
      <c r="AI11" s="26">
        <v>0</v>
      </c>
      <c r="AJ11" s="26">
        <v>0</v>
      </c>
      <c r="AK11" s="26">
        <v>0</v>
      </c>
      <c r="AL11" s="26">
        <v>0</v>
      </c>
      <c r="AM11" s="27">
        <v>21131967.616739362</v>
      </c>
      <c r="AN11" s="27">
        <v>3599887.0706237806</v>
      </c>
    </row>
    <row r="12" spans="1:40" ht="24.9" customHeight="1">
      <c r="A12" s="18">
        <v>7</v>
      </c>
      <c r="B12" s="70" t="s">
        <v>87</v>
      </c>
      <c r="C12" s="26">
        <v>105643.00729361038</v>
      </c>
      <c r="D12" s="26">
        <v>11680.486439791781</v>
      </c>
      <c r="E12" s="26">
        <v>9795</v>
      </c>
      <c r="F12" s="26">
        <v>0</v>
      </c>
      <c r="G12" s="26">
        <v>222661.06573742369</v>
      </c>
      <c r="H12" s="26">
        <v>3488.266573770492</v>
      </c>
      <c r="I12" s="26">
        <v>14023690.388818661</v>
      </c>
      <c r="J12" s="26">
        <v>114836.6980527</v>
      </c>
      <c r="K12" s="26">
        <v>5077789.5676792124</v>
      </c>
      <c r="L12" s="26">
        <v>1321113.2126318512</v>
      </c>
      <c r="M12" s="26">
        <v>1104790.5594214406</v>
      </c>
      <c r="N12" s="26">
        <v>3151.8341</v>
      </c>
      <c r="O12" s="26">
        <v>0</v>
      </c>
      <c r="P12" s="26">
        <v>0</v>
      </c>
      <c r="Q12" s="26">
        <v>136542.29999999999</v>
      </c>
      <c r="R12" s="26">
        <v>132446.03099999999</v>
      </c>
      <c r="S12" s="26">
        <v>91028.2</v>
      </c>
      <c r="T12" s="26">
        <v>88297.353999999992</v>
      </c>
      <c r="U12" s="26">
        <v>0</v>
      </c>
      <c r="V12" s="26">
        <v>0</v>
      </c>
      <c r="W12" s="26">
        <v>0</v>
      </c>
      <c r="X12" s="26">
        <v>0</v>
      </c>
      <c r="Y12" s="26">
        <v>0</v>
      </c>
      <c r="Z12" s="26">
        <v>0</v>
      </c>
      <c r="AA12" s="26">
        <v>124739.33422300001</v>
      </c>
      <c r="AB12" s="26">
        <v>86298.035100972222</v>
      </c>
      <c r="AC12" s="26">
        <v>0</v>
      </c>
      <c r="AD12" s="26">
        <v>0</v>
      </c>
      <c r="AE12" s="26">
        <v>730</v>
      </c>
      <c r="AF12" s="26">
        <v>0</v>
      </c>
      <c r="AG12" s="26">
        <v>0</v>
      </c>
      <c r="AH12" s="26">
        <v>0</v>
      </c>
      <c r="AI12" s="26">
        <v>13073.8</v>
      </c>
      <c r="AJ12" s="26">
        <v>5579.3022230971119</v>
      </c>
      <c r="AK12" s="26">
        <v>0</v>
      </c>
      <c r="AL12" s="26">
        <v>0</v>
      </c>
      <c r="AM12" s="27">
        <v>20910483.22317335</v>
      </c>
      <c r="AN12" s="27">
        <v>1766891.220122183</v>
      </c>
    </row>
    <row r="13" spans="1:40" ht="24.9" customHeight="1">
      <c r="A13" s="18">
        <v>8</v>
      </c>
      <c r="B13" s="70" t="s">
        <v>34</v>
      </c>
      <c r="C13" s="26">
        <v>717167.28761500004</v>
      </c>
      <c r="D13" s="26">
        <v>310690.04349527968</v>
      </c>
      <c r="E13" s="26">
        <v>150797.95000000001</v>
      </c>
      <c r="F13" s="26">
        <v>12133.788276603969</v>
      </c>
      <c r="G13" s="26">
        <v>386824.73197600001</v>
      </c>
      <c r="H13" s="26">
        <v>81405.455300890608</v>
      </c>
      <c r="I13" s="26">
        <v>9211484.4590000007</v>
      </c>
      <c r="J13" s="26">
        <v>0</v>
      </c>
      <c r="K13" s="26">
        <v>3114910.7926430004</v>
      </c>
      <c r="L13" s="26">
        <v>166977.5397513991</v>
      </c>
      <c r="M13" s="26">
        <v>929864.4917270001</v>
      </c>
      <c r="N13" s="26">
        <v>40503.942806963794</v>
      </c>
      <c r="O13" s="26">
        <v>0</v>
      </c>
      <c r="P13" s="26">
        <v>0</v>
      </c>
      <c r="Q13" s="26">
        <v>0</v>
      </c>
      <c r="R13" s="26">
        <v>0</v>
      </c>
      <c r="S13" s="26">
        <v>0</v>
      </c>
      <c r="T13" s="26">
        <v>0</v>
      </c>
      <c r="U13" s="26">
        <v>0</v>
      </c>
      <c r="V13" s="26">
        <v>0</v>
      </c>
      <c r="W13" s="26">
        <v>0</v>
      </c>
      <c r="X13" s="26">
        <v>0</v>
      </c>
      <c r="Y13" s="26">
        <v>805222.77819099999</v>
      </c>
      <c r="Z13" s="26">
        <v>579364.83798721374</v>
      </c>
      <c r="AA13" s="26">
        <v>2837633.2069089999</v>
      </c>
      <c r="AB13" s="26">
        <v>2603575.9406311843</v>
      </c>
      <c r="AC13" s="26">
        <v>461082.70164400002</v>
      </c>
      <c r="AD13" s="26">
        <v>422820.57853354391</v>
      </c>
      <c r="AE13" s="26">
        <v>325564.24</v>
      </c>
      <c r="AF13" s="26">
        <v>292937.81599999999</v>
      </c>
      <c r="AG13" s="26">
        <v>0</v>
      </c>
      <c r="AH13" s="26">
        <v>0</v>
      </c>
      <c r="AI13" s="26">
        <v>508868.28174599999</v>
      </c>
      <c r="AJ13" s="26">
        <v>470448.96088613302</v>
      </c>
      <c r="AK13" s="26">
        <v>0</v>
      </c>
      <c r="AL13" s="26">
        <v>0</v>
      </c>
      <c r="AM13" s="27">
        <v>19449420.921450999</v>
      </c>
      <c r="AN13" s="27">
        <v>4980858.903669212</v>
      </c>
    </row>
    <row r="14" spans="1:40" ht="24.9" customHeight="1">
      <c r="A14" s="18">
        <v>9</v>
      </c>
      <c r="B14" s="70" t="s">
        <v>35</v>
      </c>
      <c r="C14" s="26">
        <v>116280</v>
      </c>
      <c r="D14" s="26">
        <v>0</v>
      </c>
      <c r="E14" s="26">
        <v>104261</v>
      </c>
      <c r="F14" s="26">
        <v>16460.303385600055</v>
      </c>
      <c r="G14" s="26">
        <v>188448</v>
      </c>
      <c r="H14" s="26">
        <v>0</v>
      </c>
      <c r="I14" s="26">
        <v>6228711</v>
      </c>
      <c r="J14" s="26">
        <v>0</v>
      </c>
      <c r="K14" s="26">
        <v>792695</v>
      </c>
      <c r="L14" s="26">
        <v>38482.358733704874</v>
      </c>
      <c r="M14" s="26">
        <v>628177.33333333372</v>
      </c>
      <c r="N14" s="26">
        <v>7290.6900923497269</v>
      </c>
      <c r="O14" s="26">
        <v>0</v>
      </c>
      <c r="P14" s="26">
        <v>0</v>
      </c>
      <c r="Q14" s="26">
        <v>748774</v>
      </c>
      <c r="R14" s="26">
        <v>472216.57578100002</v>
      </c>
      <c r="S14" s="26">
        <v>1926743</v>
      </c>
      <c r="T14" s="26">
        <v>1524883.0232500003</v>
      </c>
      <c r="U14" s="26">
        <v>46146</v>
      </c>
      <c r="V14" s="26">
        <v>23960.632459016393</v>
      </c>
      <c r="W14" s="26">
        <v>6030</v>
      </c>
      <c r="X14" s="26">
        <v>3014.9050000000002</v>
      </c>
      <c r="Y14" s="26">
        <v>19477</v>
      </c>
      <c r="Z14" s="26">
        <v>15927.570901639345</v>
      </c>
      <c r="AA14" s="26">
        <v>2676299</v>
      </c>
      <c r="AB14" s="26">
        <v>1812945.2673562178</v>
      </c>
      <c r="AC14" s="26">
        <v>130374</v>
      </c>
      <c r="AD14" s="26">
        <v>114324.62436805575</v>
      </c>
      <c r="AE14" s="26">
        <v>382634</v>
      </c>
      <c r="AF14" s="26">
        <v>258652.30829508195</v>
      </c>
      <c r="AG14" s="26">
        <v>0</v>
      </c>
      <c r="AH14" s="26">
        <v>0</v>
      </c>
      <c r="AI14" s="26">
        <v>2268138</v>
      </c>
      <c r="AJ14" s="26">
        <v>505794.06717639347</v>
      </c>
      <c r="AK14" s="26">
        <v>0</v>
      </c>
      <c r="AL14" s="26">
        <v>0</v>
      </c>
      <c r="AM14" s="27">
        <v>16263187.333333334</v>
      </c>
      <c r="AN14" s="27">
        <v>4793952.3267990593</v>
      </c>
    </row>
    <row r="15" spans="1:40" ht="24.9" customHeight="1">
      <c r="A15" s="18">
        <v>10</v>
      </c>
      <c r="B15" s="70" t="s">
        <v>89</v>
      </c>
      <c r="C15" s="26">
        <v>2590.1099999999992</v>
      </c>
      <c r="D15" s="26">
        <v>0</v>
      </c>
      <c r="E15" s="26">
        <v>5045.9400000000242</v>
      </c>
      <c r="F15" s="26">
        <v>0</v>
      </c>
      <c r="G15" s="26">
        <v>56899.661350999981</v>
      </c>
      <c r="H15" s="26">
        <v>0</v>
      </c>
      <c r="I15" s="26">
        <v>1212485.9899999867</v>
      </c>
      <c r="J15" s="26">
        <v>0</v>
      </c>
      <c r="K15" s="26">
        <v>9649655.8248150721</v>
      </c>
      <c r="L15" s="26">
        <v>0</v>
      </c>
      <c r="M15" s="26">
        <v>862968.96252533386</v>
      </c>
      <c r="N15" s="26">
        <v>0</v>
      </c>
      <c r="O15" s="26">
        <v>0</v>
      </c>
      <c r="P15" s="26">
        <v>0</v>
      </c>
      <c r="Q15" s="26">
        <v>0</v>
      </c>
      <c r="R15" s="26">
        <v>0</v>
      </c>
      <c r="S15" s="26">
        <v>0</v>
      </c>
      <c r="T15" s="26">
        <v>0</v>
      </c>
      <c r="U15" s="26">
        <v>0</v>
      </c>
      <c r="V15" s="26">
        <v>0</v>
      </c>
      <c r="W15" s="26">
        <v>0</v>
      </c>
      <c r="X15" s="26">
        <v>0</v>
      </c>
      <c r="Y15" s="26">
        <v>0</v>
      </c>
      <c r="Z15" s="26">
        <v>0</v>
      </c>
      <c r="AA15" s="26">
        <v>9076.4032000000007</v>
      </c>
      <c r="AB15" s="26">
        <v>0</v>
      </c>
      <c r="AC15" s="26">
        <v>0</v>
      </c>
      <c r="AD15" s="26">
        <v>0</v>
      </c>
      <c r="AE15" s="26">
        <v>121403</v>
      </c>
      <c r="AF15" s="26">
        <v>0</v>
      </c>
      <c r="AG15" s="26">
        <v>0</v>
      </c>
      <c r="AH15" s="26">
        <v>0</v>
      </c>
      <c r="AI15" s="26">
        <v>2832.5272</v>
      </c>
      <c r="AJ15" s="26">
        <v>0</v>
      </c>
      <c r="AK15" s="26">
        <v>0</v>
      </c>
      <c r="AL15" s="26">
        <v>0</v>
      </c>
      <c r="AM15" s="27">
        <v>11922958.419091394</v>
      </c>
      <c r="AN15" s="27">
        <v>0</v>
      </c>
    </row>
    <row r="16" spans="1:40" ht="24.9" customHeight="1">
      <c r="A16" s="18">
        <v>11</v>
      </c>
      <c r="B16" s="70" t="s">
        <v>33</v>
      </c>
      <c r="C16" s="26">
        <v>1638489.5923370332</v>
      </c>
      <c r="D16" s="26">
        <v>0</v>
      </c>
      <c r="E16" s="26">
        <v>306748.59999999992</v>
      </c>
      <c r="F16" s="26">
        <v>0</v>
      </c>
      <c r="G16" s="26">
        <v>101325.66580129115</v>
      </c>
      <c r="H16" s="26">
        <v>0</v>
      </c>
      <c r="I16" s="26">
        <v>4465230.6299999813</v>
      </c>
      <c r="J16" s="26">
        <v>921821.44454206468</v>
      </c>
      <c r="K16" s="26">
        <v>2253355.0643230062</v>
      </c>
      <c r="L16" s="26">
        <v>469744.29444558453</v>
      </c>
      <c r="M16" s="26">
        <v>800601.74022933305</v>
      </c>
      <c r="N16" s="26">
        <v>0</v>
      </c>
      <c r="O16" s="26">
        <v>0</v>
      </c>
      <c r="P16" s="26">
        <v>0</v>
      </c>
      <c r="Q16" s="26">
        <v>0</v>
      </c>
      <c r="R16" s="26">
        <v>0</v>
      </c>
      <c r="S16" s="26">
        <v>0</v>
      </c>
      <c r="T16" s="26">
        <v>0</v>
      </c>
      <c r="U16" s="26">
        <v>417205.01310124999</v>
      </c>
      <c r="V16" s="26">
        <v>50780.754797485119</v>
      </c>
      <c r="W16" s="26">
        <v>0</v>
      </c>
      <c r="X16" s="26">
        <v>0</v>
      </c>
      <c r="Y16" s="26">
        <v>239531.38645199974</v>
      </c>
      <c r="Z16" s="26">
        <v>170183.62571845143</v>
      </c>
      <c r="AA16" s="26">
        <v>1358815.9078349986</v>
      </c>
      <c r="AB16" s="26">
        <v>218024.76109848358</v>
      </c>
      <c r="AC16" s="26">
        <v>29120.94</v>
      </c>
      <c r="AD16" s="26">
        <v>0</v>
      </c>
      <c r="AE16" s="26">
        <v>49501</v>
      </c>
      <c r="AF16" s="26">
        <v>38412.791999999987</v>
      </c>
      <c r="AG16" s="26">
        <v>0</v>
      </c>
      <c r="AH16" s="26">
        <v>0</v>
      </c>
      <c r="AI16" s="26">
        <v>78090.31</v>
      </c>
      <c r="AJ16" s="26">
        <v>11959.32361225</v>
      </c>
      <c r="AK16" s="26">
        <v>0</v>
      </c>
      <c r="AL16" s="26">
        <v>0</v>
      </c>
      <c r="AM16" s="27">
        <v>11738015.850078894</v>
      </c>
      <c r="AN16" s="27">
        <v>1880926.9962143193</v>
      </c>
    </row>
    <row r="17" spans="1:40" ht="24.9" customHeight="1">
      <c r="A17" s="18">
        <v>12</v>
      </c>
      <c r="B17" s="70" t="s">
        <v>90</v>
      </c>
      <c r="C17" s="26">
        <v>640307.81217734423</v>
      </c>
      <c r="D17" s="26">
        <v>180797.46184977199</v>
      </c>
      <c r="E17" s="26">
        <v>0</v>
      </c>
      <c r="F17" s="26">
        <v>0</v>
      </c>
      <c r="G17" s="26">
        <v>133551.54963034223</v>
      </c>
      <c r="H17" s="26">
        <v>8156.3656870000004</v>
      </c>
      <c r="I17" s="26">
        <v>0</v>
      </c>
      <c r="J17" s="26">
        <v>0</v>
      </c>
      <c r="K17" s="26">
        <v>877355.91203699633</v>
      </c>
      <c r="L17" s="26">
        <v>545473.199822383</v>
      </c>
      <c r="M17" s="26">
        <v>935441.08996523928</v>
      </c>
      <c r="N17" s="26">
        <v>6536.0736000000034</v>
      </c>
      <c r="O17" s="26">
        <v>0</v>
      </c>
      <c r="P17" s="26">
        <v>0</v>
      </c>
      <c r="Q17" s="26">
        <v>5031406.5936711719</v>
      </c>
      <c r="R17" s="26">
        <v>5031406.5936711719</v>
      </c>
      <c r="S17" s="26">
        <v>2707650.320433828</v>
      </c>
      <c r="T17" s="26">
        <v>2707650.320433828</v>
      </c>
      <c r="U17" s="26">
        <v>0</v>
      </c>
      <c r="V17" s="26">
        <v>0</v>
      </c>
      <c r="W17" s="26">
        <v>0</v>
      </c>
      <c r="X17" s="26">
        <v>0</v>
      </c>
      <c r="Y17" s="26">
        <v>12472.670000000013</v>
      </c>
      <c r="Z17" s="26">
        <v>9978.1360000000277</v>
      </c>
      <c r="AA17" s="26">
        <v>604639.43959385296</v>
      </c>
      <c r="AB17" s="26">
        <v>489720.18464688375</v>
      </c>
      <c r="AC17" s="26">
        <v>45424.529999999795</v>
      </c>
      <c r="AD17" s="26">
        <v>0</v>
      </c>
      <c r="AE17" s="26">
        <v>0</v>
      </c>
      <c r="AF17" s="26">
        <v>0</v>
      </c>
      <c r="AG17" s="26">
        <v>0</v>
      </c>
      <c r="AH17" s="26">
        <v>0</v>
      </c>
      <c r="AI17" s="26">
        <v>44125.403499999957</v>
      </c>
      <c r="AJ17" s="26">
        <v>34343.61679999996</v>
      </c>
      <c r="AK17" s="26">
        <v>0</v>
      </c>
      <c r="AL17" s="26">
        <v>0</v>
      </c>
      <c r="AM17" s="27">
        <v>11032375.321008775</v>
      </c>
      <c r="AN17" s="27">
        <v>9014061.9525110386</v>
      </c>
    </row>
    <row r="18" spans="1:40" ht="24.9" customHeight="1">
      <c r="A18" s="18">
        <v>13</v>
      </c>
      <c r="B18" s="70" t="s">
        <v>31</v>
      </c>
      <c r="C18" s="26">
        <v>12021.58</v>
      </c>
      <c r="D18" s="26">
        <v>1405.8599999999997</v>
      </c>
      <c r="E18" s="26">
        <v>30052.780000001043</v>
      </c>
      <c r="F18" s="26">
        <v>0</v>
      </c>
      <c r="G18" s="26">
        <v>462837.41999999061</v>
      </c>
      <c r="H18" s="26">
        <v>0</v>
      </c>
      <c r="I18" s="26">
        <v>2654233.3000000152</v>
      </c>
      <c r="J18" s="26">
        <v>0</v>
      </c>
      <c r="K18" s="26">
        <v>4688079.2599999756</v>
      </c>
      <c r="L18" s="26">
        <v>801323.71399999922</v>
      </c>
      <c r="M18" s="26">
        <v>1097941.243333329</v>
      </c>
      <c r="N18" s="26">
        <v>24.38</v>
      </c>
      <c r="O18" s="26">
        <v>0</v>
      </c>
      <c r="P18" s="26">
        <v>0</v>
      </c>
      <c r="Q18" s="26">
        <v>0</v>
      </c>
      <c r="R18" s="26">
        <v>0</v>
      </c>
      <c r="S18" s="26">
        <v>0</v>
      </c>
      <c r="T18" s="26">
        <v>0</v>
      </c>
      <c r="U18" s="26">
        <v>0</v>
      </c>
      <c r="V18" s="26">
        <v>0</v>
      </c>
      <c r="W18" s="26">
        <v>0</v>
      </c>
      <c r="X18" s="26">
        <v>0</v>
      </c>
      <c r="Y18" s="26">
        <v>64747.63</v>
      </c>
      <c r="Z18" s="26">
        <v>60165.933749999997</v>
      </c>
      <c r="AA18" s="26">
        <v>154402.72000000012</v>
      </c>
      <c r="AB18" s="26">
        <v>111351.73000000003</v>
      </c>
      <c r="AC18" s="26">
        <v>285.31</v>
      </c>
      <c r="AD18" s="26">
        <v>199.72</v>
      </c>
      <c r="AE18" s="26">
        <v>0</v>
      </c>
      <c r="AF18" s="26">
        <v>0</v>
      </c>
      <c r="AG18" s="26">
        <v>0</v>
      </c>
      <c r="AH18" s="26">
        <v>0</v>
      </c>
      <c r="AI18" s="26">
        <v>368916.68</v>
      </c>
      <c r="AJ18" s="26">
        <v>128082.06</v>
      </c>
      <c r="AK18" s="26">
        <v>0</v>
      </c>
      <c r="AL18" s="26">
        <v>0</v>
      </c>
      <c r="AM18" s="27">
        <v>9533517.9233333133</v>
      </c>
      <c r="AN18" s="27">
        <v>1102553.3977499991</v>
      </c>
    </row>
    <row r="19" spans="1:40" ht="24.9" customHeight="1">
      <c r="A19" s="18">
        <v>14</v>
      </c>
      <c r="B19" s="70" t="s">
        <v>37</v>
      </c>
      <c r="C19" s="26">
        <v>0</v>
      </c>
      <c r="D19" s="26">
        <v>0</v>
      </c>
      <c r="E19" s="26">
        <v>1648</v>
      </c>
      <c r="F19" s="26">
        <v>0</v>
      </c>
      <c r="G19" s="26">
        <v>13438.85</v>
      </c>
      <c r="H19" s="26">
        <v>3478.6640000000002</v>
      </c>
      <c r="I19" s="26">
        <v>5319838.5599999996</v>
      </c>
      <c r="J19" s="26">
        <v>0</v>
      </c>
      <c r="K19" s="26">
        <v>381306.56000000006</v>
      </c>
      <c r="L19" s="26">
        <v>266914.59000000003</v>
      </c>
      <c r="M19" s="26">
        <v>651503.43999999994</v>
      </c>
      <c r="N19" s="26">
        <v>76661.27</v>
      </c>
      <c r="O19" s="26">
        <v>0</v>
      </c>
      <c r="P19" s="26">
        <v>0</v>
      </c>
      <c r="Q19" s="26">
        <v>0</v>
      </c>
      <c r="R19" s="26">
        <v>0</v>
      </c>
      <c r="S19" s="26">
        <v>0</v>
      </c>
      <c r="T19" s="26">
        <v>0</v>
      </c>
      <c r="U19" s="26">
        <v>0</v>
      </c>
      <c r="V19" s="26">
        <v>0</v>
      </c>
      <c r="W19" s="26">
        <v>0</v>
      </c>
      <c r="X19" s="26">
        <v>0</v>
      </c>
      <c r="Y19" s="26">
        <v>1460.34</v>
      </c>
      <c r="Z19" s="26">
        <v>1241.29</v>
      </c>
      <c r="AA19" s="26">
        <v>1872.8</v>
      </c>
      <c r="AB19" s="26">
        <v>1591.8799999999999</v>
      </c>
      <c r="AC19" s="26">
        <v>0</v>
      </c>
      <c r="AD19" s="26">
        <v>0</v>
      </c>
      <c r="AE19" s="26">
        <v>229</v>
      </c>
      <c r="AF19" s="26">
        <v>0</v>
      </c>
      <c r="AG19" s="26">
        <v>0</v>
      </c>
      <c r="AH19" s="26">
        <v>0</v>
      </c>
      <c r="AI19" s="26">
        <v>5441.21</v>
      </c>
      <c r="AJ19" s="26">
        <v>4625.03</v>
      </c>
      <c r="AK19" s="26">
        <v>0</v>
      </c>
      <c r="AL19" s="26">
        <v>0</v>
      </c>
      <c r="AM19" s="27">
        <v>6376738.7599999979</v>
      </c>
      <c r="AN19" s="27">
        <v>354512.72400000005</v>
      </c>
    </row>
    <row r="20" spans="1:40" ht="24.9" customHeight="1">
      <c r="A20" s="18">
        <v>15</v>
      </c>
      <c r="B20" s="70" t="s">
        <v>39</v>
      </c>
      <c r="C20" s="26">
        <v>0</v>
      </c>
      <c r="D20" s="26">
        <v>0</v>
      </c>
      <c r="E20" s="26">
        <v>28.5</v>
      </c>
      <c r="F20" s="26">
        <v>0</v>
      </c>
      <c r="G20" s="26">
        <v>12704.124754098359</v>
      </c>
      <c r="H20" s="26">
        <v>0</v>
      </c>
      <c r="I20" s="26">
        <v>1569675.9986406609</v>
      </c>
      <c r="J20" s="26">
        <v>0</v>
      </c>
      <c r="K20" s="26">
        <v>718017.54038000002</v>
      </c>
      <c r="L20" s="26">
        <v>12892.771999999997</v>
      </c>
      <c r="M20" s="26">
        <v>572414.04533333366</v>
      </c>
      <c r="N20" s="26">
        <v>475.2999999999999</v>
      </c>
      <c r="O20" s="26">
        <v>0</v>
      </c>
      <c r="P20" s="26">
        <v>0</v>
      </c>
      <c r="Q20" s="26">
        <v>0</v>
      </c>
      <c r="R20" s="26">
        <v>0</v>
      </c>
      <c r="S20" s="26">
        <v>134.13</v>
      </c>
      <c r="T20" s="26">
        <v>0</v>
      </c>
      <c r="U20" s="26">
        <v>0</v>
      </c>
      <c r="V20" s="26">
        <v>0</v>
      </c>
      <c r="W20" s="26">
        <v>0</v>
      </c>
      <c r="X20" s="26">
        <v>0</v>
      </c>
      <c r="Y20" s="26">
        <v>155316.59141229998</v>
      </c>
      <c r="Z20" s="26">
        <v>124253.2731298401</v>
      </c>
      <c r="AA20" s="26">
        <v>153136.57010400001</v>
      </c>
      <c r="AB20" s="26">
        <v>132036.90099882649</v>
      </c>
      <c r="AC20" s="26">
        <v>0</v>
      </c>
      <c r="AD20" s="26">
        <v>0</v>
      </c>
      <c r="AE20" s="26">
        <v>0</v>
      </c>
      <c r="AF20" s="26">
        <v>0</v>
      </c>
      <c r="AG20" s="26">
        <v>0</v>
      </c>
      <c r="AH20" s="26">
        <v>0</v>
      </c>
      <c r="AI20" s="26">
        <v>350</v>
      </c>
      <c r="AJ20" s="26">
        <v>0</v>
      </c>
      <c r="AK20" s="26">
        <v>0</v>
      </c>
      <c r="AL20" s="26">
        <v>0</v>
      </c>
      <c r="AM20" s="27">
        <v>3181777.5006243926</v>
      </c>
      <c r="AN20" s="27">
        <v>269658.24612866656</v>
      </c>
    </row>
    <row r="21" spans="1:40" ht="24.9" customHeight="1">
      <c r="A21" s="18">
        <v>16</v>
      </c>
      <c r="B21" s="70" t="s">
        <v>36</v>
      </c>
      <c r="C21" s="26">
        <v>1276.5</v>
      </c>
      <c r="D21" s="26">
        <v>0</v>
      </c>
      <c r="E21" s="26">
        <v>12774.30000000003</v>
      </c>
      <c r="F21" s="26">
        <v>0</v>
      </c>
      <c r="G21" s="26">
        <v>12310.39979236</v>
      </c>
      <c r="H21" s="26">
        <v>4813.5754763880004</v>
      </c>
      <c r="I21" s="26">
        <v>770351.82367488998</v>
      </c>
      <c r="J21" s="26">
        <v>0</v>
      </c>
      <c r="K21" s="26">
        <v>1178895.6534494199</v>
      </c>
      <c r="L21" s="26">
        <v>668430.15223877796</v>
      </c>
      <c r="M21" s="26">
        <v>773703.29270039371</v>
      </c>
      <c r="N21" s="26">
        <v>144729.22772502399</v>
      </c>
      <c r="O21" s="26">
        <v>0</v>
      </c>
      <c r="P21" s="26">
        <v>0</v>
      </c>
      <c r="Q21" s="26">
        <v>0</v>
      </c>
      <c r="R21" s="26">
        <v>0</v>
      </c>
      <c r="S21" s="26">
        <v>0</v>
      </c>
      <c r="T21" s="26">
        <v>0</v>
      </c>
      <c r="U21" s="26">
        <v>0</v>
      </c>
      <c r="V21" s="26">
        <v>0</v>
      </c>
      <c r="W21" s="26">
        <v>0</v>
      </c>
      <c r="X21" s="26">
        <v>0</v>
      </c>
      <c r="Y21" s="26">
        <v>37117.147660999995</v>
      </c>
      <c r="Z21" s="26">
        <v>31426.770781700012</v>
      </c>
      <c r="AA21" s="26">
        <v>95363.914069999708</v>
      </c>
      <c r="AB21" s="26">
        <v>65178.789052499997</v>
      </c>
      <c r="AC21" s="26">
        <v>0</v>
      </c>
      <c r="AD21" s="26">
        <v>0</v>
      </c>
      <c r="AE21" s="26">
        <v>97917.972137929988</v>
      </c>
      <c r="AF21" s="26">
        <v>0</v>
      </c>
      <c r="AG21" s="26">
        <v>0</v>
      </c>
      <c r="AH21" s="26">
        <v>0</v>
      </c>
      <c r="AI21" s="26">
        <v>62246.899520000457</v>
      </c>
      <c r="AJ21" s="26">
        <v>17022.883000000002</v>
      </c>
      <c r="AK21" s="26">
        <v>0</v>
      </c>
      <c r="AL21" s="26">
        <v>0</v>
      </c>
      <c r="AM21" s="27">
        <v>3041957.9030059939</v>
      </c>
      <c r="AN21" s="27">
        <v>931601.39827439003</v>
      </c>
    </row>
    <row r="22" spans="1:40" ht="24.9" customHeight="1">
      <c r="A22" s="18">
        <v>17</v>
      </c>
      <c r="B22" s="70" t="s">
        <v>38</v>
      </c>
      <c r="C22" s="26">
        <v>222</v>
      </c>
      <c r="D22" s="26">
        <v>0</v>
      </c>
      <c r="E22" s="26">
        <v>0</v>
      </c>
      <c r="F22" s="26">
        <v>0</v>
      </c>
      <c r="G22" s="26">
        <v>781.26256799999999</v>
      </c>
      <c r="H22" s="26">
        <v>0</v>
      </c>
      <c r="I22" s="26">
        <v>0</v>
      </c>
      <c r="J22" s="26">
        <v>0</v>
      </c>
      <c r="K22" s="26">
        <v>306008.22923000017</v>
      </c>
      <c r="L22" s="26">
        <v>0</v>
      </c>
      <c r="M22" s="26">
        <v>580955.14364133379</v>
      </c>
      <c r="N22" s="26">
        <v>0</v>
      </c>
      <c r="O22" s="26">
        <v>0</v>
      </c>
      <c r="P22" s="26">
        <v>0</v>
      </c>
      <c r="Q22" s="26">
        <v>0</v>
      </c>
      <c r="R22" s="26">
        <v>0</v>
      </c>
      <c r="S22" s="26">
        <v>0</v>
      </c>
      <c r="T22" s="26">
        <v>0</v>
      </c>
      <c r="U22" s="26">
        <v>0</v>
      </c>
      <c r="V22" s="26">
        <v>0</v>
      </c>
      <c r="W22" s="26">
        <v>0</v>
      </c>
      <c r="X22" s="26">
        <v>0</v>
      </c>
      <c r="Y22" s="26">
        <v>0</v>
      </c>
      <c r="Z22" s="26">
        <v>0</v>
      </c>
      <c r="AA22" s="26">
        <v>12</v>
      </c>
      <c r="AB22" s="26">
        <v>0</v>
      </c>
      <c r="AC22" s="26">
        <v>0</v>
      </c>
      <c r="AD22" s="26">
        <v>0</v>
      </c>
      <c r="AE22" s="26">
        <v>23361</v>
      </c>
      <c r="AF22" s="26">
        <v>0</v>
      </c>
      <c r="AG22" s="26">
        <v>45</v>
      </c>
      <c r="AH22" s="26">
        <v>0</v>
      </c>
      <c r="AI22" s="26">
        <v>0</v>
      </c>
      <c r="AJ22" s="26">
        <v>0</v>
      </c>
      <c r="AK22" s="26">
        <v>0</v>
      </c>
      <c r="AL22" s="26">
        <v>0</v>
      </c>
      <c r="AM22" s="27">
        <v>911384.63543933397</v>
      </c>
      <c r="AN22" s="27">
        <v>0</v>
      </c>
    </row>
    <row r="23" spans="1:40" ht="24.9" customHeight="1">
      <c r="A23" s="18">
        <v>18</v>
      </c>
      <c r="B23" s="70" t="s">
        <v>88</v>
      </c>
      <c r="C23" s="26">
        <v>650</v>
      </c>
      <c r="D23" s="26">
        <v>0</v>
      </c>
      <c r="E23" s="26">
        <v>0</v>
      </c>
      <c r="F23" s="26">
        <v>0</v>
      </c>
      <c r="G23" s="26">
        <v>13742.303425724123</v>
      </c>
      <c r="H23" s="26">
        <v>5232.2302772905605</v>
      </c>
      <c r="I23" s="26">
        <v>0</v>
      </c>
      <c r="J23" s="26">
        <v>0</v>
      </c>
      <c r="K23" s="26">
        <v>136444.11308564222</v>
      </c>
      <c r="L23" s="26">
        <v>41058.74206958196</v>
      </c>
      <c r="M23" s="26">
        <v>574919.20892688073</v>
      </c>
      <c r="N23" s="26">
        <v>16463.121329769958</v>
      </c>
      <c r="O23" s="26">
        <v>0</v>
      </c>
      <c r="P23" s="26">
        <v>0</v>
      </c>
      <c r="Q23" s="26">
        <v>0</v>
      </c>
      <c r="R23" s="26">
        <v>0</v>
      </c>
      <c r="S23" s="26">
        <v>0</v>
      </c>
      <c r="T23" s="26">
        <v>0</v>
      </c>
      <c r="U23" s="26">
        <v>0</v>
      </c>
      <c r="V23" s="26">
        <v>0</v>
      </c>
      <c r="W23" s="26">
        <v>0</v>
      </c>
      <c r="X23" s="26">
        <v>0</v>
      </c>
      <c r="Y23" s="26">
        <v>2980.9187000000002</v>
      </c>
      <c r="Z23" s="26">
        <v>2682.82683</v>
      </c>
      <c r="AA23" s="26">
        <v>2017.46</v>
      </c>
      <c r="AB23" s="26">
        <v>1815.7252500000002</v>
      </c>
      <c r="AC23" s="26">
        <v>0</v>
      </c>
      <c r="AD23" s="26">
        <v>0</v>
      </c>
      <c r="AE23" s="26">
        <v>24874.979182764961</v>
      </c>
      <c r="AF23" s="26">
        <v>0</v>
      </c>
      <c r="AG23" s="26">
        <v>0</v>
      </c>
      <c r="AH23" s="26">
        <v>0</v>
      </c>
      <c r="AI23" s="26">
        <v>37935</v>
      </c>
      <c r="AJ23" s="26">
        <v>34227.452291282571</v>
      </c>
      <c r="AK23" s="26">
        <v>0</v>
      </c>
      <c r="AL23" s="26">
        <v>0</v>
      </c>
      <c r="AM23" s="27">
        <v>793563.98332101211</v>
      </c>
      <c r="AN23" s="27">
        <v>101480.09804792504</v>
      </c>
    </row>
    <row r="24" spans="1:40" ht="13.8">
      <c r="A24" s="19"/>
      <c r="B24" s="71" t="s">
        <v>22</v>
      </c>
      <c r="C24" s="28">
        <v>29517619.20615172</v>
      </c>
      <c r="D24" s="28">
        <v>5086033.0145389764</v>
      </c>
      <c r="E24" s="28">
        <v>2617583.3186870525</v>
      </c>
      <c r="F24" s="28">
        <v>28594.091662204024</v>
      </c>
      <c r="G24" s="28">
        <v>5428653.624714341</v>
      </c>
      <c r="H24" s="28">
        <v>245678.78870555045</v>
      </c>
      <c r="I24" s="28">
        <v>211596668.43402576</v>
      </c>
      <c r="J24" s="28">
        <v>64465472.151008941</v>
      </c>
      <c r="K24" s="28">
        <v>70233225.490530282</v>
      </c>
      <c r="L24" s="28">
        <v>10711106.834101722</v>
      </c>
      <c r="M24" s="28">
        <v>18777897.445600711</v>
      </c>
      <c r="N24" s="28">
        <v>1178837.5836297413</v>
      </c>
      <c r="O24" s="28">
        <v>0</v>
      </c>
      <c r="P24" s="28">
        <v>1234.0737794777999</v>
      </c>
      <c r="Q24" s="28">
        <v>6202902.2166111721</v>
      </c>
      <c r="R24" s="28">
        <v>5922248.4964101724</v>
      </c>
      <c r="S24" s="28">
        <v>4746444.0904338276</v>
      </c>
      <c r="T24" s="28">
        <v>4339583.8726838287</v>
      </c>
      <c r="U24" s="28">
        <v>559155.79830124998</v>
      </c>
      <c r="V24" s="28">
        <v>162302.13436989044</v>
      </c>
      <c r="W24" s="28">
        <v>6030</v>
      </c>
      <c r="X24" s="28">
        <v>3014.9050000000002</v>
      </c>
      <c r="Y24" s="28">
        <v>3674233.8013139195</v>
      </c>
      <c r="Z24" s="28">
        <v>2313648.9660826158</v>
      </c>
      <c r="AA24" s="28">
        <v>31055754.636703357</v>
      </c>
      <c r="AB24" s="28">
        <v>19833575.466977019</v>
      </c>
      <c r="AC24" s="28">
        <v>1967020.4053090001</v>
      </c>
      <c r="AD24" s="28">
        <v>1752469.8412535996</v>
      </c>
      <c r="AE24" s="28">
        <v>3228754.9608206945</v>
      </c>
      <c r="AF24" s="28">
        <v>2172141.7864321359</v>
      </c>
      <c r="AG24" s="28">
        <v>3033.4025600000004</v>
      </c>
      <c r="AH24" s="28">
        <v>0</v>
      </c>
      <c r="AI24" s="28">
        <v>8119323.4322319999</v>
      </c>
      <c r="AJ24" s="28">
        <v>4598264.5251808008</v>
      </c>
      <c r="AK24" s="28">
        <v>0</v>
      </c>
      <c r="AL24" s="28">
        <v>0</v>
      </c>
      <c r="AM24" s="28">
        <v>397734300.26399517</v>
      </c>
      <c r="AN24" s="28">
        <v>122814206.53181672</v>
      </c>
    </row>
    <row r="25" spans="1:40" s="12" customFormat="1" ht="12.75" customHeight="1"/>
    <row r="26" spans="1:40" s="42" customFormat="1" ht="14.4">
      <c r="B26" s="46" t="s">
        <v>47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row>
    <row r="27" spans="1:40" s="42" customFormat="1" ht="12.75" customHeight="1">
      <c r="B27" s="85" t="s">
        <v>91</v>
      </c>
      <c r="C27" s="85"/>
      <c r="D27" s="85"/>
      <c r="E27" s="85"/>
      <c r="F27" s="85"/>
      <c r="G27" s="85"/>
      <c r="H27" s="85"/>
      <c r="I27" s="85"/>
      <c r="J27" s="85"/>
      <c r="K27" s="85"/>
      <c r="L27" s="85"/>
      <c r="M27" s="85"/>
      <c r="N27" s="85"/>
      <c r="AM27" s="50"/>
      <c r="AN27" s="50"/>
    </row>
    <row r="28" spans="1:40" s="42" customFormat="1" ht="17.25" customHeight="1">
      <c r="B28" s="85"/>
      <c r="C28" s="85"/>
      <c r="D28" s="85"/>
      <c r="E28" s="85"/>
      <c r="F28" s="85"/>
      <c r="G28" s="85"/>
      <c r="H28" s="85"/>
      <c r="I28" s="85"/>
      <c r="J28" s="85"/>
      <c r="K28" s="85"/>
      <c r="L28" s="85"/>
      <c r="M28" s="85"/>
      <c r="N28" s="85"/>
      <c r="O28" s="51"/>
      <c r="P28" s="51"/>
      <c r="Q28" s="50"/>
      <c r="R28" s="50"/>
      <c r="AN28" s="50"/>
    </row>
    <row r="29" spans="1:40" ht="12.75" customHeight="1">
      <c r="O29" s="5"/>
      <c r="P29" s="5"/>
    </row>
    <row r="31" spans="1:40">
      <c r="C31" s="13"/>
      <c r="D31"/>
      <c r="E3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row>
    <row r="32" spans="1:40">
      <c r="D32"/>
      <c r="E32"/>
      <c r="H32" s="13"/>
    </row>
    <row r="33" spans="2:8">
      <c r="D33"/>
      <c r="E33"/>
      <c r="H33" s="13"/>
    </row>
    <row r="34" spans="2:8">
      <c r="C34"/>
      <c r="D34"/>
      <c r="H34" s="13"/>
    </row>
    <row r="35" spans="2:8">
      <c r="C35"/>
      <c r="D35"/>
      <c r="H35" s="13"/>
    </row>
    <row r="36" spans="2:8" ht="13.8">
      <c r="B36" s="76"/>
      <c r="C36"/>
      <c r="D36"/>
      <c r="H36" s="13"/>
    </row>
    <row r="37" spans="2:8" ht="13.8">
      <c r="B37" s="76"/>
      <c r="C37"/>
      <c r="D37"/>
      <c r="H37" s="13"/>
    </row>
    <row r="38" spans="2:8" ht="13.8">
      <c r="B38" s="76"/>
      <c r="C38"/>
      <c r="D38"/>
      <c r="H38" s="13"/>
    </row>
    <row r="39" spans="2:8" ht="13.8">
      <c r="B39" s="76"/>
      <c r="C39"/>
      <c r="D39"/>
      <c r="H39" s="13"/>
    </row>
    <row r="40" spans="2:8" ht="13.8">
      <c r="B40" s="76"/>
      <c r="C40"/>
      <c r="D40"/>
      <c r="H40" s="13"/>
    </row>
    <row r="41" spans="2:8" ht="13.8">
      <c r="B41" s="76"/>
      <c r="C41"/>
      <c r="D41"/>
      <c r="H41" s="13"/>
    </row>
    <row r="42" spans="2:8" ht="13.8">
      <c r="B42" s="76"/>
      <c r="C42"/>
      <c r="D42"/>
      <c r="H42" s="13"/>
    </row>
    <row r="43" spans="2:8" ht="13.8">
      <c r="B43" s="76"/>
      <c r="C43"/>
      <c r="D43"/>
      <c r="H43" s="13"/>
    </row>
    <row r="44" spans="2:8" ht="13.8">
      <c r="B44" s="76"/>
      <c r="C44"/>
      <c r="D44"/>
      <c r="H44" s="13"/>
    </row>
    <row r="45" spans="2:8" ht="13.8">
      <c r="B45" s="76"/>
      <c r="C45"/>
      <c r="D45"/>
      <c r="H45" s="13"/>
    </row>
    <row r="46" spans="2:8" ht="13.8">
      <c r="B46" s="76"/>
      <c r="C46"/>
      <c r="D46"/>
      <c r="H46" s="13"/>
    </row>
    <row r="47" spans="2:8" ht="13.8">
      <c r="B47" s="76"/>
      <c r="C47"/>
      <c r="D47"/>
      <c r="H47" s="13"/>
    </row>
    <row r="48" spans="2:8" ht="13.8">
      <c r="B48" s="76"/>
      <c r="C48"/>
      <c r="D48"/>
      <c r="H48" s="13"/>
    </row>
    <row r="49" spans="2:4" ht="13.8">
      <c r="B49" s="76"/>
      <c r="C49"/>
      <c r="D49"/>
    </row>
    <row r="50" spans="2:4" ht="13.8">
      <c r="B50" s="76"/>
      <c r="C50"/>
      <c r="D50"/>
    </row>
    <row r="51" spans="2:4" ht="13.8">
      <c r="B51" s="76"/>
      <c r="C51"/>
      <c r="D51"/>
    </row>
    <row r="52" spans="2:4" ht="13.8">
      <c r="B52" s="76"/>
      <c r="C52"/>
    </row>
    <row r="53" spans="2:4" ht="13.8">
      <c r="B53" s="76"/>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C7" activePane="bottomRight" state="frozen"/>
      <selection activeCell="A4" sqref="A4"/>
      <selection pane="topRight" activeCell="A4" sqref="A4"/>
      <selection pane="bottomLeft" activeCell="A4" sqref="A4"/>
      <selection pane="bottomRight" activeCell="A7" sqref="A7:CS25"/>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42" customFormat="1" ht="28.5" customHeight="1">
      <c r="A1" s="46" t="s">
        <v>48</v>
      </c>
      <c r="B1" s="41"/>
      <c r="C1" s="41"/>
      <c r="D1" s="41"/>
      <c r="E1" s="41"/>
      <c r="F1" s="41"/>
      <c r="G1" s="48"/>
    </row>
    <row r="2" spans="1:97" s="42" customFormat="1" ht="28.5" customHeight="1">
      <c r="A2" s="46" t="str">
        <f>'Number of Policies'!A2</f>
        <v>Reporting period: 1 January 2024 - 31 March 2024</v>
      </c>
      <c r="B2" s="41"/>
      <c r="C2" s="41"/>
      <c r="D2" s="41"/>
      <c r="E2" s="41"/>
      <c r="F2" s="41"/>
      <c r="G2" s="48"/>
    </row>
    <row r="3" spans="1:97" s="42" customFormat="1" ht="18" customHeight="1">
      <c r="A3" s="42" t="s">
        <v>2</v>
      </c>
      <c r="B3" s="41"/>
      <c r="C3" s="41"/>
      <c r="D3" s="41"/>
      <c r="E3" s="41"/>
      <c r="F3" s="41"/>
      <c r="G3" s="48"/>
    </row>
    <row r="4" spans="1:97" s="42" customFormat="1" ht="57.75" customHeight="1">
      <c r="A4" s="80" t="s">
        <v>0</v>
      </c>
      <c r="B4" s="80" t="s">
        <v>3</v>
      </c>
      <c r="C4" s="77" t="s">
        <v>4</v>
      </c>
      <c r="D4" s="78"/>
      <c r="E4" s="78"/>
      <c r="F4" s="78"/>
      <c r="G4" s="79"/>
      <c r="H4" s="77" t="s">
        <v>5</v>
      </c>
      <c r="I4" s="78"/>
      <c r="J4" s="78"/>
      <c r="K4" s="78"/>
      <c r="L4" s="79"/>
      <c r="M4" s="77" t="s">
        <v>6</v>
      </c>
      <c r="N4" s="78"/>
      <c r="O4" s="78"/>
      <c r="P4" s="78"/>
      <c r="Q4" s="79"/>
      <c r="R4" s="77" t="s">
        <v>7</v>
      </c>
      <c r="S4" s="78"/>
      <c r="T4" s="78"/>
      <c r="U4" s="78"/>
      <c r="V4" s="79"/>
      <c r="W4" s="77" t="s">
        <v>8</v>
      </c>
      <c r="X4" s="78"/>
      <c r="Y4" s="78"/>
      <c r="Z4" s="78"/>
      <c r="AA4" s="79"/>
      <c r="AB4" s="77" t="s">
        <v>9</v>
      </c>
      <c r="AC4" s="78"/>
      <c r="AD4" s="78"/>
      <c r="AE4" s="78"/>
      <c r="AF4" s="79"/>
      <c r="AG4" s="77" t="s">
        <v>10</v>
      </c>
      <c r="AH4" s="78"/>
      <c r="AI4" s="78"/>
      <c r="AJ4" s="78"/>
      <c r="AK4" s="79"/>
      <c r="AL4" s="77" t="s">
        <v>11</v>
      </c>
      <c r="AM4" s="78"/>
      <c r="AN4" s="78"/>
      <c r="AO4" s="78"/>
      <c r="AP4" s="79"/>
      <c r="AQ4" s="77" t="s">
        <v>12</v>
      </c>
      <c r="AR4" s="78"/>
      <c r="AS4" s="78"/>
      <c r="AT4" s="78"/>
      <c r="AU4" s="79"/>
      <c r="AV4" s="77" t="s">
        <v>13</v>
      </c>
      <c r="AW4" s="78"/>
      <c r="AX4" s="78"/>
      <c r="AY4" s="78"/>
      <c r="AZ4" s="79"/>
      <c r="BA4" s="77" t="s">
        <v>14</v>
      </c>
      <c r="BB4" s="78"/>
      <c r="BC4" s="78"/>
      <c r="BD4" s="78"/>
      <c r="BE4" s="79"/>
      <c r="BF4" s="77" t="s">
        <v>15</v>
      </c>
      <c r="BG4" s="78"/>
      <c r="BH4" s="78"/>
      <c r="BI4" s="78"/>
      <c r="BJ4" s="79"/>
      <c r="BK4" s="77" t="s">
        <v>16</v>
      </c>
      <c r="BL4" s="78"/>
      <c r="BM4" s="78"/>
      <c r="BN4" s="78"/>
      <c r="BO4" s="79"/>
      <c r="BP4" s="77" t="s">
        <v>17</v>
      </c>
      <c r="BQ4" s="78"/>
      <c r="BR4" s="78"/>
      <c r="BS4" s="78"/>
      <c r="BT4" s="79"/>
      <c r="BU4" s="77" t="s">
        <v>18</v>
      </c>
      <c r="BV4" s="78"/>
      <c r="BW4" s="78"/>
      <c r="BX4" s="78"/>
      <c r="BY4" s="79"/>
      <c r="BZ4" s="77" t="s">
        <v>19</v>
      </c>
      <c r="CA4" s="78"/>
      <c r="CB4" s="78"/>
      <c r="CC4" s="78"/>
      <c r="CD4" s="79"/>
      <c r="CE4" s="77" t="s">
        <v>20</v>
      </c>
      <c r="CF4" s="78"/>
      <c r="CG4" s="78"/>
      <c r="CH4" s="78"/>
      <c r="CI4" s="79"/>
      <c r="CJ4" s="77" t="s">
        <v>21</v>
      </c>
      <c r="CK4" s="78"/>
      <c r="CL4" s="78"/>
      <c r="CM4" s="78"/>
      <c r="CN4" s="79"/>
      <c r="CO4" s="77" t="s">
        <v>22</v>
      </c>
      <c r="CP4" s="78"/>
      <c r="CQ4" s="78"/>
      <c r="CR4" s="78"/>
      <c r="CS4" s="79"/>
    </row>
    <row r="5" spans="1:97" s="42" customFormat="1" ht="42" customHeight="1">
      <c r="A5" s="81"/>
      <c r="B5" s="81"/>
      <c r="C5" s="77" t="s">
        <v>45</v>
      </c>
      <c r="D5" s="78"/>
      <c r="E5" s="78"/>
      <c r="F5" s="79"/>
      <c r="G5" s="44" t="s">
        <v>46</v>
      </c>
      <c r="H5" s="77" t="s">
        <v>45</v>
      </c>
      <c r="I5" s="78"/>
      <c r="J5" s="78"/>
      <c r="K5" s="79"/>
      <c r="L5" s="44" t="s">
        <v>46</v>
      </c>
      <c r="M5" s="77" t="s">
        <v>45</v>
      </c>
      <c r="N5" s="78"/>
      <c r="O5" s="78"/>
      <c r="P5" s="79"/>
      <c r="Q5" s="44" t="s">
        <v>46</v>
      </c>
      <c r="R5" s="77" t="s">
        <v>45</v>
      </c>
      <c r="S5" s="78"/>
      <c r="T5" s="78"/>
      <c r="U5" s="79"/>
      <c r="V5" s="44" t="s">
        <v>46</v>
      </c>
      <c r="W5" s="77" t="s">
        <v>45</v>
      </c>
      <c r="X5" s="78"/>
      <c r="Y5" s="78"/>
      <c r="Z5" s="79"/>
      <c r="AA5" s="44" t="s">
        <v>46</v>
      </c>
      <c r="AB5" s="77" t="s">
        <v>45</v>
      </c>
      <c r="AC5" s="78"/>
      <c r="AD5" s="78"/>
      <c r="AE5" s="79"/>
      <c r="AF5" s="44" t="s">
        <v>46</v>
      </c>
      <c r="AG5" s="77" t="s">
        <v>45</v>
      </c>
      <c r="AH5" s="78"/>
      <c r="AI5" s="78"/>
      <c r="AJ5" s="79"/>
      <c r="AK5" s="44" t="s">
        <v>46</v>
      </c>
      <c r="AL5" s="77" t="s">
        <v>45</v>
      </c>
      <c r="AM5" s="78"/>
      <c r="AN5" s="78"/>
      <c r="AO5" s="79"/>
      <c r="AP5" s="44" t="s">
        <v>46</v>
      </c>
      <c r="AQ5" s="77" t="s">
        <v>45</v>
      </c>
      <c r="AR5" s="78"/>
      <c r="AS5" s="78"/>
      <c r="AT5" s="79"/>
      <c r="AU5" s="44" t="s">
        <v>46</v>
      </c>
      <c r="AV5" s="77" t="s">
        <v>45</v>
      </c>
      <c r="AW5" s="78"/>
      <c r="AX5" s="78"/>
      <c r="AY5" s="79"/>
      <c r="AZ5" s="44" t="s">
        <v>46</v>
      </c>
      <c r="BA5" s="77" t="s">
        <v>45</v>
      </c>
      <c r="BB5" s="78"/>
      <c r="BC5" s="78"/>
      <c r="BD5" s="79"/>
      <c r="BE5" s="44" t="s">
        <v>46</v>
      </c>
      <c r="BF5" s="77" t="s">
        <v>45</v>
      </c>
      <c r="BG5" s="78"/>
      <c r="BH5" s="78"/>
      <c r="BI5" s="79"/>
      <c r="BJ5" s="44" t="s">
        <v>46</v>
      </c>
      <c r="BK5" s="77" t="s">
        <v>45</v>
      </c>
      <c r="BL5" s="78"/>
      <c r="BM5" s="78"/>
      <c r="BN5" s="79"/>
      <c r="BO5" s="44" t="s">
        <v>46</v>
      </c>
      <c r="BP5" s="77" t="s">
        <v>45</v>
      </c>
      <c r="BQ5" s="78"/>
      <c r="BR5" s="78"/>
      <c r="BS5" s="79"/>
      <c r="BT5" s="44" t="s">
        <v>46</v>
      </c>
      <c r="BU5" s="77" t="s">
        <v>45</v>
      </c>
      <c r="BV5" s="78"/>
      <c r="BW5" s="78"/>
      <c r="BX5" s="79"/>
      <c r="BY5" s="44" t="s">
        <v>46</v>
      </c>
      <c r="BZ5" s="77" t="s">
        <v>45</v>
      </c>
      <c r="CA5" s="78"/>
      <c r="CB5" s="78"/>
      <c r="CC5" s="79"/>
      <c r="CD5" s="44" t="s">
        <v>46</v>
      </c>
      <c r="CE5" s="77" t="s">
        <v>45</v>
      </c>
      <c r="CF5" s="78"/>
      <c r="CG5" s="78"/>
      <c r="CH5" s="79"/>
      <c r="CI5" s="44" t="s">
        <v>46</v>
      </c>
      <c r="CJ5" s="77" t="s">
        <v>45</v>
      </c>
      <c r="CK5" s="78"/>
      <c r="CL5" s="78"/>
      <c r="CM5" s="79"/>
      <c r="CN5" s="44" t="s">
        <v>46</v>
      </c>
      <c r="CO5" s="77" t="s">
        <v>45</v>
      </c>
      <c r="CP5" s="78"/>
      <c r="CQ5" s="78"/>
      <c r="CR5" s="79"/>
      <c r="CS5" s="44" t="s">
        <v>46</v>
      </c>
    </row>
    <row r="6" spans="1:97" s="42" customFormat="1" ht="60.75" customHeight="1">
      <c r="A6" s="82"/>
      <c r="B6" s="82"/>
      <c r="C6" s="45" t="s">
        <v>25</v>
      </c>
      <c r="D6" s="45" t="s">
        <v>26</v>
      </c>
      <c r="E6" s="45" t="s">
        <v>27</v>
      </c>
      <c r="F6" s="45" t="s">
        <v>22</v>
      </c>
      <c r="G6" s="45" t="s">
        <v>22</v>
      </c>
      <c r="H6" s="45" t="s">
        <v>25</v>
      </c>
      <c r="I6" s="45" t="s">
        <v>26</v>
      </c>
      <c r="J6" s="45" t="s">
        <v>27</v>
      </c>
      <c r="K6" s="45" t="s">
        <v>22</v>
      </c>
      <c r="L6" s="45" t="s">
        <v>22</v>
      </c>
      <c r="M6" s="45" t="s">
        <v>25</v>
      </c>
      <c r="N6" s="45" t="s">
        <v>26</v>
      </c>
      <c r="O6" s="45" t="s">
        <v>27</v>
      </c>
      <c r="P6" s="45" t="s">
        <v>22</v>
      </c>
      <c r="Q6" s="45" t="s">
        <v>22</v>
      </c>
      <c r="R6" s="45" t="s">
        <v>25</v>
      </c>
      <c r="S6" s="45" t="s">
        <v>26</v>
      </c>
      <c r="T6" s="45" t="s">
        <v>27</v>
      </c>
      <c r="U6" s="45" t="s">
        <v>22</v>
      </c>
      <c r="V6" s="45" t="s">
        <v>22</v>
      </c>
      <c r="W6" s="45" t="s">
        <v>25</v>
      </c>
      <c r="X6" s="45" t="s">
        <v>26</v>
      </c>
      <c r="Y6" s="45" t="s">
        <v>27</v>
      </c>
      <c r="Z6" s="45" t="s">
        <v>22</v>
      </c>
      <c r="AA6" s="45" t="s">
        <v>22</v>
      </c>
      <c r="AB6" s="45" t="s">
        <v>25</v>
      </c>
      <c r="AC6" s="45" t="s">
        <v>26</v>
      </c>
      <c r="AD6" s="45" t="s">
        <v>27</v>
      </c>
      <c r="AE6" s="45" t="s">
        <v>22</v>
      </c>
      <c r="AF6" s="45" t="s">
        <v>22</v>
      </c>
      <c r="AG6" s="45" t="s">
        <v>25</v>
      </c>
      <c r="AH6" s="45" t="s">
        <v>26</v>
      </c>
      <c r="AI6" s="45" t="s">
        <v>27</v>
      </c>
      <c r="AJ6" s="45" t="s">
        <v>22</v>
      </c>
      <c r="AK6" s="45" t="s">
        <v>22</v>
      </c>
      <c r="AL6" s="45" t="s">
        <v>25</v>
      </c>
      <c r="AM6" s="45" t="s">
        <v>26</v>
      </c>
      <c r="AN6" s="45" t="s">
        <v>27</v>
      </c>
      <c r="AO6" s="45" t="s">
        <v>22</v>
      </c>
      <c r="AP6" s="45" t="s">
        <v>22</v>
      </c>
      <c r="AQ6" s="45" t="s">
        <v>25</v>
      </c>
      <c r="AR6" s="45" t="s">
        <v>26</v>
      </c>
      <c r="AS6" s="45" t="s">
        <v>27</v>
      </c>
      <c r="AT6" s="45" t="s">
        <v>22</v>
      </c>
      <c r="AU6" s="45" t="s">
        <v>22</v>
      </c>
      <c r="AV6" s="45" t="s">
        <v>25</v>
      </c>
      <c r="AW6" s="45" t="s">
        <v>26</v>
      </c>
      <c r="AX6" s="45" t="s">
        <v>27</v>
      </c>
      <c r="AY6" s="45" t="s">
        <v>22</v>
      </c>
      <c r="AZ6" s="45" t="s">
        <v>22</v>
      </c>
      <c r="BA6" s="45" t="s">
        <v>25</v>
      </c>
      <c r="BB6" s="45" t="s">
        <v>26</v>
      </c>
      <c r="BC6" s="45" t="s">
        <v>27</v>
      </c>
      <c r="BD6" s="45" t="s">
        <v>22</v>
      </c>
      <c r="BE6" s="45" t="s">
        <v>22</v>
      </c>
      <c r="BF6" s="45" t="s">
        <v>25</v>
      </c>
      <c r="BG6" s="45" t="s">
        <v>26</v>
      </c>
      <c r="BH6" s="45" t="s">
        <v>27</v>
      </c>
      <c r="BI6" s="45" t="s">
        <v>22</v>
      </c>
      <c r="BJ6" s="45" t="s">
        <v>22</v>
      </c>
      <c r="BK6" s="45" t="s">
        <v>25</v>
      </c>
      <c r="BL6" s="45" t="s">
        <v>26</v>
      </c>
      <c r="BM6" s="45" t="s">
        <v>27</v>
      </c>
      <c r="BN6" s="45" t="s">
        <v>22</v>
      </c>
      <c r="BO6" s="45" t="s">
        <v>22</v>
      </c>
      <c r="BP6" s="45" t="s">
        <v>25</v>
      </c>
      <c r="BQ6" s="45" t="s">
        <v>26</v>
      </c>
      <c r="BR6" s="45" t="s">
        <v>27</v>
      </c>
      <c r="BS6" s="45" t="s">
        <v>22</v>
      </c>
      <c r="BT6" s="45" t="s">
        <v>22</v>
      </c>
      <c r="BU6" s="45" t="s">
        <v>25</v>
      </c>
      <c r="BV6" s="45" t="s">
        <v>26</v>
      </c>
      <c r="BW6" s="45" t="s">
        <v>27</v>
      </c>
      <c r="BX6" s="45" t="s">
        <v>22</v>
      </c>
      <c r="BY6" s="45" t="s">
        <v>22</v>
      </c>
      <c r="BZ6" s="45" t="s">
        <v>25</v>
      </c>
      <c r="CA6" s="45" t="s">
        <v>26</v>
      </c>
      <c r="CB6" s="45" t="s">
        <v>27</v>
      </c>
      <c r="CC6" s="45" t="s">
        <v>22</v>
      </c>
      <c r="CD6" s="45" t="s">
        <v>22</v>
      </c>
      <c r="CE6" s="45" t="s">
        <v>25</v>
      </c>
      <c r="CF6" s="45" t="s">
        <v>26</v>
      </c>
      <c r="CG6" s="45" t="s">
        <v>27</v>
      </c>
      <c r="CH6" s="45" t="s">
        <v>22</v>
      </c>
      <c r="CI6" s="45" t="s">
        <v>22</v>
      </c>
      <c r="CJ6" s="45" t="s">
        <v>25</v>
      </c>
      <c r="CK6" s="45" t="s">
        <v>26</v>
      </c>
      <c r="CL6" s="45" t="s">
        <v>27</v>
      </c>
      <c r="CM6" s="45" t="s">
        <v>22</v>
      </c>
      <c r="CN6" s="45" t="s">
        <v>22</v>
      </c>
      <c r="CO6" s="45" t="s">
        <v>25</v>
      </c>
      <c r="CP6" s="45" t="s">
        <v>26</v>
      </c>
      <c r="CQ6" s="45" t="s">
        <v>27</v>
      </c>
      <c r="CR6" s="45" t="s">
        <v>22</v>
      </c>
      <c r="CS6" s="45" t="s">
        <v>22</v>
      </c>
    </row>
    <row r="7" spans="1:97" ht="24.9" customHeight="1">
      <c r="A7" s="18">
        <v>1</v>
      </c>
      <c r="B7" s="74" t="s">
        <v>30</v>
      </c>
      <c r="C7" s="26">
        <v>1211145.7661240001</v>
      </c>
      <c r="D7" s="26">
        <v>183764.12632500002</v>
      </c>
      <c r="E7" s="26">
        <v>95532.160000000003</v>
      </c>
      <c r="F7" s="26">
        <v>1490442.0524490001</v>
      </c>
      <c r="G7" s="26">
        <v>453259.60383907659</v>
      </c>
      <c r="H7" s="26">
        <v>455265.68320699997</v>
      </c>
      <c r="I7" s="26">
        <v>293157.55</v>
      </c>
      <c r="J7" s="26">
        <v>0</v>
      </c>
      <c r="K7" s="26">
        <v>748423.23320699995</v>
      </c>
      <c r="L7" s="26">
        <v>0</v>
      </c>
      <c r="M7" s="26">
        <v>579419.09082200006</v>
      </c>
      <c r="N7" s="26">
        <v>79437.671812999994</v>
      </c>
      <c r="O7" s="26">
        <v>36.139279999999999</v>
      </c>
      <c r="P7" s="26">
        <v>658892.90191500005</v>
      </c>
      <c r="Q7" s="26">
        <v>40845.950949824306</v>
      </c>
      <c r="R7" s="26">
        <v>18076804.290847998</v>
      </c>
      <c r="S7" s="26">
        <v>7073668.5708999997</v>
      </c>
      <c r="T7" s="26">
        <v>31543240.390000001</v>
      </c>
      <c r="U7" s="26">
        <v>56693713.251747996</v>
      </c>
      <c r="V7" s="26">
        <v>63280480.782262661</v>
      </c>
      <c r="W7" s="26">
        <v>4013919.0729399999</v>
      </c>
      <c r="X7" s="26">
        <v>3384620.3876670003</v>
      </c>
      <c r="Y7" s="26">
        <v>1864.3351070000001</v>
      </c>
      <c r="Z7" s="26">
        <v>7400403.7957139993</v>
      </c>
      <c r="AA7" s="26">
        <v>300191.81770466891</v>
      </c>
      <c r="AB7" s="26">
        <v>901014.86912688846</v>
      </c>
      <c r="AC7" s="26">
        <v>1022052.3684311116</v>
      </c>
      <c r="AD7" s="26">
        <v>216.83568</v>
      </c>
      <c r="AE7" s="26">
        <v>1923284.073238</v>
      </c>
      <c r="AF7" s="26">
        <v>288965.7351247422</v>
      </c>
      <c r="AG7" s="26">
        <v>0</v>
      </c>
      <c r="AH7" s="26">
        <v>0</v>
      </c>
      <c r="AI7" s="26">
        <v>0</v>
      </c>
      <c r="AJ7" s="26">
        <v>0</v>
      </c>
      <c r="AK7" s="26">
        <v>1234.0737794777999</v>
      </c>
      <c r="AL7" s="26">
        <v>2716.5629399999998</v>
      </c>
      <c r="AM7" s="26">
        <v>0</v>
      </c>
      <c r="AN7" s="26">
        <v>0</v>
      </c>
      <c r="AO7" s="26">
        <v>2716.5629399999998</v>
      </c>
      <c r="AP7" s="26">
        <v>2716.5629399999998</v>
      </c>
      <c r="AQ7" s="26">
        <v>0</v>
      </c>
      <c r="AR7" s="26">
        <v>0</v>
      </c>
      <c r="AS7" s="26">
        <v>0</v>
      </c>
      <c r="AT7" s="26">
        <v>0</v>
      </c>
      <c r="AU7" s="26">
        <v>0</v>
      </c>
      <c r="AV7" s="26">
        <v>95804.785199999998</v>
      </c>
      <c r="AW7" s="26">
        <v>0</v>
      </c>
      <c r="AX7" s="26">
        <v>0</v>
      </c>
      <c r="AY7" s="26">
        <v>95804.785199999998</v>
      </c>
      <c r="AZ7" s="26">
        <v>87427.685780055603</v>
      </c>
      <c r="BA7" s="26">
        <v>0</v>
      </c>
      <c r="BB7" s="26">
        <v>0</v>
      </c>
      <c r="BC7" s="26">
        <v>0</v>
      </c>
      <c r="BD7" s="26">
        <v>0</v>
      </c>
      <c r="BE7" s="26">
        <v>0</v>
      </c>
      <c r="BF7" s="26">
        <v>1025526.3679889999</v>
      </c>
      <c r="BG7" s="26">
        <v>7874.8803939999998</v>
      </c>
      <c r="BH7" s="26">
        <v>0</v>
      </c>
      <c r="BI7" s="26">
        <v>1033401.2483829999</v>
      </c>
      <c r="BJ7" s="26">
        <v>1006087.6379327473</v>
      </c>
      <c r="BK7" s="26">
        <v>3588357.267978</v>
      </c>
      <c r="BL7" s="26">
        <v>490025.437423</v>
      </c>
      <c r="BM7" s="26">
        <v>0</v>
      </c>
      <c r="BN7" s="26">
        <v>4078382.7054010001</v>
      </c>
      <c r="BO7" s="26">
        <v>3787488.6483590114</v>
      </c>
      <c r="BP7" s="26">
        <v>54172.36</v>
      </c>
      <c r="BQ7" s="26">
        <v>0</v>
      </c>
      <c r="BR7" s="26">
        <v>0</v>
      </c>
      <c r="BS7" s="26">
        <v>54172.36</v>
      </c>
      <c r="BT7" s="26">
        <v>0</v>
      </c>
      <c r="BU7" s="26">
        <v>1347637.041</v>
      </c>
      <c r="BV7" s="26">
        <v>3722</v>
      </c>
      <c r="BW7" s="26">
        <v>0</v>
      </c>
      <c r="BX7" s="26">
        <v>1351359.041</v>
      </c>
      <c r="BY7" s="26">
        <v>1081087.2327999999</v>
      </c>
      <c r="BZ7" s="26">
        <v>0</v>
      </c>
      <c r="CA7" s="26">
        <v>0</v>
      </c>
      <c r="CB7" s="26">
        <v>0</v>
      </c>
      <c r="CC7" s="26">
        <v>0</v>
      </c>
      <c r="CD7" s="26">
        <v>0</v>
      </c>
      <c r="CE7" s="26">
        <v>1806815.804151</v>
      </c>
      <c r="CF7" s="26">
        <v>20491.531741999999</v>
      </c>
      <c r="CG7" s="26">
        <v>0</v>
      </c>
      <c r="CH7" s="26">
        <v>1827307.335893</v>
      </c>
      <c r="CI7" s="26">
        <v>1645965.1435067202</v>
      </c>
      <c r="CJ7" s="26">
        <v>0</v>
      </c>
      <c r="CK7" s="26">
        <v>0</v>
      </c>
      <c r="CL7" s="26">
        <v>0</v>
      </c>
      <c r="CM7" s="26">
        <v>0</v>
      </c>
      <c r="CN7" s="26">
        <v>0</v>
      </c>
      <c r="CO7" s="26">
        <v>33158598.96232589</v>
      </c>
      <c r="CP7" s="26">
        <v>12558814.524695111</v>
      </c>
      <c r="CQ7" s="26">
        <v>31640889.860066999</v>
      </c>
      <c r="CR7" s="26">
        <v>77358303.347087994</v>
      </c>
      <c r="CS7" s="26">
        <v>71975750.874979004</v>
      </c>
    </row>
    <row r="8" spans="1:97" s="9" customFormat="1" ht="24.9" customHeight="1">
      <c r="A8" s="18">
        <v>2</v>
      </c>
      <c r="B8" s="74" t="s">
        <v>32</v>
      </c>
      <c r="C8" s="26">
        <v>2559321.0415436178</v>
      </c>
      <c r="D8" s="26">
        <v>10159027.303164974</v>
      </c>
      <c r="E8" s="26">
        <v>0</v>
      </c>
      <c r="F8" s="26">
        <v>12718348.344708592</v>
      </c>
      <c r="G8" s="26">
        <v>2508875.3119999813</v>
      </c>
      <c r="H8" s="26">
        <v>0</v>
      </c>
      <c r="I8" s="26">
        <v>428383.91819976922</v>
      </c>
      <c r="J8" s="26">
        <v>0</v>
      </c>
      <c r="K8" s="26">
        <v>428383.91819976922</v>
      </c>
      <c r="L8" s="26">
        <v>0</v>
      </c>
      <c r="M8" s="26">
        <v>134924.67371794407</v>
      </c>
      <c r="N8" s="26">
        <v>482423.28262230428</v>
      </c>
      <c r="O8" s="26">
        <v>0</v>
      </c>
      <c r="P8" s="26">
        <v>617347.95634024835</v>
      </c>
      <c r="Q8" s="26">
        <v>41341.539999999979</v>
      </c>
      <c r="R8" s="26">
        <v>21134830.149996594</v>
      </c>
      <c r="S8" s="26">
        <v>30630</v>
      </c>
      <c r="T8" s="26">
        <v>0</v>
      </c>
      <c r="U8" s="26">
        <v>21165460.149996594</v>
      </c>
      <c r="V8" s="26">
        <v>0</v>
      </c>
      <c r="W8" s="26">
        <v>2456379.0823427141</v>
      </c>
      <c r="X8" s="26">
        <v>6867030.5205084085</v>
      </c>
      <c r="Y8" s="26">
        <v>4386837.0500000212</v>
      </c>
      <c r="Z8" s="26">
        <v>13710246.652851144</v>
      </c>
      <c r="AA8" s="26">
        <v>2197433.4800000028</v>
      </c>
      <c r="AB8" s="26">
        <v>232876.24380921689</v>
      </c>
      <c r="AC8" s="26">
        <v>1234894.6349339946</v>
      </c>
      <c r="AD8" s="26">
        <v>288600.02</v>
      </c>
      <c r="AE8" s="26">
        <v>1756370.8987432115</v>
      </c>
      <c r="AF8" s="26">
        <v>145815.3299999999</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344034.16428813641</v>
      </c>
      <c r="BG8" s="26">
        <v>0</v>
      </c>
      <c r="BH8" s="26">
        <v>0</v>
      </c>
      <c r="BI8" s="26">
        <v>344034.16428813641</v>
      </c>
      <c r="BJ8" s="26">
        <v>17269.14000000013</v>
      </c>
      <c r="BK8" s="26">
        <v>3157816.6108005075</v>
      </c>
      <c r="BL8" s="26">
        <v>1253032.607697997</v>
      </c>
      <c r="BM8" s="26">
        <v>0</v>
      </c>
      <c r="BN8" s="26">
        <v>4410849.2184985047</v>
      </c>
      <c r="BO8" s="26">
        <v>1029805.9451000013</v>
      </c>
      <c r="BP8" s="26">
        <v>1084323.2634350001</v>
      </c>
      <c r="BQ8" s="26">
        <v>0</v>
      </c>
      <c r="BR8" s="26">
        <v>0</v>
      </c>
      <c r="BS8" s="26">
        <v>1084323.2634350001</v>
      </c>
      <c r="BT8" s="26">
        <v>1084323.2599999998</v>
      </c>
      <c r="BU8" s="26">
        <v>176875</v>
      </c>
      <c r="BV8" s="26">
        <v>0</v>
      </c>
      <c r="BW8" s="26">
        <v>0</v>
      </c>
      <c r="BX8" s="26">
        <v>176875</v>
      </c>
      <c r="BY8" s="26">
        <v>137820.00000000003</v>
      </c>
      <c r="BZ8" s="26">
        <v>0</v>
      </c>
      <c r="CA8" s="26">
        <v>2818.5725600000005</v>
      </c>
      <c r="CB8" s="26">
        <v>0</v>
      </c>
      <c r="CC8" s="26">
        <v>2818.5725600000005</v>
      </c>
      <c r="CD8" s="26">
        <v>0</v>
      </c>
      <c r="CE8" s="26">
        <v>432023.1454999987</v>
      </c>
      <c r="CF8" s="26">
        <v>0</v>
      </c>
      <c r="CG8" s="26">
        <v>0</v>
      </c>
      <c r="CH8" s="26">
        <v>432023.1454999987</v>
      </c>
      <c r="CI8" s="26">
        <v>334856.77039999515</v>
      </c>
      <c r="CJ8" s="26">
        <v>0</v>
      </c>
      <c r="CK8" s="26">
        <v>0</v>
      </c>
      <c r="CL8" s="26">
        <v>0</v>
      </c>
      <c r="CM8" s="26">
        <v>0</v>
      </c>
      <c r="CN8" s="26">
        <v>0</v>
      </c>
      <c r="CO8" s="26">
        <v>31713403.375433728</v>
      </c>
      <c r="CP8" s="26">
        <v>20458240.839687448</v>
      </c>
      <c r="CQ8" s="26">
        <v>4675437.0700000208</v>
      </c>
      <c r="CR8" s="26">
        <v>56847081.285121188</v>
      </c>
      <c r="CS8" s="26">
        <v>7497540.7774999803</v>
      </c>
    </row>
    <row r="9" spans="1:97" ht="24.9" customHeight="1">
      <c r="A9" s="18">
        <v>3</v>
      </c>
      <c r="B9" s="74" t="s">
        <v>28</v>
      </c>
      <c r="C9" s="26">
        <v>1281268.5832120001</v>
      </c>
      <c r="D9" s="26">
        <v>158820</v>
      </c>
      <c r="E9" s="26">
        <v>2576535.7010400007</v>
      </c>
      <c r="F9" s="26">
        <v>4016624.284252001</v>
      </c>
      <c r="G9" s="26">
        <v>34072.149999999972</v>
      </c>
      <c r="H9" s="26">
        <v>0</v>
      </c>
      <c r="I9" s="26">
        <v>405037.75166002457</v>
      </c>
      <c r="J9" s="26">
        <v>0</v>
      </c>
      <c r="K9" s="26">
        <v>405037.75166002457</v>
      </c>
      <c r="L9" s="26">
        <v>0</v>
      </c>
      <c r="M9" s="26">
        <v>237592.34289800696</v>
      </c>
      <c r="N9" s="26">
        <v>616752.06362299051</v>
      </c>
      <c r="O9" s="26">
        <v>0</v>
      </c>
      <c r="P9" s="26">
        <v>854344.40652099741</v>
      </c>
      <c r="Q9" s="26">
        <v>0</v>
      </c>
      <c r="R9" s="26">
        <v>15058820.61822211</v>
      </c>
      <c r="S9" s="26">
        <v>277393.41808700014</v>
      </c>
      <c r="T9" s="26">
        <v>30019500.906829853</v>
      </c>
      <c r="U9" s="26">
        <v>45355714.943138964</v>
      </c>
      <c r="V9" s="26">
        <v>0</v>
      </c>
      <c r="W9" s="26">
        <v>0</v>
      </c>
      <c r="X9" s="26">
        <v>0</v>
      </c>
      <c r="Y9" s="26">
        <v>0</v>
      </c>
      <c r="Z9" s="26">
        <v>0</v>
      </c>
      <c r="AA9" s="26">
        <v>0</v>
      </c>
      <c r="AB9" s="26">
        <v>18567.222222222237</v>
      </c>
      <c r="AC9" s="26">
        <v>523420.11111111153</v>
      </c>
      <c r="AD9" s="26">
        <v>0</v>
      </c>
      <c r="AE9" s="26">
        <v>541987.33333333372</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0</v>
      </c>
      <c r="AW9" s="26">
        <v>0</v>
      </c>
      <c r="AX9" s="26">
        <v>0</v>
      </c>
      <c r="AY9" s="26">
        <v>0</v>
      </c>
      <c r="AZ9" s="26">
        <v>0</v>
      </c>
      <c r="BA9" s="26">
        <v>0</v>
      </c>
      <c r="BB9" s="26">
        <v>0</v>
      </c>
      <c r="BC9" s="26">
        <v>0</v>
      </c>
      <c r="BD9" s="26">
        <v>0</v>
      </c>
      <c r="BE9" s="26">
        <v>0</v>
      </c>
      <c r="BF9" s="26">
        <v>0</v>
      </c>
      <c r="BG9" s="26">
        <v>0</v>
      </c>
      <c r="BH9" s="26">
        <v>0</v>
      </c>
      <c r="BI9" s="26">
        <v>0</v>
      </c>
      <c r="BJ9" s="26">
        <v>0</v>
      </c>
      <c r="BK9" s="26">
        <v>32100.942692000001</v>
      </c>
      <c r="BL9" s="26">
        <v>0</v>
      </c>
      <c r="BM9" s="26">
        <v>0</v>
      </c>
      <c r="BN9" s="26">
        <v>32100.942692000001</v>
      </c>
      <c r="BO9" s="26">
        <v>32100.942692000001</v>
      </c>
      <c r="BP9" s="26">
        <v>0</v>
      </c>
      <c r="BQ9" s="26">
        <v>0</v>
      </c>
      <c r="BR9" s="26">
        <v>0</v>
      </c>
      <c r="BS9" s="26">
        <v>0</v>
      </c>
      <c r="BT9" s="26">
        <v>0</v>
      </c>
      <c r="BU9" s="26">
        <v>0</v>
      </c>
      <c r="BV9" s="26">
        <v>0</v>
      </c>
      <c r="BW9" s="26">
        <v>0</v>
      </c>
      <c r="BX9" s="26">
        <v>0</v>
      </c>
      <c r="BY9" s="26">
        <v>0</v>
      </c>
      <c r="BZ9" s="26">
        <v>0</v>
      </c>
      <c r="CA9" s="26">
        <v>0</v>
      </c>
      <c r="CB9" s="26">
        <v>0</v>
      </c>
      <c r="CC9" s="26">
        <v>0</v>
      </c>
      <c r="CD9" s="26">
        <v>0</v>
      </c>
      <c r="CE9" s="26">
        <v>220108.1090329999</v>
      </c>
      <c r="CF9" s="26">
        <v>0</v>
      </c>
      <c r="CG9" s="26">
        <v>0</v>
      </c>
      <c r="CH9" s="26">
        <v>220108.1090329999</v>
      </c>
      <c r="CI9" s="26">
        <v>220108.1090329999</v>
      </c>
      <c r="CJ9" s="26">
        <v>0</v>
      </c>
      <c r="CK9" s="26">
        <v>0</v>
      </c>
      <c r="CL9" s="26">
        <v>0</v>
      </c>
      <c r="CM9" s="26">
        <v>0</v>
      </c>
      <c r="CN9" s="26">
        <v>0</v>
      </c>
      <c r="CO9" s="26">
        <v>16848457.818279341</v>
      </c>
      <c r="CP9" s="26">
        <v>1981423.3444811264</v>
      </c>
      <c r="CQ9" s="26">
        <v>32596036.607869852</v>
      </c>
      <c r="CR9" s="26">
        <v>51425917.770630322</v>
      </c>
      <c r="CS9" s="26">
        <v>286281.20172499988</v>
      </c>
    </row>
    <row r="10" spans="1:97" ht="24.9" customHeight="1">
      <c r="A10" s="18">
        <v>4</v>
      </c>
      <c r="B10" s="74" t="s">
        <v>29</v>
      </c>
      <c r="C10" s="26">
        <v>143235.08360299942</v>
      </c>
      <c r="D10" s="26">
        <v>7476403.7799829999</v>
      </c>
      <c r="E10" s="26">
        <v>0</v>
      </c>
      <c r="F10" s="26">
        <v>7619638.8635859992</v>
      </c>
      <c r="G10" s="26">
        <v>424089.4168180573</v>
      </c>
      <c r="H10" s="26">
        <v>0</v>
      </c>
      <c r="I10" s="26">
        <v>165233.49999999863</v>
      </c>
      <c r="J10" s="26">
        <v>0</v>
      </c>
      <c r="K10" s="26">
        <v>165233.49999999863</v>
      </c>
      <c r="L10" s="26">
        <v>0</v>
      </c>
      <c r="M10" s="26">
        <v>567266.10223200149</v>
      </c>
      <c r="N10" s="26">
        <v>126771.23077600004</v>
      </c>
      <c r="O10" s="26">
        <v>2261.1689999999999</v>
      </c>
      <c r="P10" s="26">
        <v>696298.50200800155</v>
      </c>
      <c r="Q10" s="26">
        <v>52429.793551386429</v>
      </c>
      <c r="R10" s="26">
        <v>165246.87213599667</v>
      </c>
      <c r="S10" s="26">
        <v>44897.343465999998</v>
      </c>
      <c r="T10" s="26">
        <v>0</v>
      </c>
      <c r="U10" s="26">
        <v>210144.21560199666</v>
      </c>
      <c r="V10" s="26">
        <v>148038.56911251982</v>
      </c>
      <c r="W10" s="26">
        <v>4174953.8879510118</v>
      </c>
      <c r="X10" s="26">
        <v>6316028.6138470052</v>
      </c>
      <c r="Y10" s="26">
        <v>33558</v>
      </c>
      <c r="Z10" s="26">
        <v>10524540.501798017</v>
      </c>
      <c r="AA10" s="26">
        <v>149030.59120803964</v>
      </c>
      <c r="AB10" s="26">
        <v>685217.92608722113</v>
      </c>
      <c r="AC10" s="26">
        <v>1607502.2620281125</v>
      </c>
      <c r="AD10" s="26">
        <v>492385.01788499474</v>
      </c>
      <c r="AE10" s="26">
        <v>2785105.2060003285</v>
      </c>
      <c r="AF10" s="26">
        <v>32750.245754677926</v>
      </c>
      <c r="AG10" s="26">
        <v>0</v>
      </c>
      <c r="AH10" s="26">
        <v>0</v>
      </c>
      <c r="AI10" s="26">
        <v>0</v>
      </c>
      <c r="AJ10" s="26">
        <v>0</v>
      </c>
      <c r="AK10" s="26">
        <v>0</v>
      </c>
      <c r="AL10" s="26">
        <v>0</v>
      </c>
      <c r="AM10" s="26">
        <v>0</v>
      </c>
      <c r="AN10" s="26">
        <v>283462.76</v>
      </c>
      <c r="AO10" s="26">
        <v>283462.76</v>
      </c>
      <c r="AP10" s="26">
        <v>283462.73301800003</v>
      </c>
      <c r="AQ10" s="26">
        <v>0</v>
      </c>
      <c r="AR10" s="26">
        <v>0</v>
      </c>
      <c r="AS10" s="26">
        <v>0</v>
      </c>
      <c r="AT10" s="26">
        <v>0</v>
      </c>
      <c r="AU10" s="26">
        <v>0</v>
      </c>
      <c r="AV10" s="26">
        <v>0</v>
      </c>
      <c r="AW10" s="26">
        <v>0</v>
      </c>
      <c r="AX10" s="26">
        <v>0</v>
      </c>
      <c r="AY10" s="26">
        <v>0</v>
      </c>
      <c r="AZ10" s="26">
        <v>133.06133333333335</v>
      </c>
      <c r="BA10" s="26">
        <v>0</v>
      </c>
      <c r="BB10" s="26">
        <v>0</v>
      </c>
      <c r="BC10" s="26">
        <v>0</v>
      </c>
      <c r="BD10" s="26">
        <v>0</v>
      </c>
      <c r="BE10" s="26">
        <v>0</v>
      </c>
      <c r="BF10" s="26">
        <v>859092.67612400127</v>
      </c>
      <c r="BG10" s="26">
        <v>36472.770075</v>
      </c>
      <c r="BH10" s="26">
        <v>0</v>
      </c>
      <c r="BI10" s="26">
        <v>895565.44619900128</v>
      </c>
      <c r="BJ10" s="26">
        <v>223884.35830644442</v>
      </c>
      <c r="BK10" s="26">
        <v>11286754.913526013</v>
      </c>
      <c r="BL10" s="26">
        <v>2423611.556503993</v>
      </c>
      <c r="BM10" s="26">
        <v>28713.010000000006</v>
      </c>
      <c r="BN10" s="26">
        <v>13739079.480030006</v>
      </c>
      <c r="BO10" s="26">
        <v>8931197.2350774333</v>
      </c>
      <c r="BP10" s="26">
        <v>130801.6584</v>
      </c>
      <c r="BQ10" s="26">
        <v>0</v>
      </c>
      <c r="BR10" s="26">
        <v>0</v>
      </c>
      <c r="BS10" s="26">
        <v>130801.6584</v>
      </c>
      <c r="BT10" s="26">
        <v>130801.65835200001</v>
      </c>
      <c r="BU10" s="26">
        <v>593538.91110699996</v>
      </c>
      <c r="BV10" s="26">
        <v>0</v>
      </c>
      <c r="BW10" s="26">
        <v>3423</v>
      </c>
      <c r="BX10" s="26">
        <v>596961.91110699996</v>
      </c>
      <c r="BY10" s="26">
        <v>325675.21913405432</v>
      </c>
      <c r="BZ10" s="26">
        <v>0</v>
      </c>
      <c r="CA10" s="26">
        <v>0</v>
      </c>
      <c r="CB10" s="26">
        <v>0</v>
      </c>
      <c r="CC10" s="26">
        <v>0</v>
      </c>
      <c r="CD10" s="26">
        <v>0</v>
      </c>
      <c r="CE10" s="26">
        <v>1600865.3736390001</v>
      </c>
      <c r="CF10" s="26">
        <v>410794.54697799997</v>
      </c>
      <c r="CG10" s="26">
        <v>10026.761</v>
      </c>
      <c r="CH10" s="26">
        <v>2021686.6816170001</v>
      </c>
      <c r="CI10" s="26">
        <v>1114780.105329222</v>
      </c>
      <c r="CJ10" s="26">
        <v>0</v>
      </c>
      <c r="CK10" s="26">
        <v>0</v>
      </c>
      <c r="CL10" s="26">
        <v>0</v>
      </c>
      <c r="CM10" s="26">
        <v>0</v>
      </c>
      <c r="CN10" s="26">
        <v>0</v>
      </c>
      <c r="CO10" s="26">
        <v>20206973.404805243</v>
      </c>
      <c r="CP10" s="26">
        <v>18607715.603657112</v>
      </c>
      <c r="CQ10" s="26">
        <v>853829.71788499481</v>
      </c>
      <c r="CR10" s="26">
        <v>39668518.72634735</v>
      </c>
      <c r="CS10" s="26">
        <v>11816272.986995172</v>
      </c>
    </row>
    <row r="11" spans="1:97" ht="24.9" customHeight="1">
      <c r="A11" s="18">
        <v>5</v>
      </c>
      <c r="B11" s="74" t="s">
        <v>86</v>
      </c>
      <c r="C11" s="26">
        <v>173273.88</v>
      </c>
      <c r="D11" s="26">
        <v>0</v>
      </c>
      <c r="E11" s="26">
        <v>-3.29</v>
      </c>
      <c r="F11" s="26">
        <v>173270.59</v>
      </c>
      <c r="G11" s="26">
        <v>-19731.872754735301</v>
      </c>
      <c r="H11" s="26">
        <v>66203.520000000004</v>
      </c>
      <c r="I11" s="26">
        <v>107844.4</v>
      </c>
      <c r="J11" s="26">
        <v>1632</v>
      </c>
      <c r="K11" s="26">
        <v>175679.91999999998</v>
      </c>
      <c r="L11" s="26">
        <v>0</v>
      </c>
      <c r="M11" s="26">
        <v>341068.38999999996</v>
      </c>
      <c r="N11" s="26">
        <v>13008.34</v>
      </c>
      <c r="O11" s="26">
        <v>21228.83</v>
      </c>
      <c r="P11" s="26">
        <v>375305.56</v>
      </c>
      <c r="Q11" s="26">
        <v>1481.5340000000001</v>
      </c>
      <c r="R11" s="26">
        <v>17479763.699999999</v>
      </c>
      <c r="S11" s="26">
        <v>2297465.0299999998</v>
      </c>
      <c r="T11" s="26">
        <v>1934893.65</v>
      </c>
      <c r="U11" s="26">
        <v>21712122.379999999</v>
      </c>
      <c r="V11" s="26">
        <v>0</v>
      </c>
      <c r="W11" s="26">
        <v>785310.61</v>
      </c>
      <c r="X11" s="26">
        <v>974995.29</v>
      </c>
      <c r="Y11" s="26">
        <v>2079</v>
      </c>
      <c r="Z11" s="26">
        <v>1762384.9</v>
      </c>
      <c r="AA11" s="26">
        <v>358412.86434072355</v>
      </c>
      <c r="AB11" s="26">
        <v>68121.622222222242</v>
      </c>
      <c r="AC11" s="26">
        <v>624441.27111111151</v>
      </c>
      <c r="AD11" s="26">
        <v>180</v>
      </c>
      <c r="AE11" s="26">
        <v>692742.89333333378</v>
      </c>
      <c r="AF11" s="26">
        <v>0</v>
      </c>
      <c r="AG11" s="26">
        <v>0</v>
      </c>
      <c r="AH11" s="26">
        <v>0</v>
      </c>
      <c r="AI11" s="26">
        <v>0</v>
      </c>
      <c r="AJ11" s="26">
        <v>0</v>
      </c>
      <c r="AK11" s="26">
        <v>0</v>
      </c>
      <c r="AL11" s="26">
        <v>0</v>
      </c>
      <c r="AM11" s="26">
        <v>0</v>
      </c>
      <c r="AN11" s="26">
        <v>0</v>
      </c>
      <c r="AO11" s="26">
        <v>0</v>
      </c>
      <c r="AP11" s="26">
        <v>0</v>
      </c>
      <c r="AQ11" s="26">
        <v>20888.439999999999</v>
      </c>
      <c r="AR11" s="26">
        <v>0</v>
      </c>
      <c r="AS11" s="26">
        <v>0</v>
      </c>
      <c r="AT11" s="26">
        <v>20888.439999999999</v>
      </c>
      <c r="AU11" s="26">
        <v>18753.174999999999</v>
      </c>
      <c r="AV11" s="26">
        <v>0</v>
      </c>
      <c r="AW11" s="26">
        <v>0</v>
      </c>
      <c r="AX11" s="26">
        <v>0</v>
      </c>
      <c r="AY11" s="26">
        <v>0</v>
      </c>
      <c r="AZ11" s="26">
        <v>0</v>
      </c>
      <c r="BA11" s="26">
        <v>0</v>
      </c>
      <c r="BB11" s="26">
        <v>0</v>
      </c>
      <c r="BC11" s="26">
        <v>0</v>
      </c>
      <c r="BD11" s="26">
        <v>0</v>
      </c>
      <c r="BE11" s="26">
        <v>0</v>
      </c>
      <c r="BF11" s="26">
        <v>58769.75</v>
      </c>
      <c r="BG11" s="26">
        <v>0</v>
      </c>
      <c r="BH11" s="26">
        <v>0</v>
      </c>
      <c r="BI11" s="26">
        <v>58769.75</v>
      </c>
      <c r="BJ11" s="26">
        <v>69657.521973379495</v>
      </c>
      <c r="BK11" s="26">
        <v>258953.21</v>
      </c>
      <c r="BL11" s="26">
        <v>14111.47</v>
      </c>
      <c r="BM11" s="26">
        <v>0</v>
      </c>
      <c r="BN11" s="26">
        <v>273064.68</v>
      </c>
      <c r="BO11" s="26">
        <v>423017.47922436229</v>
      </c>
      <c r="BP11" s="26">
        <v>5912.66</v>
      </c>
      <c r="BQ11" s="26">
        <v>20765.849999999999</v>
      </c>
      <c r="BR11" s="26">
        <v>2</v>
      </c>
      <c r="BS11" s="26">
        <v>26680.51</v>
      </c>
      <c r="BT11" s="26">
        <v>0</v>
      </c>
      <c r="BU11" s="26">
        <v>63035.8</v>
      </c>
      <c r="BV11" s="26">
        <v>6000</v>
      </c>
      <c r="BW11" s="26">
        <v>0</v>
      </c>
      <c r="BX11" s="26">
        <v>69035.8</v>
      </c>
      <c r="BY11" s="26">
        <v>34517.900007862765</v>
      </c>
      <c r="BZ11" s="26">
        <v>0</v>
      </c>
      <c r="CA11" s="26">
        <v>0</v>
      </c>
      <c r="CB11" s="26">
        <v>0</v>
      </c>
      <c r="CC11" s="26">
        <v>0</v>
      </c>
      <c r="CD11" s="26">
        <v>0</v>
      </c>
      <c r="CE11" s="26">
        <v>161765.37</v>
      </c>
      <c r="CF11" s="26">
        <v>3221.81</v>
      </c>
      <c r="CG11" s="26">
        <v>3519</v>
      </c>
      <c r="CH11" s="26">
        <v>168506.18</v>
      </c>
      <c r="CI11" s="26">
        <v>44575.102500000008</v>
      </c>
      <c r="CJ11" s="26">
        <v>0</v>
      </c>
      <c r="CK11" s="26">
        <v>0</v>
      </c>
      <c r="CL11" s="26">
        <v>0</v>
      </c>
      <c r="CM11" s="26">
        <v>0</v>
      </c>
      <c r="CN11" s="26">
        <v>0</v>
      </c>
      <c r="CO11" s="26">
        <v>19483066.952222224</v>
      </c>
      <c r="CP11" s="26">
        <v>4061853.4611111116</v>
      </c>
      <c r="CQ11" s="26">
        <v>1963531.19</v>
      </c>
      <c r="CR11" s="26">
        <v>25508451.603333335</v>
      </c>
      <c r="CS11" s="26">
        <v>930683.7042915927</v>
      </c>
    </row>
    <row r="12" spans="1:97" ht="24.9" customHeight="1">
      <c r="A12" s="18">
        <v>6</v>
      </c>
      <c r="B12" s="74" t="s">
        <v>87</v>
      </c>
      <c r="C12" s="26">
        <v>35292.549523240763</v>
      </c>
      <c r="D12" s="26">
        <v>0</v>
      </c>
      <c r="E12" s="26">
        <v>68710.366941043234</v>
      </c>
      <c r="F12" s="26">
        <v>104002.916464284</v>
      </c>
      <c r="G12" s="26">
        <v>11680.486439791775</v>
      </c>
      <c r="H12" s="26">
        <v>925</v>
      </c>
      <c r="I12" s="26">
        <v>8870</v>
      </c>
      <c r="J12" s="26">
        <v>0</v>
      </c>
      <c r="K12" s="26">
        <v>9795</v>
      </c>
      <c r="L12" s="26">
        <v>0</v>
      </c>
      <c r="M12" s="26">
        <v>44654.927414144207</v>
      </c>
      <c r="N12" s="26">
        <v>4330.5046049180319</v>
      </c>
      <c r="O12" s="26">
        <v>165988.05173733164</v>
      </c>
      <c r="P12" s="26">
        <v>214973.48375639389</v>
      </c>
      <c r="Q12" s="26">
        <v>477.4304828360651</v>
      </c>
      <c r="R12" s="26">
        <v>3250881.5493804403</v>
      </c>
      <c r="S12" s="26">
        <v>281923.0455924485</v>
      </c>
      <c r="T12" s="26">
        <v>10336580.010898408</v>
      </c>
      <c r="U12" s="26">
        <v>13869384.605871297</v>
      </c>
      <c r="V12" s="26">
        <v>114836.6980527</v>
      </c>
      <c r="W12" s="26">
        <v>452459.09828245913</v>
      </c>
      <c r="X12" s="26">
        <v>191619.57093612573</v>
      </c>
      <c r="Y12" s="26">
        <v>4342659.4364342662</v>
      </c>
      <c r="Z12" s="26">
        <v>4986738.1056528511</v>
      </c>
      <c r="AA12" s="26">
        <v>1292282.5668273969</v>
      </c>
      <c r="AB12" s="26">
        <v>67098.962985742823</v>
      </c>
      <c r="AC12" s="26">
        <v>542035.12082067435</v>
      </c>
      <c r="AD12" s="26">
        <v>488203.10373536282</v>
      </c>
      <c r="AE12" s="26">
        <v>1097337.1875417801</v>
      </c>
      <c r="AF12" s="26">
        <v>3108.7838185737705</v>
      </c>
      <c r="AG12" s="26">
        <v>0</v>
      </c>
      <c r="AH12" s="26">
        <v>0</v>
      </c>
      <c r="AI12" s="26">
        <v>0</v>
      </c>
      <c r="AJ12" s="26">
        <v>0</v>
      </c>
      <c r="AK12" s="26">
        <v>0</v>
      </c>
      <c r="AL12" s="26">
        <v>136542.29999999999</v>
      </c>
      <c r="AM12" s="26">
        <v>0</v>
      </c>
      <c r="AN12" s="26">
        <v>0</v>
      </c>
      <c r="AO12" s="26">
        <v>136542.29999999999</v>
      </c>
      <c r="AP12" s="26">
        <v>132446.03099999999</v>
      </c>
      <c r="AQ12" s="26">
        <v>91028.2</v>
      </c>
      <c r="AR12" s="26">
        <v>0</v>
      </c>
      <c r="AS12" s="26">
        <v>0</v>
      </c>
      <c r="AT12" s="26">
        <v>91028.2</v>
      </c>
      <c r="AU12" s="26">
        <v>88297.353999999992</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121419.414223</v>
      </c>
      <c r="BL12" s="26">
        <v>3188.7560655737707</v>
      </c>
      <c r="BM12" s="26">
        <v>0</v>
      </c>
      <c r="BN12" s="26">
        <v>124608.17028857378</v>
      </c>
      <c r="BO12" s="26">
        <v>82483.161602972221</v>
      </c>
      <c r="BP12" s="26">
        <v>0</v>
      </c>
      <c r="BQ12" s="26">
        <v>0</v>
      </c>
      <c r="BR12" s="26">
        <v>0</v>
      </c>
      <c r="BS12" s="26">
        <v>0</v>
      </c>
      <c r="BT12" s="26">
        <v>0</v>
      </c>
      <c r="BU12" s="26">
        <v>730</v>
      </c>
      <c r="BV12" s="26">
        <v>0</v>
      </c>
      <c r="BW12" s="26">
        <v>0</v>
      </c>
      <c r="BX12" s="26">
        <v>730</v>
      </c>
      <c r="BY12" s="26">
        <v>0</v>
      </c>
      <c r="BZ12" s="26">
        <v>0</v>
      </c>
      <c r="CA12" s="26">
        <v>0</v>
      </c>
      <c r="CB12" s="26">
        <v>0</v>
      </c>
      <c r="CC12" s="26">
        <v>0</v>
      </c>
      <c r="CD12" s="26">
        <v>0</v>
      </c>
      <c r="CE12" s="26">
        <v>6188.8</v>
      </c>
      <c r="CF12" s="26">
        <v>0</v>
      </c>
      <c r="CG12" s="26">
        <v>6885</v>
      </c>
      <c r="CH12" s="26">
        <v>13073.8</v>
      </c>
      <c r="CI12" s="26">
        <v>5579.3022230971119</v>
      </c>
      <c r="CJ12" s="26">
        <v>0</v>
      </c>
      <c r="CK12" s="26">
        <v>0</v>
      </c>
      <c r="CL12" s="26">
        <v>0</v>
      </c>
      <c r="CM12" s="26">
        <v>0</v>
      </c>
      <c r="CN12" s="26">
        <v>0</v>
      </c>
      <c r="CO12" s="26">
        <v>4207220.8018090269</v>
      </c>
      <c r="CP12" s="26">
        <v>1031966.9980197403</v>
      </c>
      <c r="CQ12" s="26">
        <v>15409025.969746413</v>
      </c>
      <c r="CR12" s="26">
        <v>20648213.769575179</v>
      </c>
      <c r="CS12" s="26">
        <v>1731191.8144473678</v>
      </c>
    </row>
    <row r="13" spans="1:97" ht="24.9" customHeight="1">
      <c r="A13" s="18">
        <v>7</v>
      </c>
      <c r="B13" s="74" t="s">
        <v>93</v>
      </c>
      <c r="C13" s="26">
        <v>24849.449900000218</v>
      </c>
      <c r="D13" s="26">
        <v>15.036899999999999</v>
      </c>
      <c r="E13" s="26">
        <v>90764.631799999872</v>
      </c>
      <c r="F13" s="26">
        <v>115629.11860000009</v>
      </c>
      <c r="G13" s="26">
        <v>0</v>
      </c>
      <c r="H13" s="26">
        <v>18579.084500002773</v>
      </c>
      <c r="I13" s="26">
        <v>17301.743799999997</v>
      </c>
      <c r="J13" s="26">
        <v>32575.194399998651</v>
      </c>
      <c r="K13" s="26">
        <v>68456.022700001427</v>
      </c>
      <c r="L13" s="26">
        <v>0</v>
      </c>
      <c r="M13" s="26">
        <v>125201.66274066023</v>
      </c>
      <c r="N13" s="26">
        <v>127095.23577242321</v>
      </c>
      <c r="O13" s="26">
        <v>171691.53159505798</v>
      </c>
      <c r="P13" s="26">
        <v>423988.43010814145</v>
      </c>
      <c r="Q13" s="26">
        <v>0</v>
      </c>
      <c r="R13" s="26">
        <v>9199738.4885994997</v>
      </c>
      <c r="S13" s="26">
        <v>424990.35760000278</v>
      </c>
      <c r="T13" s="26">
        <v>5490698.5392000712</v>
      </c>
      <c r="U13" s="26">
        <v>15115427.385399574</v>
      </c>
      <c r="V13" s="26">
        <v>0</v>
      </c>
      <c r="W13" s="26">
        <v>357926.76141677424</v>
      </c>
      <c r="X13" s="26">
        <v>2176174.0879702992</v>
      </c>
      <c r="Y13" s="26">
        <v>1273541.4843086286</v>
      </c>
      <c r="Z13" s="26">
        <v>3807642.3336957023</v>
      </c>
      <c r="AA13" s="26">
        <v>3043760.65</v>
      </c>
      <c r="AB13" s="26">
        <v>56559.392746400743</v>
      </c>
      <c r="AC13" s="26">
        <v>730892.89909721422</v>
      </c>
      <c r="AD13" s="26">
        <v>252973.45795159059</v>
      </c>
      <c r="AE13" s="26">
        <v>1040425.7497952057</v>
      </c>
      <c r="AF13" s="26">
        <v>398750.73</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1907.6409639999999</v>
      </c>
      <c r="BG13" s="26">
        <v>0</v>
      </c>
      <c r="BH13" s="26">
        <v>0</v>
      </c>
      <c r="BI13" s="26">
        <v>1907.6409639999999</v>
      </c>
      <c r="BJ13" s="26">
        <v>1526.1127712000002</v>
      </c>
      <c r="BK13" s="26">
        <v>4758.74</v>
      </c>
      <c r="BL13" s="26">
        <v>0</v>
      </c>
      <c r="BM13" s="26">
        <v>0</v>
      </c>
      <c r="BN13" s="26">
        <v>4758.74</v>
      </c>
      <c r="BO13" s="26">
        <v>3806.9920000000002</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0</v>
      </c>
      <c r="CN13" s="26">
        <v>0</v>
      </c>
      <c r="CO13" s="26">
        <v>9789521.2208673377</v>
      </c>
      <c r="CP13" s="26">
        <v>3476469.3611399392</v>
      </c>
      <c r="CQ13" s="26">
        <v>7312244.8392553469</v>
      </c>
      <c r="CR13" s="26">
        <v>20578235.421262626</v>
      </c>
      <c r="CS13" s="26">
        <v>3447844.4847712</v>
      </c>
    </row>
    <row r="14" spans="1:97" ht="24.9" customHeight="1">
      <c r="A14" s="18">
        <v>8</v>
      </c>
      <c r="B14" s="74" t="s">
        <v>34</v>
      </c>
      <c r="C14" s="26">
        <v>715149.10761499999</v>
      </c>
      <c r="D14" s="26">
        <v>-14.21</v>
      </c>
      <c r="E14" s="26">
        <v>250.24</v>
      </c>
      <c r="F14" s="26">
        <v>715385.13761500001</v>
      </c>
      <c r="G14" s="26">
        <v>310690.04349527968</v>
      </c>
      <c r="H14" s="26">
        <v>11515</v>
      </c>
      <c r="I14" s="26">
        <v>138332.69</v>
      </c>
      <c r="J14" s="26">
        <v>0</v>
      </c>
      <c r="K14" s="26">
        <v>149847.69</v>
      </c>
      <c r="L14" s="26">
        <v>12133.788276603969</v>
      </c>
      <c r="M14" s="26">
        <v>355727.58854699996</v>
      </c>
      <c r="N14" s="26">
        <v>13274.320846000001</v>
      </c>
      <c r="O14" s="26">
        <v>7637.0039999999999</v>
      </c>
      <c r="P14" s="26">
        <v>376638.91339299997</v>
      </c>
      <c r="Q14" s="26">
        <v>81405.455300890608</v>
      </c>
      <c r="R14" s="26">
        <v>7171643.6789999995</v>
      </c>
      <c r="S14" s="26">
        <v>1020715.2000000001</v>
      </c>
      <c r="T14" s="26">
        <v>429905.37</v>
      </c>
      <c r="U14" s="26">
        <v>8622264.2489999998</v>
      </c>
      <c r="V14" s="26">
        <v>0</v>
      </c>
      <c r="W14" s="26">
        <v>999035.19018999999</v>
      </c>
      <c r="X14" s="26">
        <v>1701714.582834</v>
      </c>
      <c r="Y14" s="26">
        <v>44733.544300000001</v>
      </c>
      <c r="Z14" s="26">
        <v>2745483.3173240004</v>
      </c>
      <c r="AA14" s="26">
        <v>166977.5397513991</v>
      </c>
      <c r="AB14" s="26">
        <v>186933.02867688844</v>
      </c>
      <c r="AC14" s="26">
        <v>694116.47927011154</v>
      </c>
      <c r="AD14" s="26">
        <v>5963.0658000000003</v>
      </c>
      <c r="AE14" s="26">
        <v>887012.57374699996</v>
      </c>
      <c r="AF14" s="26">
        <v>40503.942806963794</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792548.87143199996</v>
      </c>
      <c r="BG14" s="26">
        <v>12673.906759000001</v>
      </c>
      <c r="BH14" s="26">
        <v>0</v>
      </c>
      <c r="BI14" s="26">
        <v>805222.77819099999</v>
      </c>
      <c r="BJ14" s="26">
        <v>579364.83798721374</v>
      </c>
      <c r="BK14" s="26">
        <v>2619198.1213189997</v>
      </c>
      <c r="BL14" s="26">
        <v>142963.30987</v>
      </c>
      <c r="BM14" s="26">
        <v>4354.4675999999999</v>
      </c>
      <c r="BN14" s="26">
        <v>2766515.8987889998</v>
      </c>
      <c r="BO14" s="26">
        <v>2562133.6435270128</v>
      </c>
      <c r="BP14" s="26">
        <v>460077.91832900001</v>
      </c>
      <c r="BQ14" s="26">
        <v>0</v>
      </c>
      <c r="BR14" s="26">
        <v>0</v>
      </c>
      <c r="BS14" s="26">
        <v>460077.91832900001</v>
      </c>
      <c r="BT14" s="26">
        <v>422318.18687604391</v>
      </c>
      <c r="BU14" s="26">
        <v>323514.23999999999</v>
      </c>
      <c r="BV14" s="26">
        <v>2050</v>
      </c>
      <c r="BW14" s="26">
        <v>0</v>
      </c>
      <c r="BX14" s="26">
        <v>325564.24</v>
      </c>
      <c r="BY14" s="26">
        <v>292937.81599999999</v>
      </c>
      <c r="BZ14" s="26">
        <v>0</v>
      </c>
      <c r="CA14" s="26">
        <v>0</v>
      </c>
      <c r="CB14" s="26">
        <v>0</v>
      </c>
      <c r="CC14" s="26">
        <v>0</v>
      </c>
      <c r="CD14" s="26">
        <v>0</v>
      </c>
      <c r="CE14" s="26">
        <v>500385.68079399999</v>
      </c>
      <c r="CF14" s="26">
        <v>3922.1498239999996</v>
      </c>
      <c r="CG14" s="26">
        <v>1920</v>
      </c>
      <c r="CH14" s="26">
        <v>506227.83061800001</v>
      </c>
      <c r="CI14" s="26">
        <v>467589.48317331303</v>
      </c>
      <c r="CJ14" s="26">
        <v>0</v>
      </c>
      <c r="CK14" s="26">
        <v>0</v>
      </c>
      <c r="CL14" s="26">
        <v>0</v>
      </c>
      <c r="CM14" s="26">
        <v>0</v>
      </c>
      <c r="CN14" s="26">
        <v>0</v>
      </c>
      <c r="CO14" s="26">
        <v>14135728.42590289</v>
      </c>
      <c r="CP14" s="26">
        <v>3729748.4294031118</v>
      </c>
      <c r="CQ14" s="26">
        <v>494763.69169999997</v>
      </c>
      <c r="CR14" s="26">
        <v>18360240.547006</v>
      </c>
      <c r="CS14" s="26">
        <v>4936054.7371947197</v>
      </c>
    </row>
    <row r="15" spans="1:97" ht="24.9" customHeight="1">
      <c r="A15" s="18">
        <v>9</v>
      </c>
      <c r="B15" s="74" t="s">
        <v>35</v>
      </c>
      <c r="C15" s="26">
        <v>97052</v>
      </c>
      <c r="D15" s="26">
        <v>-4846</v>
      </c>
      <c r="E15" s="26">
        <v>18210</v>
      </c>
      <c r="F15" s="26">
        <v>110416</v>
      </c>
      <c r="G15" s="26">
        <v>0</v>
      </c>
      <c r="H15" s="26">
        <v>175</v>
      </c>
      <c r="I15" s="26">
        <v>103852</v>
      </c>
      <c r="J15" s="26">
        <v>58</v>
      </c>
      <c r="K15" s="26">
        <v>104085</v>
      </c>
      <c r="L15" s="26">
        <v>16460.303385600055</v>
      </c>
      <c r="M15" s="26">
        <v>157390</v>
      </c>
      <c r="N15" s="26">
        <v>-2244</v>
      </c>
      <c r="O15" s="26">
        <v>24849</v>
      </c>
      <c r="P15" s="26">
        <v>179995</v>
      </c>
      <c r="Q15" s="26">
        <v>0</v>
      </c>
      <c r="R15" s="26">
        <v>4357269</v>
      </c>
      <c r="S15" s="26">
        <v>766162</v>
      </c>
      <c r="T15" s="26">
        <v>869862</v>
      </c>
      <c r="U15" s="26">
        <v>5993293</v>
      </c>
      <c r="V15" s="26">
        <v>0</v>
      </c>
      <c r="W15" s="26">
        <v>154631</v>
      </c>
      <c r="X15" s="26">
        <v>472839</v>
      </c>
      <c r="Y15" s="26">
        <v>92702</v>
      </c>
      <c r="Z15" s="26">
        <v>720172</v>
      </c>
      <c r="AA15" s="26">
        <v>38482.358733704874</v>
      </c>
      <c r="AB15" s="26">
        <v>50222.222222222234</v>
      </c>
      <c r="AC15" s="26">
        <v>565722.11111111147</v>
      </c>
      <c r="AD15" s="26">
        <v>7</v>
      </c>
      <c r="AE15" s="26">
        <v>615951.33333333372</v>
      </c>
      <c r="AF15" s="26">
        <v>7023.9500923497271</v>
      </c>
      <c r="AG15" s="26">
        <v>0</v>
      </c>
      <c r="AH15" s="26">
        <v>0</v>
      </c>
      <c r="AI15" s="26">
        <v>0</v>
      </c>
      <c r="AJ15" s="26">
        <v>0</v>
      </c>
      <c r="AK15" s="26">
        <v>0</v>
      </c>
      <c r="AL15" s="26">
        <v>516257</v>
      </c>
      <c r="AM15" s="26">
        <v>0</v>
      </c>
      <c r="AN15" s="26">
        <v>71181</v>
      </c>
      <c r="AO15" s="26">
        <v>587438</v>
      </c>
      <c r="AP15" s="26">
        <v>472216.57578100002</v>
      </c>
      <c r="AQ15" s="26">
        <v>1592744</v>
      </c>
      <c r="AR15" s="26">
        <v>0</v>
      </c>
      <c r="AS15" s="26">
        <v>334000</v>
      </c>
      <c r="AT15" s="26">
        <v>1926744</v>
      </c>
      <c r="AU15" s="26">
        <v>1524883.0232500003</v>
      </c>
      <c r="AV15" s="26">
        <v>0</v>
      </c>
      <c r="AW15" s="26">
        <v>0</v>
      </c>
      <c r="AX15" s="26">
        <v>46146</v>
      </c>
      <c r="AY15" s="26">
        <v>46146</v>
      </c>
      <c r="AZ15" s="26">
        <v>23960.632459016393</v>
      </c>
      <c r="BA15" s="26">
        <v>0</v>
      </c>
      <c r="BB15" s="26">
        <v>710</v>
      </c>
      <c r="BC15" s="26">
        <v>5320</v>
      </c>
      <c r="BD15" s="26">
        <v>6030</v>
      </c>
      <c r="BE15" s="26">
        <v>3014.9050000000002</v>
      </c>
      <c r="BF15" s="26">
        <v>17829</v>
      </c>
      <c r="BG15" s="26">
        <v>1596</v>
      </c>
      <c r="BH15" s="26">
        <v>10</v>
      </c>
      <c r="BI15" s="26">
        <v>19435</v>
      </c>
      <c r="BJ15" s="26">
        <v>15927.570901639343</v>
      </c>
      <c r="BK15" s="26">
        <v>2439839</v>
      </c>
      <c r="BL15" s="26">
        <v>11977</v>
      </c>
      <c r="BM15" s="26">
        <v>215306</v>
      </c>
      <c r="BN15" s="26">
        <v>2667122</v>
      </c>
      <c r="BO15" s="26">
        <v>1810162.0323562177</v>
      </c>
      <c r="BP15" s="26">
        <v>130306</v>
      </c>
      <c r="BQ15" s="26">
        <v>-989</v>
      </c>
      <c r="BR15" s="26">
        <v>0</v>
      </c>
      <c r="BS15" s="26">
        <v>129317</v>
      </c>
      <c r="BT15" s="26">
        <v>114324.62436805575</v>
      </c>
      <c r="BU15" s="26">
        <v>351128</v>
      </c>
      <c r="BV15" s="26">
        <v>0</v>
      </c>
      <c r="BW15" s="26">
        <v>0</v>
      </c>
      <c r="BX15" s="26">
        <v>351128</v>
      </c>
      <c r="BY15" s="26">
        <v>239749.03829508196</v>
      </c>
      <c r="BZ15" s="26">
        <v>0</v>
      </c>
      <c r="CA15" s="26">
        <v>0</v>
      </c>
      <c r="CB15" s="26">
        <v>0</v>
      </c>
      <c r="CC15" s="26">
        <v>0</v>
      </c>
      <c r="CD15" s="26">
        <v>0</v>
      </c>
      <c r="CE15" s="26">
        <v>2223059</v>
      </c>
      <c r="CF15" s="26">
        <v>2863</v>
      </c>
      <c r="CG15" s="26">
        <v>41166</v>
      </c>
      <c r="CH15" s="26">
        <v>2267088</v>
      </c>
      <c r="CI15" s="26">
        <v>505269.04717639351</v>
      </c>
      <c r="CJ15" s="26">
        <v>0</v>
      </c>
      <c r="CK15" s="26">
        <v>0</v>
      </c>
      <c r="CL15" s="26">
        <v>0</v>
      </c>
      <c r="CM15" s="26">
        <v>0</v>
      </c>
      <c r="CN15" s="26">
        <v>0</v>
      </c>
      <c r="CO15" s="26">
        <v>12087901.222222222</v>
      </c>
      <c r="CP15" s="26">
        <v>1917642.1111111115</v>
      </c>
      <c r="CQ15" s="26">
        <v>1718817</v>
      </c>
      <c r="CR15" s="26">
        <v>15724360.333333334</v>
      </c>
      <c r="CS15" s="26">
        <v>4771474.0617990596</v>
      </c>
    </row>
    <row r="16" spans="1:97" ht="24.9" customHeight="1">
      <c r="A16" s="18">
        <v>10</v>
      </c>
      <c r="B16" s="74" t="s">
        <v>89</v>
      </c>
      <c r="C16" s="26">
        <v>2242.37</v>
      </c>
      <c r="D16" s="26">
        <v>0</v>
      </c>
      <c r="E16" s="26">
        <v>345.21999999999991</v>
      </c>
      <c r="F16" s="26">
        <v>2587.5899999999997</v>
      </c>
      <c r="G16" s="26">
        <v>0</v>
      </c>
      <c r="H16" s="26">
        <v>1144.2800000000184</v>
      </c>
      <c r="I16" s="26">
        <v>3677</v>
      </c>
      <c r="J16" s="26">
        <v>156.75000000000003</v>
      </c>
      <c r="K16" s="26">
        <v>4978.0300000000188</v>
      </c>
      <c r="L16" s="26">
        <v>0</v>
      </c>
      <c r="M16" s="26">
        <v>19128.255000000008</v>
      </c>
      <c r="N16" s="26">
        <v>19937.369649999993</v>
      </c>
      <c r="O16" s="26">
        <v>9471.0800000000017</v>
      </c>
      <c r="P16" s="26">
        <v>48536.70465</v>
      </c>
      <c r="Q16" s="26">
        <v>0</v>
      </c>
      <c r="R16" s="26">
        <v>593088.16999999748</v>
      </c>
      <c r="S16" s="26">
        <v>360462.88000000094</v>
      </c>
      <c r="T16" s="26">
        <v>231675.76999999993</v>
      </c>
      <c r="U16" s="26">
        <v>1185226.8199999984</v>
      </c>
      <c r="V16" s="26">
        <v>0</v>
      </c>
      <c r="W16" s="26">
        <v>11956.373250000001</v>
      </c>
      <c r="X16" s="26">
        <v>328834.58941500023</v>
      </c>
      <c r="Y16" s="26">
        <v>9150212.3800001051</v>
      </c>
      <c r="Z16" s="26">
        <v>9491003.3426651061</v>
      </c>
      <c r="AA16" s="26">
        <v>0</v>
      </c>
      <c r="AB16" s="26">
        <v>20744.578122222239</v>
      </c>
      <c r="AC16" s="26">
        <v>581386.11818311154</v>
      </c>
      <c r="AD16" s="26">
        <v>227306.98000000021</v>
      </c>
      <c r="AE16" s="26">
        <v>829437.67630533397</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0</v>
      </c>
      <c r="AW16" s="26">
        <v>0</v>
      </c>
      <c r="AX16" s="26">
        <v>0</v>
      </c>
      <c r="AY16" s="26">
        <v>0</v>
      </c>
      <c r="AZ16" s="26">
        <v>0</v>
      </c>
      <c r="BA16" s="26">
        <v>0</v>
      </c>
      <c r="BB16" s="26">
        <v>0</v>
      </c>
      <c r="BC16" s="26">
        <v>0</v>
      </c>
      <c r="BD16" s="26">
        <v>0</v>
      </c>
      <c r="BE16" s="26">
        <v>0</v>
      </c>
      <c r="BF16" s="26">
        <v>0</v>
      </c>
      <c r="BG16" s="26">
        <v>0</v>
      </c>
      <c r="BH16" s="26">
        <v>0</v>
      </c>
      <c r="BI16" s="26">
        <v>0</v>
      </c>
      <c r="BJ16" s="26">
        <v>0</v>
      </c>
      <c r="BK16" s="26">
        <v>538.69000000000005</v>
      </c>
      <c r="BL16" s="26">
        <v>1279.4032</v>
      </c>
      <c r="BM16" s="26">
        <v>7137</v>
      </c>
      <c r="BN16" s="26">
        <v>8955.0931999999993</v>
      </c>
      <c r="BO16" s="26">
        <v>0</v>
      </c>
      <c r="BP16" s="26">
        <v>0</v>
      </c>
      <c r="BQ16" s="26">
        <v>0</v>
      </c>
      <c r="BR16" s="26">
        <v>0</v>
      </c>
      <c r="BS16" s="26">
        <v>0</v>
      </c>
      <c r="BT16" s="26">
        <v>0</v>
      </c>
      <c r="BU16" s="26">
        <v>120553</v>
      </c>
      <c r="BV16" s="26">
        <v>850</v>
      </c>
      <c r="BW16" s="26">
        <v>0</v>
      </c>
      <c r="BX16" s="26">
        <v>121403</v>
      </c>
      <c r="BY16" s="26">
        <v>0</v>
      </c>
      <c r="BZ16" s="26">
        <v>0</v>
      </c>
      <c r="CA16" s="26">
        <v>0</v>
      </c>
      <c r="CB16" s="26">
        <v>0</v>
      </c>
      <c r="CC16" s="26">
        <v>0</v>
      </c>
      <c r="CD16" s="26">
        <v>0</v>
      </c>
      <c r="CE16" s="26">
        <v>1861.8</v>
      </c>
      <c r="CF16" s="26">
        <v>442.53719999999998</v>
      </c>
      <c r="CG16" s="26">
        <v>0</v>
      </c>
      <c r="CH16" s="26">
        <v>2304.3371999999999</v>
      </c>
      <c r="CI16" s="26">
        <v>0</v>
      </c>
      <c r="CJ16" s="26">
        <v>0</v>
      </c>
      <c r="CK16" s="26">
        <v>0</v>
      </c>
      <c r="CL16" s="26">
        <v>0</v>
      </c>
      <c r="CM16" s="26">
        <v>0</v>
      </c>
      <c r="CN16" s="26">
        <v>0</v>
      </c>
      <c r="CO16" s="26">
        <v>771257.51637221966</v>
      </c>
      <c r="CP16" s="26">
        <v>1296869.8976481126</v>
      </c>
      <c r="CQ16" s="26">
        <v>9626305.1800001059</v>
      </c>
      <c r="CR16" s="26">
        <v>11694432.594020439</v>
      </c>
      <c r="CS16" s="26">
        <v>0</v>
      </c>
    </row>
    <row r="17" spans="1:97" ht="24.9" customHeight="1">
      <c r="A17" s="18">
        <v>11</v>
      </c>
      <c r="B17" s="74" t="s">
        <v>90</v>
      </c>
      <c r="C17" s="26">
        <v>640307.81217734423</v>
      </c>
      <c r="D17" s="26">
        <v>0</v>
      </c>
      <c r="E17" s="26">
        <v>0</v>
      </c>
      <c r="F17" s="26">
        <v>640307.81217734423</v>
      </c>
      <c r="G17" s="26">
        <v>180797.46184977167</v>
      </c>
      <c r="H17" s="26">
        <v>0</v>
      </c>
      <c r="I17" s="26">
        <v>0</v>
      </c>
      <c r="J17" s="26">
        <v>0</v>
      </c>
      <c r="K17" s="26">
        <v>0</v>
      </c>
      <c r="L17" s="26">
        <v>0</v>
      </c>
      <c r="M17" s="26">
        <v>116843.30250634215</v>
      </c>
      <c r="N17" s="26">
        <v>3236.9601830000029</v>
      </c>
      <c r="O17" s="26">
        <v>13135.240000000063</v>
      </c>
      <c r="P17" s="26">
        <v>133215.50268934222</v>
      </c>
      <c r="Q17" s="26">
        <v>8156.3656869999832</v>
      </c>
      <c r="R17" s="26">
        <v>0</v>
      </c>
      <c r="S17" s="26">
        <v>0</v>
      </c>
      <c r="T17" s="26">
        <v>0</v>
      </c>
      <c r="U17" s="26">
        <v>0</v>
      </c>
      <c r="V17" s="26">
        <v>0</v>
      </c>
      <c r="W17" s="26">
        <v>549299.26264723763</v>
      </c>
      <c r="X17" s="26">
        <v>237201.65242200252</v>
      </c>
      <c r="Y17" s="26">
        <v>0</v>
      </c>
      <c r="Z17" s="26">
        <v>786500.91506924015</v>
      </c>
      <c r="AA17" s="26">
        <v>482994.69027678296</v>
      </c>
      <c r="AB17" s="26">
        <v>383075.42034012795</v>
      </c>
      <c r="AC17" s="26">
        <v>548839.77856511145</v>
      </c>
      <c r="AD17" s="26">
        <v>1.2699999999999818</v>
      </c>
      <c r="AE17" s="26">
        <v>931916.46890523937</v>
      </c>
      <c r="AF17" s="26">
        <v>6536.0736000000034</v>
      </c>
      <c r="AG17" s="26">
        <v>0</v>
      </c>
      <c r="AH17" s="26">
        <v>0</v>
      </c>
      <c r="AI17" s="26">
        <v>0</v>
      </c>
      <c r="AJ17" s="26">
        <v>0</v>
      </c>
      <c r="AK17" s="26">
        <v>0</v>
      </c>
      <c r="AL17" s="26">
        <v>5006504.987873178</v>
      </c>
      <c r="AM17" s="26">
        <v>24901.60579799999</v>
      </c>
      <c r="AN17" s="26">
        <v>0</v>
      </c>
      <c r="AO17" s="26">
        <v>5031406.5936711775</v>
      </c>
      <c r="AP17" s="26">
        <v>5031406.5936711691</v>
      </c>
      <c r="AQ17" s="26">
        <v>2703874.3906118441</v>
      </c>
      <c r="AR17" s="26">
        <v>3775.9298220000055</v>
      </c>
      <c r="AS17" s="26">
        <v>0</v>
      </c>
      <c r="AT17" s="26">
        <v>2707650.3204338443</v>
      </c>
      <c r="AU17" s="26">
        <v>2707650.3204338346</v>
      </c>
      <c r="AV17" s="26">
        <v>0</v>
      </c>
      <c r="AW17" s="26">
        <v>0</v>
      </c>
      <c r="AX17" s="26">
        <v>0</v>
      </c>
      <c r="AY17" s="26">
        <v>0</v>
      </c>
      <c r="AZ17" s="26">
        <v>0</v>
      </c>
      <c r="BA17" s="26">
        <v>0</v>
      </c>
      <c r="BB17" s="26">
        <v>0</v>
      </c>
      <c r="BC17" s="26">
        <v>0</v>
      </c>
      <c r="BD17" s="26">
        <v>0</v>
      </c>
      <c r="BE17" s="26">
        <v>0</v>
      </c>
      <c r="BF17" s="26">
        <v>6104.890000000014</v>
      </c>
      <c r="BG17" s="26">
        <v>6367.7799999999988</v>
      </c>
      <c r="BH17" s="26">
        <v>0</v>
      </c>
      <c r="BI17" s="26">
        <v>12472.670000000013</v>
      </c>
      <c r="BJ17" s="26">
        <v>9978.1360000000277</v>
      </c>
      <c r="BK17" s="26">
        <v>586533.25078285299</v>
      </c>
      <c r="BL17" s="26">
        <v>3062.6900000000023</v>
      </c>
      <c r="BM17" s="26">
        <v>738.22999999999956</v>
      </c>
      <c r="BN17" s="26">
        <v>590334.17078285292</v>
      </c>
      <c r="BO17" s="26">
        <v>477666.67446608376</v>
      </c>
      <c r="BP17" s="26">
        <v>27660.529999999795</v>
      </c>
      <c r="BQ17" s="26">
        <v>17764</v>
      </c>
      <c r="BR17" s="26">
        <v>0</v>
      </c>
      <c r="BS17" s="26">
        <v>45424.529999999795</v>
      </c>
      <c r="BT17" s="26">
        <v>0</v>
      </c>
      <c r="BU17" s="26">
        <v>0</v>
      </c>
      <c r="BV17" s="26">
        <v>0</v>
      </c>
      <c r="BW17" s="26">
        <v>0</v>
      </c>
      <c r="BX17" s="26">
        <v>0</v>
      </c>
      <c r="BY17" s="26">
        <v>0</v>
      </c>
      <c r="BZ17" s="26">
        <v>0</v>
      </c>
      <c r="CA17" s="26">
        <v>0</v>
      </c>
      <c r="CB17" s="26">
        <v>0</v>
      </c>
      <c r="CC17" s="26">
        <v>0</v>
      </c>
      <c r="CD17" s="26">
        <v>0</v>
      </c>
      <c r="CE17" s="26">
        <v>43171.343499999959</v>
      </c>
      <c r="CF17" s="26">
        <v>954.06000000000131</v>
      </c>
      <c r="CG17" s="26">
        <v>0</v>
      </c>
      <c r="CH17" s="26">
        <v>44125.403499999957</v>
      </c>
      <c r="CI17" s="26">
        <v>34343.61679999996</v>
      </c>
      <c r="CJ17" s="26">
        <v>0</v>
      </c>
      <c r="CK17" s="26">
        <v>0</v>
      </c>
      <c r="CL17" s="26">
        <v>0</v>
      </c>
      <c r="CM17" s="26">
        <v>0</v>
      </c>
      <c r="CN17" s="26">
        <v>0</v>
      </c>
      <c r="CO17" s="26">
        <v>10063375.190438926</v>
      </c>
      <c r="CP17" s="26">
        <v>846104.45679011405</v>
      </c>
      <c r="CQ17" s="26">
        <v>13874.740000000063</v>
      </c>
      <c r="CR17" s="26">
        <v>10923354.38722904</v>
      </c>
      <c r="CS17" s="26">
        <v>8939529.932784643</v>
      </c>
    </row>
    <row r="18" spans="1:97" ht="24.9" customHeight="1">
      <c r="A18" s="18">
        <v>12</v>
      </c>
      <c r="B18" s="74" t="s">
        <v>33</v>
      </c>
      <c r="C18" s="26">
        <v>9730.5631467482199</v>
      </c>
      <c r="D18" s="26">
        <v>1377524.9651353094</v>
      </c>
      <c r="E18" s="26">
        <v>479.1560000000004</v>
      </c>
      <c r="F18" s="26">
        <v>1387734.6842820575</v>
      </c>
      <c r="G18" s="26">
        <v>0</v>
      </c>
      <c r="H18" s="26">
        <v>2730.7425831702544</v>
      </c>
      <c r="I18" s="26">
        <v>299231.59999999992</v>
      </c>
      <c r="J18" s="26">
        <v>4712.2151347708896</v>
      </c>
      <c r="K18" s="26">
        <v>306674.55771794106</v>
      </c>
      <c r="L18" s="26">
        <v>0</v>
      </c>
      <c r="M18" s="26">
        <v>34715.36838589891</v>
      </c>
      <c r="N18" s="26">
        <v>10475.368728215888</v>
      </c>
      <c r="O18" s="26">
        <v>51259.689841856118</v>
      </c>
      <c r="P18" s="26">
        <v>96450.426955970906</v>
      </c>
      <c r="Q18" s="26">
        <v>0</v>
      </c>
      <c r="R18" s="26">
        <v>2386554.6754600909</v>
      </c>
      <c r="S18" s="26">
        <v>14410.249315068493</v>
      </c>
      <c r="T18" s="26">
        <v>1729035.4415423267</v>
      </c>
      <c r="U18" s="26">
        <v>4130000.3663174864</v>
      </c>
      <c r="V18" s="26">
        <v>921821.44454206468</v>
      </c>
      <c r="W18" s="26">
        <v>319947.48744061321</v>
      </c>
      <c r="X18" s="26">
        <v>531373.24476476363</v>
      </c>
      <c r="Y18" s="26">
        <v>1243772.1596986265</v>
      </c>
      <c r="Z18" s="26">
        <v>2095092.8919040035</v>
      </c>
      <c r="AA18" s="26">
        <v>469744.29444558453</v>
      </c>
      <c r="AB18" s="26">
        <v>55671.604703314064</v>
      </c>
      <c r="AC18" s="26">
        <v>561796.08070439659</v>
      </c>
      <c r="AD18" s="26">
        <v>173082.06926027409</v>
      </c>
      <c r="AE18" s="26">
        <v>790549.75466798467</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400273.26310124999</v>
      </c>
      <c r="AW18" s="26">
        <v>16931.75</v>
      </c>
      <c r="AX18" s="26">
        <v>0</v>
      </c>
      <c r="AY18" s="26">
        <v>417205.01310124999</v>
      </c>
      <c r="AZ18" s="26">
        <v>50780.754797485119</v>
      </c>
      <c r="BA18" s="26">
        <v>0</v>
      </c>
      <c r="BB18" s="26">
        <v>0</v>
      </c>
      <c r="BC18" s="26">
        <v>0</v>
      </c>
      <c r="BD18" s="26">
        <v>0</v>
      </c>
      <c r="BE18" s="26">
        <v>0</v>
      </c>
      <c r="BF18" s="26">
        <v>236083.23305600812</v>
      </c>
      <c r="BG18" s="26">
        <v>2926.7105680000004</v>
      </c>
      <c r="BH18" s="26">
        <v>228.39000000000001</v>
      </c>
      <c r="BI18" s="26">
        <v>239238.33362400814</v>
      </c>
      <c r="BJ18" s="26">
        <v>170169.01139861718</v>
      </c>
      <c r="BK18" s="26">
        <v>92551.02422579455</v>
      </c>
      <c r="BL18" s="26">
        <v>1078276.332417866</v>
      </c>
      <c r="BM18" s="26">
        <v>19706.009999999998</v>
      </c>
      <c r="BN18" s="26">
        <v>1190533.3666436605</v>
      </c>
      <c r="BO18" s="26">
        <v>218024.76109848358</v>
      </c>
      <c r="BP18" s="26">
        <v>0</v>
      </c>
      <c r="BQ18" s="26">
        <v>20357.320956151063</v>
      </c>
      <c r="BR18" s="26">
        <v>0</v>
      </c>
      <c r="BS18" s="26">
        <v>20357.320956151063</v>
      </c>
      <c r="BT18" s="26">
        <v>0</v>
      </c>
      <c r="BU18" s="26">
        <v>48241</v>
      </c>
      <c r="BV18" s="26">
        <v>1260</v>
      </c>
      <c r="BW18" s="26">
        <v>0</v>
      </c>
      <c r="BX18" s="26">
        <v>49501</v>
      </c>
      <c r="BY18" s="26">
        <v>38412.791999999987</v>
      </c>
      <c r="BZ18" s="26">
        <v>0</v>
      </c>
      <c r="CA18" s="26">
        <v>0</v>
      </c>
      <c r="CB18" s="26">
        <v>0</v>
      </c>
      <c r="CC18" s="26">
        <v>0</v>
      </c>
      <c r="CD18" s="26">
        <v>0</v>
      </c>
      <c r="CE18" s="26">
        <v>74790.31</v>
      </c>
      <c r="CF18" s="26">
        <v>3300</v>
      </c>
      <c r="CG18" s="26">
        <v>0</v>
      </c>
      <c r="CH18" s="26">
        <v>78090.31</v>
      </c>
      <c r="CI18" s="26">
        <v>11959.32361225</v>
      </c>
      <c r="CJ18" s="26">
        <v>0</v>
      </c>
      <c r="CK18" s="26">
        <v>0</v>
      </c>
      <c r="CL18" s="26">
        <v>0</v>
      </c>
      <c r="CM18" s="26">
        <v>0</v>
      </c>
      <c r="CN18" s="26">
        <v>0</v>
      </c>
      <c r="CO18" s="26">
        <v>3661289.2721028882</v>
      </c>
      <c r="CP18" s="26">
        <v>3917863.6225897707</v>
      </c>
      <c r="CQ18" s="26">
        <v>3222275.1314778542</v>
      </c>
      <c r="CR18" s="26">
        <v>10801428.026170515</v>
      </c>
      <c r="CS18" s="26">
        <v>1880912.3818944851</v>
      </c>
    </row>
    <row r="19" spans="1:97" ht="24.9" customHeight="1">
      <c r="A19" s="18">
        <v>13</v>
      </c>
      <c r="B19" s="74" t="s">
        <v>31</v>
      </c>
      <c r="C19" s="26">
        <v>229.58000000000007</v>
      </c>
      <c r="D19" s="26">
        <v>4016.58</v>
      </c>
      <c r="E19" s="26">
        <v>7057.2799999999988</v>
      </c>
      <c r="F19" s="26">
        <v>11303.439999999999</v>
      </c>
      <c r="G19" s="26">
        <v>1406.0599999999997</v>
      </c>
      <c r="H19" s="26">
        <v>15146.040000000239</v>
      </c>
      <c r="I19" s="26">
        <v>11761.8</v>
      </c>
      <c r="J19" s="26">
        <v>1601.4000000000271</v>
      </c>
      <c r="K19" s="26">
        <v>28509.240000000264</v>
      </c>
      <c r="L19" s="26">
        <v>0</v>
      </c>
      <c r="M19" s="26">
        <v>87562.489999993995</v>
      </c>
      <c r="N19" s="26">
        <v>33336.430000000153</v>
      </c>
      <c r="O19" s="26">
        <v>318144.50000000041</v>
      </c>
      <c r="P19" s="26">
        <v>439043.41999999457</v>
      </c>
      <c r="Q19" s="26">
        <v>0</v>
      </c>
      <c r="R19" s="26">
        <v>1086212.0700000178</v>
      </c>
      <c r="S19" s="26">
        <v>0</v>
      </c>
      <c r="T19" s="26">
        <v>1171764.9299999871</v>
      </c>
      <c r="U19" s="26">
        <v>2257977.0000000047</v>
      </c>
      <c r="V19" s="26">
        <v>0</v>
      </c>
      <c r="W19" s="26">
        <v>332933.12000000052</v>
      </c>
      <c r="X19" s="26">
        <v>1050560.9000000001</v>
      </c>
      <c r="Y19" s="26">
        <v>2781039.1400000011</v>
      </c>
      <c r="Z19" s="26">
        <v>4164533.160000002</v>
      </c>
      <c r="AA19" s="26">
        <v>616868.89800000086</v>
      </c>
      <c r="AB19" s="26">
        <v>61790.522222222266</v>
      </c>
      <c r="AC19" s="26">
        <v>647056.11611111159</v>
      </c>
      <c r="AD19" s="26">
        <v>338072.84999999957</v>
      </c>
      <c r="AE19" s="26">
        <v>1046919.4883333335</v>
      </c>
      <c r="AF19" s="26">
        <v>-13032.362000000003</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v>
      </c>
      <c r="AW19" s="26">
        <v>0</v>
      </c>
      <c r="AX19" s="26">
        <v>0</v>
      </c>
      <c r="AY19" s="26">
        <v>0</v>
      </c>
      <c r="AZ19" s="26">
        <v>0</v>
      </c>
      <c r="BA19" s="26">
        <v>0</v>
      </c>
      <c r="BB19" s="26">
        <v>0</v>
      </c>
      <c r="BC19" s="26">
        <v>0</v>
      </c>
      <c r="BD19" s="26">
        <v>0</v>
      </c>
      <c r="BE19" s="26">
        <v>0</v>
      </c>
      <c r="BF19" s="26">
        <v>64442.350000000057</v>
      </c>
      <c r="BG19" s="26">
        <v>0</v>
      </c>
      <c r="BH19" s="26">
        <v>0</v>
      </c>
      <c r="BI19" s="26">
        <v>64442.350000000057</v>
      </c>
      <c r="BJ19" s="26">
        <v>60165.863749999975</v>
      </c>
      <c r="BK19" s="26">
        <v>40427.249999999985</v>
      </c>
      <c r="BL19" s="26">
        <v>22424.720000000012</v>
      </c>
      <c r="BM19" s="26">
        <v>9900</v>
      </c>
      <c r="BN19" s="26">
        <v>72751.97</v>
      </c>
      <c r="BO19" s="26">
        <v>40821.210000000094</v>
      </c>
      <c r="BP19" s="26">
        <v>285.31</v>
      </c>
      <c r="BQ19" s="26">
        <v>0</v>
      </c>
      <c r="BR19" s="26">
        <v>0</v>
      </c>
      <c r="BS19" s="26">
        <v>285.31</v>
      </c>
      <c r="BT19" s="26">
        <v>199.72</v>
      </c>
      <c r="BU19" s="26">
        <v>0</v>
      </c>
      <c r="BV19" s="26">
        <v>0</v>
      </c>
      <c r="BW19" s="26">
        <v>0</v>
      </c>
      <c r="BX19" s="26">
        <v>0</v>
      </c>
      <c r="BY19" s="26">
        <v>0</v>
      </c>
      <c r="BZ19" s="26">
        <v>0</v>
      </c>
      <c r="CA19" s="26">
        <v>0</v>
      </c>
      <c r="CB19" s="26">
        <v>0</v>
      </c>
      <c r="CC19" s="26">
        <v>0</v>
      </c>
      <c r="CD19" s="26">
        <v>0</v>
      </c>
      <c r="CE19" s="26">
        <v>229835.38999999998</v>
      </c>
      <c r="CF19" s="26">
        <v>69089.61</v>
      </c>
      <c r="CG19" s="26">
        <v>0</v>
      </c>
      <c r="CH19" s="26">
        <v>298925</v>
      </c>
      <c r="CI19" s="26">
        <v>127177.26224999999</v>
      </c>
      <c r="CJ19" s="26">
        <v>0</v>
      </c>
      <c r="CK19" s="26">
        <v>0</v>
      </c>
      <c r="CL19" s="26">
        <v>0</v>
      </c>
      <c r="CM19" s="26">
        <v>0</v>
      </c>
      <c r="CN19" s="26">
        <v>0</v>
      </c>
      <c r="CO19" s="26">
        <v>1918864.122222235</v>
      </c>
      <c r="CP19" s="26">
        <v>1838246.1561111119</v>
      </c>
      <c r="CQ19" s="26">
        <v>4627580.0999999885</v>
      </c>
      <c r="CR19" s="26">
        <v>8384690.3783333339</v>
      </c>
      <c r="CS19" s="26">
        <v>833606.65200000105</v>
      </c>
    </row>
    <row r="20" spans="1:97" ht="24.9" customHeight="1">
      <c r="A20" s="18">
        <v>14</v>
      </c>
      <c r="B20" s="74" t="s">
        <v>37</v>
      </c>
      <c r="C20" s="26">
        <v>0</v>
      </c>
      <c r="D20" s="26">
        <v>0</v>
      </c>
      <c r="E20" s="26">
        <v>0</v>
      </c>
      <c r="F20" s="26">
        <v>0</v>
      </c>
      <c r="G20" s="26">
        <v>0</v>
      </c>
      <c r="H20" s="26">
        <v>0</v>
      </c>
      <c r="I20" s="26">
        <v>837</v>
      </c>
      <c r="J20" s="26">
        <v>811</v>
      </c>
      <c r="K20" s="26">
        <v>1648</v>
      </c>
      <c r="L20" s="26">
        <v>0</v>
      </c>
      <c r="M20" s="26">
        <v>7221.5700000000006</v>
      </c>
      <c r="N20" s="26">
        <v>4678.0700000000006</v>
      </c>
      <c r="O20" s="26">
        <v>1539.2099999999998</v>
      </c>
      <c r="P20" s="26">
        <v>13438.85</v>
      </c>
      <c r="Q20" s="26">
        <v>3478.66</v>
      </c>
      <c r="R20" s="26">
        <v>0</v>
      </c>
      <c r="S20" s="26">
        <v>20470.009999999998</v>
      </c>
      <c r="T20" s="26">
        <v>5256822.25</v>
      </c>
      <c r="U20" s="26">
        <v>5277292.26</v>
      </c>
      <c r="V20" s="26">
        <v>0</v>
      </c>
      <c r="W20" s="26">
        <v>65034.47</v>
      </c>
      <c r="X20" s="26">
        <v>316272.09000000003</v>
      </c>
      <c r="Y20" s="26">
        <v>0</v>
      </c>
      <c r="Z20" s="26">
        <v>381306.56000000006</v>
      </c>
      <c r="AA20" s="26">
        <v>266914.59000000003</v>
      </c>
      <c r="AB20" s="26">
        <v>83108.479999999996</v>
      </c>
      <c r="AC20" s="26">
        <v>568394.96000000008</v>
      </c>
      <c r="AD20" s="26">
        <v>0</v>
      </c>
      <c r="AE20" s="26">
        <v>651503.44000000006</v>
      </c>
      <c r="AF20" s="26">
        <v>76661.27</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v>
      </c>
      <c r="AW20" s="26">
        <v>0</v>
      </c>
      <c r="AX20" s="26">
        <v>0</v>
      </c>
      <c r="AY20" s="26">
        <v>0</v>
      </c>
      <c r="AZ20" s="26">
        <v>0</v>
      </c>
      <c r="BA20" s="26">
        <v>0</v>
      </c>
      <c r="BB20" s="26">
        <v>0</v>
      </c>
      <c r="BC20" s="26">
        <v>0</v>
      </c>
      <c r="BD20" s="26">
        <v>0</v>
      </c>
      <c r="BE20" s="26">
        <v>0</v>
      </c>
      <c r="BF20" s="26">
        <v>1460.34</v>
      </c>
      <c r="BG20" s="26">
        <v>0</v>
      </c>
      <c r="BH20" s="26">
        <v>0</v>
      </c>
      <c r="BI20" s="26">
        <v>1460.34</v>
      </c>
      <c r="BJ20" s="26">
        <v>1241.29</v>
      </c>
      <c r="BK20" s="26">
        <v>1872.8</v>
      </c>
      <c r="BL20" s="26">
        <v>0</v>
      </c>
      <c r="BM20" s="26">
        <v>0</v>
      </c>
      <c r="BN20" s="26">
        <v>1872.8</v>
      </c>
      <c r="BO20" s="26">
        <v>1591.8799999999999</v>
      </c>
      <c r="BP20" s="26">
        <v>0</v>
      </c>
      <c r="BQ20" s="26">
        <v>0</v>
      </c>
      <c r="BR20" s="26">
        <v>0</v>
      </c>
      <c r="BS20" s="26">
        <v>0</v>
      </c>
      <c r="BT20" s="26">
        <v>0</v>
      </c>
      <c r="BU20" s="26">
        <v>0</v>
      </c>
      <c r="BV20" s="26">
        <v>0</v>
      </c>
      <c r="BW20" s="26">
        <v>229</v>
      </c>
      <c r="BX20" s="26">
        <v>229</v>
      </c>
      <c r="BY20" s="26">
        <v>0</v>
      </c>
      <c r="BZ20" s="26">
        <v>0</v>
      </c>
      <c r="CA20" s="26">
        <v>0</v>
      </c>
      <c r="CB20" s="26">
        <v>0</v>
      </c>
      <c r="CC20" s="26">
        <v>0</v>
      </c>
      <c r="CD20" s="26">
        <v>0</v>
      </c>
      <c r="CE20" s="26">
        <v>5241.21</v>
      </c>
      <c r="CF20" s="26">
        <v>200</v>
      </c>
      <c r="CG20" s="26">
        <v>0</v>
      </c>
      <c r="CH20" s="26">
        <v>5441.21</v>
      </c>
      <c r="CI20" s="26">
        <v>4625.03</v>
      </c>
      <c r="CJ20" s="26">
        <v>0</v>
      </c>
      <c r="CK20" s="26">
        <v>0</v>
      </c>
      <c r="CL20" s="26">
        <v>0</v>
      </c>
      <c r="CM20" s="26">
        <v>0</v>
      </c>
      <c r="CN20" s="26">
        <v>0</v>
      </c>
      <c r="CO20" s="26">
        <v>163938.87</v>
      </c>
      <c r="CP20" s="26">
        <v>910852.13000000012</v>
      </c>
      <c r="CQ20" s="26">
        <v>5259401.46</v>
      </c>
      <c r="CR20" s="26">
        <v>6334192.46</v>
      </c>
      <c r="CS20" s="26">
        <v>354512.72000000003</v>
      </c>
    </row>
    <row r="21" spans="1:97" ht="24.9" customHeight="1">
      <c r="A21" s="18">
        <v>15</v>
      </c>
      <c r="B21" s="74" t="s">
        <v>39</v>
      </c>
      <c r="C21" s="26">
        <v>0</v>
      </c>
      <c r="D21" s="26">
        <v>0</v>
      </c>
      <c r="E21" s="26">
        <v>0</v>
      </c>
      <c r="F21" s="26">
        <v>0</v>
      </c>
      <c r="G21" s="26">
        <v>0</v>
      </c>
      <c r="H21" s="26">
        <v>2.5</v>
      </c>
      <c r="I21" s="26">
        <v>26</v>
      </c>
      <c r="J21" s="26">
        <v>0</v>
      </c>
      <c r="K21" s="26">
        <v>28.5</v>
      </c>
      <c r="L21" s="26">
        <v>0</v>
      </c>
      <c r="M21" s="26">
        <v>12696.921147540981</v>
      </c>
      <c r="N21" s="26">
        <v>0</v>
      </c>
      <c r="O21" s="26">
        <v>0</v>
      </c>
      <c r="P21" s="26">
        <v>12696.921147540981</v>
      </c>
      <c r="Q21" s="26">
        <v>0</v>
      </c>
      <c r="R21" s="26">
        <v>1223109.9673928013</v>
      </c>
      <c r="S21" s="26">
        <v>315381.00084437459</v>
      </c>
      <c r="T21" s="26">
        <v>0</v>
      </c>
      <c r="U21" s="26">
        <v>1538490.9682371758</v>
      </c>
      <c r="V21" s="26">
        <v>0</v>
      </c>
      <c r="W21" s="26">
        <v>716701.94103573775</v>
      </c>
      <c r="X21" s="26">
        <v>0</v>
      </c>
      <c r="Y21" s="26">
        <v>0</v>
      </c>
      <c r="Z21" s="26">
        <v>716701.94103573775</v>
      </c>
      <c r="AA21" s="26">
        <v>12366.532262295081</v>
      </c>
      <c r="AB21" s="26">
        <v>48811.212091074674</v>
      </c>
      <c r="AC21" s="26">
        <v>523420.11111111153</v>
      </c>
      <c r="AD21" s="26">
        <v>0</v>
      </c>
      <c r="AE21" s="26">
        <v>572231.32320218626</v>
      </c>
      <c r="AF21" s="26">
        <v>347.39450819672118</v>
      </c>
      <c r="AG21" s="26">
        <v>0</v>
      </c>
      <c r="AH21" s="26">
        <v>0</v>
      </c>
      <c r="AI21" s="26">
        <v>0</v>
      </c>
      <c r="AJ21" s="26">
        <v>0</v>
      </c>
      <c r="AK21" s="26">
        <v>0</v>
      </c>
      <c r="AL21" s="26">
        <v>0</v>
      </c>
      <c r="AM21" s="26">
        <v>0</v>
      </c>
      <c r="AN21" s="26">
        <v>0</v>
      </c>
      <c r="AO21" s="26">
        <v>0</v>
      </c>
      <c r="AP21" s="26">
        <v>0</v>
      </c>
      <c r="AQ21" s="26">
        <v>134.13</v>
      </c>
      <c r="AR21" s="26">
        <v>0</v>
      </c>
      <c r="AS21" s="26">
        <v>0</v>
      </c>
      <c r="AT21" s="26">
        <v>134.13</v>
      </c>
      <c r="AU21" s="26">
        <v>0</v>
      </c>
      <c r="AV21" s="26">
        <v>0</v>
      </c>
      <c r="AW21" s="26">
        <v>0</v>
      </c>
      <c r="AX21" s="26">
        <v>0</v>
      </c>
      <c r="AY21" s="26">
        <v>0</v>
      </c>
      <c r="AZ21" s="26">
        <v>0</v>
      </c>
      <c r="BA21" s="26">
        <v>0</v>
      </c>
      <c r="BB21" s="26">
        <v>0</v>
      </c>
      <c r="BC21" s="26">
        <v>0</v>
      </c>
      <c r="BD21" s="26">
        <v>0</v>
      </c>
      <c r="BE21" s="26">
        <v>0</v>
      </c>
      <c r="BF21" s="26">
        <v>155316.59141229998</v>
      </c>
      <c r="BG21" s="26">
        <v>0</v>
      </c>
      <c r="BH21" s="26">
        <v>0</v>
      </c>
      <c r="BI21" s="26">
        <v>155316.59141229998</v>
      </c>
      <c r="BJ21" s="26">
        <v>124253.2731298401</v>
      </c>
      <c r="BK21" s="26">
        <v>153136.57010400001</v>
      </c>
      <c r="BL21" s="26">
        <v>0</v>
      </c>
      <c r="BM21" s="26">
        <v>0</v>
      </c>
      <c r="BN21" s="26">
        <v>153136.57010400001</v>
      </c>
      <c r="BO21" s="26">
        <v>132036.90099882649</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350</v>
      </c>
      <c r="CF21" s="26">
        <v>0</v>
      </c>
      <c r="CG21" s="26">
        <v>0</v>
      </c>
      <c r="CH21" s="26">
        <v>350</v>
      </c>
      <c r="CI21" s="26">
        <v>0</v>
      </c>
      <c r="CJ21" s="26">
        <v>0</v>
      </c>
      <c r="CK21" s="26">
        <v>0</v>
      </c>
      <c r="CL21" s="26">
        <v>0</v>
      </c>
      <c r="CM21" s="26">
        <v>0</v>
      </c>
      <c r="CN21" s="26">
        <v>0</v>
      </c>
      <c r="CO21" s="26">
        <v>2310259.8331834543</v>
      </c>
      <c r="CP21" s="26">
        <v>838827.11195548612</v>
      </c>
      <c r="CQ21" s="26">
        <v>0</v>
      </c>
      <c r="CR21" s="26">
        <v>3149086.9451389406</v>
      </c>
      <c r="CS21" s="26">
        <v>269004.10089915839</v>
      </c>
    </row>
    <row r="22" spans="1:97" ht="24.9" customHeight="1">
      <c r="A22" s="18">
        <v>16</v>
      </c>
      <c r="B22" s="74" t="s">
        <v>36</v>
      </c>
      <c r="C22" s="26">
        <v>1276.5</v>
      </c>
      <c r="D22" s="26">
        <v>0</v>
      </c>
      <c r="E22" s="26">
        <v>0</v>
      </c>
      <c r="F22" s="26">
        <v>1276.5</v>
      </c>
      <c r="G22" s="26">
        <v>0</v>
      </c>
      <c r="H22" s="26">
        <v>4768</v>
      </c>
      <c r="I22" s="26">
        <v>8006.3000000000302</v>
      </c>
      <c r="J22" s="26">
        <v>0</v>
      </c>
      <c r="K22" s="26">
        <v>12774.30000000003</v>
      </c>
      <c r="L22" s="26">
        <v>0</v>
      </c>
      <c r="M22" s="26">
        <v>6111.0066906699985</v>
      </c>
      <c r="N22" s="26">
        <v>4610.8316443800022</v>
      </c>
      <c r="O22" s="26">
        <v>368.29799999999682</v>
      </c>
      <c r="P22" s="26">
        <v>11090.136335049998</v>
      </c>
      <c r="Q22" s="26">
        <v>4276.4576910160004</v>
      </c>
      <c r="R22" s="26">
        <v>663830.32337980019</v>
      </c>
      <c r="S22" s="26">
        <v>0</v>
      </c>
      <c r="T22" s="26">
        <v>63803.257737700114</v>
      </c>
      <c r="U22" s="26">
        <v>727633.58111750032</v>
      </c>
      <c r="V22" s="26">
        <v>0</v>
      </c>
      <c r="W22" s="26">
        <v>261806.14577355993</v>
      </c>
      <c r="X22" s="26">
        <v>789499.19706457062</v>
      </c>
      <c r="Y22" s="26">
        <v>0</v>
      </c>
      <c r="Z22" s="26">
        <v>1051305.3428381304</v>
      </c>
      <c r="AA22" s="26">
        <v>601586.172558013</v>
      </c>
      <c r="AB22" s="26">
        <v>112285.54037793224</v>
      </c>
      <c r="AC22" s="26">
        <v>642693.27226553147</v>
      </c>
      <c r="AD22" s="26">
        <v>0</v>
      </c>
      <c r="AE22" s="26">
        <v>754978.81264346372</v>
      </c>
      <c r="AF22" s="26">
        <v>136006.309674569</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37031.251660999995</v>
      </c>
      <c r="BG22" s="26">
        <v>85.896000000000001</v>
      </c>
      <c r="BH22" s="26">
        <v>0</v>
      </c>
      <c r="BI22" s="26">
        <v>37117.147660999995</v>
      </c>
      <c r="BJ22" s="26">
        <v>31426.770781700012</v>
      </c>
      <c r="BK22" s="26">
        <v>87564.133969999704</v>
      </c>
      <c r="BL22" s="26">
        <v>7799.7800999999999</v>
      </c>
      <c r="BM22" s="26">
        <v>0</v>
      </c>
      <c r="BN22" s="26">
        <v>95363.914069999708</v>
      </c>
      <c r="BO22" s="26">
        <v>65178.789052499997</v>
      </c>
      <c r="BP22" s="26">
        <v>0</v>
      </c>
      <c r="BQ22" s="26">
        <v>0</v>
      </c>
      <c r="BR22" s="26">
        <v>0</v>
      </c>
      <c r="BS22" s="26">
        <v>0</v>
      </c>
      <c r="BT22" s="26">
        <v>0</v>
      </c>
      <c r="BU22" s="26">
        <v>97917.972137929988</v>
      </c>
      <c r="BV22" s="26">
        <v>0</v>
      </c>
      <c r="BW22" s="26">
        <v>0</v>
      </c>
      <c r="BX22" s="26">
        <v>97917.972137929988</v>
      </c>
      <c r="BY22" s="26">
        <v>0</v>
      </c>
      <c r="BZ22" s="26">
        <v>0</v>
      </c>
      <c r="CA22" s="26">
        <v>0</v>
      </c>
      <c r="CB22" s="26">
        <v>0</v>
      </c>
      <c r="CC22" s="26">
        <v>0</v>
      </c>
      <c r="CD22" s="26">
        <v>0</v>
      </c>
      <c r="CE22" s="26">
        <v>49762.019619999701</v>
      </c>
      <c r="CF22" s="26">
        <v>11984.879900000753</v>
      </c>
      <c r="CG22" s="26">
        <v>500</v>
      </c>
      <c r="CH22" s="26">
        <v>62246.899520000457</v>
      </c>
      <c r="CI22" s="26">
        <v>17022.883000000002</v>
      </c>
      <c r="CJ22" s="26">
        <v>0</v>
      </c>
      <c r="CK22" s="26">
        <v>0</v>
      </c>
      <c r="CL22" s="26">
        <v>0</v>
      </c>
      <c r="CM22" s="26">
        <v>0</v>
      </c>
      <c r="CN22" s="26">
        <v>0</v>
      </c>
      <c r="CO22" s="26">
        <v>1322352.8936108917</v>
      </c>
      <c r="CP22" s="26">
        <v>1464680.1569744828</v>
      </c>
      <c r="CQ22" s="26">
        <v>64671.55573770011</v>
      </c>
      <c r="CR22" s="26">
        <v>2851704.6063230745</v>
      </c>
      <c r="CS22" s="26">
        <v>855497.38275779807</v>
      </c>
    </row>
    <row r="23" spans="1:97" ht="24.9" customHeight="1">
      <c r="A23" s="18">
        <v>17</v>
      </c>
      <c r="B23" s="74" t="s">
        <v>38</v>
      </c>
      <c r="C23" s="26">
        <v>0</v>
      </c>
      <c r="D23" s="26">
        <v>222</v>
      </c>
      <c r="E23" s="26">
        <v>0</v>
      </c>
      <c r="F23" s="26">
        <v>222</v>
      </c>
      <c r="G23" s="26">
        <v>0</v>
      </c>
      <c r="H23" s="26">
        <v>0</v>
      </c>
      <c r="I23" s="26">
        <v>0</v>
      </c>
      <c r="J23" s="26">
        <v>0</v>
      </c>
      <c r="K23" s="26">
        <v>0</v>
      </c>
      <c r="L23" s="26">
        <v>0</v>
      </c>
      <c r="M23" s="26">
        <v>515.07286199999999</v>
      </c>
      <c r="N23" s="26">
        <v>0</v>
      </c>
      <c r="O23" s="26">
        <v>0</v>
      </c>
      <c r="P23" s="26">
        <v>515.07286199999999</v>
      </c>
      <c r="Q23" s="26">
        <v>0</v>
      </c>
      <c r="R23" s="26">
        <v>0</v>
      </c>
      <c r="S23" s="26">
        <v>0</v>
      </c>
      <c r="T23" s="26">
        <v>0</v>
      </c>
      <c r="U23" s="26">
        <v>0</v>
      </c>
      <c r="V23" s="26">
        <v>0</v>
      </c>
      <c r="W23" s="26">
        <v>273487.21636100032</v>
      </c>
      <c r="X23" s="26">
        <v>0</v>
      </c>
      <c r="Y23" s="26">
        <v>0</v>
      </c>
      <c r="Z23" s="26">
        <v>273487.21636100032</v>
      </c>
      <c r="AA23" s="26">
        <v>0</v>
      </c>
      <c r="AB23" s="26">
        <v>53197.656560222254</v>
      </c>
      <c r="AC23" s="26">
        <v>524194.70127611153</v>
      </c>
      <c r="AD23" s="26">
        <v>0</v>
      </c>
      <c r="AE23" s="26">
        <v>577392.3578363338</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12</v>
      </c>
      <c r="BM23" s="26">
        <v>0</v>
      </c>
      <c r="BN23" s="26">
        <v>12</v>
      </c>
      <c r="BO23" s="26">
        <v>0</v>
      </c>
      <c r="BP23" s="26">
        <v>0</v>
      </c>
      <c r="BQ23" s="26">
        <v>0</v>
      </c>
      <c r="BR23" s="26">
        <v>0</v>
      </c>
      <c r="BS23" s="26">
        <v>0</v>
      </c>
      <c r="BT23" s="26">
        <v>0</v>
      </c>
      <c r="BU23" s="26">
        <v>23361</v>
      </c>
      <c r="BV23" s="26">
        <v>0</v>
      </c>
      <c r="BW23" s="26">
        <v>0</v>
      </c>
      <c r="BX23" s="26">
        <v>23361</v>
      </c>
      <c r="BY23" s="26">
        <v>0</v>
      </c>
      <c r="BZ23" s="26">
        <v>0</v>
      </c>
      <c r="CA23" s="26">
        <v>45</v>
      </c>
      <c r="CB23" s="26">
        <v>0</v>
      </c>
      <c r="CC23" s="26">
        <v>45</v>
      </c>
      <c r="CD23" s="26">
        <v>0</v>
      </c>
      <c r="CE23" s="26">
        <v>0</v>
      </c>
      <c r="CF23" s="26">
        <v>0</v>
      </c>
      <c r="CG23" s="26">
        <v>0</v>
      </c>
      <c r="CH23" s="26">
        <v>0</v>
      </c>
      <c r="CI23" s="26">
        <v>0</v>
      </c>
      <c r="CJ23" s="26">
        <v>0</v>
      </c>
      <c r="CK23" s="26">
        <v>0</v>
      </c>
      <c r="CL23" s="26">
        <v>0</v>
      </c>
      <c r="CM23" s="26">
        <v>0</v>
      </c>
      <c r="CN23" s="26">
        <v>0</v>
      </c>
      <c r="CO23" s="26">
        <v>350560.94578322256</v>
      </c>
      <c r="CP23" s="26">
        <v>524473.70127611153</v>
      </c>
      <c r="CQ23" s="26">
        <v>0</v>
      </c>
      <c r="CR23" s="26">
        <v>875034.64705933409</v>
      </c>
      <c r="CS23" s="26">
        <v>0</v>
      </c>
    </row>
    <row r="24" spans="1:97" ht="24.9" customHeight="1">
      <c r="A24" s="18">
        <v>18</v>
      </c>
      <c r="B24" s="74" t="s">
        <v>88</v>
      </c>
      <c r="C24" s="26">
        <v>650</v>
      </c>
      <c r="D24" s="26">
        <v>0</v>
      </c>
      <c r="E24" s="26">
        <v>0</v>
      </c>
      <c r="F24" s="26">
        <v>650</v>
      </c>
      <c r="G24" s="26">
        <v>0</v>
      </c>
      <c r="H24" s="26">
        <v>0</v>
      </c>
      <c r="I24" s="26">
        <v>0</v>
      </c>
      <c r="J24" s="26">
        <v>0</v>
      </c>
      <c r="K24" s="26">
        <v>0</v>
      </c>
      <c r="L24" s="26">
        <v>0</v>
      </c>
      <c r="M24" s="26">
        <v>4715.47</v>
      </c>
      <c r="N24" s="26">
        <v>1042.98</v>
      </c>
      <c r="O24" s="26">
        <v>0</v>
      </c>
      <c r="P24" s="26">
        <v>5758.4500000000007</v>
      </c>
      <c r="Q24" s="26">
        <v>222.35</v>
      </c>
      <c r="R24" s="26">
        <v>0</v>
      </c>
      <c r="S24" s="26">
        <v>0</v>
      </c>
      <c r="T24" s="26">
        <v>0</v>
      </c>
      <c r="U24" s="26">
        <v>0</v>
      </c>
      <c r="V24" s="26">
        <v>0</v>
      </c>
      <c r="W24" s="26">
        <v>54737.25</v>
      </c>
      <c r="X24" s="26">
        <v>46628.43</v>
      </c>
      <c r="Y24" s="26">
        <v>0</v>
      </c>
      <c r="Z24" s="26">
        <v>101365.68</v>
      </c>
      <c r="AA24" s="26">
        <v>26954.39</v>
      </c>
      <c r="AB24" s="26">
        <v>31454.542222222237</v>
      </c>
      <c r="AC24" s="26">
        <v>532239.92111111153</v>
      </c>
      <c r="AD24" s="26">
        <v>0</v>
      </c>
      <c r="AE24" s="26">
        <v>563694.46333333373</v>
      </c>
      <c r="AF24" s="26">
        <v>9579.2099999999991</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0</v>
      </c>
      <c r="AX24" s="26">
        <v>0</v>
      </c>
      <c r="AY24" s="26">
        <v>0</v>
      </c>
      <c r="AZ24" s="26">
        <v>0</v>
      </c>
      <c r="BA24" s="26">
        <v>0</v>
      </c>
      <c r="BB24" s="26">
        <v>0</v>
      </c>
      <c r="BC24" s="26">
        <v>0</v>
      </c>
      <c r="BD24" s="26">
        <v>0</v>
      </c>
      <c r="BE24" s="26">
        <v>0</v>
      </c>
      <c r="BF24" s="26">
        <v>2980.92</v>
      </c>
      <c r="BG24" s="26">
        <v>0</v>
      </c>
      <c r="BH24" s="26">
        <v>0</v>
      </c>
      <c r="BI24" s="26">
        <v>2980.92</v>
      </c>
      <c r="BJ24" s="26">
        <v>2682.83</v>
      </c>
      <c r="BK24" s="26">
        <v>2017.46</v>
      </c>
      <c r="BL24" s="26">
        <v>0</v>
      </c>
      <c r="BM24" s="26">
        <v>0</v>
      </c>
      <c r="BN24" s="26">
        <v>2017.46</v>
      </c>
      <c r="BO24" s="26">
        <v>1815.73</v>
      </c>
      <c r="BP24" s="26">
        <v>0</v>
      </c>
      <c r="BQ24" s="26">
        <v>0</v>
      </c>
      <c r="BR24" s="26">
        <v>0</v>
      </c>
      <c r="BS24" s="26">
        <v>0</v>
      </c>
      <c r="BT24" s="26">
        <v>0</v>
      </c>
      <c r="BU24" s="26">
        <v>24874.959999999999</v>
      </c>
      <c r="BV24" s="26">
        <v>0</v>
      </c>
      <c r="BW24" s="26">
        <v>0</v>
      </c>
      <c r="BX24" s="26">
        <v>24874.959999999999</v>
      </c>
      <c r="BY24" s="26">
        <v>0</v>
      </c>
      <c r="BZ24" s="26">
        <v>0</v>
      </c>
      <c r="CA24" s="26">
        <v>0</v>
      </c>
      <c r="CB24" s="26">
        <v>0</v>
      </c>
      <c r="CC24" s="26">
        <v>0</v>
      </c>
      <c r="CD24" s="26">
        <v>0</v>
      </c>
      <c r="CE24" s="26">
        <v>36135</v>
      </c>
      <c r="CF24" s="26">
        <v>1800</v>
      </c>
      <c r="CG24" s="26">
        <v>0</v>
      </c>
      <c r="CH24" s="26">
        <v>37935</v>
      </c>
      <c r="CI24" s="26">
        <v>34227.449999999997</v>
      </c>
      <c r="CJ24" s="26">
        <v>0</v>
      </c>
      <c r="CK24" s="26">
        <v>0</v>
      </c>
      <c r="CL24" s="26">
        <v>0</v>
      </c>
      <c r="CM24" s="26">
        <v>0</v>
      </c>
      <c r="CN24" s="26">
        <v>0</v>
      </c>
      <c r="CO24" s="26">
        <v>157565.60222222225</v>
      </c>
      <c r="CP24" s="26">
        <v>581711.33111111156</v>
      </c>
      <c r="CQ24" s="26">
        <v>0</v>
      </c>
      <c r="CR24" s="26">
        <v>739276.9333333337</v>
      </c>
      <c r="CS24" s="26">
        <v>75481.959999999992</v>
      </c>
    </row>
    <row r="25" spans="1:97" ht="13.8">
      <c r="A25" s="19"/>
      <c r="B25" s="71" t="s">
        <v>22</v>
      </c>
      <c r="C25" s="20">
        <v>6895024.2868449511</v>
      </c>
      <c r="D25" s="20">
        <v>19354933.581508279</v>
      </c>
      <c r="E25" s="20">
        <v>2857881.4657810442</v>
      </c>
      <c r="F25" s="20">
        <v>29107839.334134277</v>
      </c>
      <c r="G25" s="20">
        <v>3905138.6616872228</v>
      </c>
      <c r="H25" s="20">
        <v>576454.85029017332</v>
      </c>
      <c r="I25" s="20">
        <v>1991553.2536597922</v>
      </c>
      <c r="J25" s="20">
        <v>41546.559534769571</v>
      </c>
      <c r="K25" s="20">
        <v>2609554.6634847349</v>
      </c>
      <c r="L25" s="20">
        <v>28594.091662204024</v>
      </c>
      <c r="M25" s="20">
        <v>2832754.2349642031</v>
      </c>
      <c r="N25" s="20">
        <v>1538166.6602632322</v>
      </c>
      <c r="O25" s="20">
        <v>787609.7434542462</v>
      </c>
      <c r="P25" s="20">
        <v>5158530.63868168</v>
      </c>
      <c r="Q25" s="20">
        <v>234115.53766295337</v>
      </c>
      <c r="R25" s="20">
        <v>101847793.55441535</v>
      </c>
      <c r="S25" s="20">
        <v>12928569.105804892</v>
      </c>
      <c r="T25" s="20">
        <v>89077782.516208336</v>
      </c>
      <c r="U25" s="20">
        <v>203854145.17642859</v>
      </c>
      <c r="V25" s="20">
        <v>64465177.49396994</v>
      </c>
      <c r="W25" s="20">
        <v>15980517.969631111</v>
      </c>
      <c r="X25" s="20">
        <v>25385392.157429174</v>
      </c>
      <c r="Y25" s="20">
        <v>23352998.52984865</v>
      </c>
      <c r="Z25" s="20">
        <v>64718908.656908937</v>
      </c>
      <c r="AA25" s="20">
        <v>10024001.436108613</v>
      </c>
      <c r="AB25" s="20">
        <v>3116751.0467383629</v>
      </c>
      <c r="AC25" s="20">
        <v>12675098.317242149</v>
      </c>
      <c r="AD25" s="20">
        <v>2266991.6703122221</v>
      </c>
      <c r="AE25" s="20">
        <v>18058841.034292735</v>
      </c>
      <c r="AF25" s="20">
        <v>1133016.6133800731</v>
      </c>
      <c r="AG25" s="20">
        <v>0</v>
      </c>
      <c r="AH25" s="20">
        <v>0</v>
      </c>
      <c r="AI25" s="20">
        <v>0</v>
      </c>
      <c r="AJ25" s="20">
        <v>0</v>
      </c>
      <c r="AK25" s="20">
        <v>1234.0737794777999</v>
      </c>
      <c r="AL25" s="20">
        <v>5662020.8508131783</v>
      </c>
      <c r="AM25" s="20">
        <v>24901.60579799999</v>
      </c>
      <c r="AN25" s="20">
        <v>354643.76</v>
      </c>
      <c r="AO25" s="20">
        <v>6041566.2166111777</v>
      </c>
      <c r="AP25" s="20">
        <v>5922248.4964101687</v>
      </c>
      <c r="AQ25" s="20">
        <v>4408669.1606118437</v>
      </c>
      <c r="AR25" s="20">
        <v>3775.9298220000055</v>
      </c>
      <c r="AS25" s="20">
        <v>334000</v>
      </c>
      <c r="AT25" s="20">
        <v>4746445.0904338444</v>
      </c>
      <c r="AU25" s="20">
        <v>4339583.8726838352</v>
      </c>
      <c r="AV25" s="20">
        <v>496078.04830124998</v>
      </c>
      <c r="AW25" s="20">
        <v>16931.75</v>
      </c>
      <c r="AX25" s="20">
        <v>46146</v>
      </c>
      <c r="AY25" s="20">
        <v>559155.79830124998</v>
      </c>
      <c r="AZ25" s="20">
        <v>162302.13436989044</v>
      </c>
      <c r="BA25" s="20">
        <v>0</v>
      </c>
      <c r="BB25" s="20">
        <v>710</v>
      </c>
      <c r="BC25" s="20">
        <v>5320</v>
      </c>
      <c r="BD25" s="20">
        <v>6030</v>
      </c>
      <c r="BE25" s="20">
        <v>3014.9050000000002</v>
      </c>
      <c r="BF25" s="20">
        <v>3603128.0469264453</v>
      </c>
      <c r="BG25" s="20">
        <v>67997.943795999992</v>
      </c>
      <c r="BH25" s="20">
        <v>238.39000000000001</v>
      </c>
      <c r="BI25" s="20">
        <v>3671364.380722445</v>
      </c>
      <c r="BJ25" s="20">
        <v>2313634.3549327813</v>
      </c>
      <c r="BK25" s="20">
        <v>24473839.399621166</v>
      </c>
      <c r="BL25" s="20">
        <v>5451765.0632784292</v>
      </c>
      <c r="BM25" s="20">
        <v>285854.71760000003</v>
      </c>
      <c r="BN25" s="20">
        <v>30211459.180499595</v>
      </c>
      <c r="BO25" s="20">
        <v>19599332.025554907</v>
      </c>
      <c r="BP25" s="20">
        <v>1893539.700164</v>
      </c>
      <c r="BQ25" s="20">
        <v>57898.170956151065</v>
      </c>
      <c r="BR25" s="20">
        <v>2</v>
      </c>
      <c r="BS25" s="20">
        <v>1951439.8711201511</v>
      </c>
      <c r="BT25" s="20">
        <v>1751967.4495960993</v>
      </c>
      <c r="BU25" s="20">
        <v>3171406.92424493</v>
      </c>
      <c r="BV25" s="20">
        <v>13882</v>
      </c>
      <c r="BW25" s="20">
        <v>3652</v>
      </c>
      <c r="BX25" s="20">
        <v>3188940.92424493</v>
      </c>
      <c r="BY25" s="20">
        <v>2150199.9982369989</v>
      </c>
      <c r="BZ25" s="20">
        <v>0</v>
      </c>
      <c r="CA25" s="20">
        <v>2863.5725600000005</v>
      </c>
      <c r="CB25" s="20">
        <v>0</v>
      </c>
      <c r="CC25" s="20">
        <v>2863.5725600000005</v>
      </c>
      <c r="CD25" s="20">
        <v>0</v>
      </c>
      <c r="CE25" s="20">
        <v>7392358.3562369971</v>
      </c>
      <c r="CF25" s="20">
        <v>529064.12564400071</v>
      </c>
      <c r="CG25" s="20">
        <v>64016.760999999999</v>
      </c>
      <c r="CH25" s="20">
        <v>7985439.2428809982</v>
      </c>
      <c r="CI25" s="20">
        <v>4568078.6290039914</v>
      </c>
      <c r="CJ25" s="20">
        <v>0</v>
      </c>
      <c r="CK25" s="20">
        <v>0</v>
      </c>
      <c r="CL25" s="20">
        <v>0</v>
      </c>
      <c r="CM25" s="20">
        <v>0</v>
      </c>
      <c r="CN25" s="20">
        <v>0</v>
      </c>
      <c r="CO25" s="20">
        <v>182350336.42980403</v>
      </c>
      <c r="CP25" s="20">
        <v>80043503.237762094</v>
      </c>
      <c r="CQ25" s="20">
        <v>119478684.11373925</v>
      </c>
      <c r="CR25" s="20">
        <v>381872523.78130519</v>
      </c>
      <c r="CS25" s="20">
        <v>120601639.77403919</v>
      </c>
    </row>
    <row r="26" spans="1:97" s="12" customFormat="1" ht="12.75" customHeight="1">
      <c r="CR26" s="35"/>
    </row>
    <row r="27" spans="1:97" s="42" customFormat="1" ht="14.4">
      <c r="B27" s="46" t="s">
        <v>47</v>
      </c>
    </row>
    <row r="28" spans="1:97" s="42" customFormat="1" ht="20.25" customHeight="1">
      <c r="B28" s="85" t="s">
        <v>49</v>
      </c>
      <c r="C28" s="85"/>
      <c r="D28" s="85"/>
      <c r="E28" s="85"/>
      <c r="F28" s="85"/>
      <c r="G28" s="85"/>
      <c r="H28" s="85"/>
      <c r="I28" s="85"/>
      <c r="J28" s="85"/>
      <c r="K28" s="85"/>
      <c r="L28" s="85"/>
      <c r="M28" s="85"/>
      <c r="N28" s="85"/>
    </row>
    <row r="29" spans="1:97" s="42" customFormat="1" ht="15" customHeight="1">
      <c r="B29" s="85"/>
      <c r="C29" s="85"/>
      <c r="D29" s="85"/>
      <c r="E29" s="85"/>
      <c r="F29" s="85"/>
      <c r="G29" s="85"/>
      <c r="H29" s="85"/>
      <c r="I29" s="85"/>
      <c r="J29" s="85"/>
      <c r="K29" s="85"/>
      <c r="L29" s="85"/>
      <c r="M29" s="85"/>
      <c r="N29" s="85"/>
    </row>
    <row r="30" spans="1:97" ht="12.75" customHeight="1"/>
    <row r="33" spans="2:2" ht="13.8">
      <c r="B33" s="25"/>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9" activePane="bottomRight" state="frozen"/>
      <selection activeCell="A4" sqref="A4"/>
      <selection pane="topRight" activeCell="A4" sqref="A4"/>
      <selection pane="bottomLeft" activeCell="A4" sqref="A4"/>
      <selection pane="bottomRight" activeCell="B4" sqref="B4:B5"/>
    </sheetView>
  </sheetViews>
  <sheetFormatPr defaultColWidth="9.109375" defaultRowHeight="13.2"/>
  <cols>
    <col min="1" max="1" width="3.33203125" style="13" customWidth="1"/>
    <col min="2" max="2" width="50.33203125" style="13" customWidth="1"/>
    <col min="3" max="3" width="15.5546875" style="13" customWidth="1"/>
    <col min="4" max="4" width="12.6640625" style="13" customWidth="1"/>
    <col min="5" max="5" width="14.6640625" style="13" customWidth="1"/>
    <col min="6" max="6" width="12.6640625" style="13" customWidth="1"/>
    <col min="7" max="8" width="13.44140625" style="13" customWidth="1"/>
    <col min="9" max="28" width="12.6640625" style="13" customWidth="1"/>
    <col min="29" max="29" width="14.5546875" style="13" customWidth="1"/>
    <col min="30" max="38" width="12.6640625" style="13" customWidth="1"/>
    <col min="39" max="39" width="15.44140625" style="13" customWidth="1"/>
    <col min="40" max="40" width="14.109375" style="13" customWidth="1"/>
    <col min="41" max="16384" width="9.109375" style="13"/>
  </cols>
  <sheetData>
    <row r="1" spans="1:40" s="42" customFormat="1" ht="20.25" customHeight="1">
      <c r="A1" s="46" t="s">
        <v>50</v>
      </c>
    </row>
    <row r="2" spans="1:40" s="42" customFormat="1" ht="20.25" customHeight="1">
      <c r="A2" s="46" t="str">
        <f>'Number of Policies'!A2</f>
        <v>Reporting period: 1 January 2024 - 31 March 2024</v>
      </c>
    </row>
    <row r="3" spans="1:40" s="42" customFormat="1" ht="19.5" customHeight="1">
      <c r="A3" s="42" t="s">
        <v>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40" s="42" customFormat="1" ht="82.5" customHeight="1">
      <c r="A4" s="80" t="s">
        <v>0</v>
      </c>
      <c r="B4" s="80" t="s">
        <v>3</v>
      </c>
      <c r="C4" s="83" t="s">
        <v>4</v>
      </c>
      <c r="D4" s="84"/>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77" t="s">
        <v>17</v>
      </c>
      <c r="AD4" s="79"/>
      <c r="AE4" s="77" t="s">
        <v>18</v>
      </c>
      <c r="AF4" s="79"/>
      <c r="AG4" s="77" t="s">
        <v>19</v>
      </c>
      <c r="AH4" s="79"/>
      <c r="AI4" s="77" t="s">
        <v>20</v>
      </c>
      <c r="AJ4" s="79"/>
      <c r="AK4" s="77" t="s">
        <v>21</v>
      </c>
      <c r="AL4" s="79"/>
      <c r="AM4" s="77" t="s">
        <v>22</v>
      </c>
      <c r="AN4" s="79"/>
    </row>
    <row r="5" spans="1:40" s="42" customFormat="1" ht="43.2">
      <c r="A5" s="82"/>
      <c r="B5" s="82"/>
      <c r="C5" s="52" t="s">
        <v>51</v>
      </c>
      <c r="D5" s="52" t="s">
        <v>52</v>
      </c>
      <c r="E5" s="52" t="s">
        <v>51</v>
      </c>
      <c r="F5" s="52" t="s">
        <v>52</v>
      </c>
      <c r="G5" s="52" t="s">
        <v>51</v>
      </c>
      <c r="H5" s="52" t="s">
        <v>52</v>
      </c>
      <c r="I5" s="52" t="s">
        <v>51</v>
      </c>
      <c r="J5" s="52" t="s">
        <v>52</v>
      </c>
      <c r="K5" s="52" t="s">
        <v>51</v>
      </c>
      <c r="L5" s="52" t="s">
        <v>52</v>
      </c>
      <c r="M5" s="52" t="s">
        <v>51</v>
      </c>
      <c r="N5" s="52" t="s">
        <v>52</v>
      </c>
      <c r="O5" s="52" t="s">
        <v>51</v>
      </c>
      <c r="P5" s="52" t="s">
        <v>52</v>
      </c>
      <c r="Q5" s="52" t="s">
        <v>51</v>
      </c>
      <c r="R5" s="52" t="s">
        <v>52</v>
      </c>
      <c r="S5" s="52" t="s">
        <v>51</v>
      </c>
      <c r="T5" s="52" t="s">
        <v>52</v>
      </c>
      <c r="U5" s="52" t="s">
        <v>51</v>
      </c>
      <c r="V5" s="52" t="s">
        <v>52</v>
      </c>
      <c r="W5" s="52" t="s">
        <v>51</v>
      </c>
      <c r="X5" s="52" t="s">
        <v>52</v>
      </c>
      <c r="Y5" s="52" t="s">
        <v>51</v>
      </c>
      <c r="Z5" s="52" t="s">
        <v>52</v>
      </c>
      <c r="AA5" s="52" t="s">
        <v>51</v>
      </c>
      <c r="AB5" s="52" t="s">
        <v>52</v>
      </c>
      <c r="AC5" s="52" t="s">
        <v>51</v>
      </c>
      <c r="AD5" s="52" t="s">
        <v>52</v>
      </c>
      <c r="AE5" s="52" t="s">
        <v>51</v>
      </c>
      <c r="AF5" s="52" t="s">
        <v>52</v>
      </c>
      <c r="AG5" s="52" t="s">
        <v>51</v>
      </c>
      <c r="AH5" s="52" t="s">
        <v>52</v>
      </c>
      <c r="AI5" s="52" t="s">
        <v>51</v>
      </c>
      <c r="AJ5" s="52" t="s">
        <v>52</v>
      </c>
      <c r="AK5" s="52" t="s">
        <v>51</v>
      </c>
      <c r="AL5" s="52" t="s">
        <v>52</v>
      </c>
      <c r="AM5" s="52" t="s">
        <v>51</v>
      </c>
      <c r="AN5" s="52" t="s">
        <v>52</v>
      </c>
    </row>
    <row r="6" spans="1:40" ht="24.9" customHeight="1">
      <c r="A6" s="18">
        <v>1</v>
      </c>
      <c r="B6" s="70" t="s">
        <v>30</v>
      </c>
      <c r="C6" s="26">
        <v>1453001.7900668443</v>
      </c>
      <c r="D6" s="26">
        <v>978865.37593943265</v>
      </c>
      <c r="E6" s="26">
        <v>726583.326976254</v>
      </c>
      <c r="F6" s="26">
        <v>726583.326976254</v>
      </c>
      <c r="G6" s="26">
        <v>458065.99582461757</v>
      </c>
      <c r="H6" s="26">
        <v>352112.82002920937</v>
      </c>
      <c r="I6" s="26">
        <v>26830574.507521003</v>
      </c>
      <c r="J6" s="26">
        <v>8236925.0707206354</v>
      </c>
      <c r="K6" s="26">
        <v>6697504.3243288621</v>
      </c>
      <c r="L6" s="26">
        <v>6509236.381346344</v>
      </c>
      <c r="M6" s="26">
        <v>1709875.8298027932</v>
      </c>
      <c r="N6" s="26">
        <v>1565653.8737525037</v>
      </c>
      <c r="O6" s="26">
        <v>8293.5623704931513</v>
      </c>
      <c r="P6" s="26">
        <v>3506.8180220272288</v>
      </c>
      <c r="Q6" s="26">
        <v>669.8374372602741</v>
      </c>
      <c r="R6" s="26">
        <v>-2.3395700598030089E-3</v>
      </c>
      <c r="S6" s="26">
        <v>0</v>
      </c>
      <c r="T6" s="26">
        <v>0</v>
      </c>
      <c r="U6" s="26">
        <v>68612.712500085152</v>
      </c>
      <c r="V6" s="26">
        <v>21868.180410544475</v>
      </c>
      <c r="W6" s="26">
        <v>0</v>
      </c>
      <c r="X6" s="26">
        <v>0</v>
      </c>
      <c r="Y6" s="26">
        <v>751771.16247323353</v>
      </c>
      <c r="Z6" s="26">
        <v>213043.09722484474</v>
      </c>
      <c r="AA6" s="26">
        <v>3542404.8230115045</v>
      </c>
      <c r="AB6" s="26">
        <v>572899.15070649609</v>
      </c>
      <c r="AC6" s="26">
        <v>389569.31413514982</v>
      </c>
      <c r="AD6" s="26">
        <v>15430.872122821049</v>
      </c>
      <c r="AE6" s="26">
        <v>1152110.453390229</v>
      </c>
      <c r="AF6" s="26">
        <v>230422.09067804608</v>
      </c>
      <c r="AG6" s="26">
        <v>0</v>
      </c>
      <c r="AH6" s="26">
        <v>0</v>
      </c>
      <c r="AI6" s="26">
        <v>1629018.3090646891</v>
      </c>
      <c r="AJ6" s="26">
        <v>197757.68786233477</v>
      </c>
      <c r="AK6" s="26">
        <v>0</v>
      </c>
      <c r="AL6" s="26">
        <v>0</v>
      </c>
      <c r="AM6" s="27">
        <v>45418055.948903017</v>
      </c>
      <c r="AN6" s="27">
        <v>19624304.743451923</v>
      </c>
    </row>
    <row r="7" spans="1:40" ht="24.9" customHeight="1">
      <c r="A7" s="18">
        <v>2</v>
      </c>
      <c r="B7" s="70" t="s">
        <v>32</v>
      </c>
      <c r="C7" s="26">
        <v>11364595.15470859</v>
      </c>
      <c r="D7" s="26">
        <v>8619455.84270861</v>
      </c>
      <c r="E7" s="26">
        <v>524988.81819976924</v>
      </c>
      <c r="F7" s="26">
        <v>524988.81819976924</v>
      </c>
      <c r="G7" s="26">
        <v>650168.08634024835</v>
      </c>
      <c r="H7" s="26">
        <v>608826.54634024843</v>
      </c>
      <c r="I7" s="26">
        <v>11759803.099996593</v>
      </c>
      <c r="J7" s="26">
        <v>11759803.099996593</v>
      </c>
      <c r="K7" s="26">
        <v>12824871.242851144</v>
      </c>
      <c r="L7" s="26">
        <v>12082015.062851142</v>
      </c>
      <c r="M7" s="26">
        <v>1807058.5687432115</v>
      </c>
      <c r="N7" s="26">
        <v>1739354.7887432114</v>
      </c>
      <c r="O7" s="26">
        <v>0</v>
      </c>
      <c r="P7" s="26">
        <v>0</v>
      </c>
      <c r="Q7" s="26">
        <v>0</v>
      </c>
      <c r="R7" s="26">
        <v>0</v>
      </c>
      <c r="S7" s="26">
        <v>0</v>
      </c>
      <c r="T7" s="26">
        <v>0</v>
      </c>
      <c r="U7" s="26">
        <v>-0.05</v>
      </c>
      <c r="V7" s="26">
        <v>0</v>
      </c>
      <c r="W7" s="26">
        <v>0</v>
      </c>
      <c r="X7" s="26">
        <v>0</v>
      </c>
      <c r="Y7" s="26">
        <v>369903.61428813642</v>
      </c>
      <c r="Z7" s="26">
        <v>350379.74428813631</v>
      </c>
      <c r="AA7" s="26">
        <v>4917470.0495485039</v>
      </c>
      <c r="AB7" s="26">
        <v>3470493.6644485043</v>
      </c>
      <c r="AC7" s="26">
        <v>258957.66343499999</v>
      </c>
      <c r="AD7" s="26">
        <v>2477.1834350002464</v>
      </c>
      <c r="AE7" s="26">
        <v>115615.2800000003</v>
      </c>
      <c r="AF7" s="26">
        <v>23510.416000000085</v>
      </c>
      <c r="AG7" s="26">
        <v>31912.122560000018</v>
      </c>
      <c r="AH7" s="26">
        <v>31912.122559999989</v>
      </c>
      <c r="AI7" s="26">
        <v>463001.8954999987</v>
      </c>
      <c r="AJ7" s="26">
        <v>193154.0851000034</v>
      </c>
      <c r="AK7" s="26">
        <v>0</v>
      </c>
      <c r="AL7" s="26">
        <v>0</v>
      </c>
      <c r="AM7" s="27">
        <v>45088345.546171203</v>
      </c>
      <c r="AN7" s="27">
        <v>39406371.374671221</v>
      </c>
    </row>
    <row r="8" spans="1:40" ht="24.9" customHeight="1">
      <c r="A8" s="18">
        <v>3</v>
      </c>
      <c r="B8" s="70" t="s">
        <v>29</v>
      </c>
      <c r="C8" s="26">
        <v>7571346.8070680005</v>
      </c>
      <c r="D8" s="26">
        <v>7150043.6117233401</v>
      </c>
      <c r="E8" s="26">
        <v>169454.9554079987</v>
      </c>
      <c r="F8" s="26">
        <v>169454.9554079987</v>
      </c>
      <c r="G8" s="26">
        <v>648982.92163773312</v>
      </c>
      <c r="H8" s="26">
        <v>490653.34666311438</v>
      </c>
      <c r="I8" s="26">
        <v>95931.732157048944</v>
      </c>
      <c r="J8" s="26">
        <v>38347.864977862504</v>
      </c>
      <c r="K8" s="26">
        <v>11689912.859993014</v>
      </c>
      <c r="L8" s="26">
        <v>11406680.235264687</v>
      </c>
      <c r="M8" s="26">
        <v>2616720.864535979</v>
      </c>
      <c r="N8" s="26">
        <v>2525811.2998574371</v>
      </c>
      <c r="O8" s="26">
        <v>0</v>
      </c>
      <c r="P8" s="26">
        <v>0</v>
      </c>
      <c r="Q8" s="26">
        <v>70478.445791999984</v>
      </c>
      <c r="R8" s="26">
        <v>6.7080709850415587E-3</v>
      </c>
      <c r="S8" s="26">
        <v>0</v>
      </c>
      <c r="T8" s="26">
        <v>0</v>
      </c>
      <c r="U8" s="26">
        <v>11026.781887000001</v>
      </c>
      <c r="V8" s="26">
        <v>10893.720553666668</v>
      </c>
      <c r="W8" s="26">
        <v>0</v>
      </c>
      <c r="X8" s="26">
        <v>0</v>
      </c>
      <c r="Y8" s="26">
        <v>1190820.9581910013</v>
      </c>
      <c r="Z8" s="26">
        <v>940068.90065363538</v>
      </c>
      <c r="AA8" s="26">
        <v>10496981.242345957</v>
      </c>
      <c r="AB8" s="26">
        <v>3532210.1703868899</v>
      </c>
      <c r="AC8" s="26">
        <v>88549.038181191238</v>
      </c>
      <c r="AD8" s="26">
        <v>3869.5861719180102</v>
      </c>
      <c r="AE8" s="26">
        <v>801008.28932667302</v>
      </c>
      <c r="AF8" s="26">
        <v>397014.61395198549</v>
      </c>
      <c r="AG8" s="26">
        <v>42720.016080397821</v>
      </c>
      <c r="AH8" s="26">
        <v>28798.700307037034</v>
      </c>
      <c r="AI8" s="26">
        <v>2710193.1270050006</v>
      </c>
      <c r="AJ8" s="26">
        <v>1234215.8293969564</v>
      </c>
      <c r="AK8" s="26">
        <v>0</v>
      </c>
      <c r="AL8" s="26">
        <v>0</v>
      </c>
      <c r="AM8" s="27">
        <v>38204128.039609</v>
      </c>
      <c r="AN8" s="27">
        <v>27928062.842024595</v>
      </c>
    </row>
    <row r="9" spans="1:40" ht="24.9" customHeight="1">
      <c r="A9" s="18">
        <v>4</v>
      </c>
      <c r="B9" s="70" t="s">
        <v>28</v>
      </c>
      <c r="C9" s="26">
        <v>2067529.9297324747</v>
      </c>
      <c r="D9" s="26">
        <v>2034046.7910227973</v>
      </c>
      <c r="E9" s="26">
        <v>393898.27776703588</v>
      </c>
      <c r="F9" s="26">
        <v>393898.27776703588</v>
      </c>
      <c r="G9" s="26">
        <v>775863.43197958707</v>
      </c>
      <c r="H9" s="26">
        <v>775863.43197958707</v>
      </c>
      <c r="I9" s="26">
        <v>19620131.302961256</v>
      </c>
      <c r="J9" s="26">
        <v>19620131.302961256</v>
      </c>
      <c r="K9" s="26">
        <v>0</v>
      </c>
      <c r="L9" s="26">
        <v>0</v>
      </c>
      <c r="M9" s="26">
        <v>549915.36864591006</v>
      </c>
      <c r="N9" s="26">
        <v>549915.36864591006</v>
      </c>
      <c r="O9" s="26">
        <v>0</v>
      </c>
      <c r="P9" s="26">
        <v>0</v>
      </c>
      <c r="Q9" s="26">
        <v>0</v>
      </c>
      <c r="R9" s="26">
        <v>0</v>
      </c>
      <c r="S9" s="26">
        <v>0</v>
      </c>
      <c r="T9" s="26">
        <v>0</v>
      </c>
      <c r="U9" s="26">
        <v>0</v>
      </c>
      <c r="V9" s="26">
        <v>0</v>
      </c>
      <c r="W9" s="26">
        <v>0</v>
      </c>
      <c r="X9" s="26">
        <v>0</v>
      </c>
      <c r="Y9" s="26">
        <v>0</v>
      </c>
      <c r="Z9" s="26">
        <v>0</v>
      </c>
      <c r="AA9" s="26">
        <v>31551.686573000003</v>
      </c>
      <c r="AB9" s="26">
        <v>0</v>
      </c>
      <c r="AC9" s="26">
        <v>0</v>
      </c>
      <c r="AD9" s="26">
        <v>0</v>
      </c>
      <c r="AE9" s="26">
        <v>3584.4019259186225</v>
      </c>
      <c r="AF9" s="26">
        <v>3584.4019259186225</v>
      </c>
      <c r="AG9" s="26">
        <v>0</v>
      </c>
      <c r="AH9" s="26">
        <v>0</v>
      </c>
      <c r="AI9" s="26">
        <v>222668.63254177407</v>
      </c>
      <c r="AJ9" s="26">
        <v>0</v>
      </c>
      <c r="AK9" s="26">
        <v>0</v>
      </c>
      <c r="AL9" s="26">
        <v>0</v>
      </c>
      <c r="AM9" s="27">
        <v>23665143.032126956</v>
      </c>
      <c r="AN9" s="27">
        <v>23377439.574302506</v>
      </c>
    </row>
    <row r="10" spans="1:40" ht="24.9" customHeight="1">
      <c r="A10" s="18">
        <v>5</v>
      </c>
      <c r="B10" s="70" t="s">
        <v>86</v>
      </c>
      <c r="C10" s="26">
        <v>195582.63091511882</v>
      </c>
      <c r="D10" s="26">
        <v>98715.947957216646</v>
      </c>
      <c r="E10" s="26">
        <v>188119.62487600005</v>
      </c>
      <c r="F10" s="26">
        <v>188119.62487600005</v>
      </c>
      <c r="G10" s="26">
        <v>196195.73167209781</v>
      </c>
      <c r="H10" s="26">
        <v>195623.06345601901</v>
      </c>
      <c r="I10" s="26">
        <v>17480489.200023416</v>
      </c>
      <c r="J10" s="26">
        <v>17480489.200023416</v>
      </c>
      <c r="K10" s="26">
        <v>2115205.5067360192</v>
      </c>
      <c r="L10" s="26">
        <v>1782355.1914135963</v>
      </c>
      <c r="M10" s="26">
        <v>757627.71870590968</v>
      </c>
      <c r="N10" s="26">
        <v>757627.71870590968</v>
      </c>
      <c r="O10" s="26">
        <v>0</v>
      </c>
      <c r="P10" s="26">
        <v>0</v>
      </c>
      <c r="Q10" s="26">
        <v>27963.255684000003</v>
      </c>
      <c r="R10" s="26">
        <v>2436.7979462950898</v>
      </c>
      <c r="S10" s="26">
        <v>16301.663866000003</v>
      </c>
      <c r="T10" s="26">
        <v>1471.0933657701862</v>
      </c>
      <c r="U10" s="26">
        <v>0</v>
      </c>
      <c r="V10" s="26">
        <v>0</v>
      </c>
      <c r="W10" s="26">
        <v>0</v>
      </c>
      <c r="X10" s="26">
        <v>0</v>
      </c>
      <c r="Y10" s="26">
        <v>69827.746670999972</v>
      </c>
      <c r="Z10" s="26">
        <v>7874.0228480400838</v>
      </c>
      <c r="AA10" s="26">
        <v>343586.93253099878</v>
      </c>
      <c r="AB10" s="26">
        <v>3734.2035550385008</v>
      </c>
      <c r="AC10" s="26">
        <v>36331.835880999992</v>
      </c>
      <c r="AD10" s="26">
        <v>36331.835880999992</v>
      </c>
      <c r="AE10" s="26">
        <v>150050.46346599987</v>
      </c>
      <c r="AF10" s="26">
        <v>75025.238772985147</v>
      </c>
      <c r="AG10" s="26">
        <v>0</v>
      </c>
      <c r="AH10" s="26">
        <v>0</v>
      </c>
      <c r="AI10" s="26">
        <v>151903.7831350005</v>
      </c>
      <c r="AJ10" s="26">
        <v>118708.77921133023</v>
      </c>
      <c r="AK10" s="26">
        <v>0</v>
      </c>
      <c r="AL10" s="26">
        <v>0</v>
      </c>
      <c r="AM10" s="27">
        <v>21729186.094162557</v>
      </c>
      <c r="AN10" s="27">
        <v>20748512.71801262</v>
      </c>
    </row>
    <row r="11" spans="1:40" ht="24.9" customHeight="1">
      <c r="A11" s="18">
        <v>6</v>
      </c>
      <c r="B11" s="70" t="s">
        <v>34</v>
      </c>
      <c r="C11" s="26">
        <v>729137.95513627131</v>
      </c>
      <c r="D11" s="26">
        <v>418568.76217806991</v>
      </c>
      <c r="E11" s="26">
        <v>159911.55929919719</v>
      </c>
      <c r="F11" s="26">
        <v>151533.89035837934</v>
      </c>
      <c r="G11" s="26">
        <v>275433.3321824742</v>
      </c>
      <c r="H11" s="26">
        <v>211954.51407331455</v>
      </c>
      <c r="I11" s="26">
        <v>7856202.7679175846</v>
      </c>
      <c r="J11" s="26">
        <v>7856202.7679175846</v>
      </c>
      <c r="K11" s="26">
        <v>2949202.4771212786</v>
      </c>
      <c r="L11" s="26">
        <v>2897113.6299853656</v>
      </c>
      <c r="M11" s="26">
        <v>956307.76017193869</v>
      </c>
      <c r="N11" s="26">
        <v>910882.88318093424</v>
      </c>
      <c r="O11" s="26">
        <v>0</v>
      </c>
      <c r="P11" s="26">
        <v>0</v>
      </c>
      <c r="Q11" s="26">
        <v>0</v>
      </c>
      <c r="R11" s="26">
        <v>0</v>
      </c>
      <c r="S11" s="26">
        <v>0</v>
      </c>
      <c r="T11" s="26">
        <v>0</v>
      </c>
      <c r="U11" s="26">
        <v>0</v>
      </c>
      <c r="V11" s="26">
        <v>0</v>
      </c>
      <c r="W11" s="26">
        <v>0</v>
      </c>
      <c r="X11" s="26">
        <v>0</v>
      </c>
      <c r="Y11" s="26">
        <v>794892.33216383285</v>
      </c>
      <c r="Z11" s="26">
        <v>561275.28778794175</v>
      </c>
      <c r="AA11" s="26">
        <v>2986034.1346616335</v>
      </c>
      <c r="AB11" s="26">
        <v>255294.12128632702</v>
      </c>
      <c r="AC11" s="26">
        <v>465272.56917022169</v>
      </c>
      <c r="AD11" s="26">
        <v>11760.198806701112</v>
      </c>
      <c r="AE11" s="26">
        <v>243790.15079236662</v>
      </c>
      <c r="AF11" s="26">
        <v>25041.203997873508</v>
      </c>
      <c r="AG11" s="26">
        <v>0</v>
      </c>
      <c r="AH11" s="26">
        <v>0</v>
      </c>
      <c r="AI11" s="26">
        <v>451618.47847612773</v>
      </c>
      <c r="AJ11" s="26">
        <v>43026.740596652424</v>
      </c>
      <c r="AK11" s="26">
        <v>0</v>
      </c>
      <c r="AL11" s="26">
        <v>0</v>
      </c>
      <c r="AM11" s="27">
        <v>17867803.517092928</v>
      </c>
      <c r="AN11" s="27">
        <v>13342654.000169145</v>
      </c>
    </row>
    <row r="12" spans="1:40" ht="24.9" customHeight="1">
      <c r="A12" s="18">
        <v>7</v>
      </c>
      <c r="B12" s="70" t="s">
        <v>35</v>
      </c>
      <c r="C12" s="26">
        <v>57712</v>
      </c>
      <c r="D12" s="26">
        <v>57712</v>
      </c>
      <c r="E12" s="26">
        <v>112127</v>
      </c>
      <c r="F12" s="26">
        <v>95121.487124788808</v>
      </c>
      <c r="G12" s="26">
        <v>109294</v>
      </c>
      <c r="H12" s="26">
        <v>103592.55569366526</v>
      </c>
      <c r="I12" s="26">
        <v>3744901</v>
      </c>
      <c r="J12" s="26">
        <v>3744901</v>
      </c>
      <c r="K12" s="26">
        <v>666041</v>
      </c>
      <c r="L12" s="26">
        <v>627558.6412662951</v>
      </c>
      <c r="M12" s="26">
        <v>631365.36862262071</v>
      </c>
      <c r="N12" s="26">
        <v>626237.61456976633</v>
      </c>
      <c r="O12" s="26">
        <v>0</v>
      </c>
      <c r="P12" s="26">
        <v>0</v>
      </c>
      <c r="Q12" s="26">
        <v>2287733</v>
      </c>
      <c r="R12" s="26">
        <v>76174.571309204213</v>
      </c>
      <c r="S12" s="26">
        <v>1887644</v>
      </c>
      <c r="T12" s="26">
        <v>453179.52594815823</v>
      </c>
      <c r="U12" s="26">
        <v>35973</v>
      </c>
      <c r="V12" s="26">
        <v>7654.1575468223673</v>
      </c>
      <c r="W12" s="26">
        <v>6748</v>
      </c>
      <c r="X12" s="26">
        <v>3374.4287604838946</v>
      </c>
      <c r="Y12" s="26">
        <v>75950</v>
      </c>
      <c r="Z12" s="26">
        <v>24547.038582693844</v>
      </c>
      <c r="AA12" s="26">
        <v>3807649</v>
      </c>
      <c r="AB12" s="26">
        <v>683265.86136273993</v>
      </c>
      <c r="AC12" s="26">
        <v>346425</v>
      </c>
      <c r="AD12" s="26">
        <v>25427.082105898007</v>
      </c>
      <c r="AE12" s="26">
        <v>355361</v>
      </c>
      <c r="AF12" s="26">
        <v>113224.25835796894</v>
      </c>
      <c r="AG12" s="26">
        <v>0</v>
      </c>
      <c r="AH12" s="26">
        <v>0</v>
      </c>
      <c r="AI12" s="26">
        <v>1340572</v>
      </c>
      <c r="AJ12" s="26">
        <v>760748.00449426391</v>
      </c>
      <c r="AK12" s="26">
        <v>0</v>
      </c>
      <c r="AL12" s="26">
        <v>0</v>
      </c>
      <c r="AM12" s="27">
        <v>15465495.36862262</v>
      </c>
      <c r="AN12" s="27">
        <v>7402718.2271227492</v>
      </c>
    </row>
    <row r="13" spans="1:40" ht="24.9" customHeight="1">
      <c r="A13" s="18">
        <v>8</v>
      </c>
      <c r="B13" s="70" t="s">
        <v>93</v>
      </c>
      <c r="C13" s="26">
        <v>64775.058099904098</v>
      </c>
      <c r="D13" s="26">
        <v>64775.058099904098</v>
      </c>
      <c r="E13" s="26">
        <v>48894.026413030035</v>
      </c>
      <c r="F13" s="26">
        <v>48894.026413030035</v>
      </c>
      <c r="G13" s="26">
        <v>219756.07450252632</v>
      </c>
      <c r="H13" s="26">
        <v>219756.07450252632</v>
      </c>
      <c r="I13" s="26">
        <v>7723619.4600968966</v>
      </c>
      <c r="J13" s="26">
        <v>7723568.9864933919</v>
      </c>
      <c r="K13" s="26">
        <v>2391436.1458539809</v>
      </c>
      <c r="L13" s="26">
        <v>478790.0935020335</v>
      </c>
      <c r="M13" s="26">
        <v>822668.70522414357</v>
      </c>
      <c r="N13" s="26">
        <v>604466.03596155788</v>
      </c>
      <c r="O13" s="26">
        <v>0</v>
      </c>
      <c r="P13" s="26">
        <v>0</v>
      </c>
      <c r="Q13" s="26">
        <v>0</v>
      </c>
      <c r="R13" s="26">
        <v>0</v>
      </c>
      <c r="S13" s="26">
        <v>0</v>
      </c>
      <c r="T13" s="26">
        <v>0</v>
      </c>
      <c r="U13" s="26">
        <v>0</v>
      </c>
      <c r="V13" s="26">
        <v>0</v>
      </c>
      <c r="W13" s="26">
        <v>0</v>
      </c>
      <c r="X13" s="26">
        <v>0</v>
      </c>
      <c r="Y13" s="26">
        <v>2550.4540004156843</v>
      </c>
      <c r="Z13" s="26">
        <v>510.09080008316187</v>
      </c>
      <c r="AA13" s="26">
        <v>35494.405983606557</v>
      </c>
      <c r="AB13" s="26">
        <v>10791.377165290382</v>
      </c>
      <c r="AC13" s="26">
        <v>0</v>
      </c>
      <c r="AD13" s="26">
        <v>0</v>
      </c>
      <c r="AE13" s="26">
        <v>0</v>
      </c>
      <c r="AF13" s="26">
        <v>0</v>
      </c>
      <c r="AG13" s="26">
        <v>0</v>
      </c>
      <c r="AH13" s="26">
        <v>0</v>
      </c>
      <c r="AI13" s="26">
        <v>954.14710485133401</v>
      </c>
      <c r="AJ13" s="26">
        <v>954.14710485133401</v>
      </c>
      <c r="AK13" s="26">
        <v>0</v>
      </c>
      <c r="AL13" s="26">
        <v>0</v>
      </c>
      <c r="AM13" s="27">
        <v>11310148.477279356</v>
      </c>
      <c r="AN13" s="27">
        <v>9152505.8900426663</v>
      </c>
    </row>
    <row r="14" spans="1:40" ht="24.9" customHeight="1">
      <c r="A14" s="18">
        <v>9</v>
      </c>
      <c r="B14" s="70" t="s">
        <v>87</v>
      </c>
      <c r="C14" s="26">
        <v>88069.50233863086</v>
      </c>
      <c r="D14" s="26">
        <v>79849.815654659062</v>
      </c>
      <c r="E14" s="26">
        <v>9364.040660158269</v>
      </c>
      <c r="F14" s="26">
        <v>9364.040660158269</v>
      </c>
      <c r="G14" s="26">
        <v>106128.09941916526</v>
      </c>
      <c r="H14" s="26">
        <v>87884.15785009574</v>
      </c>
      <c r="I14" s="26">
        <v>6900001.8138939366</v>
      </c>
      <c r="J14" s="26">
        <v>6865363.7529848097</v>
      </c>
      <c r="K14" s="26">
        <v>1859235.9479673179</v>
      </c>
      <c r="L14" s="26">
        <v>1320919.580340409</v>
      </c>
      <c r="M14" s="26">
        <v>739537.87778572866</v>
      </c>
      <c r="N14" s="26">
        <v>737371.46355467616</v>
      </c>
      <c r="O14" s="26">
        <v>0</v>
      </c>
      <c r="P14" s="26">
        <v>0</v>
      </c>
      <c r="Q14" s="26">
        <v>37918.125595628415</v>
      </c>
      <c r="R14" s="26">
        <v>2630.9225300546459</v>
      </c>
      <c r="S14" s="26">
        <v>20464.760557377049</v>
      </c>
      <c r="T14" s="26">
        <v>1123.2235409836067</v>
      </c>
      <c r="U14" s="26">
        <v>9941.3770491803298</v>
      </c>
      <c r="V14" s="26">
        <v>212.34781377049148</v>
      </c>
      <c r="W14" s="26">
        <v>2485.3442622950824</v>
      </c>
      <c r="X14" s="26">
        <v>53.086953442622871</v>
      </c>
      <c r="Y14" s="26">
        <v>0</v>
      </c>
      <c r="Z14" s="26">
        <v>0</v>
      </c>
      <c r="AA14" s="26">
        <v>417185.29581183323</v>
      </c>
      <c r="AB14" s="26">
        <v>204314.96648874192</v>
      </c>
      <c r="AC14" s="26">
        <v>32465.442277735343</v>
      </c>
      <c r="AD14" s="26">
        <v>14741.746447796077</v>
      </c>
      <c r="AE14" s="26">
        <v>5581.9789425132385</v>
      </c>
      <c r="AF14" s="26">
        <v>5581.9789425132385</v>
      </c>
      <c r="AG14" s="26">
        <v>0</v>
      </c>
      <c r="AH14" s="26">
        <v>0</v>
      </c>
      <c r="AI14" s="26">
        <v>9786.9617172437229</v>
      </c>
      <c r="AJ14" s="26">
        <v>3369.3842453028924</v>
      </c>
      <c r="AK14" s="26">
        <v>0</v>
      </c>
      <c r="AL14" s="26">
        <v>0</v>
      </c>
      <c r="AM14" s="27">
        <v>10238166.568278747</v>
      </c>
      <c r="AN14" s="27">
        <v>9332780.4680074137</v>
      </c>
    </row>
    <row r="15" spans="1:40" ht="24.9" customHeight="1">
      <c r="A15" s="18">
        <v>10</v>
      </c>
      <c r="B15" s="70" t="s">
        <v>90</v>
      </c>
      <c r="C15" s="26">
        <v>640307.81217734423</v>
      </c>
      <c r="D15" s="26">
        <v>459510.3503275722</v>
      </c>
      <c r="E15" s="26">
        <v>0</v>
      </c>
      <c r="F15" s="26">
        <v>0</v>
      </c>
      <c r="G15" s="26">
        <v>74626.179999999906</v>
      </c>
      <c r="H15" s="26">
        <v>42926.829492793506</v>
      </c>
      <c r="I15" s="26">
        <v>0</v>
      </c>
      <c r="J15" s="26">
        <v>0</v>
      </c>
      <c r="K15" s="26">
        <v>667876.72999999463</v>
      </c>
      <c r="L15" s="26">
        <v>239128.65032531519</v>
      </c>
      <c r="M15" s="26">
        <v>657084.56862262136</v>
      </c>
      <c r="N15" s="26">
        <v>652679.25706536113</v>
      </c>
      <c r="O15" s="26">
        <v>0</v>
      </c>
      <c r="P15" s="26">
        <v>0</v>
      </c>
      <c r="Q15" s="26">
        <v>1997319.6999999993</v>
      </c>
      <c r="R15" s="26">
        <v>0</v>
      </c>
      <c r="S15" s="26">
        <v>1378732.1400000006</v>
      </c>
      <c r="T15" s="26">
        <v>0</v>
      </c>
      <c r="U15" s="26">
        <v>0</v>
      </c>
      <c r="V15" s="26">
        <v>0</v>
      </c>
      <c r="W15" s="26">
        <v>0</v>
      </c>
      <c r="X15" s="26">
        <v>0</v>
      </c>
      <c r="Y15" s="26">
        <v>11118.300000000014</v>
      </c>
      <c r="Z15" s="26">
        <v>2223.6420140039772</v>
      </c>
      <c r="AA15" s="26">
        <v>313858.14999999007</v>
      </c>
      <c r="AB15" s="26">
        <v>43079.893964569957</v>
      </c>
      <c r="AC15" s="26">
        <v>179047.23999999394</v>
      </c>
      <c r="AD15" s="26">
        <v>59917.424795212355</v>
      </c>
      <c r="AE15" s="26">
        <v>0</v>
      </c>
      <c r="AF15" s="26">
        <v>0</v>
      </c>
      <c r="AG15" s="26">
        <v>0</v>
      </c>
      <c r="AH15" s="26">
        <v>0</v>
      </c>
      <c r="AI15" s="26">
        <v>30272.099999999973</v>
      </c>
      <c r="AJ15" s="26">
        <v>9953.1233740733769</v>
      </c>
      <c r="AK15" s="26">
        <v>0</v>
      </c>
      <c r="AL15" s="26">
        <v>0</v>
      </c>
      <c r="AM15" s="27">
        <v>5950242.9207999436</v>
      </c>
      <c r="AN15" s="27">
        <v>1509419.171358902</v>
      </c>
    </row>
    <row r="16" spans="1:40" ht="24.9" customHeight="1">
      <c r="A16" s="18">
        <v>11</v>
      </c>
      <c r="B16" s="70" t="s">
        <v>31</v>
      </c>
      <c r="C16" s="26">
        <v>8807.6700000012988</v>
      </c>
      <c r="D16" s="26">
        <v>7804.7500000012997</v>
      </c>
      <c r="E16" s="26">
        <v>61243.77000000175</v>
      </c>
      <c r="F16" s="26">
        <v>61243.77000000175</v>
      </c>
      <c r="G16" s="26">
        <v>167842.0599999986</v>
      </c>
      <c r="H16" s="26">
        <v>167842.0599999986</v>
      </c>
      <c r="I16" s="26">
        <v>1969268.7800000547</v>
      </c>
      <c r="J16" s="26">
        <v>1969268.7800000547</v>
      </c>
      <c r="K16" s="26">
        <v>2229504.5402000491</v>
      </c>
      <c r="L16" s="26">
        <v>1514936.1422000518</v>
      </c>
      <c r="M16" s="26">
        <v>816870.95884590154</v>
      </c>
      <c r="N16" s="26">
        <v>753330.94084590115</v>
      </c>
      <c r="O16" s="26">
        <v>0</v>
      </c>
      <c r="P16" s="26">
        <v>0</v>
      </c>
      <c r="Q16" s="26">
        <v>0</v>
      </c>
      <c r="R16" s="26">
        <v>0</v>
      </c>
      <c r="S16" s="26">
        <v>0</v>
      </c>
      <c r="T16" s="26">
        <v>0</v>
      </c>
      <c r="U16" s="26">
        <v>0</v>
      </c>
      <c r="V16" s="26">
        <v>0</v>
      </c>
      <c r="W16" s="26">
        <v>0</v>
      </c>
      <c r="X16" s="26">
        <v>0</v>
      </c>
      <c r="Y16" s="26">
        <v>74491.870000000097</v>
      </c>
      <c r="Z16" s="26">
        <v>2575.5462500001595</v>
      </c>
      <c r="AA16" s="26">
        <v>176657.88000000003</v>
      </c>
      <c r="AB16" s="26">
        <v>34536.109999998967</v>
      </c>
      <c r="AC16" s="26">
        <v>1749.3700000000003</v>
      </c>
      <c r="AD16" s="26">
        <v>712.75000000000068</v>
      </c>
      <c r="AE16" s="26">
        <v>1741.7900000000002</v>
      </c>
      <c r="AF16" s="26">
        <v>1741.7900000000002</v>
      </c>
      <c r="AG16" s="26">
        <v>0</v>
      </c>
      <c r="AH16" s="26">
        <v>0</v>
      </c>
      <c r="AI16" s="26">
        <v>165819.62383562009</v>
      </c>
      <c r="AJ16" s="26">
        <v>103929.8115856197</v>
      </c>
      <c r="AK16" s="26">
        <v>0</v>
      </c>
      <c r="AL16" s="26">
        <v>0</v>
      </c>
      <c r="AM16" s="27">
        <v>5673998.3128816271</v>
      </c>
      <c r="AN16" s="27">
        <v>4617922.4508816293</v>
      </c>
    </row>
    <row r="17" spans="1:40" ht="24.9" customHeight="1">
      <c r="A17" s="18">
        <v>12</v>
      </c>
      <c r="B17" s="70" t="s">
        <v>37</v>
      </c>
      <c r="C17" s="26">
        <v>265.49</v>
      </c>
      <c r="D17" s="26">
        <v>265.49</v>
      </c>
      <c r="E17" s="26">
        <v>1937.69</v>
      </c>
      <c r="F17" s="26">
        <v>1937.69</v>
      </c>
      <c r="G17" s="26">
        <v>8850.61</v>
      </c>
      <c r="H17" s="26">
        <v>4911.55</v>
      </c>
      <c r="I17" s="26">
        <v>3555444.4899999993</v>
      </c>
      <c r="J17" s="26">
        <v>3555444.4899999993</v>
      </c>
      <c r="K17" s="26">
        <v>378903.17000000004</v>
      </c>
      <c r="L17" s="26">
        <v>115476.52000000031</v>
      </c>
      <c r="M17" s="26">
        <v>656254.94999999995</v>
      </c>
      <c r="N17" s="26">
        <v>581817.25</v>
      </c>
      <c r="O17" s="26">
        <v>0</v>
      </c>
      <c r="P17" s="26">
        <v>0</v>
      </c>
      <c r="Q17" s="26">
        <v>0</v>
      </c>
      <c r="R17" s="26">
        <v>0</v>
      </c>
      <c r="S17" s="26">
        <v>0</v>
      </c>
      <c r="T17" s="26">
        <v>0</v>
      </c>
      <c r="U17" s="26">
        <v>0</v>
      </c>
      <c r="V17" s="26">
        <v>0</v>
      </c>
      <c r="W17" s="26">
        <v>0</v>
      </c>
      <c r="X17" s="26">
        <v>0</v>
      </c>
      <c r="Y17" s="26">
        <v>1408.19</v>
      </c>
      <c r="Z17" s="26">
        <v>211.21999999999994</v>
      </c>
      <c r="AA17" s="26">
        <v>6031.28</v>
      </c>
      <c r="AB17" s="26">
        <v>904.69</v>
      </c>
      <c r="AC17" s="26">
        <v>0</v>
      </c>
      <c r="AD17" s="26">
        <v>0</v>
      </c>
      <c r="AE17" s="26">
        <v>5601.4000000000015</v>
      </c>
      <c r="AF17" s="26">
        <v>5601.4000000000015</v>
      </c>
      <c r="AG17" s="26">
        <v>0</v>
      </c>
      <c r="AH17" s="26">
        <v>0</v>
      </c>
      <c r="AI17" s="26">
        <v>3508.5800000000004</v>
      </c>
      <c r="AJ17" s="26">
        <v>2752.5700000000006</v>
      </c>
      <c r="AK17" s="26">
        <v>0</v>
      </c>
      <c r="AL17" s="26">
        <v>0</v>
      </c>
      <c r="AM17" s="27">
        <v>4618205.8500000006</v>
      </c>
      <c r="AN17" s="27">
        <v>4269322.870000001</v>
      </c>
    </row>
    <row r="18" spans="1:40" ht="24.9" customHeight="1">
      <c r="A18" s="18">
        <v>13</v>
      </c>
      <c r="B18" s="70" t="s">
        <v>33</v>
      </c>
      <c r="C18" s="26">
        <v>56631.498050627531</v>
      </c>
      <c r="D18" s="26">
        <v>56631.498050627531</v>
      </c>
      <c r="E18" s="26">
        <v>215834.62870616</v>
      </c>
      <c r="F18" s="26">
        <v>215834.62870616</v>
      </c>
      <c r="G18" s="26">
        <v>46003.254834290958</v>
      </c>
      <c r="H18" s="26">
        <v>46003.254834290958</v>
      </c>
      <c r="I18" s="26">
        <v>1617664.4339931982</v>
      </c>
      <c r="J18" s="26">
        <v>752966.27168065764</v>
      </c>
      <c r="K18" s="26">
        <v>1004652.7377031888</v>
      </c>
      <c r="L18" s="26">
        <v>451819.54841067281</v>
      </c>
      <c r="M18" s="26">
        <v>697166.54110089666</v>
      </c>
      <c r="N18" s="26">
        <v>686121.29790298059</v>
      </c>
      <c r="O18" s="26">
        <v>0</v>
      </c>
      <c r="P18" s="26">
        <v>0</v>
      </c>
      <c r="Q18" s="26">
        <v>0</v>
      </c>
      <c r="R18" s="26">
        <v>0</v>
      </c>
      <c r="S18" s="26">
        <v>0</v>
      </c>
      <c r="T18" s="26">
        <v>0</v>
      </c>
      <c r="U18" s="26">
        <v>425698.22537568124</v>
      </c>
      <c r="V18" s="26">
        <v>370843.88633943512</v>
      </c>
      <c r="W18" s="26">
        <v>0</v>
      </c>
      <c r="X18" s="26">
        <v>0</v>
      </c>
      <c r="Y18" s="26">
        <v>211164.39669179692</v>
      </c>
      <c r="Z18" s="26">
        <v>49078.786563953443</v>
      </c>
      <c r="AA18" s="26">
        <v>142857.00373643206</v>
      </c>
      <c r="AB18" s="26">
        <v>47609.937756774569</v>
      </c>
      <c r="AC18" s="26">
        <v>93411.924489499201</v>
      </c>
      <c r="AD18" s="26">
        <v>14222.356373060837</v>
      </c>
      <c r="AE18" s="26">
        <v>52992.435478878877</v>
      </c>
      <c r="AF18" s="26">
        <v>12194.261154751441</v>
      </c>
      <c r="AG18" s="26">
        <v>0</v>
      </c>
      <c r="AH18" s="26">
        <v>0</v>
      </c>
      <c r="AI18" s="26">
        <v>46214.090875336769</v>
      </c>
      <c r="AJ18" s="26">
        <v>31993.718528427067</v>
      </c>
      <c r="AK18" s="26">
        <v>0</v>
      </c>
      <c r="AL18" s="26">
        <v>0</v>
      </c>
      <c r="AM18" s="27">
        <v>4610291.1710359873</v>
      </c>
      <c r="AN18" s="27">
        <v>2735319.4463017918</v>
      </c>
    </row>
    <row r="19" spans="1:40" ht="24.9" customHeight="1">
      <c r="A19" s="18">
        <v>14</v>
      </c>
      <c r="B19" s="70" t="s">
        <v>89</v>
      </c>
      <c r="C19" s="26">
        <v>678.03692707558957</v>
      </c>
      <c r="D19" s="26">
        <v>678.03692707558957</v>
      </c>
      <c r="E19" s="26">
        <v>5286.4385786675521</v>
      </c>
      <c r="F19" s="26">
        <v>5286.4385786675521</v>
      </c>
      <c r="G19" s="26">
        <v>27357.33301733539</v>
      </c>
      <c r="H19" s="26">
        <v>27357.33301733539</v>
      </c>
      <c r="I19" s="26">
        <v>825026.72484175861</v>
      </c>
      <c r="J19" s="26">
        <v>825026.72484175861</v>
      </c>
      <c r="K19" s="26">
        <v>2628961.1390490895</v>
      </c>
      <c r="L19" s="26">
        <v>2628961.1390490895</v>
      </c>
      <c r="M19" s="26">
        <v>681774.48080560041</v>
      </c>
      <c r="N19" s="26">
        <v>681774.48080560041</v>
      </c>
      <c r="O19" s="26">
        <v>0</v>
      </c>
      <c r="P19" s="26">
        <v>0</v>
      </c>
      <c r="Q19" s="26">
        <v>0</v>
      </c>
      <c r="R19" s="26">
        <v>0</v>
      </c>
      <c r="S19" s="26">
        <v>0</v>
      </c>
      <c r="T19" s="26">
        <v>0</v>
      </c>
      <c r="U19" s="26">
        <v>0</v>
      </c>
      <c r="V19" s="26">
        <v>0</v>
      </c>
      <c r="W19" s="26">
        <v>0</v>
      </c>
      <c r="X19" s="26">
        <v>0</v>
      </c>
      <c r="Y19" s="26">
        <v>0</v>
      </c>
      <c r="Z19" s="26">
        <v>0</v>
      </c>
      <c r="AA19" s="26">
        <v>3612.8954053460002</v>
      </c>
      <c r="AB19" s="26">
        <v>3612.8954053460002</v>
      </c>
      <c r="AC19" s="26">
        <v>0</v>
      </c>
      <c r="AD19" s="26">
        <v>0</v>
      </c>
      <c r="AE19" s="26">
        <v>98776.76630111289</v>
      </c>
      <c r="AF19" s="26">
        <v>98776.76630111289</v>
      </c>
      <c r="AG19" s="26">
        <v>0</v>
      </c>
      <c r="AH19" s="26">
        <v>0</v>
      </c>
      <c r="AI19" s="26">
        <v>5094.660974247794</v>
      </c>
      <c r="AJ19" s="26">
        <v>3552.6916255477936</v>
      </c>
      <c r="AK19" s="26">
        <v>0</v>
      </c>
      <c r="AL19" s="26">
        <v>0</v>
      </c>
      <c r="AM19" s="27">
        <v>4276568.4759002337</v>
      </c>
      <c r="AN19" s="27">
        <v>4275026.5065515339</v>
      </c>
    </row>
    <row r="20" spans="1:40" ht="24.9" customHeight="1">
      <c r="A20" s="18">
        <v>15</v>
      </c>
      <c r="B20" s="70" t="s">
        <v>36</v>
      </c>
      <c r="C20" s="26">
        <v>12314.514496366</v>
      </c>
      <c r="D20" s="26">
        <v>615.70009636599571</v>
      </c>
      <c r="E20" s="26">
        <v>12315.888573370032</v>
      </c>
      <c r="F20" s="26">
        <v>12315.888573370032</v>
      </c>
      <c r="G20" s="26">
        <v>40762.837845671718</v>
      </c>
      <c r="H20" s="26">
        <v>19941.849457513094</v>
      </c>
      <c r="I20" s="26">
        <v>1004279.733476674</v>
      </c>
      <c r="J20" s="26">
        <v>1004279.733476674</v>
      </c>
      <c r="K20" s="26">
        <v>907146.33895458002</v>
      </c>
      <c r="L20" s="26">
        <v>365497.75521737686</v>
      </c>
      <c r="M20" s="26">
        <v>698294.30547792069</v>
      </c>
      <c r="N20" s="26">
        <v>609093.36275844625</v>
      </c>
      <c r="O20" s="26">
        <v>0</v>
      </c>
      <c r="P20" s="26">
        <v>0</v>
      </c>
      <c r="Q20" s="26">
        <v>0</v>
      </c>
      <c r="R20" s="26">
        <v>0</v>
      </c>
      <c r="S20" s="26">
        <v>0</v>
      </c>
      <c r="T20" s="26">
        <v>0</v>
      </c>
      <c r="U20" s="26">
        <v>6527.4725274700004</v>
      </c>
      <c r="V20" s="26">
        <v>6527.4725274700004</v>
      </c>
      <c r="W20" s="26">
        <v>0</v>
      </c>
      <c r="X20" s="26">
        <v>0</v>
      </c>
      <c r="Y20" s="26">
        <v>38993.183015389994</v>
      </c>
      <c r="Z20" s="26">
        <v>5738.7731511969887</v>
      </c>
      <c r="AA20" s="26">
        <v>68034.456233014789</v>
      </c>
      <c r="AB20" s="26">
        <v>27115.215705976319</v>
      </c>
      <c r="AC20" s="26">
        <v>0</v>
      </c>
      <c r="AD20" s="26">
        <v>0</v>
      </c>
      <c r="AE20" s="26">
        <v>87630.719905090024</v>
      </c>
      <c r="AF20" s="26">
        <v>87630.719905090024</v>
      </c>
      <c r="AG20" s="26">
        <v>0</v>
      </c>
      <c r="AH20" s="26">
        <v>0</v>
      </c>
      <c r="AI20" s="26">
        <v>66918.42257081563</v>
      </c>
      <c r="AJ20" s="26">
        <v>38146.555205436125</v>
      </c>
      <c r="AK20" s="26">
        <v>0</v>
      </c>
      <c r="AL20" s="26">
        <v>0</v>
      </c>
      <c r="AM20" s="27">
        <v>2943217.873076363</v>
      </c>
      <c r="AN20" s="27">
        <v>2176903.0260749152</v>
      </c>
    </row>
    <row r="21" spans="1:40" ht="24.9" customHeight="1">
      <c r="A21" s="18">
        <v>16</v>
      </c>
      <c r="B21" s="70" t="s">
        <v>39</v>
      </c>
      <c r="C21" s="26">
        <v>0</v>
      </c>
      <c r="D21" s="26">
        <v>0</v>
      </c>
      <c r="E21" s="26">
        <v>27.814285714285717</v>
      </c>
      <c r="F21" s="26">
        <v>27.814285714285717</v>
      </c>
      <c r="G21" s="26">
        <v>4997.870313702113</v>
      </c>
      <c r="H21" s="26">
        <v>3585.8248676638605</v>
      </c>
      <c r="I21" s="26">
        <v>595405.74169173639</v>
      </c>
      <c r="J21" s="26">
        <v>595405.74169173639</v>
      </c>
      <c r="K21" s="26">
        <v>216233.91187266866</v>
      </c>
      <c r="L21" s="26">
        <v>191693.25332963662</v>
      </c>
      <c r="M21" s="26">
        <v>559740.7920417951</v>
      </c>
      <c r="N21" s="26">
        <v>558032.80215740809</v>
      </c>
      <c r="O21" s="26">
        <v>0</v>
      </c>
      <c r="P21" s="26">
        <v>0</v>
      </c>
      <c r="Q21" s="26">
        <v>113525.42144808744</v>
      </c>
      <c r="R21" s="26">
        <v>7775.7137978142127</v>
      </c>
      <c r="S21" s="26">
        <v>6314.7891800300749</v>
      </c>
      <c r="T21" s="26">
        <v>2398.9397114508433</v>
      </c>
      <c r="U21" s="26">
        <v>0</v>
      </c>
      <c r="V21" s="26">
        <v>0</v>
      </c>
      <c r="W21" s="26">
        <v>0</v>
      </c>
      <c r="X21" s="26">
        <v>0</v>
      </c>
      <c r="Y21" s="26">
        <v>149335.89062542722</v>
      </c>
      <c r="Z21" s="26">
        <v>29867.178125085527</v>
      </c>
      <c r="AA21" s="26">
        <v>80374.156824059042</v>
      </c>
      <c r="AB21" s="26">
        <v>10563.713676102721</v>
      </c>
      <c r="AC21" s="26">
        <v>0</v>
      </c>
      <c r="AD21" s="26">
        <v>0</v>
      </c>
      <c r="AE21" s="26">
        <v>0</v>
      </c>
      <c r="AF21" s="26">
        <v>0</v>
      </c>
      <c r="AG21" s="26">
        <v>0</v>
      </c>
      <c r="AH21" s="26">
        <v>0</v>
      </c>
      <c r="AI21" s="26">
        <v>19616.533668313488</v>
      </c>
      <c r="AJ21" s="26">
        <v>6354.4435453626729</v>
      </c>
      <c r="AK21" s="26">
        <v>0</v>
      </c>
      <c r="AL21" s="26">
        <v>0</v>
      </c>
      <c r="AM21" s="27">
        <v>1745572.921951534</v>
      </c>
      <c r="AN21" s="27">
        <v>1405705.4251879752</v>
      </c>
    </row>
    <row r="22" spans="1:40" ht="24.9" customHeight="1">
      <c r="A22" s="18">
        <v>17</v>
      </c>
      <c r="B22" s="70" t="s">
        <v>38</v>
      </c>
      <c r="C22" s="26">
        <v>224.61290199999999</v>
      </c>
      <c r="D22" s="26">
        <v>224.61290199999999</v>
      </c>
      <c r="E22" s="26">
        <v>0</v>
      </c>
      <c r="F22" s="26">
        <v>0</v>
      </c>
      <c r="G22" s="26">
        <v>3660.3911540000317</v>
      </c>
      <c r="H22" s="26">
        <v>3660.3911540000317</v>
      </c>
      <c r="I22" s="26">
        <v>0</v>
      </c>
      <c r="J22" s="26">
        <v>0</v>
      </c>
      <c r="K22" s="26">
        <v>420063.87771700206</v>
      </c>
      <c r="L22" s="26">
        <v>420063.87771700206</v>
      </c>
      <c r="M22" s="26">
        <v>617846.68147162232</v>
      </c>
      <c r="N22" s="26">
        <v>617846.68147162232</v>
      </c>
      <c r="O22" s="26">
        <v>0</v>
      </c>
      <c r="P22" s="26">
        <v>0</v>
      </c>
      <c r="Q22" s="26">
        <v>0</v>
      </c>
      <c r="R22" s="26">
        <v>0</v>
      </c>
      <c r="S22" s="26">
        <v>0</v>
      </c>
      <c r="T22" s="26">
        <v>0</v>
      </c>
      <c r="U22" s="26">
        <v>0</v>
      </c>
      <c r="V22" s="26">
        <v>0</v>
      </c>
      <c r="W22" s="26">
        <v>0</v>
      </c>
      <c r="X22" s="26">
        <v>0</v>
      </c>
      <c r="Y22" s="26">
        <v>0</v>
      </c>
      <c r="Z22" s="26">
        <v>0</v>
      </c>
      <c r="AA22" s="26">
        <v>12</v>
      </c>
      <c r="AB22" s="26">
        <v>12</v>
      </c>
      <c r="AC22" s="26">
        <v>0</v>
      </c>
      <c r="AD22" s="26">
        <v>0</v>
      </c>
      <c r="AE22" s="26">
        <v>6977.7766430000029</v>
      </c>
      <c r="AF22" s="26">
        <v>6977.7766430000029</v>
      </c>
      <c r="AG22" s="26">
        <v>44.064515999999998</v>
      </c>
      <c r="AH22" s="26">
        <v>44.064515999999998</v>
      </c>
      <c r="AI22" s="26">
        <v>0</v>
      </c>
      <c r="AJ22" s="26">
        <v>0</v>
      </c>
      <c r="AK22" s="26">
        <v>0</v>
      </c>
      <c r="AL22" s="26">
        <v>0</v>
      </c>
      <c r="AM22" s="27">
        <v>1048829.4044036244</v>
      </c>
      <c r="AN22" s="27">
        <v>1048829.4044036244</v>
      </c>
    </row>
    <row r="23" spans="1:40" ht="24.9" customHeight="1">
      <c r="A23" s="18">
        <v>18</v>
      </c>
      <c r="B23" s="70" t="s">
        <v>88</v>
      </c>
      <c r="C23" s="26">
        <v>611.2077999850294</v>
      </c>
      <c r="D23" s="26">
        <v>611.2077999850294</v>
      </c>
      <c r="E23" s="26">
        <v>0</v>
      </c>
      <c r="F23" s="26">
        <v>0</v>
      </c>
      <c r="G23" s="26">
        <v>10779.095613199033</v>
      </c>
      <c r="H23" s="26">
        <v>8080.2774986248751</v>
      </c>
      <c r="I23" s="26">
        <v>0</v>
      </c>
      <c r="J23" s="26">
        <v>0</v>
      </c>
      <c r="K23" s="26">
        <v>116974.29040760701</v>
      </c>
      <c r="L23" s="26">
        <v>65256.172503644004</v>
      </c>
      <c r="M23" s="26">
        <v>576531.61961563071</v>
      </c>
      <c r="N23" s="26">
        <v>564467.64511243219</v>
      </c>
      <c r="O23" s="26">
        <v>0</v>
      </c>
      <c r="P23" s="26">
        <v>0</v>
      </c>
      <c r="Q23" s="26">
        <v>0</v>
      </c>
      <c r="R23" s="26">
        <v>0</v>
      </c>
      <c r="S23" s="26">
        <v>0</v>
      </c>
      <c r="T23" s="26">
        <v>0</v>
      </c>
      <c r="U23" s="26">
        <v>0</v>
      </c>
      <c r="V23" s="26">
        <v>0</v>
      </c>
      <c r="W23" s="26">
        <v>0</v>
      </c>
      <c r="X23" s="26">
        <v>0</v>
      </c>
      <c r="Y23" s="26">
        <v>4160.8867116710117</v>
      </c>
      <c r="Z23" s="26">
        <v>416.08857916710031</v>
      </c>
      <c r="AA23" s="26">
        <v>25528.366791513028</v>
      </c>
      <c r="AB23" s="26">
        <v>2069.5293729887344</v>
      </c>
      <c r="AC23" s="26">
        <v>63.57568306010927</v>
      </c>
      <c r="AD23" s="26">
        <v>63.57568306010927</v>
      </c>
      <c r="AE23" s="26">
        <v>33540.90859914053</v>
      </c>
      <c r="AF23" s="26">
        <v>33540.90859914053</v>
      </c>
      <c r="AG23" s="26">
        <v>0</v>
      </c>
      <c r="AH23" s="26">
        <v>0</v>
      </c>
      <c r="AI23" s="26">
        <v>55438.467829375491</v>
      </c>
      <c r="AJ23" s="26">
        <v>6455.4489165624991</v>
      </c>
      <c r="AK23" s="26">
        <v>0</v>
      </c>
      <c r="AL23" s="26">
        <v>0</v>
      </c>
      <c r="AM23" s="27">
        <v>823628.41905118199</v>
      </c>
      <c r="AN23" s="27">
        <v>680960.85406560509</v>
      </c>
    </row>
    <row r="24" spans="1:40" ht="13.8">
      <c r="A24" s="11"/>
      <c r="B24" s="72" t="s">
        <v>22</v>
      </c>
      <c r="C24" s="28">
        <v>24311591.670419235</v>
      </c>
      <c r="D24" s="28">
        <v>20028374.851387653</v>
      </c>
      <c r="E24" s="28">
        <v>2629987.8597433567</v>
      </c>
      <c r="F24" s="28">
        <v>2604604.6779273273</v>
      </c>
      <c r="G24" s="28">
        <v>3824767.3063366474</v>
      </c>
      <c r="H24" s="28">
        <v>3370575.8809099994</v>
      </c>
      <c r="I24" s="28">
        <v>111578744.78857116</v>
      </c>
      <c r="J24" s="28">
        <v>92028124.787766427</v>
      </c>
      <c r="K24" s="28">
        <v>49763726.240755811</v>
      </c>
      <c r="L24" s="28">
        <v>43097501.874722652</v>
      </c>
      <c r="M24" s="28">
        <v>16552642.960220225</v>
      </c>
      <c r="N24" s="28">
        <v>15722484.765091658</v>
      </c>
      <c r="O24" s="28">
        <v>8293.5623704931513</v>
      </c>
      <c r="P24" s="28">
        <v>3506.8180220272288</v>
      </c>
      <c r="Q24" s="28">
        <v>4535607.7859569751</v>
      </c>
      <c r="R24" s="28">
        <v>89018.009951869084</v>
      </c>
      <c r="S24" s="28">
        <v>3309457.3536034077</v>
      </c>
      <c r="T24" s="28">
        <v>458172.78256636288</v>
      </c>
      <c r="U24" s="28">
        <v>557779.51933941664</v>
      </c>
      <c r="V24" s="28">
        <v>417999.7651917091</v>
      </c>
      <c r="W24" s="28">
        <v>9233.3442622950824</v>
      </c>
      <c r="X24" s="28">
        <v>3427.5157139265175</v>
      </c>
      <c r="Y24" s="28">
        <v>3746388.9848319045</v>
      </c>
      <c r="Z24" s="28">
        <v>2187809.4168687826</v>
      </c>
      <c r="AA24" s="28">
        <v>27395323.759457394</v>
      </c>
      <c r="AB24" s="28">
        <v>8902507.501281783</v>
      </c>
      <c r="AC24" s="28">
        <v>1891842.9732528515</v>
      </c>
      <c r="AD24" s="28">
        <v>184954.61182246779</v>
      </c>
      <c r="AE24" s="28">
        <v>3114363.814770923</v>
      </c>
      <c r="AF24" s="28">
        <v>1119867.8252303863</v>
      </c>
      <c r="AG24" s="28">
        <v>74676.203156397838</v>
      </c>
      <c r="AH24" s="28">
        <v>60754.887383037021</v>
      </c>
      <c r="AI24" s="28">
        <v>7372599.8142983932</v>
      </c>
      <c r="AJ24" s="28">
        <v>2755073.0207927236</v>
      </c>
      <c r="AK24" s="28">
        <v>0</v>
      </c>
      <c r="AL24" s="28">
        <v>0</v>
      </c>
      <c r="AM24" s="28">
        <v>260677027.94134685</v>
      </c>
      <c r="AN24" s="28">
        <v>193034758.99263084</v>
      </c>
    </row>
    <row r="25" spans="1:40">
      <c r="AM25" s="33"/>
      <c r="AN25" s="33"/>
    </row>
    <row r="26" spans="1:40" s="42" customFormat="1" ht="14.4">
      <c r="B26" s="46" t="s">
        <v>47</v>
      </c>
      <c r="AM26" s="50"/>
      <c r="AN26" s="50"/>
    </row>
    <row r="27" spans="1:40" s="42" customFormat="1" ht="12.75" customHeight="1">
      <c r="B27" s="85" t="s">
        <v>53</v>
      </c>
      <c r="C27" s="85"/>
      <c r="D27" s="85"/>
      <c r="E27" s="85"/>
      <c r="F27" s="85"/>
      <c r="G27" s="85"/>
      <c r="H27" s="85"/>
      <c r="I27" s="85"/>
      <c r="J27" s="85"/>
      <c r="K27" s="85"/>
      <c r="L27" s="85"/>
      <c r="M27" s="85"/>
      <c r="N27" s="85"/>
      <c r="AM27" s="50"/>
      <c r="AN27" s="50"/>
    </row>
    <row r="28" spans="1:40" s="42" customFormat="1" ht="14.4">
      <c r="B28" s="85"/>
      <c r="C28" s="85"/>
      <c r="D28" s="85"/>
      <c r="E28" s="85"/>
      <c r="F28" s="85"/>
      <c r="G28" s="85"/>
      <c r="H28" s="85"/>
      <c r="I28" s="85"/>
      <c r="J28" s="85"/>
      <c r="K28" s="85"/>
      <c r="L28" s="85"/>
      <c r="M28" s="85"/>
      <c r="N28" s="85"/>
      <c r="AM28" s="50"/>
      <c r="AN28" s="50"/>
    </row>
    <row r="29" spans="1:40" s="42" customFormat="1" ht="14.4">
      <c r="B29" s="53" t="s">
        <v>54</v>
      </c>
    </row>
    <row r="30" spans="1:40" s="42" customFormat="1" ht="14.4">
      <c r="B30" s="53" t="s">
        <v>55</v>
      </c>
      <c r="AM30" s="50"/>
      <c r="AN30" s="50"/>
    </row>
    <row r="32" spans="1:40">
      <c r="AM32" s="14"/>
      <c r="AN32" s="14"/>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4" activePane="bottomRight" state="frozen"/>
      <selection activeCell="A4" sqref="A4"/>
      <selection pane="topRight" activeCell="A4" sqref="A4"/>
      <selection pane="bottomLeft" activeCell="A4" sqref="A4"/>
      <selection pane="bottomRight" activeCell="A8" sqref="A8:EX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42" customFormat="1" ht="20.25" customHeight="1">
      <c r="A1" s="46" t="s">
        <v>56</v>
      </c>
      <c r="B1" s="46"/>
      <c r="C1" s="46"/>
      <c r="D1" s="46"/>
      <c r="E1" s="46"/>
      <c r="F1" s="46"/>
      <c r="G1" s="46"/>
      <c r="H1" s="46"/>
      <c r="I1" s="46"/>
      <c r="J1" s="46"/>
      <c r="K1" s="46"/>
      <c r="L1" s="54"/>
    </row>
    <row r="2" spans="1:154" s="42" customFormat="1" ht="20.25" customHeight="1">
      <c r="A2" s="46" t="str">
        <f>'Number of Policies'!A2</f>
        <v>Reporting period: 1 January 2024 - 31 March 2024</v>
      </c>
      <c r="B2" s="46"/>
      <c r="C2" s="46"/>
      <c r="D2" s="46"/>
      <c r="E2" s="46"/>
      <c r="F2" s="46"/>
      <c r="G2" s="46"/>
      <c r="H2" s="46"/>
      <c r="I2" s="46"/>
      <c r="J2" s="46"/>
      <c r="K2" s="46"/>
      <c r="L2" s="54"/>
    </row>
    <row r="3" spans="1:154" s="42" customFormat="1" ht="14.4">
      <c r="A3" s="42" t="s">
        <v>2</v>
      </c>
      <c r="B3" s="46"/>
      <c r="C3" s="46"/>
      <c r="D3" s="46"/>
      <c r="E3" s="46"/>
      <c r="F3" s="46"/>
      <c r="G3" s="46"/>
      <c r="H3" s="46"/>
      <c r="I3" s="46"/>
      <c r="J3" s="46"/>
      <c r="K3" s="46"/>
      <c r="L3" s="54"/>
    </row>
    <row r="4" spans="1:154" s="42" customFormat="1" ht="9" customHeight="1">
      <c r="A4" s="55"/>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154" s="42" customFormat="1" ht="64.5" customHeight="1">
      <c r="A5" s="80" t="s">
        <v>0</v>
      </c>
      <c r="B5" s="80" t="s">
        <v>3</v>
      </c>
      <c r="C5" s="77" t="s">
        <v>4</v>
      </c>
      <c r="D5" s="78"/>
      <c r="E5" s="78"/>
      <c r="F5" s="78"/>
      <c r="G5" s="78"/>
      <c r="H5" s="78"/>
      <c r="I5" s="78"/>
      <c r="J5" s="79"/>
      <c r="K5" s="77" t="s">
        <v>5</v>
      </c>
      <c r="L5" s="78"/>
      <c r="M5" s="78"/>
      <c r="N5" s="78"/>
      <c r="O5" s="78"/>
      <c r="P5" s="78"/>
      <c r="Q5" s="78"/>
      <c r="R5" s="79"/>
      <c r="S5" s="77" t="s">
        <v>6</v>
      </c>
      <c r="T5" s="78"/>
      <c r="U5" s="78"/>
      <c r="V5" s="78"/>
      <c r="W5" s="78"/>
      <c r="X5" s="78"/>
      <c r="Y5" s="78"/>
      <c r="Z5" s="79"/>
      <c r="AA5" s="77" t="s">
        <v>7</v>
      </c>
      <c r="AB5" s="78"/>
      <c r="AC5" s="78"/>
      <c r="AD5" s="78"/>
      <c r="AE5" s="78"/>
      <c r="AF5" s="78"/>
      <c r="AG5" s="78"/>
      <c r="AH5" s="79"/>
      <c r="AI5" s="77" t="s">
        <v>8</v>
      </c>
      <c r="AJ5" s="78"/>
      <c r="AK5" s="78"/>
      <c r="AL5" s="78"/>
      <c r="AM5" s="78"/>
      <c r="AN5" s="78"/>
      <c r="AO5" s="78"/>
      <c r="AP5" s="79"/>
      <c r="AQ5" s="77" t="s">
        <v>9</v>
      </c>
      <c r="AR5" s="78"/>
      <c r="AS5" s="78"/>
      <c r="AT5" s="78"/>
      <c r="AU5" s="78"/>
      <c r="AV5" s="78"/>
      <c r="AW5" s="78"/>
      <c r="AX5" s="79"/>
      <c r="AY5" s="77" t="s">
        <v>10</v>
      </c>
      <c r="AZ5" s="78"/>
      <c r="BA5" s="78"/>
      <c r="BB5" s="78"/>
      <c r="BC5" s="78"/>
      <c r="BD5" s="78"/>
      <c r="BE5" s="78"/>
      <c r="BF5" s="79"/>
      <c r="BG5" s="77" t="s">
        <v>11</v>
      </c>
      <c r="BH5" s="78"/>
      <c r="BI5" s="78"/>
      <c r="BJ5" s="78"/>
      <c r="BK5" s="78"/>
      <c r="BL5" s="78"/>
      <c r="BM5" s="78"/>
      <c r="BN5" s="79"/>
      <c r="BO5" s="77" t="s">
        <v>12</v>
      </c>
      <c r="BP5" s="78"/>
      <c r="BQ5" s="78"/>
      <c r="BR5" s="78"/>
      <c r="BS5" s="78"/>
      <c r="BT5" s="78"/>
      <c r="BU5" s="78"/>
      <c r="BV5" s="79"/>
      <c r="BW5" s="77" t="s">
        <v>13</v>
      </c>
      <c r="BX5" s="78"/>
      <c r="BY5" s="78"/>
      <c r="BZ5" s="78"/>
      <c r="CA5" s="78"/>
      <c r="CB5" s="78"/>
      <c r="CC5" s="78"/>
      <c r="CD5" s="79"/>
      <c r="CE5" s="77" t="s">
        <v>14</v>
      </c>
      <c r="CF5" s="78"/>
      <c r="CG5" s="78"/>
      <c r="CH5" s="78"/>
      <c r="CI5" s="78"/>
      <c r="CJ5" s="78"/>
      <c r="CK5" s="78"/>
      <c r="CL5" s="79"/>
      <c r="CM5" s="77" t="s">
        <v>15</v>
      </c>
      <c r="CN5" s="78"/>
      <c r="CO5" s="78"/>
      <c r="CP5" s="78"/>
      <c r="CQ5" s="78"/>
      <c r="CR5" s="78"/>
      <c r="CS5" s="78"/>
      <c r="CT5" s="79"/>
      <c r="CU5" s="77" t="s">
        <v>16</v>
      </c>
      <c r="CV5" s="78"/>
      <c r="CW5" s="78"/>
      <c r="CX5" s="78"/>
      <c r="CY5" s="78"/>
      <c r="CZ5" s="78"/>
      <c r="DA5" s="78"/>
      <c r="DB5" s="79"/>
      <c r="DC5" s="77" t="s">
        <v>17</v>
      </c>
      <c r="DD5" s="78"/>
      <c r="DE5" s="78"/>
      <c r="DF5" s="78"/>
      <c r="DG5" s="78"/>
      <c r="DH5" s="78"/>
      <c r="DI5" s="78"/>
      <c r="DJ5" s="79"/>
      <c r="DK5" s="77" t="s">
        <v>18</v>
      </c>
      <c r="DL5" s="78"/>
      <c r="DM5" s="78"/>
      <c r="DN5" s="78"/>
      <c r="DO5" s="78"/>
      <c r="DP5" s="78"/>
      <c r="DQ5" s="78"/>
      <c r="DR5" s="79"/>
      <c r="DS5" s="77" t="s">
        <v>19</v>
      </c>
      <c r="DT5" s="78"/>
      <c r="DU5" s="78"/>
      <c r="DV5" s="78"/>
      <c r="DW5" s="78"/>
      <c r="DX5" s="78"/>
      <c r="DY5" s="78"/>
      <c r="DZ5" s="79"/>
      <c r="EA5" s="77" t="s">
        <v>20</v>
      </c>
      <c r="EB5" s="78"/>
      <c r="EC5" s="78"/>
      <c r="ED5" s="78"/>
      <c r="EE5" s="78"/>
      <c r="EF5" s="78"/>
      <c r="EG5" s="78"/>
      <c r="EH5" s="79"/>
      <c r="EI5" s="77" t="s">
        <v>21</v>
      </c>
      <c r="EJ5" s="78"/>
      <c r="EK5" s="78"/>
      <c r="EL5" s="78"/>
      <c r="EM5" s="78"/>
      <c r="EN5" s="78"/>
      <c r="EO5" s="78"/>
      <c r="EP5" s="79"/>
      <c r="EQ5" s="77" t="s">
        <v>22</v>
      </c>
      <c r="ER5" s="78"/>
      <c r="ES5" s="78"/>
      <c r="ET5" s="78"/>
      <c r="EU5" s="78"/>
      <c r="EV5" s="78"/>
      <c r="EW5" s="78"/>
      <c r="EX5" s="79"/>
    </row>
    <row r="6" spans="1:154" s="42" customFormat="1" ht="42" customHeight="1">
      <c r="A6" s="81"/>
      <c r="B6" s="81"/>
      <c r="C6" s="77" t="s">
        <v>57</v>
      </c>
      <c r="D6" s="78"/>
      <c r="E6" s="78"/>
      <c r="F6" s="79"/>
      <c r="G6" s="77" t="s">
        <v>58</v>
      </c>
      <c r="H6" s="78"/>
      <c r="I6" s="78"/>
      <c r="J6" s="79"/>
      <c r="K6" s="77" t="s">
        <v>57</v>
      </c>
      <c r="L6" s="78"/>
      <c r="M6" s="78"/>
      <c r="N6" s="79"/>
      <c r="O6" s="77" t="s">
        <v>58</v>
      </c>
      <c r="P6" s="78"/>
      <c r="Q6" s="78"/>
      <c r="R6" s="79"/>
      <c r="S6" s="77" t="s">
        <v>57</v>
      </c>
      <c r="T6" s="78"/>
      <c r="U6" s="78"/>
      <c r="V6" s="79"/>
      <c r="W6" s="77" t="s">
        <v>58</v>
      </c>
      <c r="X6" s="78"/>
      <c r="Y6" s="78"/>
      <c r="Z6" s="79"/>
      <c r="AA6" s="77" t="s">
        <v>57</v>
      </c>
      <c r="AB6" s="78"/>
      <c r="AC6" s="78"/>
      <c r="AD6" s="79"/>
      <c r="AE6" s="77" t="s">
        <v>58</v>
      </c>
      <c r="AF6" s="78"/>
      <c r="AG6" s="78"/>
      <c r="AH6" s="79"/>
      <c r="AI6" s="77" t="s">
        <v>57</v>
      </c>
      <c r="AJ6" s="78"/>
      <c r="AK6" s="78"/>
      <c r="AL6" s="79"/>
      <c r="AM6" s="77" t="s">
        <v>58</v>
      </c>
      <c r="AN6" s="78"/>
      <c r="AO6" s="78"/>
      <c r="AP6" s="79"/>
      <c r="AQ6" s="77" t="s">
        <v>57</v>
      </c>
      <c r="AR6" s="78"/>
      <c r="AS6" s="78"/>
      <c r="AT6" s="79"/>
      <c r="AU6" s="77" t="s">
        <v>58</v>
      </c>
      <c r="AV6" s="78"/>
      <c r="AW6" s="78"/>
      <c r="AX6" s="79"/>
      <c r="AY6" s="77" t="s">
        <v>57</v>
      </c>
      <c r="AZ6" s="78"/>
      <c r="BA6" s="78"/>
      <c r="BB6" s="79"/>
      <c r="BC6" s="77" t="s">
        <v>58</v>
      </c>
      <c r="BD6" s="78"/>
      <c r="BE6" s="78"/>
      <c r="BF6" s="79"/>
      <c r="BG6" s="77" t="s">
        <v>57</v>
      </c>
      <c r="BH6" s="78"/>
      <c r="BI6" s="78"/>
      <c r="BJ6" s="79"/>
      <c r="BK6" s="77" t="s">
        <v>58</v>
      </c>
      <c r="BL6" s="78"/>
      <c r="BM6" s="78"/>
      <c r="BN6" s="79"/>
      <c r="BO6" s="77" t="s">
        <v>57</v>
      </c>
      <c r="BP6" s="78"/>
      <c r="BQ6" s="78"/>
      <c r="BR6" s="79"/>
      <c r="BS6" s="77" t="s">
        <v>58</v>
      </c>
      <c r="BT6" s="78"/>
      <c r="BU6" s="78"/>
      <c r="BV6" s="79"/>
      <c r="BW6" s="77" t="s">
        <v>57</v>
      </c>
      <c r="BX6" s="78"/>
      <c r="BY6" s="78"/>
      <c r="BZ6" s="79"/>
      <c r="CA6" s="77" t="s">
        <v>58</v>
      </c>
      <c r="CB6" s="78"/>
      <c r="CC6" s="78"/>
      <c r="CD6" s="79"/>
      <c r="CE6" s="77" t="s">
        <v>57</v>
      </c>
      <c r="CF6" s="78"/>
      <c r="CG6" s="78"/>
      <c r="CH6" s="79"/>
      <c r="CI6" s="77" t="s">
        <v>58</v>
      </c>
      <c r="CJ6" s="78"/>
      <c r="CK6" s="78"/>
      <c r="CL6" s="79"/>
      <c r="CM6" s="77" t="s">
        <v>57</v>
      </c>
      <c r="CN6" s="78"/>
      <c r="CO6" s="78"/>
      <c r="CP6" s="79"/>
      <c r="CQ6" s="77" t="s">
        <v>58</v>
      </c>
      <c r="CR6" s="78"/>
      <c r="CS6" s="78"/>
      <c r="CT6" s="79"/>
      <c r="CU6" s="77" t="s">
        <v>57</v>
      </c>
      <c r="CV6" s="78"/>
      <c r="CW6" s="78"/>
      <c r="CX6" s="79"/>
      <c r="CY6" s="77" t="s">
        <v>58</v>
      </c>
      <c r="CZ6" s="78"/>
      <c r="DA6" s="78"/>
      <c r="DB6" s="79"/>
      <c r="DC6" s="77" t="s">
        <v>57</v>
      </c>
      <c r="DD6" s="78"/>
      <c r="DE6" s="78"/>
      <c r="DF6" s="79"/>
      <c r="DG6" s="77" t="s">
        <v>58</v>
      </c>
      <c r="DH6" s="78"/>
      <c r="DI6" s="78"/>
      <c r="DJ6" s="79"/>
      <c r="DK6" s="77" t="s">
        <v>57</v>
      </c>
      <c r="DL6" s="78"/>
      <c r="DM6" s="78"/>
      <c r="DN6" s="79"/>
      <c r="DO6" s="77" t="s">
        <v>58</v>
      </c>
      <c r="DP6" s="78"/>
      <c r="DQ6" s="78"/>
      <c r="DR6" s="79"/>
      <c r="DS6" s="77" t="s">
        <v>57</v>
      </c>
      <c r="DT6" s="78"/>
      <c r="DU6" s="78"/>
      <c r="DV6" s="79"/>
      <c r="DW6" s="77" t="s">
        <v>58</v>
      </c>
      <c r="DX6" s="78"/>
      <c r="DY6" s="78"/>
      <c r="DZ6" s="79"/>
      <c r="EA6" s="77" t="s">
        <v>57</v>
      </c>
      <c r="EB6" s="78"/>
      <c r="EC6" s="78"/>
      <c r="ED6" s="79"/>
      <c r="EE6" s="77" t="s">
        <v>58</v>
      </c>
      <c r="EF6" s="78"/>
      <c r="EG6" s="78"/>
      <c r="EH6" s="79"/>
      <c r="EI6" s="77" t="s">
        <v>57</v>
      </c>
      <c r="EJ6" s="78"/>
      <c r="EK6" s="78"/>
      <c r="EL6" s="79"/>
      <c r="EM6" s="77" t="s">
        <v>58</v>
      </c>
      <c r="EN6" s="78"/>
      <c r="EO6" s="78"/>
      <c r="EP6" s="79"/>
      <c r="EQ6" s="77" t="s">
        <v>57</v>
      </c>
      <c r="ER6" s="78"/>
      <c r="ES6" s="78"/>
      <c r="ET6" s="79"/>
      <c r="EU6" s="77" t="s">
        <v>58</v>
      </c>
      <c r="EV6" s="78"/>
      <c r="EW6" s="78"/>
      <c r="EX6" s="79"/>
    </row>
    <row r="7" spans="1:154" s="42" customFormat="1" ht="60" customHeight="1">
      <c r="A7" s="82"/>
      <c r="B7" s="82"/>
      <c r="C7" s="45" t="s">
        <v>25</v>
      </c>
      <c r="D7" s="45" t="s">
        <v>26</v>
      </c>
      <c r="E7" s="45" t="s">
        <v>27</v>
      </c>
      <c r="F7" s="45" t="s">
        <v>22</v>
      </c>
      <c r="G7" s="45" t="s">
        <v>25</v>
      </c>
      <c r="H7" s="45" t="s">
        <v>26</v>
      </c>
      <c r="I7" s="45" t="s">
        <v>27</v>
      </c>
      <c r="J7" s="45" t="s">
        <v>22</v>
      </c>
      <c r="K7" s="45" t="s">
        <v>25</v>
      </c>
      <c r="L7" s="45" t="s">
        <v>26</v>
      </c>
      <c r="M7" s="45" t="s">
        <v>27</v>
      </c>
      <c r="N7" s="45" t="s">
        <v>22</v>
      </c>
      <c r="O7" s="45" t="s">
        <v>25</v>
      </c>
      <c r="P7" s="45" t="s">
        <v>26</v>
      </c>
      <c r="Q7" s="45" t="s">
        <v>27</v>
      </c>
      <c r="R7" s="45" t="s">
        <v>22</v>
      </c>
      <c r="S7" s="45" t="s">
        <v>25</v>
      </c>
      <c r="T7" s="45" t="s">
        <v>26</v>
      </c>
      <c r="U7" s="45" t="s">
        <v>27</v>
      </c>
      <c r="V7" s="45" t="s">
        <v>22</v>
      </c>
      <c r="W7" s="45" t="s">
        <v>25</v>
      </c>
      <c r="X7" s="45" t="s">
        <v>26</v>
      </c>
      <c r="Y7" s="45" t="s">
        <v>27</v>
      </c>
      <c r="Z7" s="45" t="s">
        <v>22</v>
      </c>
      <c r="AA7" s="45" t="s">
        <v>25</v>
      </c>
      <c r="AB7" s="45" t="s">
        <v>26</v>
      </c>
      <c r="AC7" s="45" t="s">
        <v>27</v>
      </c>
      <c r="AD7" s="45" t="s">
        <v>22</v>
      </c>
      <c r="AE7" s="45" t="s">
        <v>25</v>
      </c>
      <c r="AF7" s="45" t="s">
        <v>26</v>
      </c>
      <c r="AG7" s="45" t="s">
        <v>27</v>
      </c>
      <c r="AH7" s="45" t="s">
        <v>22</v>
      </c>
      <c r="AI7" s="45" t="s">
        <v>25</v>
      </c>
      <c r="AJ7" s="45" t="s">
        <v>26</v>
      </c>
      <c r="AK7" s="45" t="s">
        <v>27</v>
      </c>
      <c r="AL7" s="45" t="s">
        <v>22</v>
      </c>
      <c r="AM7" s="45" t="s">
        <v>25</v>
      </c>
      <c r="AN7" s="45" t="s">
        <v>26</v>
      </c>
      <c r="AO7" s="45" t="s">
        <v>27</v>
      </c>
      <c r="AP7" s="45" t="s">
        <v>22</v>
      </c>
      <c r="AQ7" s="45" t="s">
        <v>25</v>
      </c>
      <c r="AR7" s="45" t="s">
        <v>26</v>
      </c>
      <c r="AS7" s="45" t="s">
        <v>27</v>
      </c>
      <c r="AT7" s="45" t="s">
        <v>22</v>
      </c>
      <c r="AU7" s="45" t="s">
        <v>25</v>
      </c>
      <c r="AV7" s="45" t="s">
        <v>26</v>
      </c>
      <c r="AW7" s="45" t="s">
        <v>27</v>
      </c>
      <c r="AX7" s="45" t="s">
        <v>22</v>
      </c>
      <c r="AY7" s="45" t="s">
        <v>25</v>
      </c>
      <c r="AZ7" s="45" t="s">
        <v>26</v>
      </c>
      <c r="BA7" s="45" t="s">
        <v>27</v>
      </c>
      <c r="BB7" s="45" t="s">
        <v>22</v>
      </c>
      <c r="BC7" s="45" t="s">
        <v>25</v>
      </c>
      <c r="BD7" s="45" t="s">
        <v>26</v>
      </c>
      <c r="BE7" s="45" t="s">
        <v>27</v>
      </c>
      <c r="BF7" s="45" t="s">
        <v>22</v>
      </c>
      <c r="BG7" s="45" t="s">
        <v>25</v>
      </c>
      <c r="BH7" s="45" t="s">
        <v>26</v>
      </c>
      <c r="BI7" s="45" t="s">
        <v>27</v>
      </c>
      <c r="BJ7" s="45" t="s">
        <v>22</v>
      </c>
      <c r="BK7" s="45" t="s">
        <v>25</v>
      </c>
      <c r="BL7" s="45" t="s">
        <v>26</v>
      </c>
      <c r="BM7" s="45" t="s">
        <v>27</v>
      </c>
      <c r="BN7" s="45" t="s">
        <v>22</v>
      </c>
      <c r="BO7" s="45" t="s">
        <v>25</v>
      </c>
      <c r="BP7" s="45" t="s">
        <v>26</v>
      </c>
      <c r="BQ7" s="45" t="s">
        <v>27</v>
      </c>
      <c r="BR7" s="45" t="s">
        <v>22</v>
      </c>
      <c r="BS7" s="45" t="s">
        <v>25</v>
      </c>
      <c r="BT7" s="45" t="s">
        <v>26</v>
      </c>
      <c r="BU7" s="45" t="s">
        <v>27</v>
      </c>
      <c r="BV7" s="45" t="s">
        <v>22</v>
      </c>
      <c r="BW7" s="45" t="s">
        <v>25</v>
      </c>
      <c r="BX7" s="45" t="s">
        <v>26</v>
      </c>
      <c r="BY7" s="45" t="s">
        <v>27</v>
      </c>
      <c r="BZ7" s="45" t="s">
        <v>22</v>
      </c>
      <c r="CA7" s="45" t="s">
        <v>25</v>
      </c>
      <c r="CB7" s="45" t="s">
        <v>26</v>
      </c>
      <c r="CC7" s="45" t="s">
        <v>27</v>
      </c>
      <c r="CD7" s="45" t="s">
        <v>22</v>
      </c>
      <c r="CE7" s="45" t="s">
        <v>25</v>
      </c>
      <c r="CF7" s="45" t="s">
        <v>26</v>
      </c>
      <c r="CG7" s="45" t="s">
        <v>27</v>
      </c>
      <c r="CH7" s="45" t="s">
        <v>22</v>
      </c>
      <c r="CI7" s="45" t="s">
        <v>25</v>
      </c>
      <c r="CJ7" s="45" t="s">
        <v>26</v>
      </c>
      <c r="CK7" s="45" t="s">
        <v>27</v>
      </c>
      <c r="CL7" s="45" t="s">
        <v>22</v>
      </c>
      <c r="CM7" s="45" t="s">
        <v>25</v>
      </c>
      <c r="CN7" s="45" t="s">
        <v>26</v>
      </c>
      <c r="CO7" s="45" t="s">
        <v>27</v>
      </c>
      <c r="CP7" s="45" t="s">
        <v>22</v>
      </c>
      <c r="CQ7" s="45" t="s">
        <v>25</v>
      </c>
      <c r="CR7" s="45" t="s">
        <v>26</v>
      </c>
      <c r="CS7" s="45" t="s">
        <v>27</v>
      </c>
      <c r="CT7" s="45" t="s">
        <v>22</v>
      </c>
      <c r="CU7" s="45" t="s">
        <v>25</v>
      </c>
      <c r="CV7" s="45" t="s">
        <v>26</v>
      </c>
      <c r="CW7" s="45" t="s">
        <v>27</v>
      </c>
      <c r="CX7" s="45" t="s">
        <v>22</v>
      </c>
      <c r="CY7" s="45" t="s">
        <v>25</v>
      </c>
      <c r="CZ7" s="45" t="s">
        <v>26</v>
      </c>
      <c r="DA7" s="45" t="s">
        <v>27</v>
      </c>
      <c r="DB7" s="45" t="s">
        <v>22</v>
      </c>
      <c r="DC7" s="45" t="s">
        <v>25</v>
      </c>
      <c r="DD7" s="45" t="s">
        <v>26</v>
      </c>
      <c r="DE7" s="45" t="s">
        <v>27</v>
      </c>
      <c r="DF7" s="45" t="s">
        <v>22</v>
      </c>
      <c r="DG7" s="45" t="s">
        <v>25</v>
      </c>
      <c r="DH7" s="45" t="s">
        <v>26</v>
      </c>
      <c r="DI7" s="45" t="s">
        <v>27</v>
      </c>
      <c r="DJ7" s="45" t="s">
        <v>22</v>
      </c>
      <c r="DK7" s="45" t="s">
        <v>25</v>
      </c>
      <c r="DL7" s="45" t="s">
        <v>26</v>
      </c>
      <c r="DM7" s="45" t="s">
        <v>27</v>
      </c>
      <c r="DN7" s="45" t="s">
        <v>22</v>
      </c>
      <c r="DO7" s="45" t="s">
        <v>25</v>
      </c>
      <c r="DP7" s="45" t="s">
        <v>26</v>
      </c>
      <c r="DQ7" s="45" t="s">
        <v>27</v>
      </c>
      <c r="DR7" s="45" t="s">
        <v>22</v>
      </c>
      <c r="DS7" s="45" t="s">
        <v>25</v>
      </c>
      <c r="DT7" s="45" t="s">
        <v>26</v>
      </c>
      <c r="DU7" s="45" t="s">
        <v>27</v>
      </c>
      <c r="DV7" s="45" t="s">
        <v>22</v>
      </c>
      <c r="DW7" s="45" t="s">
        <v>25</v>
      </c>
      <c r="DX7" s="45" t="s">
        <v>26</v>
      </c>
      <c r="DY7" s="45" t="s">
        <v>27</v>
      </c>
      <c r="DZ7" s="45" t="s">
        <v>22</v>
      </c>
      <c r="EA7" s="45" t="s">
        <v>25</v>
      </c>
      <c r="EB7" s="45" t="s">
        <v>26</v>
      </c>
      <c r="EC7" s="45" t="s">
        <v>27</v>
      </c>
      <c r="ED7" s="45" t="s">
        <v>22</v>
      </c>
      <c r="EE7" s="45" t="s">
        <v>25</v>
      </c>
      <c r="EF7" s="45" t="s">
        <v>26</v>
      </c>
      <c r="EG7" s="45" t="s">
        <v>27</v>
      </c>
      <c r="EH7" s="45" t="s">
        <v>22</v>
      </c>
      <c r="EI7" s="45" t="s">
        <v>25</v>
      </c>
      <c r="EJ7" s="45" t="s">
        <v>26</v>
      </c>
      <c r="EK7" s="45" t="s">
        <v>27</v>
      </c>
      <c r="EL7" s="45" t="s">
        <v>22</v>
      </c>
      <c r="EM7" s="45" t="s">
        <v>25</v>
      </c>
      <c r="EN7" s="45" t="s">
        <v>26</v>
      </c>
      <c r="EO7" s="45" t="s">
        <v>27</v>
      </c>
      <c r="EP7" s="45" t="s">
        <v>22</v>
      </c>
      <c r="EQ7" s="45" t="s">
        <v>25</v>
      </c>
      <c r="ER7" s="45" t="s">
        <v>26</v>
      </c>
      <c r="ES7" s="45" t="s">
        <v>27</v>
      </c>
      <c r="ET7" s="45" t="s">
        <v>22</v>
      </c>
      <c r="EU7" s="45" t="s">
        <v>25</v>
      </c>
      <c r="EV7" s="45" t="s">
        <v>26</v>
      </c>
      <c r="EW7" s="45" t="s">
        <v>27</v>
      </c>
      <c r="EX7" s="45" t="s">
        <v>22</v>
      </c>
    </row>
    <row r="8" spans="1:154" ht="24.9" customHeight="1">
      <c r="A8" s="18">
        <v>1</v>
      </c>
      <c r="B8" s="70" t="s">
        <v>90</v>
      </c>
      <c r="C8" s="26">
        <v>237709.79999999935</v>
      </c>
      <c r="D8" s="26">
        <v>0</v>
      </c>
      <c r="E8" s="26">
        <v>0</v>
      </c>
      <c r="F8" s="26">
        <v>237709.79999999935</v>
      </c>
      <c r="G8" s="26">
        <v>82770.344999999506</v>
      </c>
      <c r="H8" s="26">
        <v>0</v>
      </c>
      <c r="I8" s="26">
        <v>0</v>
      </c>
      <c r="J8" s="26">
        <v>82770.344999999506</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310786.58999999985</v>
      </c>
      <c r="AJ8" s="26">
        <v>244121.71999999927</v>
      </c>
      <c r="AK8" s="26">
        <v>0</v>
      </c>
      <c r="AL8" s="26">
        <v>554908.30999999912</v>
      </c>
      <c r="AM8" s="26">
        <v>89740.581999999471</v>
      </c>
      <c r="AN8" s="26">
        <v>89733.271999999182</v>
      </c>
      <c r="AO8" s="26">
        <v>0</v>
      </c>
      <c r="AP8" s="26">
        <v>179473.85399999865</v>
      </c>
      <c r="AQ8" s="26">
        <v>31141.306666666671</v>
      </c>
      <c r="AR8" s="26">
        <v>114287.21500000001</v>
      </c>
      <c r="AS8" s="26">
        <v>0</v>
      </c>
      <c r="AT8" s="26">
        <v>145428.52166666667</v>
      </c>
      <c r="AU8" s="26">
        <v>31141.306666666671</v>
      </c>
      <c r="AV8" s="26">
        <v>114287.21500000001</v>
      </c>
      <c r="AW8" s="26">
        <v>0</v>
      </c>
      <c r="AX8" s="26">
        <v>145428.52166666667</v>
      </c>
      <c r="AY8" s="26">
        <v>0</v>
      </c>
      <c r="AZ8" s="26">
        <v>0</v>
      </c>
      <c r="BA8" s="26">
        <v>0</v>
      </c>
      <c r="BB8" s="26">
        <v>0</v>
      </c>
      <c r="BC8" s="26">
        <v>0</v>
      </c>
      <c r="BD8" s="26">
        <v>0</v>
      </c>
      <c r="BE8" s="26">
        <v>0</v>
      </c>
      <c r="BF8" s="26">
        <v>0</v>
      </c>
      <c r="BG8" s="26">
        <v>34929700.000000007</v>
      </c>
      <c r="BH8" s="26">
        <v>0</v>
      </c>
      <c r="BI8" s="26">
        <v>0</v>
      </c>
      <c r="BJ8" s="26">
        <v>34929700.000000007</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4149.2000000000044</v>
      </c>
      <c r="CN8" s="26">
        <v>3405.2</v>
      </c>
      <c r="CO8" s="26">
        <v>0</v>
      </c>
      <c r="CP8" s="26">
        <v>7554.4000000000042</v>
      </c>
      <c r="CQ8" s="26">
        <v>829.84000000000378</v>
      </c>
      <c r="CR8" s="26">
        <v>681.03999999999905</v>
      </c>
      <c r="CS8" s="26">
        <v>0</v>
      </c>
      <c r="CT8" s="26">
        <v>1510.8800000000028</v>
      </c>
      <c r="CU8" s="26">
        <v>10113.75</v>
      </c>
      <c r="CV8" s="26">
        <v>8828.3400000000038</v>
      </c>
      <c r="CW8" s="26">
        <v>0</v>
      </c>
      <c r="CX8" s="26">
        <v>18942.090000000004</v>
      </c>
      <c r="CY8" s="26">
        <v>9991.3499999999767</v>
      </c>
      <c r="CZ8" s="26">
        <v>1279.6805000000022</v>
      </c>
      <c r="DA8" s="26">
        <v>0</v>
      </c>
      <c r="DB8" s="26">
        <v>11271.030499999979</v>
      </c>
      <c r="DC8" s="26">
        <v>0</v>
      </c>
      <c r="DD8" s="26">
        <v>0</v>
      </c>
      <c r="DE8" s="26">
        <v>0</v>
      </c>
      <c r="DF8" s="26">
        <v>0</v>
      </c>
      <c r="DG8" s="26">
        <v>0</v>
      </c>
      <c r="DH8" s="26">
        <v>0</v>
      </c>
      <c r="DI8" s="26">
        <v>0</v>
      </c>
      <c r="DJ8" s="26">
        <v>0</v>
      </c>
      <c r="DK8" s="26">
        <v>0</v>
      </c>
      <c r="DL8" s="26">
        <v>0</v>
      </c>
      <c r="DM8" s="26">
        <v>0</v>
      </c>
      <c r="DN8" s="26">
        <v>0</v>
      </c>
      <c r="DO8" s="26">
        <v>0</v>
      </c>
      <c r="DP8" s="26">
        <v>0</v>
      </c>
      <c r="DQ8" s="26">
        <v>0</v>
      </c>
      <c r="DR8" s="26">
        <v>0</v>
      </c>
      <c r="DS8" s="26">
        <v>0</v>
      </c>
      <c r="DT8" s="26">
        <v>0</v>
      </c>
      <c r="DU8" s="26">
        <v>0</v>
      </c>
      <c r="DV8" s="26">
        <v>0</v>
      </c>
      <c r="DW8" s="26">
        <v>0</v>
      </c>
      <c r="DX8" s="26">
        <v>0</v>
      </c>
      <c r="DY8" s="26">
        <v>0</v>
      </c>
      <c r="DZ8" s="26">
        <v>0</v>
      </c>
      <c r="EA8" s="26">
        <v>0</v>
      </c>
      <c r="EB8" s="26">
        <v>8903</v>
      </c>
      <c r="EC8" s="26">
        <v>0</v>
      </c>
      <c r="ED8" s="26">
        <v>8903</v>
      </c>
      <c r="EE8" s="26">
        <v>0</v>
      </c>
      <c r="EF8" s="26">
        <v>1780.5999999999985</v>
      </c>
      <c r="EG8" s="26">
        <v>0</v>
      </c>
      <c r="EH8" s="26">
        <v>1780.5999999999985</v>
      </c>
      <c r="EI8" s="26">
        <v>0</v>
      </c>
      <c r="EJ8" s="26">
        <v>0</v>
      </c>
      <c r="EK8" s="26">
        <v>0</v>
      </c>
      <c r="EL8" s="26">
        <v>0</v>
      </c>
      <c r="EM8" s="26">
        <v>0</v>
      </c>
      <c r="EN8" s="26">
        <v>0</v>
      </c>
      <c r="EO8" s="26">
        <v>0</v>
      </c>
      <c r="EP8" s="26">
        <v>0</v>
      </c>
      <c r="EQ8" s="26">
        <v>35523600.646666676</v>
      </c>
      <c r="ER8" s="26">
        <v>379545.47499999934</v>
      </c>
      <c r="ES8" s="26">
        <v>0</v>
      </c>
      <c r="ET8" s="26">
        <v>35903146.121666677</v>
      </c>
      <c r="EU8" s="26">
        <v>214473.42366666562</v>
      </c>
      <c r="EV8" s="26">
        <v>207761.80749999921</v>
      </c>
      <c r="EW8" s="26">
        <v>0</v>
      </c>
      <c r="EX8" s="26">
        <v>422235.2311666648</v>
      </c>
    </row>
    <row r="9" spans="1:154" s="9" customFormat="1" ht="24.9" customHeight="1">
      <c r="A9" s="18">
        <v>2</v>
      </c>
      <c r="B9" s="70" t="s">
        <v>30</v>
      </c>
      <c r="C9" s="26">
        <v>457756.42000000004</v>
      </c>
      <c r="D9" s="26">
        <v>95000</v>
      </c>
      <c r="E9" s="26">
        <v>90000</v>
      </c>
      <c r="F9" s="26">
        <v>642756.42000000004</v>
      </c>
      <c r="G9" s="26">
        <v>277691.26860094827</v>
      </c>
      <c r="H9" s="26">
        <v>56847.016895150853</v>
      </c>
      <c r="I9" s="26">
        <v>54469.644503900869</v>
      </c>
      <c r="J9" s="26">
        <v>389007.93000000005</v>
      </c>
      <c r="K9" s="26">
        <v>163767.64000000001</v>
      </c>
      <c r="L9" s="26">
        <v>80427.949999999983</v>
      </c>
      <c r="M9" s="26">
        <v>0</v>
      </c>
      <c r="N9" s="26">
        <v>244195.59</v>
      </c>
      <c r="O9" s="26">
        <v>163767.64000000001</v>
      </c>
      <c r="P9" s="26">
        <v>80427.949999999983</v>
      </c>
      <c r="Q9" s="26">
        <v>0</v>
      </c>
      <c r="R9" s="26">
        <v>244195.59</v>
      </c>
      <c r="S9" s="26">
        <v>100463.37723999926</v>
      </c>
      <c r="T9" s="26">
        <v>385.87275999999997</v>
      </c>
      <c r="U9" s="26">
        <v>0</v>
      </c>
      <c r="V9" s="26">
        <v>100849.24999999926</v>
      </c>
      <c r="W9" s="26">
        <v>45297.757240001643</v>
      </c>
      <c r="X9" s="26">
        <v>385.87275999999997</v>
      </c>
      <c r="Y9" s="26">
        <v>0</v>
      </c>
      <c r="Z9" s="26">
        <v>45683.630000001642</v>
      </c>
      <c r="AA9" s="26">
        <v>7615583.2766000032</v>
      </c>
      <c r="AB9" s="26">
        <v>4068159.3048999999</v>
      </c>
      <c r="AC9" s="26">
        <v>6113079.8485000003</v>
      </c>
      <c r="AD9" s="26">
        <v>17796822.430000003</v>
      </c>
      <c r="AE9" s="26">
        <v>2284472.2443482373</v>
      </c>
      <c r="AF9" s="26">
        <v>1220339.4907632368</v>
      </c>
      <c r="AG9" s="26">
        <v>1833761.214888528</v>
      </c>
      <c r="AH9" s="26">
        <v>5338572.950000002</v>
      </c>
      <c r="AI9" s="26">
        <v>2515229.6940090004</v>
      </c>
      <c r="AJ9" s="26">
        <v>2252326.2959909998</v>
      </c>
      <c r="AK9" s="26">
        <v>0</v>
      </c>
      <c r="AL9" s="26">
        <v>4767555.99</v>
      </c>
      <c r="AM9" s="26">
        <v>2515229.6940090004</v>
      </c>
      <c r="AN9" s="26">
        <v>2252326.2959909998</v>
      </c>
      <c r="AO9" s="26">
        <v>0</v>
      </c>
      <c r="AP9" s="26">
        <v>4767555.99</v>
      </c>
      <c r="AQ9" s="26">
        <v>498292.51888399979</v>
      </c>
      <c r="AR9" s="26">
        <v>524080.65111600014</v>
      </c>
      <c r="AS9" s="26">
        <v>0</v>
      </c>
      <c r="AT9" s="26">
        <v>1022373.1699999999</v>
      </c>
      <c r="AU9" s="26">
        <v>430109.6588839998</v>
      </c>
      <c r="AV9" s="26">
        <v>524080.65111600014</v>
      </c>
      <c r="AW9" s="26">
        <v>0</v>
      </c>
      <c r="AX9" s="26">
        <v>954190.30999999994</v>
      </c>
      <c r="AY9" s="26">
        <v>0</v>
      </c>
      <c r="AZ9" s="26">
        <v>0</v>
      </c>
      <c r="BA9" s="26">
        <v>0</v>
      </c>
      <c r="BB9" s="26">
        <v>0</v>
      </c>
      <c r="BC9" s="26">
        <v>0</v>
      </c>
      <c r="BD9" s="26">
        <v>0</v>
      </c>
      <c r="BE9" s="26">
        <v>0</v>
      </c>
      <c r="BF9" s="26">
        <v>0</v>
      </c>
      <c r="BG9" s="26">
        <v>0</v>
      </c>
      <c r="BH9" s="26">
        <v>0</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389543.98857899866</v>
      </c>
      <c r="CN9" s="26">
        <v>9612.6214209999998</v>
      </c>
      <c r="CO9" s="26">
        <v>0</v>
      </c>
      <c r="CP9" s="26">
        <v>399156.60999999865</v>
      </c>
      <c r="CQ9" s="26">
        <v>89367.535799662757</v>
      </c>
      <c r="CR9" s="26">
        <v>1637.6942003369941</v>
      </c>
      <c r="CS9" s="26">
        <v>0</v>
      </c>
      <c r="CT9" s="26">
        <v>91005.229999999749</v>
      </c>
      <c r="CU9" s="26">
        <v>683296.479544</v>
      </c>
      <c r="CV9" s="26">
        <v>371957.63045600004</v>
      </c>
      <c r="CW9" s="26">
        <v>0</v>
      </c>
      <c r="CX9" s="26">
        <v>1055254.1100000001</v>
      </c>
      <c r="CY9" s="26">
        <v>204521.55043002387</v>
      </c>
      <c r="CZ9" s="26">
        <v>93743.33956997667</v>
      </c>
      <c r="DA9" s="26">
        <v>0</v>
      </c>
      <c r="DB9" s="26">
        <v>298264.89000000054</v>
      </c>
      <c r="DC9" s="26">
        <v>0</v>
      </c>
      <c r="DD9" s="26">
        <v>0</v>
      </c>
      <c r="DE9" s="26">
        <v>0</v>
      </c>
      <c r="DF9" s="26">
        <v>0</v>
      </c>
      <c r="DG9" s="26">
        <v>-9.9999997764825821E-3</v>
      </c>
      <c r="DH9" s="26">
        <v>0</v>
      </c>
      <c r="DI9" s="26">
        <v>0</v>
      </c>
      <c r="DJ9" s="26">
        <v>-9.9999997764825821E-3</v>
      </c>
      <c r="DK9" s="26">
        <v>447255.13000000134</v>
      </c>
      <c r="DL9" s="26">
        <v>0</v>
      </c>
      <c r="DM9" s="26">
        <v>0</v>
      </c>
      <c r="DN9" s="26">
        <v>447255.13000000134</v>
      </c>
      <c r="DO9" s="26">
        <v>89449.390000001353</v>
      </c>
      <c r="DP9" s="26">
        <v>0</v>
      </c>
      <c r="DQ9" s="26">
        <v>0</v>
      </c>
      <c r="DR9" s="26">
        <v>89449.390000001353</v>
      </c>
      <c r="DS9" s="26">
        <v>0</v>
      </c>
      <c r="DT9" s="26">
        <v>0</v>
      </c>
      <c r="DU9" s="26">
        <v>0</v>
      </c>
      <c r="DV9" s="26">
        <v>0</v>
      </c>
      <c r="DW9" s="26">
        <v>0</v>
      </c>
      <c r="DX9" s="26">
        <v>0</v>
      </c>
      <c r="DY9" s="26">
        <v>0</v>
      </c>
      <c r="DZ9" s="26">
        <v>0</v>
      </c>
      <c r="EA9" s="26">
        <v>27480.990000000071</v>
      </c>
      <c r="EB9" s="26">
        <v>0</v>
      </c>
      <c r="EC9" s="26">
        <v>81347.649999999994</v>
      </c>
      <c r="ED9" s="26">
        <v>108828.64000000007</v>
      </c>
      <c r="EE9" s="26">
        <v>16015.498388162039</v>
      </c>
      <c r="EF9" s="26">
        <v>0</v>
      </c>
      <c r="EG9" s="26">
        <v>73806.741611837977</v>
      </c>
      <c r="EH9" s="26">
        <v>89822.24000000002</v>
      </c>
      <c r="EI9" s="26">
        <v>0</v>
      </c>
      <c r="EJ9" s="26">
        <v>0</v>
      </c>
      <c r="EK9" s="26">
        <v>0</v>
      </c>
      <c r="EL9" s="26">
        <v>0</v>
      </c>
      <c r="EM9" s="26">
        <v>0</v>
      </c>
      <c r="EN9" s="26">
        <v>0</v>
      </c>
      <c r="EO9" s="26">
        <v>0</v>
      </c>
      <c r="EP9" s="26">
        <v>0</v>
      </c>
      <c r="EQ9" s="26">
        <v>12898669.514856003</v>
      </c>
      <c r="ER9" s="26">
        <v>7401950.3266439997</v>
      </c>
      <c r="ES9" s="26">
        <v>6284427.4985000007</v>
      </c>
      <c r="ET9" s="26">
        <v>26585047.340000004</v>
      </c>
      <c r="EU9" s="26">
        <v>6115922.2277000379</v>
      </c>
      <c r="EV9" s="26">
        <v>4229788.3112957012</v>
      </c>
      <c r="EW9" s="26">
        <v>1962037.6010042666</v>
      </c>
      <c r="EX9" s="26">
        <v>12307748.140000006</v>
      </c>
    </row>
    <row r="10" spans="1:154" ht="24.9" customHeight="1">
      <c r="A10" s="18">
        <v>3</v>
      </c>
      <c r="B10" s="70" t="s">
        <v>32</v>
      </c>
      <c r="C10" s="26">
        <v>514684.33999999997</v>
      </c>
      <c r="D10" s="26">
        <v>1904561.71</v>
      </c>
      <c r="E10" s="26">
        <v>0</v>
      </c>
      <c r="F10" s="26">
        <v>2419246.0499999998</v>
      </c>
      <c r="G10" s="26">
        <v>65849.098999999987</v>
      </c>
      <c r="H10" s="26">
        <v>190993.47100000037</v>
      </c>
      <c r="I10" s="26">
        <v>0</v>
      </c>
      <c r="J10" s="26">
        <v>256842.57000000036</v>
      </c>
      <c r="K10" s="26">
        <v>0</v>
      </c>
      <c r="L10" s="26">
        <v>20979.525086999998</v>
      </c>
      <c r="M10" s="26">
        <v>0</v>
      </c>
      <c r="N10" s="26">
        <v>20979.525086999998</v>
      </c>
      <c r="O10" s="26">
        <v>0</v>
      </c>
      <c r="P10" s="26">
        <v>20979.525086999998</v>
      </c>
      <c r="Q10" s="26">
        <v>0</v>
      </c>
      <c r="R10" s="26">
        <v>20979.525086999998</v>
      </c>
      <c r="S10" s="26">
        <v>0</v>
      </c>
      <c r="T10" s="26">
        <v>5402</v>
      </c>
      <c r="U10" s="26">
        <v>0</v>
      </c>
      <c r="V10" s="26">
        <v>5402</v>
      </c>
      <c r="W10" s="26">
        <v>0</v>
      </c>
      <c r="X10" s="26">
        <v>5402</v>
      </c>
      <c r="Y10" s="26">
        <v>0</v>
      </c>
      <c r="Z10" s="26">
        <v>5402</v>
      </c>
      <c r="AA10" s="26">
        <v>7660690.6199870557</v>
      </c>
      <c r="AB10" s="26">
        <v>99.959999999999127</v>
      </c>
      <c r="AC10" s="26">
        <v>0</v>
      </c>
      <c r="AD10" s="26">
        <v>7660790.5799870556</v>
      </c>
      <c r="AE10" s="26">
        <v>7660690.6199870557</v>
      </c>
      <c r="AF10" s="26">
        <v>99.959999999999127</v>
      </c>
      <c r="AG10" s="26">
        <v>0</v>
      </c>
      <c r="AH10" s="26">
        <v>7660790.5799870556</v>
      </c>
      <c r="AI10" s="26">
        <v>2456792.1899999995</v>
      </c>
      <c r="AJ10" s="26">
        <v>5476566.8299999991</v>
      </c>
      <c r="AK10" s="26">
        <v>1221016.04</v>
      </c>
      <c r="AL10" s="26">
        <v>9154375.0599999987</v>
      </c>
      <c r="AM10" s="26">
        <v>2242713.5359999994</v>
      </c>
      <c r="AN10" s="26">
        <v>5476566.8299999991</v>
      </c>
      <c r="AO10" s="26">
        <v>691088.56</v>
      </c>
      <c r="AP10" s="26">
        <v>8410368.925999999</v>
      </c>
      <c r="AQ10" s="26">
        <v>485664.66666666669</v>
      </c>
      <c r="AR10" s="26">
        <v>879470.56500000006</v>
      </c>
      <c r="AS10" s="26">
        <v>72715.14</v>
      </c>
      <c r="AT10" s="26">
        <v>1437850.3716666666</v>
      </c>
      <c r="AU10" s="26">
        <v>442157.27266666666</v>
      </c>
      <c r="AV10" s="26">
        <v>879470.56500000006</v>
      </c>
      <c r="AW10" s="26">
        <v>54711.54</v>
      </c>
      <c r="AX10" s="26">
        <v>1376339.3776666666</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75184.209999999992</v>
      </c>
      <c r="CN10" s="26">
        <v>0</v>
      </c>
      <c r="CO10" s="26">
        <v>0</v>
      </c>
      <c r="CP10" s="26">
        <v>75184.209999999992</v>
      </c>
      <c r="CQ10" s="26">
        <v>75184.209999999992</v>
      </c>
      <c r="CR10" s="26">
        <v>0</v>
      </c>
      <c r="CS10" s="26">
        <v>0</v>
      </c>
      <c r="CT10" s="26">
        <v>75184.209999999992</v>
      </c>
      <c r="CU10" s="26">
        <v>547860.63</v>
      </c>
      <c r="CV10" s="26">
        <v>178776.13999999998</v>
      </c>
      <c r="CW10" s="26">
        <v>0</v>
      </c>
      <c r="CX10" s="26">
        <v>726636.77</v>
      </c>
      <c r="CY10" s="26">
        <v>441279.12</v>
      </c>
      <c r="CZ10" s="26">
        <v>178776.13999999998</v>
      </c>
      <c r="DA10" s="26">
        <v>0</v>
      </c>
      <c r="DB10" s="26">
        <v>620055.26</v>
      </c>
      <c r="DC10" s="26">
        <v>0</v>
      </c>
      <c r="DD10" s="26">
        <v>0</v>
      </c>
      <c r="DE10" s="26">
        <v>0</v>
      </c>
      <c r="DF10" s="26">
        <v>0</v>
      </c>
      <c r="DG10" s="26">
        <v>0</v>
      </c>
      <c r="DH10" s="26">
        <v>0</v>
      </c>
      <c r="DI10" s="26">
        <v>0</v>
      </c>
      <c r="DJ10" s="26">
        <v>0</v>
      </c>
      <c r="DK10" s="26">
        <v>0</v>
      </c>
      <c r="DL10" s="26">
        <v>0</v>
      </c>
      <c r="DM10" s="26">
        <v>0</v>
      </c>
      <c r="DN10" s="26">
        <v>0</v>
      </c>
      <c r="DO10" s="26">
        <v>0</v>
      </c>
      <c r="DP10" s="26">
        <v>0</v>
      </c>
      <c r="DQ10" s="26">
        <v>0</v>
      </c>
      <c r="DR10" s="26">
        <v>0</v>
      </c>
      <c r="DS10" s="26">
        <v>0</v>
      </c>
      <c r="DT10" s="26">
        <v>0</v>
      </c>
      <c r="DU10" s="26">
        <v>0</v>
      </c>
      <c r="DV10" s="26">
        <v>0</v>
      </c>
      <c r="DW10" s="26">
        <v>0</v>
      </c>
      <c r="DX10" s="26">
        <v>0</v>
      </c>
      <c r="DY10" s="26">
        <v>0</v>
      </c>
      <c r="DZ10" s="26">
        <v>0</v>
      </c>
      <c r="EA10" s="26">
        <v>971.16000000000008</v>
      </c>
      <c r="EB10" s="26">
        <v>0</v>
      </c>
      <c r="EC10" s="26">
        <v>0</v>
      </c>
      <c r="ED10" s="26">
        <v>971.16000000000008</v>
      </c>
      <c r="EE10" s="26">
        <v>971.16000000000008</v>
      </c>
      <c r="EF10" s="26">
        <v>0</v>
      </c>
      <c r="EG10" s="26">
        <v>0</v>
      </c>
      <c r="EH10" s="26">
        <v>971.16000000000008</v>
      </c>
      <c r="EI10" s="26">
        <v>0</v>
      </c>
      <c r="EJ10" s="26">
        <v>0</v>
      </c>
      <c r="EK10" s="26">
        <v>0</v>
      </c>
      <c r="EL10" s="26">
        <v>0</v>
      </c>
      <c r="EM10" s="26">
        <v>0</v>
      </c>
      <c r="EN10" s="26">
        <v>0</v>
      </c>
      <c r="EO10" s="26">
        <v>0</v>
      </c>
      <c r="EP10" s="26">
        <v>0</v>
      </c>
      <c r="EQ10" s="26">
        <v>11741847.816653723</v>
      </c>
      <c r="ER10" s="26">
        <v>8465856.730086999</v>
      </c>
      <c r="ES10" s="26">
        <v>1293731.18</v>
      </c>
      <c r="ET10" s="26">
        <v>21501435.726740722</v>
      </c>
      <c r="EU10" s="26">
        <v>10928845.017653722</v>
      </c>
      <c r="EV10" s="26">
        <v>6752288.4910869999</v>
      </c>
      <c r="EW10" s="26">
        <v>745800.10000000009</v>
      </c>
      <c r="EX10" s="26">
        <v>18426933.608740725</v>
      </c>
    </row>
    <row r="11" spans="1:154" ht="24.9" customHeight="1">
      <c r="A11" s="18">
        <v>4</v>
      </c>
      <c r="B11" s="70" t="s">
        <v>29</v>
      </c>
      <c r="C11" s="26">
        <v>0</v>
      </c>
      <c r="D11" s="26">
        <v>4206312.8200000022</v>
      </c>
      <c r="E11" s="26">
        <v>0</v>
      </c>
      <c r="F11" s="26">
        <v>4206312.8200000022</v>
      </c>
      <c r="G11" s="26">
        <v>0</v>
      </c>
      <c r="H11" s="26">
        <v>4004256.8800000022</v>
      </c>
      <c r="I11" s="26">
        <v>0</v>
      </c>
      <c r="J11" s="26">
        <v>4004256.8800000022</v>
      </c>
      <c r="K11" s="26">
        <v>0</v>
      </c>
      <c r="L11" s="26">
        <v>11853.060000000001</v>
      </c>
      <c r="M11" s="26">
        <v>0</v>
      </c>
      <c r="N11" s="26">
        <v>11853.060000000001</v>
      </c>
      <c r="O11" s="26">
        <v>0</v>
      </c>
      <c r="P11" s="26">
        <v>11853.060000000001</v>
      </c>
      <c r="Q11" s="26">
        <v>0</v>
      </c>
      <c r="R11" s="26">
        <v>11853.060000000001</v>
      </c>
      <c r="S11" s="26">
        <v>109524.76000000001</v>
      </c>
      <c r="T11" s="26">
        <v>0</v>
      </c>
      <c r="U11" s="26">
        <v>0</v>
      </c>
      <c r="V11" s="26">
        <v>109524.76000000001</v>
      </c>
      <c r="W11" s="26">
        <v>267.86000000002969</v>
      </c>
      <c r="X11" s="26">
        <v>0</v>
      </c>
      <c r="Y11" s="26">
        <v>0</v>
      </c>
      <c r="Z11" s="26">
        <v>267.86000000002969</v>
      </c>
      <c r="AA11" s="26">
        <v>0</v>
      </c>
      <c r="AB11" s="26">
        <v>0</v>
      </c>
      <c r="AC11" s="26">
        <v>0</v>
      </c>
      <c r="AD11" s="26">
        <v>0</v>
      </c>
      <c r="AE11" s="26">
        <v>0</v>
      </c>
      <c r="AF11" s="26">
        <v>0</v>
      </c>
      <c r="AG11" s="26">
        <v>0</v>
      </c>
      <c r="AH11" s="26">
        <v>0</v>
      </c>
      <c r="AI11" s="26">
        <v>3890884.1499999985</v>
      </c>
      <c r="AJ11" s="26">
        <v>5379712.1899999967</v>
      </c>
      <c r="AK11" s="26">
        <v>0</v>
      </c>
      <c r="AL11" s="26">
        <v>9270596.3399999961</v>
      </c>
      <c r="AM11" s="26">
        <v>3883625.0899999985</v>
      </c>
      <c r="AN11" s="26">
        <v>5342173.7799999965</v>
      </c>
      <c r="AO11" s="26">
        <v>0</v>
      </c>
      <c r="AP11" s="26">
        <v>9225798.8699999955</v>
      </c>
      <c r="AQ11" s="26">
        <v>591597.34666666656</v>
      </c>
      <c r="AR11" s="26">
        <v>823807.08500000008</v>
      </c>
      <c r="AS11" s="26">
        <v>87050.92</v>
      </c>
      <c r="AT11" s="26">
        <v>1502455.3516666666</v>
      </c>
      <c r="AU11" s="26">
        <v>591597.34666666656</v>
      </c>
      <c r="AV11" s="26">
        <v>823807.08500000008</v>
      </c>
      <c r="AW11" s="26">
        <v>87050.92</v>
      </c>
      <c r="AX11" s="26">
        <v>1502455.3516666666</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263027.77999999991</v>
      </c>
      <c r="CN11" s="26">
        <v>7740.7199999999993</v>
      </c>
      <c r="CO11" s="26">
        <v>0</v>
      </c>
      <c r="CP11" s="26">
        <v>270768.49999999988</v>
      </c>
      <c r="CQ11" s="26">
        <v>183429.7099999999</v>
      </c>
      <c r="CR11" s="26">
        <v>7740.7199999999993</v>
      </c>
      <c r="CS11" s="26">
        <v>0</v>
      </c>
      <c r="CT11" s="26">
        <v>191170.42999999991</v>
      </c>
      <c r="CU11" s="26">
        <v>3929322.0900000003</v>
      </c>
      <c r="CV11" s="26">
        <v>386516.08000000007</v>
      </c>
      <c r="CW11" s="26">
        <v>150</v>
      </c>
      <c r="CX11" s="26">
        <v>4315988.17</v>
      </c>
      <c r="CY11" s="26">
        <v>2677843.6</v>
      </c>
      <c r="CZ11" s="26">
        <v>307493.33000000007</v>
      </c>
      <c r="DA11" s="26">
        <v>150</v>
      </c>
      <c r="DB11" s="26">
        <v>2985486.93</v>
      </c>
      <c r="DC11" s="26">
        <v>0</v>
      </c>
      <c r="DD11" s="26">
        <v>0</v>
      </c>
      <c r="DE11" s="26">
        <v>0</v>
      </c>
      <c r="DF11" s="26">
        <v>0</v>
      </c>
      <c r="DG11" s="26">
        <v>0</v>
      </c>
      <c r="DH11" s="26">
        <v>0</v>
      </c>
      <c r="DI11" s="26">
        <v>0</v>
      </c>
      <c r="DJ11" s="26">
        <v>0</v>
      </c>
      <c r="DK11" s="26">
        <v>628959.13</v>
      </c>
      <c r="DL11" s="26">
        <v>0</v>
      </c>
      <c r="DM11" s="26">
        <v>0</v>
      </c>
      <c r="DN11" s="26">
        <v>628959.13</v>
      </c>
      <c r="DO11" s="26">
        <v>314479.56</v>
      </c>
      <c r="DP11" s="26">
        <v>0</v>
      </c>
      <c r="DQ11" s="26">
        <v>0</v>
      </c>
      <c r="DR11" s="26">
        <v>314479.56</v>
      </c>
      <c r="DS11" s="26">
        <v>0</v>
      </c>
      <c r="DT11" s="26">
        <v>0</v>
      </c>
      <c r="DU11" s="26">
        <v>0</v>
      </c>
      <c r="DV11" s="26">
        <v>0</v>
      </c>
      <c r="DW11" s="26">
        <v>0</v>
      </c>
      <c r="DX11" s="26">
        <v>0</v>
      </c>
      <c r="DY11" s="26">
        <v>0</v>
      </c>
      <c r="DZ11" s="26">
        <v>0</v>
      </c>
      <c r="EA11" s="26">
        <v>481868.72</v>
      </c>
      <c r="EB11" s="26">
        <v>48966.8</v>
      </c>
      <c r="EC11" s="26">
        <v>0</v>
      </c>
      <c r="ED11" s="26">
        <v>530835.52</v>
      </c>
      <c r="EE11" s="26">
        <v>481868.72</v>
      </c>
      <c r="EF11" s="26">
        <v>48966.8</v>
      </c>
      <c r="EG11" s="26">
        <v>0</v>
      </c>
      <c r="EH11" s="26">
        <v>530835.52</v>
      </c>
      <c r="EI11" s="26">
        <v>0</v>
      </c>
      <c r="EJ11" s="26">
        <v>0</v>
      </c>
      <c r="EK11" s="26">
        <v>0</v>
      </c>
      <c r="EL11" s="26">
        <v>0</v>
      </c>
      <c r="EM11" s="26">
        <v>0</v>
      </c>
      <c r="EN11" s="26">
        <v>0</v>
      </c>
      <c r="EO11" s="26">
        <v>0</v>
      </c>
      <c r="EP11" s="26">
        <v>0</v>
      </c>
      <c r="EQ11" s="26">
        <v>9895183.9766666666</v>
      </c>
      <c r="ER11" s="26">
        <v>10864908.755000001</v>
      </c>
      <c r="ES11" s="26">
        <v>87200.92</v>
      </c>
      <c r="ET11" s="26">
        <v>20847293.651666664</v>
      </c>
      <c r="EU11" s="26">
        <v>8133111.8866666649</v>
      </c>
      <c r="EV11" s="26">
        <v>10546291.655000001</v>
      </c>
      <c r="EW11" s="26">
        <v>87200.92</v>
      </c>
      <c r="EX11" s="26">
        <v>18766604.461666662</v>
      </c>
    </row>
    <row r="12" spans="1:154" ht="24.9" customHeight="1">
      <c r="A12" s="18">
        <v>5</v>
      </c>
      <c r="B12" s="70" t="s">
        <v>86</v>
      </c>
      <c r="C12" s="26">
        <v>65166.749999999993</v>
      </c>
      <c r="D12" s="26">
        <v>0</v>
      </c>
      <c r="E12" s="26">
        <v>0</v>
      </c>
      <c r="F12" s="26">
        <v>65166.749999999993</v>
      </c>
      <c r="G12" s="26">
        <v>24458.549999999996</v>
      </c>
      <c r="H12" s="26">
        <v>0</v>
      </c>
      <c r="I12" s="26">
        <v>0</v>
      </c>
      <c r="J12" s="26">
        <v>24458.549999999996</v>
      </c>
      <c r="K12" s="26">
        <v>225.75</v>
      </c>
      <c r="L12" s="26">
        <v>10497.34</v>
      </c>
      <c r="M12" s="26">
        <v>0</v>
      </c>
      <c r="N12" s="26">
        <v>10723.09</v>
      </c>
      <c r="O12" s="26">
        <v>225.75</v>
      </c>
      <c r="P12" s="26">
        <v>10497.34</v>
      </c>
      <c r="Q12" s="26">
        <v>0</v>
      </c>
      <c r="R12" s="26">
        <v>10723.09</v>
      </c>
      <c r="S12" s="26">
        <v>801.81</v>
      </c>
      <c r="T12" s="26">
        <v>1849.88</v>
      </c>
      <c r="U12" s="26">
        <v>0</v>
      </c>
      <c r="V12" s="26">
        <v>2651.69</v>
      </c>
      <c r="W12" s="26">
        <v>801.81</v>
      </c>
      <c r="X12" s="26">
        <v>1849.88</v>
      </c>
      <c r="Y12" s="26">
        <v>0</v>
      </c>
      <c r="Z12" s="26">
        <v>2651.69</v>
      </c>
      <c r="AA12" s="26">
        <v>9602275.3200000003</v>
      </c>
      <c r="AB12" s="26">
        <v>519846.40000000002</v>
      </c>
      <c r="AC12" s="26">
        <v>2257113.35</v>
      </c>
      <c r="AD12" s="26">
        <v>12379235.07</v>
      </c>
      <c r="AE12" s="26">
        <v>9602275.3200000003</v>
      </c>
      <c r="AF12" s="26">
        <v>519846.40000000002</v>
      </c>
      <c r="AG12" s="26">
        <v>2257113.35</v>
      </c>
      <c r="AH12" s="26">
        <v>12379235.07</v>
      </c>
      <c r="AI12" s="26">
        <v>456197.76</v>
      </c>
      <c r="AJ12" s="26">
        <v>1064963.45</v>
      </c>
      <c r="AK12" s="26">
        <v>0</v>
      </c>
      <c r="AL12" s="26">
        <v>1521161.21</v>
      </c>
      <c r="AM12" s="26">
        <v>281762.304</v>
      </c>
      <c r="AN12" s="26">
        <v>1064963.45</v>
      </c>
      <c r="AO12" s="26">
        <v>0</v>
      </c>
      <c r="AP12" s="26">
        <v>1346725.754</v>
      </c>
      <c r="AQ12" s="26">
        <v>96635.666666666657</v>
      </c>
      <c r="AR12" s="26">
        <v>277706.23500000004</v>
      </c>
      <c r="AS12" s="26">
        <v>0</v>
      </c>
      <c r="AT12" s="26">
        <v>374341.90166666673</v>
      </c>
      <c r="AU12" s="26">
        <v>96635.666666666657</v>
      </c>
      <c r="AV12" s="26">
        <v>277706.23500000004</v>
      </c>
      <c r="AW12" s="26">
        <v>0</v>
      </c>
      <c r="AX12" s="26">
        <v>374341.90166666673</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74912.83</v>
      </c>
      <c r="CV12" s="26">
        <v>10191</v>
      </c>
      <c r="CW12" s="26">
        <v>0</v>
      </c>
      <c r="CX12" s="26">
        <v>85103.83</v>
      </c>
      <c r="CY12" s="26">
        <v>74912.83</v>
      </c>
      <c r="CZ12" s="26">
        <v>10191</v>
      </c>
      <c r="DA12" s="26">
        <v>0</v>
      </c>
      <c r="DB12" s="26">
        <v>85103.83</v>
      </c>
      <c r="DC12" s="26">
        <v>7510</v>
      </c>
      <c r="DD12" s="26">
        <v>19480</v>
      </c>
      <c r="DE12" s="26">
        <v>0</v>
      </c>
      <c r="DF12" s="26">
        <v>26990</v>
      </c>
      <c r="DG12" s="26">
        <v>7510</v>
      </c>
      <c r="DH12" s="26">
        <v>19480</v>
      </c>
      <c r="DI12" s="26">
        <v>0</v>
      </c>
      <c r="DJ12" s="26">
        <v>26990</v>
      </c>
      <c r="DK12" s="26">
        <v>3389059.73</v>
      </c>
      <c r="DL12" s="26">
        <v>0</v>
      </c>
      <c r="DM12" s="26">
        <v>0</v>
      </c>
      <c r="DN12" s="26">
        <v>3389059.73</v>
      </c>
      <c r="DO12" s="26">
        <v>430688.63940637745</v>
      </c>
      <c r="DP12" s="26">
        <v>0</v>
      </c>
      <c r="DQ12" s="26">
        <v>0</v>
      </c>
      <c r="DR12" s="26">
        <v>430688.63940637745</v>
      </c>
      <c r="DS12" s="26">
        <v>0</v>
      </c>
      <c r="DT12" s="26">
        <v>0</v>
      </c>
      <c r="DU12" s="26">
        <v>0</v>
      </c>
      <c r="DV12" s="26">
        <v>0</v>
      </c>
      <c r="DW12" s="26">
        <v>0</v>
      </c>
      <c r="DX12" s="26">
        <v>0</v>
      </c>
      <c r="DY12" s="26">
        <v>0</v>
      </c>
      <c r="DZ12" s="26">
        <v>0</v>
      </c>
      <c r="EA12" s="26">
        <v>0</v>
      </c>
      <c r="EB12" s="26">
        <v>0</v>
      </c>
      <c r="EC12" s="26">
        <v>0</v>
      </c>
      <c r="ED12" s="26">
        <v>0</v>
      </c>
      <c r="EE12" s="26">
        <v>0</v>
      </c>
      <c r="EF12" s="26">
        <v>0</v>
      </c>
      <c r="EG12" s="26">
        <v>0</v>
      </c>
      <c r="EH12" s="26">
        <v>0</v>
      </c>
      <c r="EI12" s="26">
        <v>0</v>
      </c>
      <c r="EJ12" s="26">
        <v>0</v>
      </c>
      <c r="EK12" s="26">
        <v>0</v>
      </c>
      <c r="EL12" s="26">
        <v>0</v>
      </c>
      <c r="EM12" s="26">
        <v>0</v>
      </c>
      <c r="EN12" s="26">
        <v>0</v>
      </c>
      <c r="EO12" s="26">
        <v>0</v>
      </c>
      <c r="EP12" s="26">
        <v>0</v>
      </c>
      <c r="EQ12" s="26">
        <v>13692785.616666667</v>
      </c>
      <c r="ER12" s="26">
        <v>1904534.3049999999</v>
      </c>
      <c r="ES12" s="26">
        <v>2257113.35</v>
      </c>
      <c r="ET12" s="26">
        <v>17854433.271666665</v>
      </c>
      <c r="EU12" s="26">
        <v>10519270.870073043</v>
      </c>
      <c r="EV12" s="26">
        <v>1904534.3049999999</v>
      </c>
      <c r="EW12" s="26">
        <v>2257113.35</v>
      </c>
      <c r="EX12" s="26">
        <v>14680918.525073046</v>
      </c>
    </row>
    <row r="13" spans="1:154" ht="24.9" customHeight="1">
      <c r="A13" s="18">
        <v>6</v>
      </c>
      <c r="B13" s="70" t="s">
        <v>28</v>
      </c>
      <c r="C13" s="26">
        <v>358874.72</v>
      </c>
      <c r="D13" s="26">
        <v>0</v>
      </c>
      <c r="E13" s="26">
        <v>175000</v>
      </c>
      <c r="F13" s="26">
        <v>533874.72</v>
      </c>
      <c r="G13" s="26">
        <v>309942.5</v>
      </c>
      <c r="H13" s="26">
        <v>0</v>
      </c>
      <c r="I13" s="26">
        <v>175000</v>
      </c>
      <c r="J13" s="26">
        <v>484942.5</v>
      </c>
      <c r="K13" s="26">
        <v>0</v>
      </c>
      <c r="L13" s="26">
        <v>58715.639999999992</v>
      </c>
      <c r="M13" s="26">
        <v>0</v>
      </c>
      <c r="N13" s="26">
        <v>58715.639999999992</v>
      </c>
      <c r="O13" s="26">
        <v>0</v>
      </c>
      <c r="P13" s="26">
        <v>58715.639999999992</v>
      </c>
      <c r="Q13" s="26">
        <v>0</v>
      </c>
      <c r="R13" s="26">
        <v>58715.639999999992</v>
      </c>
      <c r="S13" s="26">
        <v>0</v>
      </c>
      <c r="T13" s="26">
        <v>0</v>
      </c>
      <c r="U13" s="26">
        <v>0</v>
      </c>
      <c r="V13" s="26">
        <v>0</v>
      </c>
      <c r="W13" s="26">
        <v>0</v>
      </c>
      <c r="X13" s="26">
        <v>0</v>
      </c>
      <c r="Y13" s="26">
        <v>0</v>
      </c>
      <c r="Z13" s="26">
        <v>0</v>
      </c>
      <c r="AA13" s="26">
        <v>7884882.6578749437</v>
      </c>
      <c r="AB13" s="26">
        <v>138994.38280129537</v>
      </c>
      <c r="AC13" s="26">
        <v>6572581.7530236961</v>
      </c>
      <c r="AD13" s="26">
        <v>14596458.793699935</v>
      </c>
      <c r="AE13" s="26">
        <v>7884882.6578749437</v>
      </c>
      <c r="AF13" s="26">
        <v>138994.38280129537</v>
      </c>
      <c r="AG13" s="26">
        <v>6572581.7530236961</v>
      </c>
      <c r="AH13" s="26">
        <v>14596458.793699935</v>
      </c>
      <c r="AI13" s="26">
        <v>0</v>
      </c>
      <c r="AJ13" s="26">
        <v>0</v>
      </c>
      <c r="AK13" s="26">
        <v>0</v>
      </c>
      <c r="AL13" s="26">
        <v>0</v>
      </c>
      <c r="AM13" s="26">
        <v>0</v>
      </c>
      <c r="AN13" s="26">
        <v>0</v>
      </c>
      <c r="AO13" s="26">
        <v>0</v>
      </c>
      <c r="AP13" s="26">
        <v>0</v>
      </c>
      <c r="AQ13" s="26">
        <v>1687.4266666666679</v>
      </c>
      <c r="AR13" s="26">
        <v>77104.215000000069</v>
      </c>
      <c r="AS13" s="26">
        <v>0</v>
      </c>
      <c r="AT13" s="26">
        <v>78791.641666666736</v>
      </c>
      <c r="AU13" s="26">
        <v>1687.4266666666679</v>
      </c>
      <c r="AV13" s="26">
        <v>77104.215000000069</v>
      </c>
      <c r="AW13" s="26">
        <v>0</v>
      </c>
      <c r="AX13" s="26">
        <v>78791.641666666736</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0</v>
      </c>
      <c r="CN13" s="26">
        <v>0</v>
      </c>
      <c r="CO13" s="26">
        <v>0</v>
      </c>
      <c r="CP13" s="26">
        <v>0</v>
      </c>
      <c r="CQ13" s="26">
        <v>0</v>
      </c>
      <c r="CR13" s="26">
        <v>0</v>
      </c>
      <c r="CS13" s="26">
        <v>0</v>
      </c>
      <c r="CT13" s="26">
        <v>0</v>
      </c>
      <c r="CU13" s="26">
        <v>3378.7</v>
      </c>
      <c r="CV13" s="26">
        <v>0</v>
      </c>
      <c r="CW13" s="26">
        <v>0</v>
      </c>
      <c r="CX13" s="26">
        <v>3378.7</v>
      </c>
      <c r="CY13" s="26">
        <v>0</v>
      </c>
      <c r="CZ13" s="26">
        <v>0</v>
      </c>
      <c r="DA13" s="26">
        <v>0</v>
      </c>
      <c r="DB13" s="26">
        <v>0</v>
      </c>
      <c r="DC13" s="26">
        <v>0</v>
      </c>
      <c r="DD13" s="26">
        <v>0</v>
      </c>
      <c r="DE13" s="26">
        <v>0</v>
      </c>
      <c r="DF13" s="26">
        <v>0</v>
      </c>
      <c r="DG13" s="26">
        <v>0</v>
      </c>
      <c r="DH13" s="26">
        <v>0</v>
      </c>
      <c r="DI13" s="26">
        <v>0</v>
      </c>
      <c r="DJ13" s="26">
        <v>0</v>
      </c>
      <c r="DK13" s="26">
        <v>0</v>
      </c>
      <c r="DL13" s="26">
        <v>0</v>
      </c>
      <c r="DM13" s="26">
        <v>0</v>
      </c>
      <c r="DN13" s="26">
        <v>0</v>
      </c>
      <c r="DO13" s="26">
        <v>0</v>
      </c>
      <c r="DP13" s="26">
        <v>0</v>
      </c>
      <c r="DQ13" s="26">
        <v>0</v>
      </c>
      <c r="DR13" s="26">
        <v>0</v>
      </c>
      <c r="DS13" s="26">
        <v>0</v>
      </c>
      <c r="DT13" s="26">
        <v>0</v>
      </c>
      <c r="DU13" s="26">
        <v>0</v>
      </c>
      <c r="DV13" s="26">
        <v>0</v>
      </c>
      <c r="DW13" s="26">
        <v>0</v>
      </c>
      <c r="DX13" s="26">
        <v>0</v>
      </c>
      <c r="DY13" s="26">
        <v>0</v>
      </c>
      <c r="DZ13" s="26">
        <v>0</v>
      </c>
      <c r="EA13" s="26">
        <v>14427.649999999998</v>
      </c>
      <c r="EB13" s="26">
        <v>0</v>
      </c>
      <c r="EC13" s="26">
        <v>0</v>
      </c>
      <c r="ED13" s="26">
        <v>14427.649999999998</v>
      </c>
      <c r="EE13" s="26">
        <v>0</v>
      </c>
      <c r="EF13" s="26">
        <v>0</v>
      </c>
      <c r="EG13" s="26">
        <v>0</v>
      </c>
      <c r="EH13" s="26">
        <v>0</v>
      </c>
      <c r="EI13" s="26">
        <v>0</v>
      </c>
      <c r="EJ13" s="26">
        <v>0</v>
      </c>
      <c r="EK13" s="26">
        <v>0</v>
      </c>
      <c r="EL13" s="26">
        <v>0</v>
      </c>
      <c r="EM13" s="26">
        <v>0</v>
      </c>
      <c r="EN13" s="26">
        <v>0</v>
      </c>
      <c r="EO13" s="26">
        <v>0</v>
      </c>
      <c r="EP13" s="26">
        <v>0</v>
      </c>
      <c r="EQ13" s="26">
        <v>8263251.1545416107</v>
      </c>
      <c r="ER13" s="26">
        <v>274814.23780129541</v>
      </c>
      <c r="ES13" s="26">
        <v>6747581.7530236961</v>
      </c>
      <c r="ET13" s="26">
        <v>15285647.145366602</v>
      </c>
      <c r="EU13" s="26">
        <v>8196512.5845416104</v>
      </c>
      <c r="EV13" s="26">
        <v>274814.23780129541</v>
      </c>
      <c r="EW13" s="26">
        <v>6747581.7530236961</v>
      </c>
      <c r="EX13" s="26">
        <v>15218908.575366603</v>
      </c>
    </row>
    <row r="14" spans="1:154" ht="24.9" customHeight="1">
      <c r="A14" s="18">
        <v>7</v>
      </c>
      <c r="B14" s="70" t="s">
        <v>87</v>
      </c>
      <c r="C14" s="26">
        <v>15000</v>
      </c>
      <c r="D14" s="26">
        <v>0</v>
      </c>
      <c r="E14" s="26">
        <v>18000</v>
      </c>
      <c r="F14" s="26">
        <v>33000</v>
      </c>
      <c r="G14" s="26">
        <v>0</v>
      </c>
      <c r="H14" s="26">
        <v>0</v>
      </c>
      <c r="I14" s="26">
        <v>18000</v>
      </c>
      <c r="J14" s="26">
        <v>18000</v>
      </c>
      <c r="K14" s="26">
        <v>0</v>
      </c>
      <c r="L14" s="26">
        <v>269.47000000000003</v>
      </c>
      <c r="M14" s="26">
        <v>0</v>
      </c>
      <c r="N14" s="26">
        <v>269.47000000000003</v>
      </c>
      <c r="O14" s="26">
        <v>0</v>
      </c>
      <c r="P14" s="26">
        <v>269.47000000000003</v>
      </c>
      <c r="Q14" s="26">
        <v>0</v>
      </c>
      <c r="R14" s="26">
        <v>269.47000000000003</v>
      </c>
      <c r="S14" s="26">
        <v>56762</v>
      </c>
      <c r="T14" s="26">
        <v>0</v>
      </c>
      <c r="U14" s="26">
        <v>0</v>
      </c>
      <c r="V14" s="26">
        <v>56762</v>
      </c>
      <c r="W14" s="26">
        <v>11352.400000000001</v>
      </c>
      <c r="X14" s="26">
        <v>0</v>
      </c>
      <c r="Y14" s="26">
        <v>0</v>
      </c>
      <c r="Z14" s="26">
        <v>11352.400000000001</v>
      </c>
      <c r="AA14" s="26">
        <v>2269620.9772034297</v>
      </c>
      <c r="AB14" s="26">
        <v>56176.865079994997</v>
      </c>
      <c r="AC14" s="26">
        <v>3576883.0460665924</v>
      </c>
      <c r="AD14" s="26">
        <v>5902680.8883500174</v>
      </c>
      <c r="AE14" s="26">
        <v>2269620.9772034297</v>
      </c>
      <c r="AF14" s="26">
        <v>42551.832539994997</v>
      </c>
      <c r="AG14" s="26">
        <v>3576883.0460665924</v>
      </c>
      <c r="AH14" s="26">
        <v>5889055.8558100173</v>
      </c>
      <c r="AI14" s="26">
        <v>430294.5</v>
      </c>
      <c r="AJ14" s="26">
        <v>408872.85</v>
      </c>
      <c r="AK14" s="26">
        <v>1565365.15</v>
      </c>
      <c r="AL14" s="26">
        <v>2404532.5</v>
      </c>
      <c r="AM14" s="26">
        <v>390370.40495115158</v>
      </c>
      <c r="AN14" s="26">
        <v>132662.56454886246</v>
      </c>
      <c r="AO14" s="26">
        <v>1381920.2545177238</v>
      </c>
      <c r="AP14" s="26">
        <v>1904953.2240177379</v>
      </c>
      <c r="AQ14" s="26">
        <v>86646.606666666659</v>
      </c>
      <c r="AR14" s="26">
        <v>93223.815000000075</v>
      </c>
      <c r="AS14" s="26">
        <v>90713.16</v>
      </c>
      <c r="AT14" s="26">
        <v>270583.58166666678</v>
      </c>
      <c r="AU14" s="26">
        <v>86646.606666666659</v>
      </c>
      <c r="AV14" s="26">
        <v>91843.32591505372</v>
      </c>
      <c r="AW14" s="26">
        <v>90713.16</v>
      </c>
      <c r="AX14" s="26">
        <v>269203.09258172038</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50132</v>
      </c>
      <c r="CV14" s="26">
        <v>0</v>
      </c>
      <c r="CW14" s="26">
        <v>0</v>
      </c>
      <c r="CX14" s="26">
        <v>50132</v>
      </c>
      <c r="CY14" s="26">
        <v>32832.047593573392</v>
      </c>
      <c r="CZ14" s="26">
        <v>0</v>
      </c>
      <c r="DA14" s="26">
        <v>0</v>
      </c>
      <c r="DB14" s="26">
        <v>32832.047593573392</v>
      </c>
      <c r="DC14" s="26">
        <v>0</v>
      </c>
      <c r="DD14" s="26">
        <v>0</v>
      </c>
      <c r="DE14" s="26">
        <v>0</v>
      </c>
      <c r="DF14" s="26">
        <v>0</v>
      </c>
      <c r="DG14" s="26">
        <v>0</v>
      </c>
      <c r="DH14" s="26">
        <v>0</v>
      </c>
      <c r="DI14" s="26">
        <v>0</v>
      </c>
      <c r="DJ14" s="26">
        <v>0</v>
      </c>
      <c r="DK14" s="26">
        <v>0</v>
      </c>
      <c r="DL14" s="26">
        <v>0</v>
      </c>
      <c r="DM14" s="26">
        <v>0</v>
      </c>
      <c r="DN14" s="26">
        <v>0</v>
      </c>
      <c r="DO14" s="26">
        <v>0</v>
      </c>
      <c r="DP14" s="26">
        <v>0</v>
      </c>
      <c r="DQ14" s="26">
        <v>0</v>
      </c>
      <c r="DR14" s="26">
        <v>0</v>
      </c>
      <c r="DS14" s="26">
        <v>0</v>
      </c>
      <c r="DT14" s="26">
        <v>0</v>
      </c>
      <c r="DU14" s="26">
        <v>0</v>
      </c>
      <c r="DV14" s="26">
        <v>0</v>
      </c>
      <c r="DW14" s="26">
        <v>0</v>
      </c>
      <c r="DX14" s="26">
        <v>0</v>
      </c>
      <c r="DY14" s="26">
        <v>0</v>
      </c>
      <c r="DZ14" s="26">
        <v>0</v>
      </c>
      <c r="EA14" s="26">
        <v>0</v>
      </c>
      <c r="EB14" s="26">
        <v>0</v>
      </c>
      <c r="EC14" s="26">
        <v>660</v>
      </c>
      <c r="ED14" s="26">
        <v>660</v>
      </c>
      <c r="EE14" s="26">
        <v>0</v>
      </c>
      <c r="EF14" s="26">
        <v>0</v>
      </c>
      <c r="EG14" s="26">
        <v>660</v>
      </c>
      <c r="EH14" s="26">
        <v>660</v>
      </c>
      <c r="EI14" s="26">
        <v>0</v>
      </c>
      <c r="EJ14" s="26">
        <v>0</v>
      </c>
      <c r="EK14" s="26">
        <v>0</v>
      </c>
      <c r="EL14" s="26">
        <v>0</v>
      </c>
      <c r="EM14" s="26">
        <v>0</v>
      </c>
      <c r="EN14" s="26">
        <v>0</v>
      </c>
      <c r="EO14" s="26">
        <v>0</v>
      </c>
      <c r="EP14" s="26">
        <v>0</v>
      </c>
      <c r="EQ14" s="26">
        <v>2908456.0838700961</v>
      </c>
      <c r="ER14" s="26">
        <v>558543.00007999502</v>
      </c>
      <c r="ES14" s="26">
        <v>5251621.356066592</v>
      </c>
      <c r="ET14" s="26">
        <v>8718620.4400166832</v>
      </c>
      <c r="EU14" s="26">
        <v>2790822.4364148211</v>
      </c>
      <c r="EV14" s="26">
        <v>267327.19300391118</v>
      </c>
      <c r="EW14" s="26">
        <v>5068176.4605843164</v>
      </c>
      <c r="EX14" s="26">
        <v>8126326.0900030481</v>
      </c>
    </row>
    <row r="15" spans="1:154" ht="24.9" customHeight="1">
      <c r="A15" s="18">
        <v>8</v>
      </c>
      <c r="B15" s="70" t="s">
        <v>93</v>
      </c>
      <c r="C15" s="26">
        <v>4500</v>
      </c>
      <c r="D15" s="26">
        <v>0</v>
      </c>
      <c r="E15" s="26">
        <v>10000</v>
      </c>
      <c r="F15" s="26">
        <v>14500</v>
      </c>
      <c r="G15" s="26">
        <v>4500</v>
      </c>
      <c r="H15" s="26">
        <v>0</v>
      </c>
      <c r="I15" s="26">
        <v>10000</v>
      </c>
      <c r="J15" s="26">
        <v>14500</v>
      </c>
      <c r="K15" s="26">
        <v>0</v>
      </c>
      <c r="L15" s="26">
        <v>905.69</v>
      </c>
      <c r="M15" s="26">
        <v>0</v>
      </c>
      <c r="N15" s="26">
        <v>905.69</v>
      </c>
      <c r="O15" s="26">
        <v>0</v>
      </c>
      <c r="P15" s="26">
        <v>905.69</v>
      </c>
      <c r="Q15" s="26">
        <v>0</v>
      </c>
      <c r="R15" s="26">
        <v>905.69</v>
      </c>
      <c r="S15" s="26">
        <v>5000</v>
      </c>
      <c r="T15" s="26">
        <v>0</v>
      </c>
      <c r="U15" s="26">
        <v>0</v>
      </c>
      <c r="V15" s="26">
        <v>5000</v>
      </c>
      <c r="W15" s="26">
        <v>5000</v>
      </c>
      <c r="X15" s="26">
        <v>0</v>
      </c>
      <c r="Y15" s="26">
        <v>0</v>
      </c>
      <c r="Z15" s="26">
        <v>5000</v>
      </c>
      <c r="AA15" s="26">
        <v>2713146.2120946478</v>
      </c>
      <c r="AB15" s="26">
        <v>97756.057119722143</v>
      </c>
      <c r="AC15" s="26">
        <v>2957151.680785608</v>
      </c>
      <c r="AD15" s="26">
        <v>5768053.9499999778</v>
      </c>
      <c r="AE15" s="26">
        <v>2713146.2120946478</v>
      </c>
      <c r="AF15" s="26">
        <v>97756.057119722143</v>
      </c>
      <c r="AG15" s="26">
        <v>2957151.680785608</v>
      </c>
      <c r="AH15" s="26">
        <v>5768053.9499999778</v>
      </c>
      <c r="AI15" s="26">
        <v>157364.19575068721</v>
      </c>
      <c r="AJ15" s="26">
        <v>1765260.0689432549</v>
      </c>
      <c r="AK15" s="26">
        <v>422789.11530605797</v>
      </c>
      <c r="AL15" s="26">
        <v>2345413.38</v>
      </c>
      <c r="AM15" s="26">
        <v>32681.403750687212</v>
      </c>
      <c r="AN15" s="26">
        <v>376240.66894325498</v>
      </c>
      <c r="AO15" s="26">
        <v>102972.99530605797</v>
      </c>
      <c r="AP15" s="26">
        <v>511895.06800000014</v>
      </c>
      <c r="AQ15" s="26">
        <v>9569.4266666666681</v>
      </c>
      <c r="AR15" s="26">
        <v>393938.7350000001</v>
      </c>
      <c r="AS15" s="26">
        <v>37193</v>
      </c>
      <c r="AT15" s="26">
        <v>440701.1616666668</v>
      </c>
      <c r="AU15" s="26">
        <v>3263.8266666666677</v>
      </c>
      <c r="AV15" s="26">
        <v>140471.11500000011</v>
      </c>
      <c r="AW15" s="26">
        <v>7438.5999999999985</v>
      </c>
      <c r="AX15" s="26">
        <v>151173.54166666677</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6">
        <v>0</v>
      </c>
      <c r="DK15" s="26">
        <v>0</v>
      </c>
      <c r="DL15" s="26">
        <v>0</v>
      </c>
      <c r="DM15" s="26">
        <v>0</v>
      </c>
      <c r="DN15" s="26">
        <v>0</v>
      </c>
      <c r="DO15" s="26">
        <v>0</v>
      </c>
      <c r="DP15" s="26">
        <v>0</v>
      </c>
      <c r="DQ15" s="26">
        <v>0</v>
      </c>
      <c r="DR15" s="26">
        <v>0</v>
      </c>
      <c r="DS15" s="26">
        <v>0</v>
      </c>
      <c r="DT15" s="26">
        <v>0</v>
      </c>
      <c r="DU15" s="26">
        <v>0</v>
      </c>
      <c r="DV15" s="26">
        <v>0</v>
      </c>
      <c r="DW15" s="26">
        <v>0</v>
      </c>
      <c r="DX15" s="26">
        <v>0</v>
      </c>
      <c r="DY15" s="26">
        <v>0</v>
      </c>
      <c r="DZ15" s="26">
        <v>0</v>
      </c>
      <c r="EA15" s="26">
        <v>0</v>
      </c>
      <c r="EB15" s="26">
        <v>0</v>
      </c>
      <c r="EC15" s="26">
        <v>0</v>
      </c>
      <c r="ED15" s="26">
        <v>0</v>
      </c>
      <c r="EE15" s="26">
        <v>0</v>
      </c>
      <c r="EF15" s="26">
        <v>0</v>
      </c>
      <c r="EG15" s="26">
        <v>0</v>
      </c>
      <c r="EH15" s="26">
        <v>0</v>
      </c>
      <c r="EI15" s="26">
        <v>0</v>
      </c>
      <c r="EJ15" s="26">
        <v>0</v>
      </c>
      <c r="EK15" s="26">
        <v>0</v>
      </c>
      <c r="EL15" s="26">
        <v>0</v>
      </c>
      <c r="EM15" s="26">
        <v>0</v>
      </c>
      <c r="EN15" s="26">
        <v>0</v>
      </c>
      <c r="EO15" s="26">
        <v>0</v>
      </c>
      <c r="EP15" s="26">
        <v>0</v>
      </c>
      <c r="EQ15" s="26">
        <v>2889579.8345120018</v>
      </c>
      <c r="ER15" s="26">
        <v>2257860.5510629769</v>
      </c>
      <c r="ES15" s="26">
        <v>3427133.796091666</v>
      </c>
      <c r="ET15" s="26">
        <v>8574574.1816666443</v>
      </c>
      <c r="EU15" s="26">
        <v>2758591.4425120018</v>
      </c>
      <c r="EV15" s="26">
        <v>615373.53106297716</v>
      </c>
      <c r="EW15" s="26">
        <v>3077563.276091666</v>
      </c>
      <c r="EX15" s="26">
        <v>6451528.2496666452</v>
      </c>
    </row>
    <row r="16" spans="1:154" ht="24.9" customHeight="1">
      <c r="A16" s="18">
        <v>9</v>
      </c>
      <c r="B16" s="70" t="s">
        <v>34</v>
      </c>
      <c r="C16" s="26">
        <v>184992.12999999998</v>
      </c>
      <c r="D16" s="26">
        <v>0</v>
      </c>
      <c r="E16" s="26">
        <v>0</v>
      </c>
      <c r="F16" s="26">
        <v>184992.12999999998</v>
      </c>
      <c r="G16" s="26">
        <v>24499.999999999971</v>
      </c>
      <c r="H16" s="26">
        <v>0</v>
      </c>
      <c r="I16" s="26">
        <v>0</v>
      </c>
      <c r="J16" s="26">
        <v>24499.999999999971</v>
      </c>
      <c r="K16" s="26">
        <v>1329.6299999999992</v>
      </c>
      <c r="L16" s="26">
        <v>6891.2899999999991</v>
      </c>
      <c r="M16" s="26">
        <v>0</v>
      </c>
      <c r="N16" s="26">
        <v>8220.9199999999983</v>
      </c>
      <c r="O16" s="26">
        <v>1329.6299999999992</v>
      </c>
      <c r="P16" s="26">
        <v>6891.2899999999991</v>
      </c>
      <c r="Q16" s="26">
        <v>0</v>
      </c>
      <c r="R16" s="26">
        <v>8220.9199999999983</v>
      </c>
      <c r="S16" s="26">
        <v>22500</v>
      </c>
      <c r="T16" s="26">
        <v>0</v>
      </c>
      <c r="U16" s="26">
        <v>0</v>
      </c>
      <c r="V16" s="26">
        <v>22500</v>
      </c>
      <c r="W16" s="26">
        <v>22500</v>
      </c>
      <c r="X16" s="26">
        <v>0</v>
      </c>
      <c r="Y16" s="26">
        <v>0</v>
      </c>
      <c r="Z16" s="26">
        <v>22500</v>
      </c>
      <c r="AA16" s="26">
        <v>4114384.5501999948</v>
      </c>
      <c r="AB16" s="26">
        <v>575069.45550000248</v>
      </c>
      <c r="AC16" s="26">
        <v>154006.87429999944</v>
      </c>
      <c r="AD16" s="26">
        <v>4843460.8799999971</v>
      </c>
      <c r="AE16" s="26">
        <v>4114384.5501999948</v>
      </c>
      <c r="AF16" s="26">
        <v>575069.45550000248</v>
      </c>
      <c r="AG16" s="26">
        <v>154006.87429999944</v>
      </c>
      <c r="AH16" s="26">
        <v>4843460.8799999971</v>
      </c>
      <c r="AI16" s="26">
        <v>621204.43160300038</v>
      </c>
      <c r="AJ16" s="26">
        <v>1069340.5760929994</v>
      </c>
      <c r="AK16" s="26">
        <v>1020.002304</v>
      </c>
      <c r="AL16" s="26">
        <v>1691565.01</v>
      </c>
      <c r="AM16" s="26">
        <v>621204.43160300038</v>
      </c>
      <c r="AN16" s="26">
        <v>1069340.5760929994</v>
      </c>
      <c r="AO16" s="26">
        <v>1020.002304</v>
      </c>
      <c r="AP16" s="26">
        <v>1691565.01</v>
      </c>
      <c r="AQ16" s="26">
        <v>144726.29973999999</v>
      </c>
      <c r="AR16" s="26">
        <v>186757.59026000006</v>
      </c>
      <c r="AS16" s="26">
        <v>0</v>
      </c>
      <c r="AT16" s="26">
        <v>331483.89</v>
      </c>
      <c r="AU16" s="26">
        <v>144726.29973999999</v>
      </c>
      <c r="AV16" s="26">
        <v>186757.59026000006</v>
      </c>
      <c r="AW16" s="26">
        <v>0</v>
      </c>
      <c r="AX16" s="26">
        <v>331483.89</v>
      </c>
      <c r="AY16" s="26">
        <v>0</v>
      </c>
      <c r="AZ16" s="26">
        <v>0</v>
      </c>
      <c r="BA16" s="26">
        <v>0</v>
      </c>
      <c r="BB16" s="26">
        <v>0</v>
      </c>
      <c r="BC16" s="26">
        <v>0</v>
      </c>
      <c r="BD16" s="26">
        <v>0</v>
      </c>
      <c r="BE16" s="26">
        <v>0</v>
      </c>
      <c r="BF16" s="26">
        <v>0</v>
      </c>
      <c r="BG16" s="26">
        <v>0</v>
      </c>
      <c r="BH16" s="26">
        <v>0</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179818.38999999998</v>
      </c>
      <c r="CN16" s="26">
        <v>0</v>
      </c>
      <c r="CO16" s="26">
        <v>0</v>
      </c>
      <c r="CP16" s="26">
        <v>179818.38999999998</v>
      </c>
      <c r="CQ16" s="26">
        <v>89909.36</v>
      </c>
      <c r="CR16" s="26">
        <v>0</v>
      </c>
      <c r="CS16" s="26">
        <v>0</v>
      </c>
      <c r="CT16" s="26">
        <v>89909.36</v>
      </c>
      <c r="CU16" s="26">
        <v>109104.94318800005</v>
      </c>
      <c r="CV16" s="26">
        <v>42214.126811999988</v>
      </c>
      <c r="CW16" s="26">
        <v>0</v>
      </c>
      <c r="CX16" s="26">
        <v>151319.07000000004</v>
      </c>
      <c r="CY16" s="26">
        <v>17032.068684000158</v>
      </c>
      <c r="CZ16" s="26">
        <v>19614.811315999985</v>
      </c>
      <c r="DA16" s="26">
        <v>0</v>
      </c>
      <c r="DB16" s="26">
        <v>36646.880000000143</v>
      </c>
      <c r="DC16" s="26">
        <v>0</v>
      </c>
      <c r="DD16" s="26">
        <v>0</v>
      </c>
      <c r="DE16" s="26">
        <v>0</v>
      </c>
      <c r="DF16" s="26">
        <v>0</v>
      </c>
      <c r="DG16" s="26">
        <v>0</v>
      </c>
      <c r="DH16" s="26">
        <v>0</v>
      </c>
      <c r="DI16" s="26">
        <v>0</v>
      </c>
      <c r="DJ16" s="26">
        <v>0</v>
      </c>
      <c r="DK16" s="26">
        <v>48875</v>
      </c>
      <c r="DL16" s="26">
        <v>0</v>
      </c>
      <c r="DM16" s="26">
        <v>0</v>
      </c>
      <c r="DN16" s="26">
        <v>48875</v>
      </c>
      <c r="DO16" s="26">
        <v>4887.5</v>
      </c>
      <c r="DP16" s="26">
        <v>0</v>
      </c>
      <c r="DQ16" s="26">
        <v>0</v>
      </c>
      <c r="DR16" s="26">
        <v>4887.5</v>
      </c>
      <c r="DS16" s="26">
        <v>0</v>
      </c>
      <c r="DT16" s="26">
        <v>0</v>
      </c>
      <c r="DU16" s="26">
        <v>0</v>
      </c>
      <c r="DV16" s="26">
        <v>0</v>
      </c>
      <c r="DW16" s="26">
        <v>0</v>
      </c>
      <c r="DX16" s="26">
        <v>0</v>
      </c>
      <c r="DY16" s="26">
        <v>0</v>
      </c>
      <c r="DZ16" s="26">
        <v>0</v>
      </c>
      <c r="EA16" s="26">
        <v>2161.6719999998509</v>
      </c>
      <c r="EB16" s="26">
        <v>2361.9180000000001</v>
      </c>
      <c r="EC16" s="26">
        <v>0</v>
      </c>
      <c r="ED16" s="26">
        <v>4523.589999999851</v>
      </c>
      <c r="EE16" s="26">
        <v>4.9999985776594258E-4</v>
      </c>
      <c r="EF16" s="26">
        <v>590.47950000000014</v>
      </c>
      <c r="EG16" s="26">
        <v>0</v>
      </c>
      <c r="EH16" s="26">
        <v>590.47999999985791</v>
      </c>
      <c r="EI16" s="26">
        <v>0</v>
      </c>
      <c r="EJ16" s="26">
        <v>0</v>
      </c>
      <c r="EK16" s="26">
        <v>0</v>
      </c>
      <c r="EL16" s="26">
        <v>0</v>
      </c>
      <c r="EM16" s="26">
        <v>0</v>
      </c>
      <c r="EN16" s="26">
        <v>0</v>
      </c>
      <c r="EO16" s="26">
        <v>0</v>
      </c>
      <c r="EP16" s="26">
        <v>0</v>
      </c>
      <c r="EQ16" s="26">
        <v>5429097.0467309952</v>
      </c>
      <c r="ER16" s="26">
        <v>1882634.956665002</v>
      </c>
      <c r="ES16" s="26">
        <v>155026.87660399944</v>
      </c>
      <c r="ET16" s="26">
        <v>7466758.8799999962</v>
      </c>
      <c r="EU16" s="26">
        <v>5040473.8407269958</v>
      </c>
      <c r="EV16" s="26">
        <v>1858264.2026690019</v>
      </c>
      <c r="EW16" s="26">
        <v>155026.87660399944</v>
      </c>
      <c r="EX16" s="26">
        <v>7053764.9199999962</v>
      </c>
    </row>
    <row r="17" spans="1:154" ht="24.9" customHeight="1">
      <c r="A17" s="18">
        <v>10</v>
      </c>
      <c r="B17" s="70" t="s">
        <v>31</v>
      </c>
      <c r="C17" s="26">
        <v>0</v>
      </c>
      <c r="D17" s="26">
        <v>0</v>
      </c>
      <c r="E17" s="26">
        <v>3000</v>
      </c>
      <c r="F17" s="26">
        <v>3000</v>
      </c>
      <c r="G17" s="26">
        <v>0</v>
      </c>
      <c r="H17" s="26">
        <v>0</v>
      </c>
      <c r="I17" s="26">
        <v>3000</v>
      </c>
      <c r="J17" s="26">
        <v>3000</v>
      </c>
      <c r="K17" s="26">
        <v>0</v>
      </c>
      <c r="L17" s="26">
        <v>0</v>
      </c>
      <c r="M17" s="26">
        <v>0</v>
      </c>
      <c r="N17" s="26">
        <v>0</v>
      </c>
      <c r="O17" s="26">
        <v>0</v>
      </c>
      <c r="P17" s="26">
        <v>0</v>
      </c>
      <c r="Q17" s="26">
        <v>0</v>
      </c>
      <c r="R17" s="26">
        <v>0</v>
      </c>
      <c r="S17" s="26">
        <v>12000</v>
      </c>
      <c r="T17" s="26">
        <v>700</v>
      </c>
      <c r="U17" s="26">
        <v>0</v>
      </c>
      <c r="V17" s="26">
        <v>12700</v>
      </c>
      <c r="W17" s="26">
        <v>12000</v>
      </c>
      <c r="X17" s="26">
        <v>700</v>
      </c>
      <c r="Y17" s="26">
        <v>0</v>
      </c>
      <c r="Z17" s="26">
        <v>12700</v>
      </c>
      <c r="AA17" s="26">
        <v>1026736.1900000056</v>
      </c>
      <c r="AB17" s="26">
        <v>1644.39</v>
      </c>
      <c r="AC17" s="26">
        <v>405383.93999999948</v>
      </c>
      <c r="AD17" s="26">
        <v>1433764.5200000051</v>
      </c>
      <c r="AE17" s="26">
        <v>1026736.1900000056</v>
      </c>
      <c r="AF17" s="26">
        <v>1644.39</v>
      </c>
      <c r="AG17" s="26">
        <v>405383.93999999948</v>
      </c>
      <c r="AH17" s="26">
        <v>1433764.5200000051</v>
      </c>
      <c r="AI17" s="26">
        <v>425991.66000000003</v>
      </c>
      <c r="AJ17" s="26">
        <v>1029414.0499999999</v>
      </c>
      <c r="AK17" s="26">
        <v>467617.46</v>
      </c>
      <c r="AL17" s="26">
        <v>1923023.17</v>
      </c>
      <c r="AM17" s="26">
        <v>221239.66900000002</v>
      </c>
      <c r="AN17" s="26">
        <v>555378.58799999976</v>
      </c>
      <c r="AO17" s="26">
        <v>446930.11800000002</v>
      </c>
      <c r="AP17" s="26">
        <v>1223548.3749999998</v>
      </c>
      <c r="AQ17" s="26">
        <v>66706.976666666669</v>
      </c>
      <c r="AR17" s="26">
        <v>201216.94500000007</v>
      </c>
      <c r="AS17" s="26">
        <v>19887.2</v>
      </c>
      <c r="AT17" s="26">
        <v>287811.12166666676</v>
      </c>
      <c r="AU17" s="26">
        <v>38845.78566666667</v>
      </c>
      <c r="AV17" s="26">
        <v>159964.65400000007</v>
      </c>
      <c r="AW17" s="26">
        <v>19887.2</v>
      </c>
      <c r="AX17" s="26">
        <v>218697.63966666674</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6">
        <v>0</v>
      </c>
      <c r="CS17" s="26">
        <v>0</v>
      </c>
      <c r="CT17" s="26">
        <v>0</v>
      </c>
      <c r="CU17" s="26">
        <v>19430.38</v>
      </c>
      <c r="CV17" s="26">
        <v>12790</v>
      </c>
      <c r="CW17" s="26">
        <v>0</v>
      </c>
      <c r="CX17" s="26">
        <v>32220.38</v>
      </c>
      <c r="CY17" s="26">
        <v>4095.3949800000009</v>
      </c>
      <c r="CZ17" s="26">
        <v>3837</v>
      </c>
      <c r="DA17" s="26">
        <v>0</v>
      </c>
      <c r="DB17" s="26">
        <v>7932.3949800000009</v>
      </c>
      <c r="DC17" s="26">
        <v>0</v>
      </c>
      <c r="DD17" s="26">
        <v>0</v>
      </c>
      <c r="DE17" s="26">
        <v>0</v>
      </c>
      <c r="DF17" s="26">
        <v>0</v>
      </c>
      <c r="DG17" s="26">
        <v>0</v>
      </c>
      <c r="DH17" s="26">
        <v>0</v>
      </c>
      <c r="DI17" s="26">
        <v>0</v>
      </c>
      <c r="DJ17" s="26">
        <v>0</v>
      </c>
      <c r="DK17" s="26">
        <v>194734.45</v>
      </c>
      <c r="DL17" s="26">
        <v>0</v>
      </c>
      <c r="DM17" s="26">
        <v>0</v>
      </c>
      <c r="DN17" s="26">
        <v>194734.45</v>
      </c>
      <c r="DO17" s="26">
        <v>97367.225000000006</v>
      </c>
      <c r="DP17" s="26">
        <v>0</v>
      </c>
      <c r="DQ17" s="26">
        <v>0</v>
      </c>
      <c r="DR17" s="26">
        <v>97367.225000000006</v>
      </c>
      <c r="DS17" s="26">
        <v>0</v>
      </c>
      <c r="DT17" s="26">
        <v>0</v>
      </c>
      <c r="DU17" s="26">
        <v>0</v>
      </c>
      <c r="DV17" s="26">
        <v>0</v>
      </c>
      <c r="DW17" s="26">
        <v>0</v>
      </c>
      <c r="DX17" s="26">
        <v>0</v>
      </c>
      <c r="DY17" s="26">
        <v>0</v>
      </c>
      <c r="DZ17" s="26">
        <v>0</v>
      </c>
      <c r="EA17" s="26">
        <v>19961.25</v>
      </c>
      <c r="EB17" s="26">
        <v>3050</v>
      </c>
      <c r="EC17" s="26">
        <v>0</v>
      </c>
      <c r="ED17" s="26">
        <v>23011.25</v>
      </c>
      <c r="EE17" s="26">
        <v>5906.6099999999988</v>
      </c>
      <c r="EF17" s="26">
        <v>2910</v>
      </c>
      <c r="EG17" s="26">
        <v>0</v>
      </c>
      <c r="EH17" s="26">
        <v>8816.6099999999988</v>
      </c>
      <c r="EI17" s="26">
        <v>0</v>
      </c>
      <c r="EJ17" s="26">
        <v>0</v>
      </c>
      <c r="EK17" s="26">
        <v>0</v>
      </c>
      <c r="EL17" s="26">
        <v>0</v>
      </c>
      <c r="EM17" s="26">
        <v>0</v>
      </c>
      <c r="EN17" s="26">
        <v>0</v>
      </c>
      <c r="EO17" s="26">
        <v>0</v>
      </c>
      <c r="EP17" s="26">
        <v>0</v>
      </c>
      <c r="EQ17" s="26">
        <v>1765560.9066666721</v>
      </c>
      <c r="ER17" s="26">
        <v>1248815.385</v>
      </c>
      <c r="ES17" s="26">
        <v>895888.59999999939</v>
      </c>
      <c r="ET17" s="26">
        <v>3910264.8916666717</v>
      </c>
      <c r="EU17" s="26">
        <v>1406190.8746466727</v>
      </c>
      <c r="EV17" s="26">
        <v>724434.63199999987</v>
      </c>
      <c r="EW17" s="26">
        <v>875201.25799999945</v>
      </c>
      <c r="EX17" s="26">
        <v>3005826.7646466717</v>
      </c>
    </row>
    <row r="18" spans="1:154" ht="24.9" customHeight="1">
      <c r="A18" s="18">
        <v>11</v>
      </c>
      <c r="B18" s="70" t="s">
        <v>35</v>
      </c>
      <c r="C18" s="26">
        <v>3000</v>
      </c>
      <c r="D18" s="26">
        <v>0</v>
      </c>
      <c r="E18" s="26">
        <v>36000</v>
      </c>
      <c r="F18" s="26">
        <v>39000</v>
      </c>
      <c r="G18" s="26">
        <v>3000</v>
      </c>
      <c r="H18" s="26">
        <v>0</v>
      </c>
      <c r="I18" s="26">
        <v>36000</v>
      </c>
      <c r="J18" s="26">
        <v>39000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1616417</v>
      </c>
      <c r="AB18" s="26">
        <v>148764</v>
      </c>
      <c r="AC18" s="26">
        <v>979712</v>
      </c>
      <c r="AD18" s="26">
        <v>2744893</v>
      </c>
      <c r="AE18" s="26">
        <v>1616417</v>
      </c>
      <c r="AF18" s="26">
        <v>148764</v>
      </c>
      <c r="AG18" s="26">
        <v>979712</v>
      </c>
      <c r="AH18" s="26">
        <v>2744893</v>
      </c>
      <c r="AI18" s="26">
        <v>75606</v>
      </c>
      <c r="AJ18" s="26">
        <v>315438</v>
      </c>
      <c r="AK18" s="26">
        <v>76299</v>
      </c>
      <c r="AL18" s="26">
        <v>467343</v>
      </c>
      <c r="AM18" s="26">
        <v>75606</v>
      </c>
      <c r="AN18" s="26">
        <v>315438</v>
      </c>
      <c r="AO18" s="26">
        <v>76299</v>
      </c>
      <c r="AP18" s="26">
        <v>467343</v>
      </c>
      <c r="AQ18" s="26">
        <v>36730.426666666666</v>
      </c>
      <c r="AR18" s="26">
        <v>84794.215000000069</v>
      </c>
      <c r="AS18" s="26">
        <v>15398</v>
      </c>
      <c r="AT18" s="26">
        <v>136922.64166666672</v>
      </c>
      <c r="AU18" s="26">
        <v>28582.171666666665</v>
      </c>
      <c r="AV18" s="26">
        <v>84794.215000000069</v>
      </c>
      <c r="AW18" s="26">
        <v>15398</v>
      </c>
      <c r="AX18" s="26">
        <v>128774.38666666673</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69492</v>
      </c>
      <c r="CV18" s="26">
        <v>974</v>
      </c>
      <c r="CW18" s="26">
        <v>0</v>
      </c>
      <c r="CX18" s="26">
        <v>70466</v>
      </c>
      <c r="CY18" s="26">
        <v>48360.630000000005</v>
      </c>
      <c r="CZ18" s="26">
        <v>487.08</v>
      </c>
      <c r="DA18" s="26">
        <v>0</v>
      </c>
      <c r="DB18" s="26">
        <v>48847.710000000006</v>
      </c>
      <c r="DC18" s="26">
        <v>0</v>
      </c>
      <c r="DD18" s="26">
        <v>0</v>
      </c>
      <c r="DE18" s="26">
        <v>0</v>
      </c>
      <c r="DF18" s="26">
        <v>0</v>
      </c>
      <c r="DG18" s="26">
        <v>0</v>
      </c>
      <c r="DH18" s="26">
        <v>0</v>
      </c>
      <c r="DI18" s="26">
        <v>0</v>
      </c>
      <c r="DJ18" s="26">
        <v>0</v>
      </c>
      <c r="DK18" s="26">
        <v>0</v>
      </c>
      <c r="DL18" s="26">
        <v>0</v>
      </c>
      <c r="DM18" s="26">
        <v>0</v>
      </c>
      <c r="DN18" s="26">
        <v>0</v>
      </c>
      <c r="DO18" s="26">
        <v>0</v>
      </c>
      <c r="DP18" s="26">
        <v>0</v>
      </c>
      <c r="DQ18" s="26">
        <v>0</v>
      </c>
      <c r="DR18" s="26">
        <v>0</v>
      </c>
      <c r="DS18" s="26">
        <v>0</v>
      </c>
      <c r="DT18" s="26">
        <v>0</v>
      </c>
      <c r="DU18" s="26">
        <v>0</v>
      </c>
      <c r="DV18" s="26">
        <v>0</v>
      </c>
      <c r="DW18" s="26">
        <v>0</v>
      </c>
      <c r="DX18" s="26">
        <v>0</v>
      </c>
      <c r="DY18" s="26">
        <v>0</v>
      </c>
      <c r="DZ18" s="26">
        <v>0</v>
      </c>
      <c r="EA18" s="26">
        <v>0</v>
      </c>
      <c r="EB18" s="26">
        <v>1241</v>
      </c>
      <c r="EC18" s="26">
        <v>357</v>
      </c>
      <c r="ED18" s="26">
        <v>1598</v>
      </c>
      <c r="EE18" s="26">
        <v>-178.32</v>
      </c>
      <c r="EF18" s="26">
        <v>620.72</v>
      </c>
      <c r="EG18" s="26">
        <v>357</v>
      </c>
      <c r="EH18" s="26">
        <v>799.40000000000009</v>
      </c>
      <c r="EI18" s="26">
        <v>0</v>
      </c>
      <c r="EJ18" s="26">
        <v>0</v>
      </c>
      <c r="EK18" s="26">
        <v>0</v>
      </c>
      <c r="EL18" s="26">
        <v>0</v>
      </c>
      <c r="EM18" s="26">
        <v>0</v>
      </c>
      <c r="EN18" s="26">
        <v>0</v>
      </c>
      <c r="EO18" s="26">
        <v>0</v>
      </c>
      <c r="EP18" s="26">
        <v>0</v>
      </c>
      <c r="EQ18" s="26">
        <v>1801245.4266666668</v>
      </c>
      <c r="ER18" s="26">
        <v>551211.21500000008</v>
      </c>
      <c r="ES18" s="26">
        <v>1107766</v>
      </c>
      <c r="ET18" s="26">
        <v>3460222.6416666666</v>
      </c>
      <c r="EU18" s="26">
        <v>1771787.4816666667</v>
      </c>
      <c r="EV18" s="26">
        <v>550104.01500000001</v>
      </c>
      <c r="EW18" s="26">
        <v>1107766</v>
      </c>
      <c r="EX18" s="26">
        <v>3429657.4966666666</v>
      </c>
    </row>
    <row r="19" spans="1:154" ht="24.9" customHeight="1">
      <c r="A19" s="18">
        <v>12</v>
      </c>
      <c r="B19" s="70" t="s">
        <v>89</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224669.83000000005</v>
      </c>
      <c r="AB19" s="26">
        <v>10354.530000000001</v>
      </c>
      <c r="AC19" s="26">
        <v>219249.33</v>
      </c>
      <c r="AD19" s="26">
        <v>454273.69000000006</v>
      </c>
      <c r="AE19" s="26">
        <v>224669.83000000005</v>
      </c>
      <c r="AF19" s="26">
        <v>10354.530000000001</v>
      </c>
      <c r="AG19" s="26">
        <v>219249.33</v>
      </c>
      <c r="AH19" s="26">
        <v>454273.69000000006</v>
      </c>
      <c r="AI19" s="26">
        <v>31914</v>
      </c>
      <c r="AJ19" s="26">
        <v>376237.23999999976</v>
      </c>
      <c r="AK19" s="26">
        <v>2048980.6899999988</v>
      </c>
      <c r="AL19" s="26">
        <v>2457131.9299999988</v>
      </c>
      <c r="AM19" s="26">
        <v>31914</v>
      </c>
      <c r="AN19" s="26">
        <v>376237.23999999976</v>
      </c>
      <c r="AO19" s="26">
        <v>2048980.6899999988</v>
      </c>
      <c r="AP19" s="26">
        <v>2457131.9299999988</v>
      </c>
      <c r="AQ19" s="26">
        <v>8337.4266666666681</v>
      </c>
      <c r="AR19" s="26">
        <v>206304.91500000007</v>
      </c>
      <c r="AS19" s="26">
        <v>142347.87</v>
      </c>
      <c r="AT19" s="26">
        <v>356990.21166666673</v>
      </c>
      <c r="AU19" s="26">
        <v>8337.4266666666681</v>
      </c>
      <c r="AV19" s="26">
        <v>206304.91500000007</v>
      </c>
      <c r="AW19" s="26">
        <v>142347.87</v>
      </c>
      <c r="AX19" s="26">
        <v>356990.21166666673</v>
      </c>
      <c r="AY19" s="26">
        <v>0</v>
      </c>
      <c r="AZ19" s="26">
        <v>0</v>
      </c>
      <c r="BA19" s="26">
        <v>0</v>
      </c>
      <c r="BB19" s="26">
        <v>0</v>
      </c>
      <c r="BC19" s="26">
        <v>0</v>
      </c>
      <c r="BD19" s="26">
        <v>0</v>
      </c>
      <c r="BE19" s="26">
        <v>0</v>
      </c>
      <c r="BF19" s="26">
        <v>0</v>
      </c>
      <c r="BG19" s="26">
        <v>0</v>
      </c>
      <c r="BH19" s="26">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287</v>
      </c>
      <c r="CV19" s="26">
        <v>273.60000000000002</v>
      </c>
      <c r="CW19" s="26">
        <v>0</v>
      </c>
      <c r="CX19" s="26">
        <v>560.6</v>
      </c>
      <c r="CY19" s="26">
        <v>287</v>
      </c>
      <c r="CZ19" s="26">
        <v>273.60000000000002</v>
      </c>
      <c r="DA19" s="26">
        <v>0</v>
      </c>
      <c r="DB19" s="26">
        <v>560.6</v>
      </c>
      <c r="DC19" s="26">
        <v>0</v>
      </c>
      <c r="DD19" s="26">
        <v>0</v>
      </c>
      <c r="DE19" s="26">
        <v>0</v>
      </c>
      <c r="DF19" s="26">
        <v>0</v>
      </c>
      <c r="DG19" s="26">
        <v>0</v>
      </c>
      <c r="DH19" s="26">
        <v>0</v>
      </c>
      <c r="DI19" s="26">
        <v>0</v>
      </c>
      <c r="DJ19" s="26">
        <v>0</v>
      </c>
      <c r="DK19" s="26">
        <v>15060</v>
      </c>
      <c r="DL19" s="26">
        <v>0</v>
      </c>
      <c r="DM19" s="26">
        <v>0</v>
      </c>
      <c r="DN19" s="26">
        <v>15060</v>
      </c>
      <c r="DO19" s="26">
        <v>15060</v>
      </c>
      <c r="DP19" s="26">
        <v>0</v>
      </c>
      <c r="DQ19" s="26">
        <v>0</v>
      </c>
      <c r="DR19" s="26">
        <v>15060</v>
      </c>
      <c r="DS19" s="26">
        <v>0</v>
      </c>
      <c r="DT19" s="26">
        <v>0</v>
      </c>
      <c r="DU19" s="26">
        <v>0</v>
      </c>
      <c r="DV19" s="26">
        <v>0</v>
      </c>
      <c r="DW19" s="26">
        <v>0</v>
      </c>
      <c r="DX19" s="26">
        <v>0</v>
      </c>
      <c r="DY19" s="26">
        <v>0</v>
      </c>
      <c r="DZ19" s="26">
        <v>0</v>
      </c>
      <c r="EA19" s="26">
        <v>100</v>
      </c>
      <c r="EB19" s="26">
        <v>3050</v>
      </c>
      <c r="EC19" s="26">
        <v>0</v>
      </c>
      <c r="ED19" s="26">
        <v>3150</v>
      </c>
      <c r="EE19" s="26">
        <v>100</v>
      </c>
      <c r="EF19" s="26">
        <v>3050</v>
      </c>
      <c r="EG19" s="26">
        <v>0</v>
      </c>
      <c r="EH19" s="26">
        <v>3150</v>
      </c>
      <c r="EI19" s="26">
        <v>0</v>
      </c>
      <c r="EJ19" s="26">
        <v>0</v>
      </c>
      <c r="EK19" s="26">
        <v>0</v>
      </c>
      <c r="EL19" s="26">
        <v>0</v>
      </c>
      <c r="EM19" s="26">
        <v>0</v>
      </c>
      <c r="EN19" s="26">
        <v>0</v>
      </c>
      <c r="EO19" s="26">
        <v>0</v>
      </c>
      <c r="EP19" s="26">
        <v>0</v>
      </c>
      <c r="EQ19" s="26">
        <v>280368.25666666671</v>
      </c>
      <c r="ER19" s="26">
        <v>596220.2849999998</v>
      </c>
      <c r="ES19" s="26">
        <v>2410577.8899999987</v>
      </c>
      <c r="ET19" s="26">
        <v>3287166.4316666657</v>
      </c>
      <c r="EU19" s="26">
        <v>280368.25666666671</v>
      </c>
      <c r="EV19" s="26">
        <v>596220.2849999998</v>
      </c>
      <c r="EW19" s="26">
        <v>2410577.8899999987</v>
      </c>
      <c r="EX19" s="26">
        <v>3287166.4316666657</v>
      </c>
    </row>
    <row r="20" spans="1:154" ht="24.9" customHeight="1">
      <c r="A20" s="18">
        <v>13</v>
      </c>
      <c r="B20" s="70" t="s">
        <v>33</v>
      </c>
      <c r="C20" s="26">
        <v>1000</v>
      </c>
      <c r="D20" s="26">
        <v>5350.49</v>
      </c>
      <c r="E20" s="26">
        <v>0</v>
      </c>
      <c r="F20" s="26">
        <v>6350.49</v>
      </c>
      <c r="G20" s="26">
        <v>1000</v>
      </c>
      <c r="H20" s="26">
        <v>5350.49</v>
      </c>
      <c r="I20" s="26">
        <v>0</v>
      </c>
      <c r="J20" s="26">
        <v>6350.49</v>
      </c>
      <c r="K20" s="26">
        <v>0</v>
      </c>
      <c r="L20" s="26">
        <v>73116.11</v>
      </c>
      <c r="M20" s="26">
        <v>0</v>
      </c>
      <c r="N20" s="26">
        <v>73116.11</v>
      </c>
      <c r="O20" s="26">
        <v>0</v>
      </c>
      <c r="P20" s="26">
        <v>73116.11</v>
      </c>
      <c r="Q20" s="26">
        <v>0</v>
      </c>
      <c r="R20" s="26">
        <v>73116.11</v>
      </c>
      <c r="S20" s="26">
        <v>0</v>
      </c>
      <c r="T20" s="26">
        <v>0</v>
      </c>
      <c r="U20" s="26">
        <v>0</v>
      </c>
      <c r="V20" s="26">
        <v>0</v>
      </c>
      <c r="W20" s="26">
        <v>0</v>
      </c>
      <c r="X20" s="26">
        <v>0</v>
      </c>
      <c r="Y20" s="26">
        <v>0</v>
      </c>
      <c r="Z20" s="26">
        <v>0</v>
      </c>
      <c r="AA20" s="26">
        <v>838901.15000003402</v>
      </c>
      <c r="AB20" s="26">
        <v>4203.41</v>
      </c>
      <c r="AC20" s="26">
        <v>288476.56999999972</v>
      </c>
      <c r="AD20" s="26">
        <v>1131581.1300000339</v>
      </c>
      <c r="AE20" s="26">
        <v>429557.625000017</v>
      </c>
      <c r="AF20" s="26">
        <v>2101.7049999999999</v>
      </c>
      <c r="AG20" s="26">
        <v>144238.28499999986</v>
      </c>
      <c r="AH20" s="26">
        <v>575897.61500001687</v>
      </c>
      <c r="AI20" s="26">
        <v>359773.2722612464</v>
      </c>
      <c r="AJ20" s="26">
        <v>363848.98264163639</v>
      </c>
      <c r="AK20" s="26">
        <v>374364.53509711724</v>
      </c>
      <c r="AL20" s="26">
        <v>1097986.79</v>
      </c>
      <c r="AM20" s="26">
        <v>182117.3419414415</v>
      </c>
      <c r="AN20" s="26">
        <v>168946.70748615649</v>
      </c>
      <c r="AO20" s="26">
        <v>190775.2761643728</v>
      </c>
      <c r="AP20" s="26">
        <v>541839.32559197082</v>
      </c>
      <c r="AQ20" s="26">
        <v>40159.716666666667</v>
      </c>
      <c r="AR20" s="26">
        <v>108030.59500000007</v>
      </c>
      <c r="AS20" s="26">
        <v>33515.96</v>
      </c>
      <c r="AT20" s="26">
        <v>181706.27166666673</v>
      </c>
      <c r="AU20" s="26">
        <v>36636.981666666667</v>
      </c>
      <c r="AV20" s="26">
        <v>108030.59500000007</v>
      </c>
      <c r="AW20" s="26">
        <v>33515.96</v>
      </c>
      <c r="AX20" s="26">
        <v>178183.53666666674</v>
      </c>
      <c r="AY20" s="26">
        <v>0</v>
      </c>
      <c r="AZ20" s="26">
        <v>0</v>
      </c>
      <c r="BA20" s="26">
        <v>0</v>
      </c>
      <c r="BB20" s="26">
        <v>0</v>
      </c>
      <c r="BC20" s="26">
        <v>0</v>
      </c>
      <c r="BD20" s="26">
        <v>0</v>
      </c>
      <c r="BE20" s="26">
        <v>0</v>
      </c>
      <c r="BF20" s="26">
        <v>0</v>
      </c>
      <c r="BG20" s="26">
        <v>0</v>
      </c>
      <c r="BH20" s="26">
        <v>0</v>
      </c>
      <c r="BI20" s="26">
        <v>0</v>
      </c>
      <c r="BJ20" s="26">
        <v>0</v>
      </c>
      <c r="BK20" s="26">
        <v>0</v>
      </c>
      <c r="BL20" s="26">
        <v>0</v>
      </c>
      <c r="BM20" s="26">
        <v>0</v>
      </c>
      <c r="BN20" s="26">
        <v>0</v>
      </c>
      <c r="BO20" s="26">
        <v>0</v>
      </c>
      <c r="BP20" s="26">
        <v>0</v>
      </c>
      <c r="BQ20" s="26">
        <v>0</v>
      </c>
      <c r="BR20" s="26">
        <v>0</v>
      </c>
      <c r="BS20" s="26">
        <v>0</v>
      </c>
      <c r="BT20" s="26">
        <v>0</v>
      </c>
      <c r="BU20" s="26">
        <v>0</v>
      </c>
      <c r="BV20" s="26">
        <v>0</v>
      </c>
      <c r="BW20" s="26">
        <v>886.03</v>
      </c>
      <c r="BX20" s="26">
        <v>0</v>
      </c>
      <c r="BY20" s="26">
        <v>0</v>
      </c>
      <c r="BZ20" s="26">
        <v>886.03</v>
      </c>
      <c r="CA20" s="26">
        <v>92.359767199999965</v>
      </c>
      <c r="CB20" s="26">
        <v>0</v>
      </c>
      <c r="CC20" s="26">
        <v>0</v>
      </c>
      <c r="CD20" s="26">
        <v>92.359767199999965</v>
      </c>
      <c r="CE20" s="26">
        <v>0</v>
      </c>
      <c r="CF20" s="26">
        <v>0</v>
      </c>
      <c r="CG20" s="26">
        <v>0</v>
      </c>
      <c r="CH20" s="26">
        <v>0</v>
      </c>
      <c r="CI20" s="26">
        <v>0</v>
      </c>
      <c r="CJ20" s="26">
        <v>0</v>
      </c>
      <c r="CK20" s="26">
        <v>0</v>
      </c>
      <c r="CL20" s="26">
        <v>0</v>
      </c>
      <c r="CM20" s="26">
        <v>7112.14</v>
      </c>
      <c r="CN20" s="26">
        <v>966.33</v>
      </c>
      <c r="CO20" s="26">
        <v>0</v>
      </c>
      <c r="CP20" s="26">
        <v>8078.47</v>
      </c>
      <c r="CQ20" s="26">
        <v>3556.07</v>
      </c>
      <c r="CR20" s="26">
        <v>483.16500000000002</v>
      </c>
      <c r="CS20" s="26">
        <v>0</v>
      </c>
      <c r="CT20" s="26">
        <v>4039.2350000000001</v>
      </c>
      <c r="CU20" s="26">
        <v>227379</v>
      </c>
      <c r="CV20" s="26">
        <v>0</v>
      </c>
      <c r="CW20" s="26">
        <v>0</v>
      </c>
      <c r="CX20" s="26">
        <v>227379</v>
      </c>
      <c r="CY20" s="26">
        <v>6029.6995914517902</v>
      </c>
      <c r="CZ20" s="26">
        <v>0</v>
      </c>
      <c r="DA20" s="26">
        <v>0</v>
      </c>
      <c r="DB20" s="26">
        <v>6029.6995914517902</v>
      </c>
      <c r="DC20" s="26">
        <v>0</v>
      </c>
      <c r="DD20" s="26">
        <v>0</v>
      </c>
      <c r="DE20" s="26">
        <v>0</v>
      </c>
      <c r="DF20" s="26">
        <v>0</v>
      </c>
      <c r="DG20" s="26">
        <v>0</v>
      </c>
      <c r="DH20" s="26">
        <v>0</v>
      </c>
      <c r="DI20" s="26">
        <v>0</v>
      </c>
      <c r="DJ20" s="26">
        <v>0</v>
      </c>
      <c r="DK20" s="26">
        <v>0</v>
      </c>
      <c r="DL20" s="26">
        <v>693</v>
      </c>
      <c r="DM20" s="26">
        <v>0</v>
      </c>
      <c r="DN20" s="26">
        <v>693</v>
      </c>
      <c r="DO20" s="26">
        <v>0</v>
      </c>
      <c r="DP20" s="26">
        <v>138.60000000000002</v>
      </c>
      <c r="DQ20" s="26">
        <v>0</v>
      </c>
      <c r="DR20" s="26">
        <v>138.60000000000002</v>
      </c>
      <c r="DS20" s="26">
        <v>0</v>
      </c>
      <c r="DT20" s="26">
        <v>0</v>
      </c>
      <c r="DU20" s="26">
        <v>0</v>
      </c>
      <c r="DV20" s="26">
        <v>0</v>
      </c>
      <c r="DW20" s="26">
        <v>0</v>
      </c>
      <c r="DX20" s="26">
        <v>0</v>
      </c>
      <c r="DY20" s="26">
        <v>0</v>
      </c>
      <c r="DZ20" s="26">
        <v>0</v>
      </c>
      <c r="EA20" s="26">
        <v>737.68</v>
      </c>
      <c r="EB20" s="26">
        <v>0</v>
      </c>
      <c r="EC20" s="26">
        <v>0</v>
      </c>
      <c r="ED20" s="26">
        <v>737.68</v>
      </c>
      <c r="EE20" s="26">
        <v>737.68</v>
      </c>
      <c r="EF20" s="26">
        <v>0</v>
      </c>
      <c r="EG20" s="26">
        <v>0</v>
      </c>
      <c r="EH20" s="26">
        <v>737.68</v>
      </c>
      <c r="EI20" s="26">
        <v>0</v>
      </c>
      <c r="EJ20" s="26">
        <v>0</v>
      </c>
      <c r="EK20" s="26">
        <v>0</v>
      </c>
      <c r="EL20" s="26">
        <v>0</v>
      </c>
      <c r="EM20" s="26">
        <v>0</v>
      </c>
      <c r="EN20" s="26">
        <v>0</v>
      </c>
      <c r="EO20" s="26">
        <v>0</v>
      </c>
      <c r="EP20" s="26">
        <v>0</v>
      </c>
      <c r="EQ20" s="26">
        <v>1475948.9889279469</v>
      </c>
      <c r="ER20" s="26">
        <v>556208.91764163645</v>
      </c>
      <c r="ES20" s="26">
        <v>696357.06509711687</v>
      </c>
      <c r="ET20" s="26">
        <v>2728514.9716667007</v>
      </c>
      <c r="EU20" s="26">
        <v>659727.75796677696</v>
      </c>
      <c r="EV20" s="26">
        <v>358167.37248615653</v>
      </c>
      <c r="EW20" s="26">
        <v>368529.52116437268</v>
      </c>
      <c r="EX20" s="26">
        <v>1386424.6516173063</v>
      </c>
    </row>
    <row r="21" spans="1:154" ht="24.9" customHeight="1">
      <c r="A21" s="18">
        <v>14</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4316.6000000000004</v>
      </c>
      <c r="AB21" s="26">
        <v>1113.8599999999999</v>
      </c>
      <c r="AC21" s="26">
        <v>2145366.52</v>
      </c>
      <c r="AD21" s="26">
        <v>2150796.98</v>
      </c>
      <c r="AE21" s="26">
        <v>4316.6000000000004</v>
      </c>
      <c r="AF21" s="26">
        <v>1113.8599999999999</v>
      </c>
      <c r="AG21" s="26">
        <v>2145366.52</v>
      </c>
      <c r="AH21" s="26">
        <v>2150796.98</v>
      </c>
      <c r="AI21" s="26">
        <v>19372.310000000001</v>
      </c>
      <c r="AJ21" s="26">
        <v>212015.24</v>
      </c>
      <c r="AK21" s="26">
        <v>0</v>
      </c>
      <c r="AL21" s="26">
        <v>231387.55</v>
      </c>
      <c r="AM21" s="26">
        <v>5811.6900000000005</v>
      </c>
      <c r="AN21" s="26">
        <v>63604.569999999978</v>
      </c>
      <c r="AO21" s="26">
        <v>0</v>
      </c>
      <c r="AP21" s="26">
        <v>69416.25999999998</v>
      </c>
      <c r="AQ21" s="26">
        <v>24931.59</v>
      </c>
      <c r="AR21" s="26">
        <v>102400.23</v>
      </c>
      <c r="AS21" s="26">
        <v>0</v>
      </c>
      <c r="AT21" s="26">
        <v>127331.81999999999</v>
      </c>
      <c r="AU21" s="26">
        <v>8660.68</v>
      </c>
      <c r="AV21" s="26">
        <v>84693.01999999999</v>
      </c>
      <c r="AW21" s="26">
        <v>0</v>
      </c>
      <c r="AX21" s="26">
        <v>93353.699999999983</v>
      </c>
      <c r="AY21" s="26">
        <v>0</v>
      </c>
      <c r="AZ21" s="26">
        <v>0</v>
      </c>
      <c r="BA21" s="26">
        <v>0</v>
      </c>
      <c r="BB21" s="26">
        <v>0</v>
      </c>
      <c r="BC21" s="26">
        <v>0</v>
      </c>
      <c r="BD21" s="26">
        <v>0</v>
      </c>
      <c r="BE21" s="26">
        <v>0</v>
      </c>
      <c r="BF21" s="26">
        <v>0</v>
      </c>
      <c r="BG21" s="26">
        <v>0</v>
      </c>
      <c r="BH21" s="26">
        <v>0</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6171.35</v>
      </c>
      <c r="CV21" s="26">
        <v>0</v>
      </c>
      <c r="CW21" s="26">
        <v>0</v>
      </c>
      <c r="CX21" s="26">
        <v>6171.35</v>
      </c>
      <c r="CY21" s="26">
        <v>925.70000000000073</v>
      </c>
      <c r="CZ21" s="26">
        <v>0</v>
      </c>
      <c r="DA21" s="26">
        <v>0</v>
      </c>
      <c r="DB21" s="26">
        <v>925.70000000000073</v>
      </c>
      <c r="DC21" s="26">
        <v>0</v>
      </c>
      <c r="DD21" s="26">
        <v>0</v>
      </c>
      <c r="DE21" s="26">
        <v>0</v>
      </c>
      <c r="DF21" s="26">
        <v>0</v>
      </c>
      <c r="DG21" s="26">
        <v>0</v>
      </c>
      <c r="DH21" s="26">
        <v>0</v>
      </c>
      <c r="DI21" s="26">
        <v>0</v>
      </c>
      <c r="DJ21" s="26">
        <v>0</v>
      </c>
      <c r="DK21" s="26">
        <v>0</v>
      </c>
      <c r="DL21" s="26">
        <v>0</v>
      </c>
      <c r="DM21" s="26">
        <v>0</v>
      </c>
      <c r="DN21" s="26">
        <v>0</v>
      </c>
      <c r="DO21" s="26">
        <v>0</v>
      </c>
      <c r="DP21" s="26">
        <v>0</v>
      </c>
      <c r="DQ21" s="26">
        <v>0</v>
      </c>
      <c r="DR21" s="26">
        <v>0</v>
      </c>
      <c r="DS21" s="26">
        <v>0</v>
      </c>
      <c r="DT21" s="26">
        <v>0</v>
      </c>
      <c r="DU21" s="26">
        <v>0</v>
      </c>
      <c r="DV21" s="26">
        <v>0</v>
      </c>
      <c r="DW21" s="26">
        <v>0</v>
      </c>
      <c r="DX21" s="26">
        <v>0</v>
      </c>
      <c r="DY21" s="26">
        <v>0</v>
      </c>
      <c r="DZ21" s="26">
        <v>0</v>
      </c>
      <c r="EA21" s="26">
        <v>0</v>
      </c>
      <c r="EB21" s="26">
        <v>0</v>
      </c>
      <c r="EC21" s="26">
        <v>0</v>
      </c>
      <c r="ED21" s="26">
        <v>0</v>
      </c>
      <c r="EE21" s="26">
        <v>0</v>
      </c>
      <c r="EF21" s="26">
        <v>0</v>
      </c>
      <c r="EG21" s="26">
        <v>0</v>
      </c>
      <c r="EH21" s="26">
        <v>0</v>
      </c>
      <c r="EI21" s="26">
        <v>0</v>
      </c>
      <c r="EJ21" s="26">
        <v>0</v>
      </c>
      <c r="EK21" s="26">
        <v>0</v>
      </c>
      <c r="EL21" s="26">
        <v>0</v>
      </c>
      <c r="EM21" s="26">
        <v>0</v>
      </c>
      <c r="EN21" s="26">
        <v>0</v>
      </c>
      <c r="EO21" s="26">
        <v>0</v>
      </c>
      <c r="EP21" s="26">
        <v>0</v>
      </c>
      <c r="EQ21" s="26">
        <v>54791.85</v>
      </c>
      <c r="ER21" s="26">
        <v>315529.32999999996</v>
      </c>
      <c r="ES21" s="26">
        <v>2145366.52</v>
      </c>
      <c r="ET21" s="26">
        <v>2515687.6999999997</v>
      </c>
      <c r="EU21" s="26">
        <v>19714.670000000002</v>
      </c>
      <c r="EV21" s="26">
        <v>149411.44999999995</v>
      </c>
      <c r="EW21" s="26">
        <v>2145366.52</v>
      </c>
      <c r="EX21" s="26">
        <v>2314492.64</v>
      </c>
    </row>
    <row r="22" spans="1:154" ht="24.9" customHeight="1">
      <c r="A22" s="18">
        <v>15</v>
      </c>
      <c r="B22" s="70" t="s">
        <v>36</v>
      </c>
      <c r="C22" s="26">
        <v>3000</v>
      </c>
      <c r="D22" s="26">
        <v>0</v>
      </c>
      <c r="E22" s="26">
        <v>0</v>
      </c>
      <c r="F22" s="26">
        <v>3000</v>
      </c>
      <c r="G22" s="26">
        <v>3000</v>
      </c>
      <c r="H22" s="26">
        <v>0</v>
      </c>
      <c r="I22" s="26">
        <v>0</v>
      </c>
      <c r="J22" s="26">
        <v>3000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531358.11</v>
      </c>
      <c r="AB22" s="26">
        <v>0</v>
      </c>
      <c r="AC22" s="26">
        <v>24113.180000000008</v>
      </c>
      <c r="AD22" s="26">
        <v>555471.29</v>
      </c>
      <c r="AE22" s="26">
        <v>531358.11</v>
      </c>
      <c r="AF22" s="26">
        <v>0</v>
      </c>
      <c r="AG22" s="26">
        <v>24113.180000000008</v>
      </c>
      <c r="AH22" s="26">
        <v>555471.29</v>
      </c>
      <c r="AI22" s="26">
        <v>90458.590000000011</v>
      </c>
      <c r="AJ22" s="26">
        <v>768392.92</v>
      </c>
      <c r="AK22" s="26">
        <v>179097.52000000002</v>
      </c>
      <c r="AL22" s="26">
        <v>1037949.03</v>
      </c>
      <c r="AM22" s="26">
        <v>27851.577000000012</v>
      </c>
      <c r="AN22" s="26">
        <v>320069.4850000001</v>
      </c>
      <c r="AO22" s="26">
        <v>179097.52000000002</v>
      </c>
      <c r="AP22" s="26">
        <v>527018.58200000017</v>
      </c>
      <c r="AQ22" s="26">
        <v>23612.426666666666</v>
      </c>
      <c r="AR22" s="26">
        <v>208659.11500000005</v>
      </c>
      <c r="AS22" s="26">
        <v>0</v>
      </c>
      <c r="AT22" s="26">
        <v>232271.54166666672</v>
      </c>
      <c r="AU22" s="26">
        <v>8264.9266666666663</v>
      </c>
      <c r="AV22" s="26">
        <v>163687.33500000005</v>
      </c>
      <c r="AW22" s="26">
        <v>0</v>
      </c>
      <c r="AX22" s="26">
        <v>171952.26166666672</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2741.04</v>
      </c>
      <c r="CN22" s="26">
        <v>0</v>
      </c>
      <c r="CO22" s="26">
        <v>0</v>
      </c>
      <c r="CP22" s="26">
        <v>2741.04</v>
      </c>
      <c r="CQ22" s="26">
        <v>822.31200000000013</v>
      </c>
      <c r="CR22" s="26">
        <v>0</v>
      </c>
      <c r="CS22" s="26">
        <v>0</v>
      </c>
      <c r="CT22" s="26">
        <v>822.31200000000013</v>
      </c>
      <c r="CU22" s="26">
        <v>279571.92</v>
      </c>
      <c r="CV22" s="26">
        <v>6944.87</v>
      </c>
      <c r="CW22" s="26">
        <v>0</v>
      </c>
      <c r="CX22" s="26">
        <v>286516.78999999998</v>
      </c>
      <c r="CY22" s="26">
        <v>277470.82399999996</v>
      </c>
      <c r="CZ22" s="26">
        <v>694.48700000000008</v>
      </c>
      <c r="DA22" s="26">
        <v>0</v>
      </c>
      <c r="DB22" s="26">
        <v>278165.31099999999</v>
      </c>
      <c r="DC22" s="26">
        <v>0</v>
      </c>
      <c r="DD22" s="26">
        <v>0</v>
      </c>
      <c r="DE22" s="26">
        <v>0</v>
      </c>
      <c r="DF22" s="26">
        <v>0</v>
      </c>
      <c r="DG22" s="26">
        <v>0</v>
      </c>
      <c r="DH22" s="26">
        <v>0</v>
      </c>
      <c r="DI22" s="26">
        <v>0</v>
      </c>
      <c r="DJ22" s="26">
        <v>0</v>
      </c>
      <c r="DK22" s="26">
        <v>0</v>
      </c>
      <c r="DL22" s="26">
        <v>0</v>
      </c>
      <c r="DM22" s="26">
        <v>0</v>
      </c>
      <c r="DN22" s="26">
        <v>0</v>
      </c>
      <c r="DO22" s="26">
        <v>0</v>
      </c>
      <c r="DP22" s="26">
        <v>0</v>
      </c>
      <c r="DQ22" s="26">
        <v>0</v>
      </c>
      <c r="DR22" s="26">
        <v>0</v>
      </c>
      <c r="DS22" s="26">
        <v>0</v>
      </c>
      <c r="DT22" s="26">
        <v>0</v>
      </c>
      <c r="DU22" s="26">
        <v>0</v>
      </c>
      <c r="DV22" s="26">
        <v>0</v>
      </c>
      <c r="DW22" s="26">
        <v>0</v>
      </c>
      <c r="DX22" s="26">
        <v>0</v>
      </c>
      <c r="DY22" s="26">
        <v>0</v>
      </c>
      <c r="DZ22" s="26">
        <v>0</v>
      </c>
      <c r="EA22" s="26">
        <v>17897.150000000001</v>
      </c>
      <c r="EB22" s="26">
        <v>1031.1064999999999</v>
      </c>
      <c r="EC22" s="26">
        <v>0</v>
      </c>
      <c r="ED22" s="26">
        <v>18928.256500000003</v>
      </c>
      <c r="EE22" s="26">
        <v>1804.1500000000015</v>
      </c>
      <c r="EF22" s="26">
        <v>1031.1064999999999</v>
      </c>
      <c r="EG22" s="26">
        <v>0</v>
      </c>
      <c r="EH22" s="26">
        <v>2835.2565000000013</v>
      </c>
      <c r="EI22" s="26">
        <v>0</v>
      </c>
      <c r="EJ22" s="26">
        <v>0</v>
      </c>
      <c r="EK22" s="26">
        <v>0</v>
      </c>
      <c r="EL22" s="26">
        <v>0</v>
      </c>
      <c r="EM22" s="26">
        <v>0</v>
      </c>
      <c r="EN22" s="26">
        <v>0</v>
      </c>
      <c r="EO22" s="26">
        <v>0</v>
      </c>
      <c r="EP22" s="26">
        <v>0</v>
      </c>
      <c r="EQ22" s="26">
        <v>948639.23666666669</v>
      </c>
      <c r="ER22" s="26">
        <v>985028.01150000014</v>
      </c>
      <c r="ES22" s="26">
        <v>203210.7</v>
      </c>
      <c r="ET22" s="26">
        <v>2136877.948166667</v>
      </c>
      <c r="EU22" s="26">
        <v>850571.89966666664</v>
      </c>
      <c r="EV22" s="26">
        <v>485482.4135000002</v>
      </c>
      <c r="EW22" s="26">
        <v>203210.7</v>
      </c>
      <c r="EX22" s="26">
        <v>1539265.0131666667</v>
      </c>
    </row>
    <row r="23" spans="1:154" ht="24.9" customHeight="1">
      <c r="A23" s="18">
        <v>16</v>
      </c>
      <c r="B23" s="70" t="s">
        <v>38</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503611.87999999983</v>
      </c>
      <c r="AJ23" s="26">
        <v>0</v>
      </c>
      <c r="AK23" s="26">
        <v>0</v>
      </c>
      <c r="AL23" s="26">
        <v>503611.87999999983</v>
      </c>
      <c r="AM23" s="26">
        <v>503611.87999999983</v>
      </c>
      <c r="AN23" s="26">
        <v>0</v>
      </c>
      <c r="AO23" s="26">
        <v>0</v>
      </c>
      <c r="AP23" s="26">
        <v>503611.87999999983</v>
      </c>
      <c r="AQ23" s="26">
        <v>66892.626666666663</v>
      </c>
      <c r="AR23" s="26">
        <v>77104.215000000069</v>
      </c>
      <c r="AS23" s="26">
        <v>0</v>
      </c>
      <c r="AT23" s="26">
        <v>143996.84166666673</v>
      </c>
      <c r="AU23" s="26">
        <v>66892.626666666663</v>
      </c>
      <c r="AV23" s="26">
        <v>77104.215000000069</v>
      </c>
      <c r="AW23" s="26">
        <v>0</v>
      </c>
      <c r="AX23" s="26">
        <v>143996.84166666673</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6">
        <v>0</v>
      </c>
      <c r="EL23" s="26">
        <v>0</v>
      </c>
      <c r="EM23" s="26">
        <v>0</v>
      </c>
      <c r="EN23" s="26">
        <v>0</v>
      </c>
      <c r="EO23" s="26">
        <v>0</v>
      </c>
      <c r="EP23" s="26">
        <v>0</v>
      </c>
      <c r="EQ23" s="26">
        <v>570504.50666666648</v>
      </c>
      <c r="ER23" s="26">
        <v>77104.215000000069</v>
      </c>
      <c r="ES23" s="26">
        <v>0</v>
      </c>
      <c r="ET23" s="26">
        <v>647608.72166666656</v>
      </c>
      <c r="EU23" s="26">
        <v>570504.50666666648</v>
      </c>
      <c r="EV23" s="26">
        <v>77104.215000000069</v>
      </c>
      <c r="EW23" s="26">
        <v>0</v>
      </c>
      <c r="EX23" s="26">
        <v>647608.72166666656</v>
      </c>
    </row>
    <row r="24" spans="1:154" ht="24.9" customHeight="1">
      <c r="A24" s="18">
        <v>17</v>
      </c>
      <c r="B24" s="70" t="s">
        <v>39</v>
      </c>
      <c r="C24" s="26">
        <v>0</v>
      </c>
      <c r="D24" s="26">
        <v>0</v>
      </c>
      <c r="E24" s="26">
        <v>0</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392629.49307999999</v>
      </c>
      <c r="AB24" s="26">
        <v>66554.57362000001</v>
      </c>
      <c r="AC24" s="26">
        <v>0</v>
      </c>
      <c r="AD24" s="26">
        <v>459184.06669999997</v>
      </c>
      <c r="AE24" s="26">
        <v>392629.49307999999</v>
      </c>
      <c r="AF24" s="26">
        <v>66554.57362000001</v>
      </c>
      <c r="AG24" s="26">
        <v>0</v>
      </c>
      <c r="AH24" s="26">
        <v>459184.06669999997</v>
      </c>
      <c r="AI24" s="26">
        <v>2907.1299999999997</v>
      </c>
      <c r="AJ24" s="26">
        <v>0</v>
      </c>
      <c r="AK24" s="26">
        <v>0</v>
      </c>
      <c r="AL24" s="26">
        <v>2907.1299999999997</v>
      </c>
      <c r="AM24" s="26">
        <v>1744.2779999999996</v>
      </c>
      <c r="AN24" s="26">
        <v>0</v>
      </c>
      <c r="AO24" s="26">
        <v>0</v>
      </c>
      <c r="AP24" s="26">
        <v>1744.2779999999996</v>
      </c>
      <c r="AQ24" s="26">
        <v>18107.056666666664</v>
      </c>
      <c r="AR24" s="26">
        <v>77104.215000000069</v>
      </c>
      <c r="AS24" s="26">
        <v>0</v>
      </c>
      <c r="AT24" s="26">
        <v>95211.271666666726</v>
      </c>
      <c r="AU24" s="26">
        <v>6613.3156666666637</v>
      </c>
      <c r="AV24" s="26">
        <v>77104.215000000069</v>
      </c>
      <c r="AW24" s="26">
        <v>0</v>
      </c>
      <c r="AX24" s="26">
        <v>83717.530666666731</v>
      </c>
      <c r="AY24" s="26">
        <v>0</v>
      </c>
      <c r="AZ24" s="26">
        <v>0</v>
      </c>
      <c r="BA24" s="26">
        <v>0</v>
      </c>
      <c r="BB24" s="26">
        <v>0</v>
      </c>
      <c r="BC24" s="26">
        <v>0</v>
      </c>
      <c r="BD24" s="26">
        <v>0</v>
      </c>
      <c r="BE24" s="26">
        <v>0</v>
      </c>
      <c r="BF24" s="26">
        <v>0</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6">
        <v>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6">
        <v>0</v>
      </c>
      <c r="EL24" s="26">
        <v>0</v>
      </c>
      <c r="EM24" s="26">
        <v>0</v>
      </c>
      <c r="EN24" s="26">
        <v>0</v>
      </c>
      <c r="EO24" s="26">
        <v>0</v>
      </c>
      <c r="EP24" s="26">
        <v>0</v>
      </c>
      <c r="EQ24" s="26">
        <v>413643.67974666663</v>
      </c>
      <c r="ER24" s="26">
        <v>143658.78862000006</v>
      </c>
      <c r="ES24" s="26">
        <v>0</v>
      </c>
      <c r="ET24" s="26">
        <v>557302.4683666667</v>
      </c>
      <c r="EU24" s="26">
        <v>400987.08674666664</v>
      </c>
      <c r="EV24" s="26">
        <v>143658.78862000006</v>
      </c>
      <c r="EW24" s="26">
        <v>0</v>
      </c>
      <c r="EX24" s="26">
        <v>544645.8753666667</v>
      </c>
    </row>
    <row r="25" spans="1:154" ht="24.9" customHeight="1">
      <c r="A25" s="18">
        <v>18</v>
      </c>
      <c r="B25" s="70" t="s">
        <v>88</v>
      </c>
      <c r="C25" s="26">
        <v>0</v>
      </c>
      <c r="D25" s="26">
        <v>0</v>
      </c>
      <c r="E25" s="26">
        <v>0</v>
      </c>
      <c r="F25" s="26">
        <v>0</v>
      </c>
      <c r="G25" s="26">
        <v>0</v>
      </c>
      <c r="H25" s="26">
        <v>0</v>
      </c>
      <c r="I25" s="26">
        <v>0</v>
      </c>
      <c r="J25" s="26">
        <v>0</v>
      </c>
      <c r="K25" s="26">
        <v>0</v>
      </c>
      <c r="L25" s="26">
        <v>0</v>
      </c>
      <c r="M25" s="26">
        <v>0</v>
      </c>
      <c r="N25" s="26">
        <v>0</v>
      </c>
      <c r="O25" s="26">
        <v>0</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20385.71</v>
      </c>
      <c r="AJ25" s="26">
        <v>33517.769999999997</v>
      </c>
      <c r="AK25" s="26">
        <v>0</v>
      </c>
      <c r="AL25" s="26">
        <v>53903.479999999996</v>
      </c>
      <c r="AM25" s="26">
        <v>15227.39</v>
      </c>
      <c r="AN25" s="26">
        <v>19758.879999999997</v>
      </c>
      <c r="AO25" s="26">
        <v>0</v>
      </c>
      <c r="AP25" s="26">
        <v>34986.269999999997</v>
      </c>
      <c r="AQ25" s="26">
        <v>5967.4266666666681</v>
      </c>
      <c r="AR25" s="26">
        <v>80334.215000000069</v>
      </c>
      <c r="AS25" s="26">
        <v>0</v>
      </c>
      <c r="AT25" s="26">
        <v>86301.641666666736</v>
      </c>
      <c r="AU25" s="26">
        <v>3827.4266666666681</v>
      </c>
      <c r="AV25" s="26">
        <v>78719.215000000069</v>
      </c>
      <c r="AW25" s="26">
        <v>0</v>
      </c>
      <c r="AX25" s="26">
        <v>82546.641666666736</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6">
        <v>0</v>
      </c>
      <c r="DK25" s="26">
        <v>0</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6">
        <v>0</v>
      </c>
      <c r="EL25" s="26">
        <v>0</v>
      </c>
      <c r="EM25" s="26">
        <v>0</v>
      </c>
      <c r="EN25" s="26">
        <v>0</v>
      </c>
      <c r="EO25" s="26">
        <v>0</v>
      </c>
      <c r="EP25" s="26">
        <v>0</v>
      </c>
      <c r="EQ25" s="26">
        <v>26353.136666666665</v>
      </c>
      <c r="ER25" s="26">
        <v>113851.98500000007</v>
      </c>
      <c r="ES25" s="26">
        <v>0</v>
      </c>
      <c r="ET25" s="26">
        <v>140205.12166666673</v>
      </c>
      <c r="EU25" s="26">
        <v>19054.816666666666</v>
      </c>
      <c r="EV25" s="26">
        <v>98478.095000000059</v>
      </c>
      <c r="EW25" s="26">
        <v>0</v>
      </c>
      <c r="EX25" s="26">
        <v>117532.91166666674</v>
      </c>
    </row>
    <row r="26" spans="1:154" ht="13.8">
      <c r="A26" s="19"/>
      <c r="B26" s="75" t="s">
        <v>22</v>
      </c>
      <c r="C26" s="28">
        <v>1845684.1599999992</v>
      </c>
      <c r="D26" s="28">
        <v>6211225.0200000023</v>
      </c>
      <c r="E26" s="28">
        <v>332000</v>
      </c>
      <c r="F26" s="28">
        <v>8388909.1800000016</v>
      </c>
      <c r="G26" s="28">
        <v>796711.76260094775</v>
      </c>
      <c r="H26" s="28">
        <v>4257447.8578951536</v>
      </c>
      <c r="I26" s="28">
        <v>296469.6445039009</v>
      </c>
      <c r="J26" s="28">
        <v>5350629.2650000025</v>
      </c>
      <c r="K26" s="28">
        <v>165323.02000000002</v>
      </c>
      <c r="L26" s="28">
        <v>263656.07508699998</v>
      </c>
      <c r="M26" s="28">
        <v>0</v>
      </c>
      <c r="N26" s="28">
        <v>428979.09508699999</v>
      </c>
      <c r="O26" s="28">
        <v>165323.02000000002</v>
      </c>
      <c r="P26" s="28">
        <v>263656.07508699998</v>
      </c>
      <c r="Q26" s="28">
        <v>0</v>
      </c>
      <c r="R26" s="28">
        <v>428979.09508699999</v>
      </c>
      <c r="S26" s="28">
        <v>307051.94723999925</v>
      </c>
      <c r="T26" s="28">
        <v>8337.7527599999994</v>
      </c>
      <c r="U26" s="28">
        <v>0</v>
      </c>
      <c r="V26" s="28">
        <v>315389.69999999925</v>
      </c>
      <c r="W26" s="28">
        <v>97219.827240001672</v>
      </c>
      <c r="X26" s="28">
        <v>8337.7527599999994</v>
      </c>
      <c r="Y26" s="28">
        <v>0</v>
      </c>
      <c r="Z26" s="28">
        <v>105557.58000000168</v>
      </c>
      <c r="AA26" s="28">
        <v>46495611.98704011</v>
      </c>
      <c r="AB26" s="28">
        <v>5688737.1890210155</v>
      </c>
      <c r="AC26" s="28">
        <v>25693118.092675891</v>
      </c>
      <c r="AD26" s="28">
        <v>77877467.268737048</v>
      </c>
      <c r="AE26" s="28">
        <v>40755157.429788321</v>
      </c>
      <c r="AF26" s="28">
        <v>2825190.6373442514</v>
      </c>
      <c r="AG26" s="28">
        <v>21269561.17406442</v>
      </c>
      <c r="AH26" s="28">
        <v>64849909.241196997</v>
      </c>
      <c r="AI26" s="28">
        <v>12368774.063623933</v>
      </c>
      <c r="AJ26" s="28">
        <v>20760028.183668882</v>
      </c>
      <c r="AK26" s="28">
        <v>6356549.5127071738</v>
      </c>
      <c r="AL26" s="28">
        <v>39485351.759999998</v>
      </c>
      <c r="AM26" s="28">
        <v>11122451.272255277</v>
      </c>
      <c r="AN26" s="28">
        <v>17623440.908062264</v>
      </c>
      <c r="AO26" s="28">
        <v>5119084.4162921533</v>
      </c>
      <c r="AP26" s="28">
        <v>33864976.596609704</v>
      </c>
      <c r="AQ26" s="28">
        <v>2237406.9386239997</v>
      </c>
      <c r="AR26" s="28">
        <v>4516324.7663759999</v>
      </c>
      <c r="AS26" s="28">
        <v>498821.25</v>
      </c>
      <c r="AT26" s="28">
        <v>7252552.955000001</v>
      </c>
      <c r="AU26" s="28">
        <v>2034626.752624</v>
      </c>
      <c r="AV26" s="28">
        <v>4155930.3762910534</v>
      </c>
      <c r="AW26" s="28">
        <v>451063.25000000006</v>
      </c>
      <c r="AX26" s="28">
        <v>6641620.3789150547</v>
      </c>
      <c r="AY26" s="28">
        <v>0</v>
      </c>
      <c r="AZ26" s="28">
        <v>0</v>
      </c>
      <c r="BA26" s="28">
        <v>0</v>
      </c>
      <c r="BB26" s="28">
        <v>0</v>
      </c>
      <c r="BC26" s="28">
        <v>0</v>
      </c>
      <c r="BD26" s="28">
        <v>0</v>
      </c>
      <c r="BE26" s="28">
        <v>0</v>
      </c>
      <c r="BF26" s="28">
        <v>0</v>
      </c>
      <c r="BG26" s="28">
        <v>34929700.000000007</v>
      </c>
      <c r="BH26" s="28">
        <v>0</v>
      </c>
      <c r="BI26" s="28">
        <v>0</v>
      </c>
      <c r="BJ26" s="28">
        <v>34929700.000000007</v>
      </c>
      <c r="BK26" s="28">
        <v>0</v>
      </c>
      <c r="BL26" s="28">
        <v>0</v>
      </c>
      <c r="BM26" s="28">
        <v>0</v>
      </c>
      <c r="BN26" s="28">
        <v>0</v>
      </c>
      <c r="BO26" s="28">
        <v>0</v>
      </c>
      <c r="BP26" s="28">
        <v>0</v>
      </c>
      <c r="BQ26" s="28">
        <v>0</v>
      </c>
      <c r="BR26" s="28">
        <v>0</v>
      </c>
      <c r="BS26" s="28">
        <v>0</v>
      </c>
      <c r="BT26" s="28">
        <v>0</v>
      </c>
      <c r="BU26" s="28">
        <v>0</v>
      </c>
      <c r="BV26" s="28">
        <v>0</v>
      </c>
      <c r="BW26" s="28">
        <v>886.03</v>
      </c>
      <c r="BX26" s="28">
        <v>0</v>
      </c>
      <c r="BY26" s="28">
        <v>0</v>
      </c>
      <c r="BZ26" s="28">
        <v>886.03</v>
      </c>
      <c r="CA26" s="28">
        <v>92.359767199999965</v>
      </c>
      <c r="CB26" s="28">
        <v>0</v>
      </c>
      <c r="CC26" s="28">
        <v>0</v>
      </c>
      <c r="CD26" s="28">
        <v>92.359767199999965</v>
      </c>
      <c r="CE26" s="28">
        <v>0</v>
      </c>
      <c r="CF26" s="28">
        <v>0</v>
      </c>
      <c r="CG26" s="28">
        <v>0</v>
      </c>
      <c r="CH26" s="28">
        <v>0</v>
      </c>
      <c r="CI26" s="28">
        <v>0</v>
      </c>
      <c r="CJ26" s="28">
        <v>0</v>
      </c>
      <c r="CK26" s="28">
        <v>0</v>
      </c>
      <c r="CL26" s="28">
        <v>0</v>
      </c>
      <c r="CM26" s="28">
        <v>921576.74857899861</v>
      </c>
      <c r="CN26" s="28">
        <v>21724.871421000003</v>
      </c>
      <c r="CO26" s="28">
        <v>0</v>
      </c>
      <c r="CP26" s="28">
        <v>943301.6199999986</v>
      </c>
      <c r="CQ26" s="28">
        <v>443099.03779966262</v>
      </c>
      <c r="CR26" s="28">
        <v>10542.619200336994</v>
      </c>
      <c r="CS26" s="28">
        <v>0</v>
      </c>
      <c r="CT26" s="28">
        <v>453641.6569999996</v>
      </c>
      <c r="CU26" s="28">
        <v>6010453.0727320006</v>
      </c>
      <c r="CV26" s="28">
        <v>1019465.7872680001</v>
      </c>
      <c r="CW26" s="28">
        <v>150</v>
      </c>
      <c r="CX26" s="28">
        <v>7030068.8600000003</v>
      </c>
      <c r="CY26" s="28">
        <v>3795581.8152790493</v>
      </c>
      <c r="CZ26" s="28">
        <v>616390.46838597662</v>
      </c>
      <c r="DA26" s="28">
        <v>150</v>
      </c>
      <c r="DB26" s="28">
        <v>4412122.2836650265</v>
      </c>
      <c r="DC26" s="28">
        <v>7510</v>
      </c>
      <c r="DD26" s="28">
        <v>19480</v>
      </c>
      <c r="DE26" s="28">
        <v>0</v>
      </c>
      <c r="DF26" s="28">
        <v>26990</v>
      </c>
      <c r="DG26" s="28">
        <v>7509.9900000002235</v>
      </c>
      <c r="DH26" s="28">
        <v>19480</v>
      </c>
      <c r="DI26" s="28">
        <v>0</v>
      </c>
      <c r="DJ26" s="28">
        <v>26989.990000000224</v>
      </c>
      <c r="DK26" s="28">
        <v>4723943.4400000013</v>
      </c>
      <c r="DL26" s="28">
        <v>693</v>
      </c>
      <c r="DM26" s="28">
        <v>0</v>
      </c>
      <c r="DN26" s="28">
        <v>4724636.4400000013</v>
      </c>
      <c r="DO26" s="28">
        <v>951932.31440637878</v>
      </c>
      <c r="DP26" s="28">
        <v>138.60000000000002</v>
      </c>
      <c r="DQ26" s="28">
        <v>0</v>
      </c>
      <c r="DR26" s="28">
        <v>952070.91440637875</v>
      </c>
      <c r="DS26" s="28">
        <v>0</v>
      </c>
      <c r="DT26" s="28">
        <v>0</v>
      </c>
      <c r="DU26" s="28">
        <v>0</v>
      </c>
      <c r="DV26" s="28">
        <v>0</v>
      </c>
      <c r="DW26" s="28">
        <v>0</v>
      </c>
      <c r="DX26" s="28">
        <v>0</v>
      </c>
      <c r="DY26" s="28">
        <v>0</v>
      </c>
      <c r="DZ26" s="28">
        <v>0</v>
      </c>
      <c r="EA26" s="28">
        <v>565606.272</v>
      </c>
      <c r="EB26" s="28">
        <v>68603.824499999988</v>
      </c>
      <c r="EC26" s="28">
        <v>82364.649999999994</v>
      </c>
      <c r="ED26" s="28">
        <v>716574.74650000001</v>
      </c>
      <c r="EE26" s="28">
        <v>507225.49888816185</v>
      </c>
      <c r="EF26" s="28">
        <v>58949.706000000006</v>
      </c>
      <c r="EG26" s="28">
        <v>74823.741611837977</v>
      </c>
      <c r="EH26" s="28">
        <v>640998.94649999996</v>
      </c>
      <c r="EI26" s="28">
        <v>0</v>
      </c>
      <c r="EJ26" s="28">
        <v>0</v>
      </c>
      <c r="EK26" s="28">
        <v>0</v>
      </c>
      <c r="EL26" s="28">
        <v>0</v>
      </c>
      <c r="EM26" s="28">
        <v>0</v>
      </c>
      <c r="EN26" s="28">
        <v>0</v>
      </c>
      <c r="EO26" s="28">
        <v>0</v>
      </c>
      <c r="EP26" s="28">
        <v>0</v>
      </c>
      <c r="EQ26" s="28">
        <v>110579527.67983904</v>
      </c>
      <c r="ER26" s="28">
        <v>38578276.470101908</v>
      </c>
      <c r="ES26" s="28">
        <v>32963003.505383059</v>
      </c>
      <c r="ET26" s="28">
        <v>182120807.65532401</v>
      </c>
      <c r="EU26" s="28">
        <v>60676931.080649026</v>
      </c>
      <c r="EV26" s="28">
        <v>29839505.001026038</v>
      </c>
      <c r="EW26" s="28">
        <v>27211152.226472311</v>
      </c>
      <c r="EX26" s="28">
        <v>117727588.30814739</v>
      </c>
    </row>
    <row r="27" spans="1:154" s="12" customFormat="1" ht="12.75" customHeight="1">
      <c r="EX27" s="34"/>
    </row>
    <row r="28" spans="1:154" s="42" customFormat="1" ht="14.4">
      <c r="A28" s="51"/>
      <c r="B28" s="46" t="s">
        <v>47</v>
      </c>
      <c r="O28" s="56"/>
      <c r="P28" s="56"/>
      <c r="Q28" s="56"/>
      <c r="R28" s="56"/>
      <c r="S28" s="56"/>
      <c r="T28" s="56"/>
      <c r="U28" s="57"/>
      <c r="V28" s="57"/>
      <c r="W28" s="57"/>
      <c r="X28" s="57"/>
      <c r="Y28" s="57"/>
      <c r="Z28" s="57"/>
      <c r="AA28" s="57"/>
      <c r="AB28" s="57"/>
      <c r="AC28" s="57"/>
      <c r="AD28" s="57"/>
      <c r="AE28" s="57"/>
      <c r="AF28" s="57"/>
      <c r="AG28" s="57"/>
      <c r="AH28" s="57"/>
      <c r="AI28" s="57"/>
      <c r="AJ28" s="57"/>
      <c r="AK28" s="57"/>
      <c r="AL28" s="57"/>
      <c r="AM28" s="50"/>
      <c r="AN28" s="50"/>
    </row>
    <row r="29" spans="1:154" s="42" customFormat="1" ht="21" customHeight="1">
      <c r="A29" s="51"/>
      <c r="B29" s="85" t="s">
        <v>59</v>
      </c>
      <c r="C29" s="85"/>
      <c r="D29" s="85"/>
      <c r="E29" s="85"/>
      <c r="F29" s="85"/>
      <c r="G29" s="85"/>
      <c r="H29" s="85"/>
      <c r="I29" s="85"/>
      <c r="J29" s="85"/>
      <c r="K29" s="85"/>
      <c r="L29" s="85"/>
      <c r="M29" s="85"/>
      <c r="N29" s="85"/>
      <c r="O29" s="58"/>
      <c r="P29" s="58"/>
      <c r="Q29" s="58"/>
      <c r="R29" s="58"/>
      <c r="S29" s="58"/>
      <c r="T29" s="58"/>
      <c r="U29" s="59"/>
      <c r="V29" s="59"/>
      <c r="W29" s="59"/>
      <c r="X29" s="59"/>
      <c r="Y29" s="59"/>
      <c r="Z29" s="59"/>
      <c r="AA29" s="59"/>
      <c r="AB29" s="59"/>
      <c r="AC29" s="59"/>
      <c r="AD29" s="59"/>
      <c r="AE29" s="59"/>
      <c r="AF29" s="59"/>
      <c r="AG29" s="59"/>
      <c r="AH29" s="59"/>
      <c r="AI29" s="59"/>
      <c r="AJ29" s="59"/>
      <c r="AK29" s="59"/>
      <c r="AL29" s="59"/>
      <c r="AM29" s="50"/>
      <c r="AN29" s="50"/>
    </row>
    <row r="30" spans="1:154" s="42" customFormat="1" ht="14.4">
      <c r="B30" s="85"/>
      <c r="C30" s="85"/>
      <c r="D30" s="85"/>
      <c r="E30" s="85"/>
      <c r="F30" s="85"/>
      <c r="G30" s="85"/>
      <c r="H30" s="85"/>
      <c r="I30" s="85"/>
      <c r="J30" s="85"/>
      <c r="K30" s="85"/>
      <c r="L30" s="85"/>
      <c r="M30" s="85"/>
      <c r="N30" s="85"/>
      <c r="AM30" s="50"/>
      <c r="AN30" s="50"/>
    </row>
    <row r="31" spans="1:154" s="42" customFormat="1" ht="14.4">
      <c r="B31" s="53" t="s">
        <v>60</v>
      </c>
      <c r="AM31" s="50"/>
      <c r="AN31" s="50"/>
    </row>
    <row r="32" spans="1:154" s="42" customFormat="1" ht="14.4">
      <c r="B32" s="53" t="s">
        <v>61</v>
      </c>
    </row>
    <row r="33" spans="39:40" s="8" customFormat="1">
      <c r="AM33" s="15"/>
      <c r="AN33" s="15"/>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3" activePane="bottomRight" state="frozen"/>
      <selection activeCell="A4" sqref="A4"/>
      <selection pane="topRight" activeCell="A4" sqref="A4"/>
      <selection pane="bottomLeft" activeCell="A4" sqref="A4"/>
      <selection pane="bottomRight" activeCell="A7" sqref="A7:AN25"/>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42" customFormat="1" ht="20.25" customHeight="1">
      <c r="A1" s="88" t="s">
        <v>62</v>
      </c>
      <c r="B1" s="88"/>
      <c r="C1" s="88"/>
      <c r="D1" s="88"/>
      <c r="E1" s="88"/>
      <c r="F1" s="88"/>
      <c r="G1" s="88"/>
      <c r="H1" s="88"/>
      <c r="I1" s="88"/>
      <c r="J1" s="88"/>
      <c r="K1" s="88"/>
      <c r="L1" s="46"/>
    </row>
    <row r="2" spans="1:45" s="42" customFormat="1" ht="20.25" customHeight="1">
      <c r="A2" s="60" t="str">
        <f>'Wr. Prem. &amp;  Re Prem.'!A2</f>
        <v>Reporting period: 1 January 2024 - 31 March 2024</v>
      </c>
      <c r="B2" s="54"/>
      <c r="C2" s="54"/>
      <c r="D2" s="54"/>
      <c r="E2" s="54"/>
      <c r="F2" s="54"/>
      <c r="G2" s="54"/>
      <c r="H2" s="54"/>
      <c r="I2" s="54"/>
      <c r="J2" s="54"/>
      <c r="K2" s="54"/>
      <c r="L2" s="46"/>
    </row>
    <row r="3" spans="1:45" s="42" customFormat="1" ht="20.25" customHeight="1">
      <c r="A3" s="54"/>
      <c r="B3" s="54"/>
      <c r="C3" s="54"/>
      <c r="D3" s="54"/>
      <c r="E3" s="54"/>
      <c r="F3" s="54"/>
      <c r="G3" s="54"/>
      <c r="H3" s="54"/>
      <c r="I3" s="54"/>
      <c r="J3" s="54"/>
      <c r="K3" s="54"/>
      <c r="L3" s="46"/>
    </row>
    <row r="4" spans="1:45" s="42" customFormat="1" ht="15" customHeight="1">
      <c r="A4" s="42" t="s">
        <v>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5" s="42" customFormat="1" ht="69.75" customHeight="1">
      <c r="A5" s="80" t="s">
        <v>0</v>
      </c>
      <c r="B5" s="80" t="s">
        <v>3</v>
      </c>
      <c r="C5" s="89" t="s">
        <v>4</v>
      </c>
      <c r="D5" s="89"/>
      <c r="E5" s="83" t="s">
        <v>5</v>
      </c>
      <c r="F5" s="84"/>
      <c r="G5" s="83" t="s">
        <v>6</v>
      </c>
      <c r="H5" s="84"/>
      <c r="I5" s="83" t="s">
        <v>7</v>
      </c>
      <c r="J5" s="84"/>
      <c r="K5" s="83" t="s">
        <v>8</v>
      </c>
      <c r="L5" s="84"/>
      <c r="M5" s="83" t="s">
        <v>9</v>
      </c>
      <c r="N5" s="84"/>
      <c r="O5" s="83" t="s">
        <v>10</v>
      </c>
      <c r="P5" s="84"/>
      <c r="Q5" s="83" t="s">
        <v>11</v>
      </c>
      <c r="R5" s="84"/>
      <c r="S5" s="83" t="s">
        <v>12</v>
      </c>
      <c r="T5" s="84"/>
      <c r="U5" s="83" t="s">
        <v>13</v>
      </c>
      <c r="V5" s="84"/>
      <c r="W5" s="83" t="s">
        <v>14</v>
      </c>
      <c r="X5" s="84"/>
      <c r="Y5" s="83" t="s">
        <v>15</v>
      </c>
      <c r="Z5" s="84"/>
      <c r="AA5" s="83" t="s">
        <v>16</v>
      </c>
      <c r="AB5" s="84"/>
      <c r="AC5" s="83" t="s">
        <v>17</v>
      </c>
      <c r="AD5" s="84"/>
      <c r="AE5" s="77" t="s">
        <v>18</v>
      </c>
      <c r="AF5" s="79"/>
      <c r="AG5" s="77" t="s">
        <v>19</v>
      </c>
      <c r="AH5" s="79"/>
      <c r="AI5" s="86" t="s">
        <v>20</v>
      </c>
      <c r="AJ5" s="87"/>
      <c r="AK5" s="86" t="s">
        <v>21</v>
      </c>
      <c r="AL5" s="87"/>
      <c r="AM5" s="86" t="s">
        <v>22</v>
      </c>
      <c r="AN5" s="87"/>
    </row>
    <row r="6" spans="1:45" s="42" customFormat="1" ht="93" customHeight="1">
      <c r="A6" s="82"/>
      <c r="B6" s="82"/>
      <c r="C6" s="49" t="s">
        <v>63</v>
      </c>
      <c r="D6" s="49" t="s">
        <v>64</v>
      </c>
      <c r="E6" s="49" t="s">
        <v>63</v>
      </c>
      <c r="F6" s="49" t="s">
        <v>64</v>
      </c>
      <c r="G6" s="49" t="s">
        <v>63</v>
      </c>
      <c r="H6" s="49" t="s">
        <v>64</v>
      </c>
      <c r="I6" s="49" t="s">
        <v>63</v>
      </c>
      <c r="J6" s="49" t="s">
        <v>64</v>
      </c>
      <c r="K6" s="49" t="s">
        <v>63</v>
      </c>
      <c r="L6" s="49" t="s">
        <v>64</v>
      </c>
      <c r="M6" s="49" t="s">
        <v>63</v>
      </c>
      <c r="N6" s="49" t="s">
        <v>64</v>
      </c>
      <c r="O6" s="49" t="s">
        <v>63</v>
      </c>
      <c r="P6" s="49" t="s">
        <v>64</v>
      </c>
      <c r="Q6" s="49" t="s">
        <v>63</v>
      </c>
      <c r="R6" s="49" t="s">
        <v>64</v>
      </c>
      <c r="S6" s="49" t="s">
        <v>63</v>
      </c>
      <c r="T6" s="49" t="s">
        <v>64</v>
      </c>
      <c r="U6" s="49" t="s">
        <v>63</v>
      </c>
      <c r="V6" s="49" t="s">
        <v>64</v>
      </c>
      <c r="W6" s="49" t="s">
        <v>63</v>
      </c>
      <c r="X6" s="49" t="s">
        <v>64</v>
      </c>
      <c r="Y6" s="49" t="s">
        <v>63</v>
      </c>
      <c r="Z6" s="49" t="s">
        <v>64</v>
      </c>
      <c r="AA6" s="49" t="s">
        <v>63</v>
      </c>
      <c r="AB6" s="49" t="s">
        <v>64</v>
      </c>
      <c r="AC6" s="49" t="s">
        <v>63</v>
      </c>
      <c r="AD6" s="49" t="s">
        <v>64</v>
      </c>
      <c r="AE6" s="49" t="s">
        <v>63</v>
      </c>
      <c r="AF6" s="49" t="s">
        <v>64</v>
      </c>
      <c r="AG6" s="49" t="s">
        <v>63</v>
      </c>
      <c r="AH6" s="49" t="s">
        <v>64</v>
      </c>
      <c r="AI6" s="49" t="s">
        <v>63</v>
      </c>
      <c r="AJ6" s="49" t="s">
        <v>64</v>
      </c>
      <c r="AK6" s="49" t="s">
        <v>63</v>
      </c>
      <c r="AL6" s="49" t="s">
        <v>64</v>
      </c>
      <c r="AM6" s="49" t="s">
        <v>63</v>
      </c>
      <c r="AN6" s="49" t="s">
        <v>64</v>
      </c>
    </row>
    <row r="7" spans="1:45" ht="24.9" customHeight="1">
      <c r="A7" s="18">
        <v>1</v>
      </c>
      <c r="B7" s="70" t="s">
        <v>30</v>
      </c>
      <c r="C7" s="26">
        <v>577606.96</v>
      </c>
      <c r="D7" s="26">
        <v>351929.33999999997</v>
      </c>
      <c r="E7" s="26">
        <v>206887.31000000003</v>
      </c>
      <c r="F7" s="26">
        <v>206887.31000000003</v>
      </c>
      <c r="G7" s="26">
        <v>42736.559999999256</v>
      </c>
      <c r="H7" s="26">
        <v>17131.48000000164</v>
      </c>
      <c r="I7" s="26">
        <v>22427791.609999999</v>
      </c>
      <c r="J7" s="26">
        <v>6727858.8699999992</v>
      </c>
      <c r="K7" s="26">
        <v>3534658.0051300004</v>
      </c>
      <c r="L7" s="26">
        <v>3534658.0051300004</v>
      </c>
      <c r="M7" s="26">
        <v>943365.75</v>
      </c>
      <c r="N7" s="26">
        <v>996250.21000000008</v>
      </c>
      <c r="O7" s="26">
        <v>0</v>
      </c>
      <c r="P7" s="26">
        <v>0</v>
      </c>
      <c r="Q7" s="26">
        <v>0</v>
      </c>
      <c r="R7" s="26">
        <v>0</v>
      </c>
      <c r="S7" s="26">
        <v>0</v>
      </c>
      <c r="T7" s="26">
        <v>0</v>
      </c>
      <c r="U7" s="26">
        <v>87323.42</v>
      </c>
      <c r="V7" s="26">
        <v>43661.73</v>
      </c>
      <c r="W7" s="26">
        <v>0</v>
      </c>
      <c r="X7" s="26">
        <v>0</v>
      </c>
      <c r="Y7" s="26">
        <v>135657.11999999866</v>
      </c>
      <c r="Z7" s="26">
        <v>49890.059999999779</v>
      </c>
      <c r="AA7" s="26">
        <v>1196141.6299999999</v>
      </c>
      <c r="AB7" s="26">
        <v>141271.56699999998</v>
      </c>
      <c r="AC7" s="26">
        <v>4720</v>
      </c>
      <c r="AD7" s="26">
        <v>0</v>
      </c>
      <c r="AE7" s="26">
        <v>-820107.26</v>
      </c>
      <c r="AF7" s="26">
        <v>-164021.27599999978</v>
      </c>
      <c r="AG7" s="26">
        <v>0</v>
      </c>
      <c r="AH7" s="26">
        <v>0</v>
      </c>
      <c r="AI7" s="26">
        <v>26504.589999999997</v>
      </c>
      <c r="AJ7" s="26">
        <v>71166.649999999994</v>
      </c>
      <c r="AK7" s="26">
        <v>0</v>
      </c>
      <c r="AL7" s="26">
        <v>0</v>
      </c>
      <c r="AM7" s="27">
        <v>28363285.695129994</v>
      </c>
      <c r="AN7" s="27">
        <v>11976683.946130002</v>
      </c>
      <c r="AS7" s="32"/>
    </row>
    <row r="8" spans="1:45" ht="24.9" customHeight="1">
      <c r="A8" s="18">
        <v>2</v>
      </c>
      <c r="B8" s="70" t="s">
        <v>32</v>
      </c>
      <c r="C8" s="26">
        <v>4173464.7399999993</v>
      </c>
      <c r="D8" s="26">
        <v>387615.47999999905</v>
      </c>
      <c r="E8" s="26">
        <v>22129.245086999999</v>
      </c>
      <c r="F8" s="26">
        <v>22129.245086999999</v>
      </c>
      <c r="G8" s="26">
        <v>26105.579999999958</v>
      </c>
      <c r="H8" s="26">
        <v>7472.3699999999371</v>
      </c>
      <c r="I8" s="26">
        <v>10017409.589987295</v>
      </c>
      <c r="J8" s="26">
        <v>10017409.589987295</v>
      </c>
      <c r="K8" s="26">
        <v>7357090.3199999994</v>
      </c>
      <c r="L8" s="26">
        <v>6822999.4859999996</v>
      </c>
      <c r="M8" s="26">
        <v>1231598.7178758169</v>
      </c>
      <c r="N8" s="26">
        <v>1152600.5238758167</v>
      </c>
      <c r="O8" s="26">
        <v>0</v>
      </c>
      <c r="P8" s="26">
        <v>0</v>
      </c>
      <c r="Q8" s="26">
        <v>0</v>
      </c>
      <c r="R8" s="26">
        <v>0</v>
      </c>
      <c r="S8" s="26">
        <v>0</v>
      </c>
      <c r="T8" s="26">
        <v>0</v>
      </c>
      <c r="U8" s="26">
        <v>0</v>
      </c>
      <c r="V8" s="26">
        <v>0</v>
      </c>
      <c r="W8" s="26">
        <v>0</v>
      </c>
      <c r="X8" s="26">
        <v>0</v>
      </c>
      <c r="Y8" s="26">
        <v>116269.57999999999</v>
      </c>
      <c r="Z8" s="26">
        <v>116269.57999999999</v>
      </c>
      <c r="AA8" s="26">
        <v>586541.39999999991</v>
      </c>
      <c r="AB8" s="26">
        <v>295522.18999999994</v>
      </c>
      <c r="AC8" s="26">
        <v>0</v>
      </c>
      <c r="AD8" s="26">
        <v>0</v>
      </c>
      <c r="AE8" s="26">
        <v>0</v>
      </c>
      <c r="AF8" s="26">
        <v>0</v>
      </c>
      <c r="AG8" s="26">
        <v>0</v>
      </c>
      <c r="AH8" s="26">
        <v>0</v>
      </c>
      <c r="AI8" s="26">
        <v>-2028.8400000000001</v>
      </c>
      <c r="AJ8" s="26">
        <v>-2028.8400000000001</v>
      </c>
      <c r="AK8" s="26">
        <v>0</v>
      </c>
      <c r="AL8" s="26">
        <v>0</v>
      </c>
      <c r="AM8" s="27">
        <v>23528580.332950108</v>
      </c>
      <c r="AN8" s="27">
        <v>18819989.624950111</v>
      </c>
      <c r="AS8" s="32"/>
    </row>
    <row r="9" spans="1:45" ht="24.9" customHeight="1">
      <c r="A9" s="18">
        <v>3</v>
      </c>
      <c r="B9" s="70" t="s">
        <v>28</v>
      </c>
      <c r="C9" s="26">
        <v>-126287.78089299853</v>
      </c>
      <c r="D9" s="26">
        <v>-162013.49849299854</v>
      </c>
      <c r="E9" s="26">
        <v>44582.213113899983</v>
      </c>
      <c r="F9" s="26">
        <v>44582.213113899983</v>
      </c>
      <c r="G9" s="26">
        <v>-32953.069999999992</v>
      </c>
      <c r="H9" s="26">
        <v>-32953.069999999992</v>
      </c>
      <c r="I9" s="26">
        <v>16639486.555100929</v>
      </c>
      <c r="J9" s="26">
        <v>16639486.555100929</v>
      </c>
      <c r="K9" s="26">
        <v>0</v>
      </c>
      <c r="L9" s="26">
        <v>0</v>
      </c>
      <c r="M9" s="26">
        <v>51693.217875817048</v>
      </c>
      <c r="N9" s="26">
        <v>51693.217875817048</v>
      </c>
      <c r="O9" s="26">
        <v>0</v>
      </c>
      <c r="P9" s="26">
        <v>0</v>
      </c>
      <c r="Q9" s="26">
        <v>0</v>
      </c>
      <c r="R9" s="26">
        <v>0</v>
      </c>
      <c r="S9" s="26">
        <v>0</v>
      </c>
      <c r="T9" s="26">
        <v>0</v>
      </c>
      <c r="U9" s="26">
        <v>0</v>
      </c>
      <c r="V9" s="26">
        <v>0</v>
      </c>
      <c r="W9" s="26">
        <v>0</v>
      </c>
      <c r="X9" s="26">
        <v>0</v>
      </c>
      <c r="Y9" s="26">
        <v>0</v>
      </c>
      <c r="Z9" s="26">
        <v>0</v>
      </c>
      <c r="AA9" s="26">
        <v>84441.739999999976</v>
      </c>
      <c r="AB9" s="26">
        <v>0</v>
      </c>
      <c r="AC9" s="26">
        <v>0</v>
      </c>
      <c r="AD9" s="26">
        <v>0</v>
      </c>
      <c r="AE9" s="26">
        <v>0</v>
      </c>
      <c r="AF9" s="26">
        <v>0</v>
      </c>
      <c r="AG9" s="26">
        <v>0</v>
      </c>
      <c r="AH9" s="26">
        <v>0</v>
      </c>
      <c r="AI9" s="26">
        <v>10810.609999999997</v>
      </c>
      <c r="AJ9" s="26">
        <v>0</v>
      </c>
      <c r="AK9" s="26">
        <v>0</v>
      </c>
      <c r="AL9" s="26">
        <v>0</v>
      </c>
      <c r="AM9" s="27">
        <v>16671773.485197648</v>
      </c>
      <c r="AN9" s="27">
        <v>16540795.417597648</v>
      </c>
      <c r="AS9" s="32"/>
    </row>
    <row r="10" spans="1:45" ht="24.9" customHeight="1">
      <c r="A10" s="18">
        <v>4</v>
      </c>
      <c r="B10" s="70" t="s">
        <v>29</v>
      </c>
      <c r="C10" s="26">
        <v>3488248.2858860013</v>
      </c>
      <c r="D10" s="26">
        <v>3473705.0569461011</v>
      </c>
      <c r="E10" s="26">
        <v>27875.915821000046</v>
      </c>
      <c r="F10" s="26">
        <v>27875.915821000046</v>
      </c>
      <c r="G10" s="26">
        <v>24219.518000000018</v>
      </c>
      <c r="H10" s="26">
        <v>22393.181499999944</v>
      </c>
      <c r="I10" s="26">
        <v>140000</v>
      </c>
      <c r="J10" s="26">
        <v>102000</v>
      </c>
      <c r="K10" s="26">
        <v>7614926.0526070101</v>
      </c>
      <c r="L10" s="26">
        <v>7583006.5966880107</v>
      </c>
      <c r="M10" s="26">
        <v>1618140.5636238123</v>
      </c>
      <c r="N10" s="26">
        <v>1616982.2362638123</v>
      </c>
      <c r="O10" s="26">
        <v>0</v>
      </c>
      <c r="P10" s="26">
        <v>0</v>
      </c>
      <c r="Q10" s="26">
        <v>0</v>
      </c>
      <c r="R10" s="26">
        <v>0</v>
      </c>
      <c r="S10" s="26">
        <v>0</v>
      </c>
      <c r="T10" s="26">
        <v>0</v>
      </c>
      <c r="U10" s="26">
        <v>0</v>
      </c>
      <c r="V10" s="26">
        <v>0</v>
      </c>
      <c r="W10" s="26">
        <v>0</v>
      </c>
      <c r="X10" s="26">
        <v>0</v>
      </c>
      <c r="Y10" s="26">
        <v>250609.10756570037</v>
      </c>
      <c r="Z10" s="26">
        <v>124856.31400970038</v>
      </c>
      <c r="AA10" s="26">
        <v>1781989.0807909993</v>
      </c>
      <c r="AB10" s="26">
        <v>1605236.5833859988</v>
      </c>
      <c r="AC10" s="26">
        <v>0</v>
      </c>
      <c r="AD10" s="26">
        <v>0</v>
      </c>
      <c r="AE10" s="26">
        <v>420813.67999999737</v>
      </c>
      <c r="AF10" s="26">
        <v>190160.96999999601</v>
      </c>
      <c r="AG10" s="26">
        <v>0</v>
      </c>
      <c r="AH10" s="26">
        <v>0</v>
      </c>
      <c r="AI10" s="26">
        <v>446231.90972989413</v>
      </c>
      <c r="AJ10" s="26">
        <v>445789.4097298939</v>
      </c>
      <c r="AK10" s="26">
        <v>0</v>
      </c>
      <c r="AL10" s="26">
        <v>0</v>
      </c>
      <c r="AM10" s="27">
        <v>15813054.114024417</v>
      </c>
      <c r="AN10" s="27">
        <v>15192006.264344513</v>
      </c>
      <c r="AS10" s="32"/>
    </row>
    <row r="11" spans="1:45" ht="24.9" customHeight="1">
      <c r="A11" s="18">
        <v>5</v>
      </c>
      <c r="B11" s="70" t="s">
        <v>86</v>
      </c>
      <c r="C11" s="26">
        <v>52935.189999999879</v>
      </c>
      <c r="D11" s="26">
        <v>21660.249999999978</v>
      </c>
      <c r="E11" s="26">
        <v>-81541.559469</v>
      </c>
      <c r="F11" s="26">
        <v>-81541.559469</v>
      </c>
      <c r="G11" s="26">
        <v>3575.6200000000003</v>
      </c>
      <c r="H11" s="26">
        <v>3575.6200000000003</v>
      </c>
      <c r="I11" s="26">
        <v>13117771.08</v>
      </c>
      <c r="J11" s="26">
        <v>13117771.08</v>
      </c>
      <c r="K11" s="26">
        <v>1286363.0415000003</v>
      </c>
      <c r="L11" s="26">
        <v>1099430.3615000003</v>
      </c>
      <c r="M11" s="26">
        <v>332495.08687581698</v>
      </c>
      <c r="N11" s="26">
        <v>332495.08687581698</v>
      </c>
      <c r="O11" s="26">
        <v>0</v>
      </c>
      <c r="P11" s="26">
        <v>0</v>
      </c>
      <c r="Q11" s="26">
        <v>0</v>
      </c>
      <c r="R11" s="26">
        <v>0</v>
      </c>
      <c r="S11" s="26">
        <v>0</v>
      </c>
      <c r="T11" s="26">
        <v>0</v>
      </c>
      <c r="U11" s="26">
        <v>0</v>
      </c>
      <c r="V11" s="26">
        <v>0</v>
      </c>
      <c r="W11" s="26">
        <v>0</v>
      </c>
      <c r="X11" s="26">
        <v>0</v>
      </c>
      <c r="Y11" s="26">
        <v>0</v>
      </c>
      <c r="Z11" s="26">
        <v>0</v>
      </c>
      <c r="AA11" s="26">
        <v>151303.83000000002</v>
      </c>
      <c r="AB11" s="26">
        <v>151303.83000000002</v>
      </c>
      <c r="AC11" s="26">
        <v>27310.177</v>
      </c>
      <c r="AD11" s="26">
        <v>27310.177</v>
      </c>
      <c r="AE11" s="26">
        <v>-1994224.5457800021</v>
      </c>
      <c r="AF11" s="26">
        <v>-211964.2965996245</v>
      </c>
      <c r="AG11" s="26">
        <v>0</v>
      </c>
      <c r="AH11" s="26">
        <v>0</v>
      </c>
      <c r="AI11" s="26">
        <v>0</v>
      </c>
      <c r="AJ11" s="26">
        <v>0</v>
      </c>
      <c r="AK11" s="26">
        <v>0</v>
      </c>
      <c r="AL11" s="26">
        <v>0</v>
      </c>
      <c r="AM11" s="27">
        <v>12895987.920126814</v>
      </c>
      <c r="AN11" s="27">
        <v>14460040.549307192</v>
      </c>
      <c r="AS11" s="32"/>
    </row>
    <row r="12" spans="1:45" ht="24.9" customHeight="1">
      <c r="A12" s="18">
        <v>6</v>
      </c>
      <c r="B12" s="70" t="s">
        <v>93</v>
      </c>
      <c r="C12" s="26">
        <v>34500</v>
      </c>
      <c r="D12" s="26">
        <v>34500</v>
      </c>
      <c r="E12" s="26">
        <v>32705.98</v>
      </c>
      <c r="F12" s="26">
        <v>32705.98</v>
      </c>
      <c r="G12" s="26">
        <v>-1000</v>
      </c>
      <c r="H12" s="26">
        <v>-1000</v>
      </c>
      <c r="I12" s="26">
        <v>8471453.4600000009</v>
      </c>
      <c r="J12" s="26">
        <v>8471453.4600000009</v>
      </c>
      <c r="K12" s="26">
        <v>2183545.4099999997</v>
      </c>
      <c r="L12" s="26">
        <v>447661.57999999967</v>
      </c>
      <c r="M12" s="26">
        <v>484552.73787581699</v>
      </c>
      <c r="N12" s="26">
        <v>138265.117875817</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11205757.587875819</v>
      </c>
      <c r="AN12" s="27">
        <v>9123586.1378758177</v>
      </c>
      <c r="AS12" s="32"/>
    </row>
    <row r="13" spans="1:45" ht="24.9" customHeight="1">
      <c r="A13" s="18">
        <v>7</v>
      </c>
      <c r="B13" s="70" t="s">
        <v>87</v>
      </c>
      <c r="C13" s="26">
        <v>43667</v>
      </c>
      <c r="D13" s="26">
        <v>28667</v>
      </c>
      <c r="E13" s="26">
        <v>403.21000000000004</v>
      </c>
      <c r="F13" s="26">
        <v>403.21000000000004</v>
      </c>
      <c r="G13" s="26">
        <v>0</v>
      </c>
      <c r="H13" s="26">
        <v>0</v>
      </c>
      <c r="I13" s="26">
        <v>6052253.1683500204</v>
      </c>
      <c r="J13" s="26">
        <v>6038628.1358100204</v>
      </c>
      <c r="K13" s="26">
        <v>1684363.0299999991</v>
      </c>
      <c r="L13" s="26">
        <v>1267472.5203806215</v>
      </c>
      <c r="M13" s="26">
        <v>266829.44787581713</v>
      </c>
      <c r="N13" s="26">
        <v>264772.69804728462</v>
      </c>
      <c r="O13" s="26">
        <v>0</v>
      </c>
      <c r="P13" s="26">
        <v>0</v>
      </c>
      <c r="Q13" s="26">
        <v>0</v>
      </c>
      <c r="R13" s="26">
        <v>0</v>
      </c>
      <c r="S13" s="26">
        <v>0</v>
      </c>
      <c r="T13" s="26">
        <v>0</v>
      </c>
      <c r="U13" s="26">
        <v>0</v>
      </c>
      <c r="V13" s="26">
        <v>0</v>
      </c>
      <c r="W13" s="26">
        <v>0</v>
      </c>
      <c r="X13" s="26">
        <v>0</v>
      </c>
      <c r="Y13" s="26">
        <v>0</v>
      </c>
      <c r="Z13" s="26">
        <v>0</v>
      </c>
      <c r="AA13" s="26">
        <v>43595</v>
      </c>
      <c r="AB13" s="26">
        <v>26681.641900406998</v>
      </c>
      <c r="AC13" s="26">
        <v>15000</v>
      </c>
      <c r="AD13" s="26">
        <v>297.58984016692921</v>
      </c>
      <c r="AE13" s="26">
        <v>0</v>
      </c>
      <c r="AF13" s="26">
        <v>0</v>
      </c>
      <c r="AG13" s="26">
        <v>0</v>
      </c>
      <c r="AH13" s="26">
        <v>0</v>
      </c>
      <c r="AI13" s="26">
        <v>660</v>
      </c>
      <c r="AJ13" s="26">
        <v>660</v>
      </c>
      <c r="AK13" s="26">
        <v>0</v>
      </c>
      <c r="AL13" s="26">
        <v>0</v>
      </c>
      <c r="AM13" s="27">
        <v>8106770.856225837</v>
      </c>
      <c r="AN13" s="27">
        <v>7627582.7959785014</v>
      </c>
      <c r="AS13" s="32"/>
    </row>
    <row r="14" spans="1:45" ht="24.9" customHeight="1">
      <c r="A14" s="18">
        <v>8</v>
      </c>
      <c r="B14" s="70" t="s">
        <v>34</v>
      </c>
      <c r="C14" s="26">
        <v>217315.78</v>
      </c>
      <c r="D14" s="26">
        <v>44900</v>
      </c>
      <c r="E14" s="26">
        <v>8949.82</v>
      </c>
      <c r="F14" s="26">
        <v>8949.82</v>
      </c>
      <c r="G14" s="26">
        <v>15000</v>
      </c>
      <c r="H14" s="26">
        <v>15000</v>
      </c>
      <c r="I14" s="26">
        <v>5924093.3099999996</v>
      </c>
      <c r="J14" s="26">
        <v>5924093.3099999996</v>
      </c>
      <c r="K14" s="26">
        <v>1165165.8000000003</v>
      </c>
      <c r="L14" s="26">
        <v>1164988.8000000003</v>
      </c>
      <c r="M14" s="26">
        <v>373433.63</v>
      </c>
      <c r="N14" s="26">
        <v>309327.7</v>
      </c>
      <c r="O14" s="26">
        <v>0</v>
      </c>
      <c r="P14" s="26">
        <v>0</v>
      </c>
      <c r="Q14" s="26">
        <v>0</v>
      </c>
      <c r="R14" s="26">
        <v>0</v>
      </c>
      <c r="S14" s="26">
        <v>0</v>
      </c>
      <c r="T14" s="26">
        <v>0</v>
      </c>
      <c r="U14" s="26">
        <v>0</v>
      </c>
      <c r="V14" s="26">
        <v>0</v>
      </c>
      <c r="W14" s="26">
        <v>0</v>
      </c>
      <c r="X14" s="26">
        <v>0</v>
      </c>
      <c r="Y14" s="26">
        <v>70653.84</v>
      </c>
      <c r="Z14" s="26">
        <v>35327.08</v>
      </c>
      <c r="AA14" s="26">
        <v>93073.040000000008</v>
      </c>
      <c r="AB14" s="26">
        <v>31112.220000000008</v>
      </c>
      <c r="AC14" s="26">
        <v>0</v>
      </c>
      <c r="AD14" s="26">
        <v>0</v>
      </c>
      <c r="AE14" s="26">
        <v>-467.09999999999854</v>
      </c>
      <c r="AF14" s="26">
        <v>-467.10000000000036</v>
      </c>
      <c r="AG14" s="26">
        <v>0</v>
      </c>
      <c r="AH14" s="26">
        <v>0</v>
      </c>
      <c r="AI14" s="26">
        <v>-47699.25</v>
      </c>
      <c r="AJ14" s="26">
        <v>-8034.3700000000026</v>
      </c>
      <c r="AK14" s="26">
        <v>0</v>
      </c>
      <c r="AL14" s="26">
        <v>0</v>
      </c>
      <c r="AM14" s="27">
        <v>7819518.8699999992</v>
      </c>
      <c r="AN14" s="27">
        <v>7525197.46</v>
      </c>
      <c r="AS14" s="32"/>
    </row>
    <row r="15" spans="1:45" ht="24.9" customHeight="1">
      <c r="A15" s="18">
        <v>9</v>
      </c>
      <c r="B15" s="70" t="s">
        <v>31</v>
      </c>
      <c r="C15" s="26">
        <v>30500</v>
      </c>
      <c r="D15" s="26">
        <v>30500</v>
      </c>
      <c r="E15" s="26">
        <v>2.66</v>
      </c>
      <c r="F15" s="26">
        <v>2.66</v>
      </c>
      <c r="G15" s="26">
        <v>6680</v>
      </c>
      <c r="H15" s="26">
        <v>6680</v>
      </c>
      <c r="I15" s="26">
        <v>1645156.620000022</v>
      </c>
      <c r="J15" s="26">
        <v>1645156.620000022</v>
      </c>
      <c r="K15" s="26">
        <v>1283487.8600000003</v>
      </c>
      <c r="L15" s="26">
        <v>912170.69900000026</v>
      </c>
      <c r="M15" s="26">
        <v>250088.25787581713</v>
      </c>
      <c r="N15" s="26">
        <v>189325.75087581715</v>
      </c>
      <c r="O15" s="26">
        <v>0</v>
      </c>
      <c r="P15" s="26">
        <v>0</v>
      </c>
      <c r="Q15" s="26">
        <v>0</v>
      </c>
      <c r="R15" s="26">
        <v>0</v>
      </c>
      <c r="S15" s="26">
        <v>0</v>
      </c>
      <c r="T15" s="26">
        <v>0</v>
      </c>
      <c r="U15" s="26">
        <v>0</v>
      </c>
      <c r="V15" s="26">
        <v>0</v>
      </c>
      <c r="W15" s="26">
        <v>0</v>
      </c>
      <c r="X15" s="26">
        <v>0</v>
      </c>
      <c r="Y15" s="26">
        <v>-3000</v>
      </c>
      <c r="Z15" s="26">
        <v>-375</v>
      </c>
      <c r="AA15" s="26">
        <v>20651.579999999998</v>
      </c>
      <c r="AB15" s="26">
        <v>5561.7549800000015</v>
      </c>
      <c r="AC15" s="26">
        <v>0</v>
      </c>
      <c r="AD15" s="26">
        <v>0</v>
      </c>
      <c r="AE15" s="26">
        <v>-65452.539999999994</v>
      </c>
      <c r="AF15" s="26">
        <v>-50262.774999999994</v>
      </c>
      <c r="AG15" s="26">
        <v>0</v>
      </c>
      <c r="AH15" s="26">
        <v>0</v>
      </c>
      <c r="AI15" s="26">
        <v>37148.75</v>
      </c>
      <c r="AJ15" s="26">
        <v>30329.11</v>
      </c>
      <c r="AK15" s="26">
        <v>0</v>
      </c>
      <c r="AL15" s="26">
        <v>0</v>
      </c>
      <c r="AM15" s="27">
        <v>3205263.187875839</v>
      </c>
      <c r="AN15" s="27">
        <v>2769088.8198558395</v>
      </c>
      <c r="AS15" s="32"/>
    </row>
    <row r="16" spans="1:45" ht="24.9" customHeight="1">
      <c r="A16" s="18">
        <v>10</v>
      </c>
      <c r="B16" s="70" t="s">
        <v>33</v>
      </c>
      <c r="C16" s="26">
        <v>112702.04</v>
      </c>
      <c r="D16" s="26">
        <v>112702.04</v>
      </c>
      <c r="E16" s="26">
        <v>53966.430000000008</v>
      </c>
      <c r="F16" s="26">
        <v>53966.430000000008</v>
      </c>
      <c r="G16" s="26">
        <v>0</v>
      </c>
      <c r="H16" s="26">
        <v>0</v>
      </c>
      <c r="I16" s="26">
        <v>1608519.4400000221</v>
      </c>
      <c r="J16" s="26">
        <v>812975.79000001203</v>
      </c>
      <c r="K16" s="26">
        <v>935682.26</v>
      </c>
      <c r="L16" s="26">
        <v>456557.62212670775</v>
      </c>
      <c r="M16" s="26">
        <v>166749.58787581703</v>
      </c>
      <c r="N16" s="26">
        <v>166749.58787581703</v>
      </c>
      <c r="O16" s="26">
        <v>0</v>
      </c>
      <c r="P16" s="26">
        <v>0</v>
      </c>
      <c r="Q16" s="26">
        <v>0</v>
      </c>
      <c r="R16" s="26">
        <v>0</v>
      </c>
      <c r="S16" s="26">
        <v>0</v>
      </c>
      <c r="T16" s="26">
        <v>0</v>
      </c>
      <c r="U16" s="26">
        <v>886.03</v>
      </c>
      <c r="V16" s="26">
        <v>92.359767199999965</v>
      </c>
      <c r="W16" s="26">
        <v>0</v>
      </c>
      <c r="X16" s="26">
        <v>0</v>
      </c>
      <c r="Y16" s="26">
        <v>5167.0999999999995</v>
      </c>
      <c r="Z16" s="26">
        <v>2583.5499999999997</v>
      </c>
      <c r="AA16" s="26">
        <v>1095.0099999999802</v>
      </c>
      <c r="AB16" s="26">
        <v>517.81607552117202</v>
      </c>
      <c r="AC16" s="26">
        <v>0</v>
      </c>
      <c r="AD16" s="26">
        <v>0</v>
      </c>
      <c r="AE16" s="26">
        <v>-29607</v>
      </c>
      <c r="AF16" s="26">
        <v>-5926.9999999999982</v>
      </c>
      <c r="AG16" s="26">
        <v>0</v>
      </c>
      <c r="AH16" s="26">
        <v>0</v>
      </c>
      <c r="AI16" s="26">
        <v>2284.7399999999984</v>
      </c>
      <c r="AJ16" s="26">
        <v>2284.7399999999984</v>
      </c>
      <c r="AK16" s="26">
        <v>0</v>
      </c>
      <c r="AL16" s="26">
        <v>0</v>
      </c>
      <c r="AM16" s="27">
        <v>2857445.6378758391</v>
      </c>
      <c r="AN16" s="27">
        <v>1602502.9358452579</v>
      </c>
      <c r="AS16" s="32"/>
    </row>
    <row r="17" spans="1:45" ht="24.9" customHeight="1">
      <c r="A17" s="18">
        <v>11</v>
      </c>
      <c r="B17" s="70" t="s">
        <v>89</v>
      </c>
      <c r="C17" s="26">
        <v>0</v>
      </c>
      <c r="D17" s="26">
        <v>0</v>
      </c>
      <c r="E17" s="26">
        <v>0</v>
      </c>
      <c r="F17" s="26">
        <v>0</v>
      </c>
      <c r="G17" s="26">
        <v>0</v>
      </c>
      <c r="H17" s="26">
        <v>0</v>
      </c>
      <c r="I17" s="26">
        <v>510219.99000003526</v>
      </c>
      <c r="J17" s="26">
        <v>510219.99000003526</v>
      </c>
      <c r="K17" s="26">
        <v>1901905.3099999991</v>
      </c>
      <c r="L17" s="26">
        <v>1901905.3099999991</v>
      </c>
      <c r="M17" s="26">
        <v>265544.04611111118</v>
      </c>
      <c r="N17" s="26">
        <v>265544.04611111118</v>
      </c>
      <c r="O17" s="26">
        <v>0</v>
      </c>
      <c r="P17" s="26">
        <v>0</v>
      </c>
      <c r="Q17" s="26">
        <v>0</v>
      </c>
      <c r="R17" s="26">
        <v>0</v>
      </c>
      <c r="S17" s="26">
        <v>0</v>
      </c>
      <c r="T17" s="26">
        <v>0</v>
      </c>
      <c r="U17" s="26">
        <v>0</v>
      </c>
      <c r="V17" s="26">
        <v>0</v>
      </c>
      <c r="W17" s="26">
        <v>0</v>
      </c>
      <c r="X17" s="26">
        <v>0</v>
      </c>
      <c r="Y17" s="26">
        <v>0</v>
      </c>
      <c r="Z17" s="26">
        <v>0</v>
      </c>
      <c r="AA17" s="26">
        <v>287</v>
      </c>
      <c r="AB17" s="26">
        <v>287</v>
      </c>
      <c r="AC17" s="26">
        <v>0</v>
      </c>
      <c r="AD17" s="26">
        <v>0</v>
      </c>
      <c r="AE17" s="26">
        <v>-16360.78999999995</v>
      </c>
      <c r="AF17" s="26">
        <v>-16360.78999999995</v>
      </c>
      <c r="AG17" s="26">
        <v>0</v>
      </c>
      <c r="AH17" s="26">
        <v>0</v>
      </c>
      <c r="AI17" s="26">
        <v>263</v>
      </c>
      <c r="AJ17" s="26">
        <v>263</v>
      </c>
      <c r="AK17" s="26">
        <v>0</v>
      </c>
      <c r="AL17" s="26">
        <v>0</v>
      </c>
      <c r="AM17" s="27">
        <v>2661858.5561111453</v>
      </c>
      <c r="AN17" s="27">
        <v>2661858.5561111453</v>
      </c>
      <c r="AS17" s="32"/>
    </row>
    <row r="18" spans="1:45" ht="24.9" customHeight="1">
      <c r="A18" s="18">
        <v>12</v>
      </c>
      <c r="B18" s="70" t="s">
        <v>35</v>
      </c>
      <c r="C18" s="26">
        <v>25001</v>
      </c>
      <c r="D18" s="26">
        <v>25001</v>
      </c>
      <c r="E18" s="26">
        <v>0</v>
      </c>
      <c r="F18" s="26">
        <v>0</v>
      </c>
      <c r="G18" s="26">
        <v>-11500</v>
      </c>
      <c r="H18" s="26">
        <v>-11500</v>
      </c>
      <c r="I18" s="26">
        <v>3094785</v>
      </c>
      <c r="J18" s="26">
        <v>3094785</v>
      </c>
      <c r="K18" s="26">
        <v>356103.1</v>
      </c>
      <c r="L18" s="26">
        <v>253921.74000000002</v>
      </c>
      <c r="M18" s="26">
        <v>116949.21787581703</v>
      </c>
      <c r="N18" s="26">
        <v>127560.46287581703</v>
      </c>
      <c r="O18" s="26">
        <v>0</v>
      </c>
      <c r="P18" s="26">
        <v>0</v>
      </c>
      <c r="Q18" s="26">
        <v>0</v>
      </c>
      <c r="R18" s="26">
        <v>0</v>
      </c>
      <c r="S18" s="26">
        <v>0</v>
      </c>
      <c r="T18" s="26">
        <v>0</v>
      </c>
      <c r="U18" s="26">
        <v>0</v>
      </c>
      <c r="V18" s="26">
        <v>0</v>
      </c>
      <c r="W18" s="26">
        <v>0</v>
      </c>
      <c r="X18" s="26">
        <v>0</v>
      </c>
      <c r="Y18" s="26">
        <v>-154638</v>
      </c>
      <c r="Z18" s="26">
        <v>-77318.839999999967</v>
      </c>
      <c r="AA18" s="26">
        <v>-499336.16999999993</v>
      </c>
      <c r="AB18" s="26">
        <v>21156.540000000095</v>
      </c>
      <c r="AC18" s="26">
        <v>0</v>
      </c>
      <c r="AD18" s="26">
        <v>0</v>
      </c>
      <c r="AE18" s="26">
        <v>-405000</v>
      </c>
      <c r="AF18" s="26">
        <v>0</v>
      </c>
      <c r="AG18" s="26">
        <v>0</v>
      </c>
      <c r="AH18" s="26">
        <v>0</v>
      </c>
      <c r="AI18" s="26">
        <v>56597</v>
      </c>
      <c r="AJ18" s="26">
        <v>28298.400000000009</v>
      </c>
      <c r="AK18" s="26">
        <v>0</v>
      </c>
      <c r="AL18" s="26">
        <v>0</v>
      </c>
      <c r="AM18" s="27">
        <v>2578961.147875817</v>
      </c>
      <c r="AN18" s="27">
        <v>3461904.3028758173</v>
      </c>
      <c r="AS18" s="32"/>
    </row>
    <row r="19" spans="1:45" ht="24.9" customHeight="1">
      <c r="A19" s="18">
        <v>13</v>
      </c>
      <c r="B19" s="70" t="s">
        <v>37</v>
      </c>
      <c r="C19" s="26">
        <v>0</v>
      </c>
      <c r="D19" s="26">
        <v>0</v>
      </c>
      <c r="E19" s="26">
        <v>0</v>
      </c>
      <c r="F19" s="26">
        <v>0</v>
      </c>
      <c r="G19" s="26">
        <v>0</v>
      </c>
      <c r="H19" s="26">
        <v>0</v>
      </c>
      <c r="I19" s="26">
        <v>2097986.79</v>
      </c>
      <c r="J19" s="26">
        <v>2097986.79</v>
      </c>
      <c r="K19" s="26">
        <v>176433.95999999996</v>
      </c>
      <c r="L19" s="26">
        <v>31985.49000000002</v>
      </c>
      <c r="M19" s="26">
        <v>82693.329999999987</v>
      </c>
      <c r="N19" s="26">
        <v>44741.669999999991</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-98309</v>
      </c>
      <c r="AF19" s="26">
        <v>-98309</v>
      </c>
      <c r="AG19" s="26">
        <v>0</v>
      </c>
      <c r="AH19" s="26">
        <v>0</v>
      </c>
      <c r="AI19" s="26">
        <v>0</v>
      </c>
      <c r="AJ19" s="26">
        <v>0</v>
      </c>
      <c r="AK19" s="26">
        <v>0</v>
      </c>
      <c r="AL19" s="26">
        <v>0</v>
      </c>
      <c r="AM19" s="27">
        <v>2258805.08</v>
      </c>
      <c r="AN19" s="27">
        <v>2076404.9500000002</v>
      </c>
      <c r="AS19" s="32"/>
    </row>
    <row r="20" spans="1:45" ht="24.9" customHeight="1">
      <c r="A20" s="18">
        <v>14</v>
      </c>
      <c r="B20" s="70" t="s">
        <v>36</v>
      </c>
      <c r="C20" s="26">
        <v>3000</v>
      </c>
      <c r="D20" s="26">
        <v>3000</v>
      </c>
      <c r="E20" s="26">
        <v>0</v>
      </c>
      <c r="F20" s="26">
        <v>0</v>
      </c>
      <c r="G20" s="26">
        <v>0</v>
      </c>
      <c r="H20" s="26">
        <v>0</v>
      </c>
      <c r="I20" s="26">
        <v>723921.96</v>
      </c>
      <c r="J20" s="26">
        <v>723921.96</v>
      </c>
      <c r="K20" s="26">
        <v>886019.27</v>
      </c>
      <c r="L20" s="26">
        <v>391776.08400000026</v>
      </c>
      <c r="M20" s="26">
        <v>198821.50787581701</v>
      </c>
      <c r="N20" s="26">
        <v>130368.30487581702</v>
      </c>
      <c r="O20" s="26">
        <v>0</v>
      </c>
      <c r="P20" s="26">
        <v>0</v>
      </c>
      <c r="Q20" s="26">
        <v>0</v>
      </c>
      <c r="R20" s="26">
        <v>0</v>
      </c>
      <c r="S20" s="26">
        <v>0</v>
      </c>
      <c r="T20" s="26">
        <v>0</v>
      </c>
      <c r="U20" s="26">
        <v>0</v>
      </c>
      <c r="V20" s="26">
        <v>0</v>
      </c>
      <c r="W20" s="26">
        <v>0</v>
      </c>
      <c r="X20" s="26">
        <v>0</v>
      </c>
      <c r="Y20" s="26">
        <v>-2500</v>
      </c>
      <c r="Z20" s="26">
        <v>-249.9980000000005</v>
      </c>
      <c r="AA20" s="26">
        <v>-9384.310000000045</v>
      </c>
      <c r="AB20" s="26">
        <v>-17836.579000000056</v>
      </c>
      <c r="AC20" s="26">
        <v>0</v>
      </c>
      <c r="AD20" s="26">
        <v>0</v>
      </c>
      <c r="AE20" s="26">
        <v>-114000</v>
      </c>
      <c r="AF20" s="26">
        <v>-114000</v>
      </c>
      <c r="AG20" s="26">
        <v>0</v>
      </c>
      <c r="AH20" s="26">
        <v>0</v>
      </c>
      <c r="AI20" s="26">
        <v>18928.256500000003</v>
      </c>
      <c r="AJ20" s="26">
        <v>2835.2565000000031</v>
      </c>
      <c r="AK20" s="26">
        <v>0</v>
      </c>
      <c r="AL20" s="26">
        <v>0</v>
      </c>
      <c r="AM20" s="27">
        <v>1704806.6843758167</v>
      </c>
      <c r="AN20" s="27">
        <v>1119815.028375817</v>
      </c>
      <c r="AS20" s="32"/>
    </row>
    <row r="21" spans="1:45" ht="24.9" customHeight="1">
      <c r="A21" s="18">
        <v>15</v>
      </c>
      <c r="B21" s="70" t="s">
        <v>90</v>
      </c>
      <c r="C21" s="26">
        <v>86313.459999999322</v>
      </c>
      <c r="D21" s="26">
        <v>86594.898999999336</v>
      </c>
      <c r="E21" s="26">
        <v>0</v>
      </c>
      <c r="F21" s="26">
        <v>0</v>
      </c>
      <c r="G21" s="26">
        <v>57000</v>
      </c>
      <c r="H21" s="26">
        <v>57000</v>
      </c>
      <c r="I21" s="26">
        <v>0</v>
      </c>
      <c r="J21" s="26">
        <v>0</v>
      </c>
      <c r="K21" s="26">
        <v>489403.19999999902</v>
      </c>
      <c r="L21" s="26">
        <v>152733.57399999857</v>
      </c>
      <c r="M21" s="26">
        <v>137930.09787581695</v>
      </c>
      <c r="N21" s="26">
        <v>137130.09787581695</v>
      </c>
      <c r="O21" s="26">
        <v>0</v>
      </c>
      <c r="P21" s="26">
        <v>0</v>
      </c>
      <c r="Q21" s="26">
        <v>-144299.99999999255</v>
      </c>
      <c r="R21" s="26">
        <v>0</v>
      </c>
      <c r="S21" s="26">
        <v>0</v>
      </c>
      <c r="T21" s="26">
        <v>0</v>
      </c>
      <c r="U21" s="26">
        <v>0</v>
      </c>
      <c r="V21" s="26">
        <v>0</v>
      </c>
      <c r="W21" s="26">
        <v>0</v>
      </c>
      <c r="X21" s="26">
        <v>0</v>
      </c>
      <c r="Y21" s="26">
        <v>8654.4000000000051</v>
      </c>
      <c r="Z21" s="26">
        <v>1730.8800000000047</v>
      </c>
      <c r="AA21" s="26">
        <v>118242.09</v>
      </c>
      <c r="AB21" s="26">
        <v>52756.63049999997</v>
      </c>
      <c r="AC21" s="26">
        <v>1839.9000000000015</v>
      </c>
      <c r="AD21" s="26">
        <v>1839.9000000000015</v>
      </c>
      <c r="AE21" s="26">
        <v>0</v>
      </c>
      <c r="AF21" s="26">
        <v>0</v>
      </c>
      <c r="AG21" s="26">
        <v>0</v>
      </c>
      <c r="AH21" s="26">
        <v>0</v>
      </c>
      <c r="AI21" s="26">
        <v>8903</v>
      </c>
      <c r="AJ21" s="26">
        <v>1780.5999999999985</v>
      </c>
      <c r="AK21" s="26">
        <v>0</v>
      </c>
      <c r="AL21" s="26">
        <v>0</v>
      </c>
      <c r="AM21" s="27">
        <v>763986.14787582273</v>
      </c>
      <c r="AN21" s="27">
        <v>491566.58137581486</v>
      </c>
      <c r="AS21" s="32"/>
    </row>
    <row r="22" spans="1:45" ht="24.9" customHeight="1">
      <c r="A22" s="18">
        <v>16</v>
      </c>
      <c r="B22" s="70" t="s">
        <v>38</v>
      </c>
      <c r="C22" s="26">
        <v>0</v>
      </c>
      <c r="D22" s="26">
        <v>0</v>
      </c>
      <c r="E22" s="26">
        <v>0</v>
      </c>
      <c r="F22" s="26">
        <v>0</v>
      </c>
      <c r="G22" s="26">
        <v>0</v>
      </c>
      <c r="H22" s="26">
        <v>0</v>
      </c>
      <c r="I22" s="26">
        <v>0</v>
      </c>
      <c r="J22" s="26">
        <v>0</v>
      </c>
      <c r="K22" s="26">
        <v>566329.04471329984</v>
      </c>
      <c r="L22" s="26">
        <v>566329.04471329984</v>
      </c>
      <c r="M22" s="26">
        <v>136393.21787581703</v>
      </c>
      <c r="N22" s="26">
        <v>136393.21787581703</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702722.26258911681</v>
      </c>
      <c r="AN22" s="27">
        <v>702722.26258911681</v>
      </c>
      <c r="AS22" s="32"/>
    </row>
    <row r="23" spans="1:45" ht="24.9" customHeight="1">
      <c r="A23" s="18">
        <v>17</v>
      </c>
      <c r="B23" s="70" t="s">
        <v>39</v>
      </c>
      <c r="C23" s="26">
        <v>0</v>
      </c>
      <c r="D23" s="26">
        <v>0</v>
      </c>
      <c r="E23" s="26">
        <v>0</v>
      </c>
      <c r="F23" s="26">
        <v>0</v>
      </c>
      <c r="G23" s="26">
        <v>13271.5</v>
      </c>
      <c r="H23" s="26">
        <v>13271.5</v>
      </c>
      <c r="I23" s="26">
        <v>510412.73682000028</v>
      </c>
      <c r="J23" s="26">
        <v>510412.73682000028</v>
      </c>
      <c r="K23" s="26">
        <v>-1651.5900000000006</v>
      </c>
      <c r="L23" s="26">
        <v>-3102.9540000000006</v>
      </c>
      <c r="M23" s="26">
        <v>66042.847875817039</v>
      </c>
      <c r="N23" s="26">
        <v>55998.106875817037</v>
      </c>
      <c r="O23" s="26">
        <v>0</v>
      </c>
      <c r="P23" s="26">
        <v>0</v>
      </c>
      <c r="Q23" s="26">
        <v>0</v>
      </c>
      <c r="R23" s="26">
        <v>0</v>
      </c>
      <c r="S23" s="26">
        <v>26543</v>
      </c>
      <c r="T23" s="26">
        <v>26543</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614618.49469581735</v>
      </c>
      <c r="AN23" s="27">
        <v>603122.38969581726</v>
      </c>
      <c r="AS23" s="32"/>
    </row>
    <row r="24" spans="1:45" ht="24.9" customHeight="1">
      <c r="A24" s="18">
        <v>18</v>
      </c>
      <c r="B24" s="70" t="s">
        <v>88</v>
      </c>
      <c r="C24" s="26">
        <v>0</v>
      </c>
      <c r="D24" s="26">
        <v>0</v>
      </c>
      <c r="E24" s="26">
        <v>0</v>
      </c>
      <c r="F24" s="26">
        <v>0</v>
      </c>
      <c r="G24" s="26">
        <v>0</v>
      </c>
      <c r="H24" s="26">
        <v>0</v>
      </c>
      <c r="I24" s="26">
        <v>0</v>
      </c>
      <c r="J24" s="26">
        <v>0</v>
      </c>
      <c r="K24" s="26">
        <v>14228.797000000002</v>
      </c>
      <c r="L24" s="26">
        <v>8976.7169999999987</v>
      </c>
      <c r="M24" s="26">
        <v>70853.217875817034</v>
      </c>
      <c r="N24" s="26">
        <v>61273.217875817034</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-284.58</v>
      </c>
      <c r="AF24" s="26">
        <v>-284.58</v>
      </c>
      <c r="AG24" s="26">
        <v>0</v>
      </c>
      <c r="AH24" s="26">
        <v>0</v>
      </c>
      <c r="AI24" s="26">
        <v>18390.45</v>
      </c>
      <c r="AJ24" s="26">
        <v>1839.0449999999983</v>
      </c>
      <c r="AK24" s="26">
        <v>0</v>
      </c>
      <c r="AL24" s="26">
        <v>0</v>
      </c>
      <c r="AM24" s="27">
        <v>103187.88487581704</v>
      </c>
      <c r="AN24" s="27">
        <v>71804.399875817035</v>
      </c>
      <c r="AS24" s="32"/>
    </row>
    <row r="25" spans="1:45" ht="13.8">
      <c r="A25" s="11"/>
      <c r="B25" s="72" t="s">
        <v>22</v>
      </c>
      <c r="C25" s="28">
        <v>8718966.6749929991</v>
      </c>
      <c r="D25" s="28">
        <v>4438761.5674531013</v>
      </c>
      <c r="E25" s="28">
        <v>315961.22455290006</v>
      </c>
      <c r="F25" s="28">
        <v>315961.22455290006</v>
      </c>
      <c r="G25" s="28">
        <v>143135.70799999923</v>
      </c>
      <c r="H25" s="28">
        <v>97071.081500001528</v>
      </c>
      <c r="I25" s="28">
        <v>92981261.310258344</v>
      </c>
      <c r="J25" s="28">
        <v>76434159.887718305</v>
      </c>
      <c r="K25" s="28">
        <v>31434052.870950308</v>
      </c>
      <c r="L25" s="28">
        <v>26593470.676538628</v>
      </c>
      <c r="M25" s="28">
        <v>6794174.4811205436</v>
      </c>
      <c r="N25" s="28">
        <v>6177471.2539320122</v>
      </c>
      <c r="O25" s="28">
        <v>0</v>
      </c>
      <c r="P25" s="28">
        <v>0</v>
      </c>
      <c r="Q25" s="28">
        <v>-144299.99999999255</v>
      </c>
      <c r="R25" s="28">
        <v>0</v>
      </c>
      <c r="S25" s="28">
        <v>26543</v>
      </c>
      <c r="T25" s="28">
        <v>26543</v>
      </c>
      <c r="U25" s="28">
        <v>88209.45</v>
      </c>
      <c r="V25" s="28">
        <v>43754.089767200006</v>
      </c>
      <c r="W25" s="28">
        <v>0</v>
      </c>
      <c r="X25" s="28">
        <v>0</v>
      </c>
      <c r="Y25" s="28">
        <v>426873.14756569895</v>
      </c>
      <c r="Z25" s="28">
        <v>252713.62600970021</v>
      </c>
      <c r="AA25" s="28">
        <v>3568640.9207909987</v>
      </c>
      <c r="AB25" s="28">
        <v>2313571.1948419274</v>
      </c>
      <c r="AC25" s="28">
        <v>48870.076999999997</v>
      </c>
      <c r="AD25" s="28">
        <v>29447.66684016693</v>
      </c>
      <c r="AE25" s="28">
        <v>-3122999.1357800053</v>
      </c>
      <c r="AF25" s="28">
        <v>-471435.84759962821</v>
      </c>
      <c r="AG25" s="28">
        <v>0</v>
      </c>
      <c r="AH25" s="28">
        <v>0</v>
      </c>
      <c r="AI25" s="28">
        <v>576994.21622989408</v>
      </c>
      <c r="AJ25" s="28">
        <v>575183.001229894</v>
      </c>
      <c r="AK25" s="28">
        <v>0</v>
      </c>
      <c r="AL25" s="28">
        <v>0</v>
      </c>
      <c r="AM25" s="28">
        <v>141856383.94568166</v>
      </c>
      <c r="AN25" s="28">
        <v>116826672.42278421</v>
      </c>
    </row>
    <row r="26" spans="1:45">
      <c r="AN26" s="32"/>
    </row>
    <row r="27" spans="1:45" s="42" customFormat="1" ht="14.4">
      <c r="B27" s="46" t="s">
        <v>47</v>
      </c>
    </row>
    <row r="28" spans="1:45" s="42" customFormat="1" ht="9" customHeight="1">
      <c r="B28" s="61"/>
      <c r="C28" s="61"/>
      <c r="D28" s="61"/>
      <c r="E28" s="61"/>
      <c r="F28" s="61"/>
      <c r="G28" s="61"/>
      <c r="H28" s="61"/>
      <c r="I28" s="61"/>
      <c r="J28" s="61"/>
      <c r="K28" s="61"/>
      <c r="L28" s="61"/>
      <c r="M28" s="61"/>
      <c r="N28" s="61"/>
    </row>
    <row r="29" spans="1:45" s="42" customFormat="1" ht="14.4">
      <c r="B29" s="53" t="s">
        <v>65</v>
      </c>
    </row>
    <row r="30" spans="1:45" s="42" customFormat="1" ht="14.4">
      <c r="B30" s="53" t="s">
        <v>66</v>
      </c>
    </row>
    <row r="31" spans="1:45">
      <c r="B31" s="7"/>
      <c r="C31" s="13"/>
      <c r="D31" s="13"/>
      <c r="E31" s="13"/>
      <c r="F31" s="13"/>
      <c r="G31" s="13"/>
      <c r="H31" s="13"/>
      <c r="I31" s="13"/>
      <c r="J31" s="13"/>
      <c r="K31" s="13"/>
      <c r="L31" s="13"/>
      <c r="M31" s="13"/>
      <c r="N31" s="13"/>
      <c r="AM31" s="15"/>
      <c r="AN31" s="15"/>
    </row>
    <row r="33" spans="39:40">
      <c r="AM33" s="15"/>
      <c r="AN33" s="15"/>
    </row>
    <row r="34" spans="39:40">
      <c r="AM34" s="15"/>
      <c r="AN34" s="15"/>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62"/>
      <c r="B1" s="62"/>
      <c r="C1" s="62"/>
      <c r="D1" s="62"/>
    </row>
    <row r="2" spans="1:5" ht="12.75" customHeight="1">
      <c r="A2" s="90" t="s">
        <v>95</v>
      </c>
      <c r="B2" s="90"/>
      <c r="C2" s="90"/>
      <c r="D2" s="90"/>
    </row>
    <row r="3" spans="1:5" ht="12.75" customHeight="1">
      <c r="A3" s="90"/>
      <c r="B3" s="90"/>
      <c r="C3" s="90"/>
      <c r="D3" s="90"/>
      <c r="E3" s="2"/>
    </row>
    <row r="4" spans="1:5">
      <c r="A4" s="90"/>
      <c r="B4" s="90"/>
      <c r="C4" s="90"/>
      <c r="D4" s="90"/>
      <c r="E4" s="2"/>
    </row>
    <row r="5" spans="1:5" ht="13.8">
      <c r="A5" s="62"/>
      <c r="B5" s="62"/>
      <c r="C5" s="62"/>
      <c r="D5" s="62"/>
    </row>
    <row r="6" spans="1:5" ht="43.5" customHeight="1">
      <c r="A6" s="63" t="s">
        <v>0</v>
      </c>
      <c r="B6" s="63" t="s">
        <v>67</v>
      </c>
      <c r="C6" s="63" t="s">
        <v>68</v>
      </c>
      <c r="D6" s="63" t="s">
        <v>69</v>
      </c>
    </row>
    <row r="7" spans="1:5" ht="27" customHeight="1">
      <c r="A7" s="6">
        <v>1</v>
      </c>
      <c r="B7" s="64" t="s">
        <v>4</v>
      </c>
      <c r="C7" s="29">
        <f>HLOOKUP(B7,'Wr. Prem. &amp;  Re Prem.'!$4:$24,21,FALSE)</f>
        <v>29517619.20615172</v>
      </c>
      <c r="D7" s="21">
        <f>C7/$C$25</f>
        <v>7.4214416977764985E-2</v>
      </c>
    </row>
    <row r="8" spans="1:5" ht="27" customHeight="1">
      <c r="A8" s="6">
        <v>2</v>
      </c>
      <c r="B8" s="64" t="s">
        <v>5</v>
      </c>
      <c r="C8" s="29">
        <f>HLOOKUP(B8,'Wr. Prem. &amp;  Re Prem.'!$4:$24,21,FALSE)</f>
        <v>2617583.3186870525</v>
      </c>
      <c r="D8" s="21">
        <f t="shared" ref="D8:D21" si="0">C8/$C$25</f>
        <v>6.5812360587196982E-3</v>
      </c>
    </row>
    <row r="9" spans="1:5" ht="27" customHeight="1">
      <c r="A9" s="6">
        <v>3</v>
      </c>
      <c r="B9" s="64" t="s">
        <v>6</v>
      </c>
      <c r="C9" s="29">
        <f>HLOOKUP(B9,'Wr. Prem. &amp;  Re Prem.'!$4:$24,21,FALSE)</f>
        <v>5428653.624714341</v>
      </c>
      <c r="D9" s="21">
        <f t="shared" si="0"/>
        <v>1.3648945090003767E-2</v>
      </c>
    </row>
    <row r="10" spans="1:5" ht="27" customHeight="1">
      <c r="A10" s="6">
        <v>4</v>
      </c>
      <c r="B10" s="64" t="s">
        <v>7</v>
      </c>
      <c r="C10" s="29">
        <f>HLOOKUP(B10,'Wr. Prem. &amp;  Re Prem.'!$4:$24,21,FALSE)</f>
        <v>211596668.43402576</v>
      </c>
      <c r="D10" s="21">
        <f t="shared" si="0"/>
        <v>0.53200508051123319</v>
      </c>
    </row>
    <row r="11" spans="1:5" ht="38.25" customHeight="1">
      <c r="A11" s="6">
        <v>5</v>
      </c>
      <c r="B11" s="64" t="s">
        <v>8</v>
      </c>
      <c r="C11" s="29">
        <f>HLOOKUP(B11,'Wr. Prem. &amp;  Re Prem.'!$4:$24,21,FALSE)</f>
        <v>70233225.490530282</v>
      </c>
      <c r="D11" s="21">
        <f t="shared" si="0"/>
        <v>0.17658327542762378</v>
      </c>
    </row>
    <row r="12" spans="1:5" ht="27" customHeight="1">
      <c r="A12" s="6">
        <v>6</v>
      </c>
      <c r="B12" s="64" t="s">
        <v>9</v>
      </c>
      <c r="C12" s="29">
        <f>HLOOKUP(B12,'Wr. Prem. &amp;  Re Prem.'!$4:$24,21,FALSE)</f>
        <v>18777897.445600711</v>
      </c>
      <c r="D12" s="21">
        <f t="shared" si="0"/>
        <v>4.7212165088947392E-2</v>
      </c>
    </row>
    <row r="13" spans="1:5" ht="27" customHeight="1">
      <c r="A13" s="6">
        <v>7</v>
      </c>
      <c r="B13" s="64" t="s">
        <v>10</v>
      </c>
      <c r="C13" s="29">
        <f>HLOOKUP(B13,'Wr. Prem. &amp;  Re Prem.'!$4:$24,21,FALSE)</f>
        <v>0</v>
      </c>
      <c r="D13" s="21">
        <f t="shared" si="0"/>
        <v>0</v>
      </c>
    </row>
    <row r="14" spans="1:5" ht="27" customHeight="1">
      <c r="A14" s="6">
        <v>8</v>
      </c>
      <c r="B14" s="64" t="s">
        <v>11</v>
      </c>
      <c r="C14" s="29">
        <f>HLOOKUP(B14,'Wr. Prem. &amp;  Re Prem.'!$4:$24,21,FALSE)</f>
        <v>6202902.2166111721</v>
      </c>
      <c r="D14" s="21">
        <f t="shared" si="0"/>
        <v>1.5595592868138381E-2</v>
      </c>
    </row>
    <row r="15" spans="1:5" ht="27" customHeight="1">
      <c r="A15" s="6">
        <v>9</v>
      </c>
      <c r="B15" s="64" t="s">
        <v>12</v>
      </c>
      <c r="C15" s="29">
        <f>HLOOKUP(B15,'Wr. Prem. &amp;  Re Prem.'!$4:$24,21,FALSE)</f>
        <v>4746444.0904338276</v>
      </c>
      <c r="D15" s="21">
        <f t="shared" si="0"/>
        <v>1.1933705710780756E-2</v>
      </c>
    </row>
    <row r="16" spans="1:5" ht="27" customHeight="1">
      <c r="A16" s="6">
        <v>10</v>
      </c>
      <c r="B16" s="64" t="s">
        <v>13</v>
      </c>
      <c r="C16" s="29">
        <f>HLOOKUP(B16,'Wr. Prem. &amp;  Re Prem.'!$4:$24,21,FALSE)</f>
        <v>559155.79830124998</v>
      </c>
      <c r="D16" s="21">
        <f t="shared" si="0"/>
        <v>1.4058525953887097E-3</v>
      </c>
    </row>
    <row r="17" spans="1:7" ht="27" customHeight="1">
      <c r="A17" s="6">
        <v>11</v>
      </c>
      <c r="B17" s="64" t="s">
        <v>14</v>
      </c>
      <c r="C17" s="29">
        <f>HLOOKUP(B17,'Wr. Prem. &amp;  Re Prem.'!$4:$24,21,FALSE)</f>
        <v>6030</v>
      </c>
      <c r="D17" s="21">
        <f t="shared" si="0"/>
        <v>1.5160874976077251E-5</v>
      </c>
    </row>
    <row r="18" spans="1:7" ht="27" customHeight="1">
      <c r="A18" s="6">
        <v>12</v>
      </c>
      <c r="B18" s="64" t="s">
        <v>15</v>
      </c>
      <c r="C18" s="29">
        <f>HLOOKUP(B18,'Wr. Prem. &amp;  Re Prem.'!$4:$24,21,FALSE)</f>
        <v>3674233.8013139195</v>
      </c>
      <c r="D18" s="21">
        <f t="shared" si="0"/>
        <v>9.2379103307790051E-3</v>
      </c>
    </row>
    <row r="19" spans="1:7" ht="27" customHeight="1">
      <c r="A19" s="6">
        <v>13</v>
      </c>
      <c r="B19" s="64" t="s">
        <v>16</v>
      </c>
      <c r="C19" s="29">
        <f>HLOOKUP(B19,'Wr. Prem. &amp;  Re Prem.'!$4:$24,21,FALSE)</f>
        <v>31055754.636703357</v>
      </c>
      <c r="D19" s="21">
        <f t="shared" si="0"/>
        <v>7.8081660586200821E-2</v>
      </c>
    </row>
    <row r="20" spans="1:7" ht="27" customHeight="1">
      <c r="A20" s="6">
        <v>14</v>
      </c>
      <c r="B20" s="64" t="s">
        <v>17</v>
      </c>
      <c r="C20" s="29">
        <f>HLOOKUP(B20,'Wr. Prem. &amp;  Re Prem.'!$4:$24,21,FALSE)</f>
        <v>1967020.4053090001</v>
      </c>
      <c r="D20" s="21">
        <f t="shared" si="0"/>
        <v>4.9455639204448671E-3</v>
      </c>
    </row>
    <row r="21" spans="1:7" ht="27" customHeight="1">
      <c r="A21" s="6">
        <v>15</v>
      </c>
      <c r="B21" s="64" t="s">
        <v>18</v>
      </c>
      <c r="C21" s="29">
        <f>HLOOKUP(B21,'Wr. Prem. &amp;  Re Prem.'!$4:$24,21,FALSE)</f>
        <v>3228754.9608206945</v>
      </c>
      <c r="D21" s="21">
        <f t="shared" si="0"/>
        <v>8.1178690363833753E-3</v>
      </c>
    </row>
    <row r="22" spans="1:7" ht="27" customHeight="1">
      <c r="A22" s="6">
        <v>16</v>
      </c>
      <c r="B22" s="64" t="s">
        <v>19</v>
      </c>
      <c r="C22" s="29">
        <f>HLOOKUP(B22,'Wr. Prem. &amp;  Re Prem.'!$4:$24,21,FALSE)</f>
        <v>3033.4025600000004</v>
      </c>
      <c r="D22" s="21">
        <f>C22/$C$25</f>
        <v>7.626705964224325E-6</v>
      </c>
    </row>
    <row r="23" spans="1:7" ht="27" customHeight="1">
      <c r="A23" s="6">
        <v>17</v>
      </c>
      <c r="B23" s="64" t="s">
        <v>20</v>
      </c>
      <c r="C23" s="29">
        <f>HLOOKUP(B23,'Wr. Prem. &amp;  Re Prem.'!$4:$24,21,FALSE)</f>
        <v>8119323.4322319999</v>
      </c>
      <c r="D23" s="21">
        <f>C23/$C$25</f>
        <v>2.0413938216650711E-2</v>
      </c>
    </row>
    <row r="24" spans="1:7" ht="27" customHeight="1">
      <c r="A24" s="6">
        <v>18</v>
      </c>
      <c r="B24" s="64" t="s">
        <v>21</v>
      </c>
      <c r="C24" s="29">
        <f>HLOOKUP(B24,'Wr. Prem. &amp;  Re Prem.'!$4:$24,21,FALSE)</f>
        <v>0</v>
      </c>
      <c r="D24" s="21">
        <f>C24/$C$25</f>
        <v>0</v>
      </c>
    </row>
    <row r="25" spans="1:7" ht="27" customHeight="1">
      <c r="A25" s="3"/>
      <c r="B25" s="65" t="s">
        <v>22</v>
      </c>
      <c r="C25" s="22">
        <f>SUM(C7:C24)</f>
        <v>397734300.26399517</v>
      </c>
      <c r="D25" s="23">
        <f>SUM(D7:D24)</f>
        <v>0.99999999999999978</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22" activePane="bottomRight" state="frozen"/>
      <selection activeCell="A4" sqref="A4"/>
      <selection pane="topRight" activeCell="A4" sqref="A4"/>
      <selection pane="bottomLeft" activeCell="A4" sqref="A4"/>
      <selection pane="bottomRight" activeCell="B4" sqref="B4:B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42" customFormat="1" ht="27.75" customHeight="1">
      <c r="A1" s="46" t="s">
        <v>70</v>
      </c>
      <c r="B1" s="46"/>
      <c r="C1" s="46"/>
      <c r="D1" s="46"/>
      <c r="E1" s="46"/>
      <c r="F1" s="46"/>
      <c r="G1" s="46"/>
      <c r="H1" s="46"/>
      <c r="I1" s="46"/>
      <c r="J1" s="46"/>
      <c r="K1" s="46"/>
      <c r="L1" s="46"/>
      <c r="M1" s="46"/>
      <c r="N1" s="46"/>
      <c r="O1" s="46"/>
    </row>
    <row r="2" spans="1:40" s="42" customFormat="1" ht="27.75" customHeight="1">
      <c r="A2" s="46" t="str">
        <f>'Inccured Claims'!A2</f>
        <v>Reporting period: 1 January 2024 - 31 March 2024</v>
      </c>
      <c r="B2" s="46"/>
      <c r="C2" s="46"/>
      <c r="D2" s="46"/>
      <c r="E2" s="46"/>
      <c r="F2" s="46"/>
      <c r="G2" s="46"/>
      <c r="H2" s="46"/>
      <c r="I2" s="46"/>
      <c r="J2" s="46"/>
      <c r="K2" s="46"/>
      <c r="L2" s="46"/>
      <c r="M2" s="46"/>
      <c r="N2" s="46"/>
      <c r="O2" s="46"/>
    </row>
    <row r="3" spans="1:40" s="66" customFormat="1" ht="17.25" customHeight="1">
      <c r="A3" s="42" t="s">
        <v>71</v>
      </c>
      <c r="C3" s="67"/>
      <c r="E3" s="67"/>
      <c r="G3" s="67"/>
      <c r="I3" s="67"/>
      <c r="K3" s="67"/>
      <c r="M3" s="67"/>
      <c r="O3" s="67"/>
      <c r="Q3" s="67"/>
      <c r="S3" s="67"/>
      <c r="U3" s="67"/>
      <c r="W3" s="67"/>
      <c r="Y3" s="67"/>
      <c r="AA3" s="67"/>
      <c r="AC3" s="67"/>
      <c r="AE3" s="67"/>
      <c r="AG3" s="67"/>
      <c r="AI3" s="67"/>
      <c r="AK3" s="67"/>
    </row>
    <row r="4" spans="1:40" s="66" customFormat="1" ht="96" customHeight="1">
      <c r="A4" s="80" t="s">
        <v>0</v>
      </c>
      <c r="B4" s="80" t="s">
        <v>3</v>
      </c>
      <c r="C4" s="89" t="s">
        <v>4</v>
      </c>
      <c r="D4" s="89"/>
      <c r="E4" s="83" t="s">
        <v>5</v>
      </c>
      <c r="F4" s="84"/>
      <c r="G4" s="83" t="s">
        <v>6</v>
      </c>
      <c r="H4" s="84"/>
      <c r="I4" s="83" t="s">
        <v>7</v>
      </c>
      <c r="J4" s="84"/>
      <c r="K4" s="83" t="s">
        <v>8</v>
      </c>
      <c r="L4" s="84"/>
      <c r="M4" s="83" t="s">
        <v>9</v>
      </c>
      <c r="N4" s="84"/>
      <c r="O4" s="83" t="s">
        <v>10</v>
      </c>
      <c r="P4" s="84"/>
      <c r="Q4" s="83" t="s">
        <v>11</v>
      </c>
      <c r="R4" s="84"/>
      <c r="S4" s="83" t="s">
        <v>12</v>
      </c>
      <c r="T4" s="84"/>
      <c r="U4" s="83" t="s">
        <v>13</v>
      </c>
      <c r="V4" s="84"/>
      <c r="W4" s="83" t="s">
        <v>14</v>
      </c>
      <c r="X4" s="84"/>
      <c r="Y4" s="83" t="s">
        <v>15</v>
      </c>
      <c r="Z4" s="84"/>
      <c r="AA4" s="83" t="s">
        <v>16</v>
      </c>
      <c r="AB4" s="84"/>
      <c r="AC4" s="83" t="s">
        <v>17</v>
      </c>
      <c r="AD4" s="84"/>
      <c r="AE4" s="77" t="s">
        <v>18</v>
      </c>
      <c r="AF4" s="79"/>
      <c r="AG4" s="77" t="s">
        <v>19</v>
      </c>
      <c r="AH4" s="79"/>
      <c r="AI4" s="86" t="s">
        <v>20</v>
      </c>
      <c r="AJ4" s="87"/>
      <c r="AK4" s="86" t="s">
        <v>21</v>
      </c>
      <c r="AL4" s="87"/>
      <c r="AM4" s="86" t="s">
        <v>22</v>
      </c>
      <c r="AN4" s="87"/>
    </row>
    <row r="5" spans="1:40" s="66" customFormat="1" ht="48.75" customHeight="1">
      <c r="A5" s="82"/>
      <c r="B5" s="82"/>
      <c r="C5" s="49" t="s">
        <v>45</v>
      </c>
      <c r="D5" s="49" t="s">
        <v>72</v>
      </c>
      <c r="E5" s="49" t="s">
        <v>45</v>
      </c>
      <c r="F5" s="49" t="s">
        <v>72</v>
      </c>
      <c r="G5" s="49" t="s">
        <v>45</v>
      </c>
      <c r="H5" s="49" t="s">
        <v>72</v>
      </c>
      <c r="I5" s="49" t="s">
        <v>45</v>
      </c>
      <c r="J5" s="49" t="s">
        <v>72</v>
      </c>
      <c r="K5" s="49" t="s">
        <v>45</v>
      </c>
      <c r="L5" s="49" t="s">
        <v>72</v>
      </c>
      <c r="M5" s="49" t="s">
        <v>45</v>
      </c>
      <c r="N5" s="49" t="s">
        <v>72</v>
      </c>
      <c r="O5" s="49" t="s">
        <v>45</v>
      </c>
      <c r="P5" s="49" t="s">
        <v>72</v>
      </c>
      <c r="Q5" s="49" t="s">
        <v>45</v>
      </c>
      <c r="R5" s="49" t="s">
        <v>72</v>
      </c>
      <c r="S5" s="49" t="s">
        <v>45</v>
      </c>
      <c r="T5" s="49" t="s">
        <v>72</v>
      </c>
      <c r="U5" s="49" t="s">
        <v>45</v>
      </c>
      <c r="V5" s="49" t="s">
        <v>72</v>
      </c>
      <c r="W5" s="49" t="s">
        <v>45</v>
      </c>
      <c r="X5" s="49" t="s">
        <v>72</v>
      </c>
      <c r="Y5" s="49" t="s">
        <v>45</v>
      </c>
      <c r="Z5" s="49" t="s">
        <v>72</v>
      </c>
      <c r="AA5" s="49" t="s">
        <v>45</v>
      </c>
      <c r="AB5" s="49" t="s">
        <v>72</v>
      </c>
      <c r="AC5" s="49" t="s">
        <v>45</v>
      </c>
      <c r="AD5" s="49" t="s">
        <v>72</v>
      </c>
      <c r="AE5" s="49" t="s">
        <v>45</v>
      </c>
      <c r="AF5" s="49" t="s">
        <v>72</v>
      </c>
      <c r="AG5" s="49" t="s">
        <v>45</v>
      </c>
      <c r="AH5" s="49" t="s">
        <v>72</v>
      </c>
      <c r="AI5" s="49" t="s">
        <v>45</v>
      </c>
      <c r="AJ5" s="49" t="s">
        <v>72</v>
      </c>
      <c r="AK5" s="49" t="s">
        <v>45</v>
      </c>
      <c r="AL5" s="49" t="s">
        <v>72</v>
      </c>
      <c r="AM5" s="49" t="s">
        <v>45</v>
      </c>
      <c r="AN5" s="49" t="s">
        <v>72</v>
      </c>
    </row>
    <row r="6" spans="1:40" ht="24.9" customHeight="1">
      <c r="A6" s="18">
        <v>1</v>
      </c>
      <c r="B6" s="70" t="s">
        <v>29</v>
      </c>
      <c r="C6" s="26">
        <v>716494.81604900002</v>
      </c>
      <c r="D6" s="26">
        <v>0</v>
      </c>
      <c r="E6" s="26">
        <v>0</v>
      </c>
      <c r="F6" s="26">
        <v>0</v>
      </c>
      <c r="G6" s="26">
        <v>0</v>
      </c>
      <c r="H6" s="26">
        <v>0</v>
      </c>
      <c r="I6" s="26">
        <v>0</v>
      </c>
      <c r="J6" s="26">
        <v>0</v>
      </c>
      <c r="K6" s="26">
        <v>2205077.7800000017</v>
      </c>
      <c r="L6" s="26">
        <v>0</v>
      </c>
      <c r="M6" s="26">
        <v>73344.900000000111</v>
      </c>
      <c r="N6" s="26">
        <v>0</v>
      </c>
      <c r="O6" s="26">
        <v>0</v>
      </c>
      <c r="P6" s="26">
        <v>0</v>
      </c>
      <c r="Q6" s="26">
        <v>0</v>
      </c>
      <c r="R6" s="26">
        <v>0</v>
      </c>
      <c r="S6" s="26">
        <v>0</v>
      </c>
      <c r="T6" s="26">
        <v>0</v>
      </c>
      <c r="U6" s="26">
        <v>0</v>
      </c>
      <c r="V6" s="26">
        <v>0</v>
      </c>
      <c r="W6" s="26">
        <v>0</v>
      </c>
      <c r="X6" s="26">
        <v>0</v>
      </c>
      <c r="Y6" s="26">
        <v>3489.360302</v>
      </c>
      <c r="Z6" s="26">
        <v>0</v>
      </c>
      <c r="AA6" s="26">
        <v>347308.52446300013</v>
      </c>
      <c r="AB6" s="26">
        <v>0</v>
      </c>
      <c r="AC6" s="26">
        <v>0</v>
      </c>
      <c r="AD6" s="26">
        <v>0</v>
      </c>
      <c r="AE6" s="26">
        <v>3993.198621</v>
      </c>
      <c r="AF6" s="26">
        <v>0</v>
      </c>
      <c r="AG6" s="26">
        <v>0</v>
      </c>
      <c r="AH6" s="26">
        <v>0</v>
      </c>
      <c r="AI6" s="26">
        <v>602172.37494300003</v>
      </c>
      <c r="AJ6" s="26">
        <v>0</v>
      </c>
      <c r="AK6" s="26">
        <v>0</v>
      </c>
      <c r="AL6" s="26">
        <v>0</v>
      </c>
      <c r="AM6" s="27">
        <v>3951880.9543780014</v>
      </c>
      <c r="AN6" s="27">
        <v>0</v>
      </c>
    </row>
    <row r="7" spans="1:40" ht="24.9" customHeight="1">
      <c r="A7" s="18">
        <v>2</v>
      </c>
      <c r="B7" s="70" t="s">
        <v>30</v>
      </c>
      <c r="C7" s="26">
        <v>86594.42</v>
      </c>
      <c r="D7" s="26">
        <v>0</v>
      </c>
      <c r="E7" s="26">
        <v>0</v>
      </c>
      <c r="F7" s="26">
        <v>0</v>
      </c>
      <c r="G7" s="26">
        <v>0</v>
      </c>
      <c r="H7" s="26">
        <v>0</v>
      </c>
      <c r="I7" s="26">
        <v>0</v>
      </c>
      <c r="J7" s="26">
        <v>0</v>
      </c>
      <c r="K7" s="26">
        <v>0</v>
      </c>
      <c r="L7" s="26">
        <v>0</v>
      </c>
      <c r="M7" s="26">
        <v>403.00848000000002</v>
      </c>
      <c r="N7" s="26">
        <v>0</v>
      </c>
      <c r="O7" s="26">
        <v>0</v>
      </c>
      <c r="P7" s="26">
        <v>0</v>
      </c>
      <c r="Q7" s="26">
        <v>0</v>
      </c>
      <c r="R7" s="26">
        <v>0</v>
      </c>
      <c r="S7" s="26">
        <v>0</v>
      </c>
      <c r="T7" s="26">
        <v>0</v>
      </c>
      <c r="U7" s="26">
        <v>0</v>
      </c>
      <c r="V7" s="26">
        <v>0</v>
      </c>
      <c r="W7" s="26">
        <v>0</v>
      </c>
      <c r="X7" s="26">
        <v>0</v>
      </c>
      <c r="Y7" s="26">
        <v>0</v>
      </c>
      <c r="Z7" s="26">
        <v>0</v>
      </c>
      <c r="AA7" s="26">
        <v>305730.491729</v>
      </c>
      <c r="AB7" s="26">
        <v>293900.96890579211</v>
      </c>
      <c r="AC7" s="26">
        <v>0</v>
      </c>
      <c r="AD7" s="26">
        <v>0</v>
      </c>
      <c r="AE7" s="26">
        <v>0</v>
      </c>
      <c r="AF7" s="26">
        <v>0</v>
      </c>
      <c r="AG7" s="26">
        <v>0</v>
      </c>
      <c r="AH7" s="26">
        <v>0</v>
      </c>
      <c r="AI7" s="26">
        <v>0</v>
      </c>
      <c r="AJ7" s="26">
        <v>384.27098924640001</v>
      </c>
      <c r="AK7" s="26">
        <v>0</v>
      </c>
      <c r="AL7" s="26">
        <v>0</v>
      </c>
      <c r="AM7" s="27">
        <v>392727.920209</v>
      </c>
      <c r="AN7" s="27">
        <v>294285.23989503848</v>
      </c>
    </row>
    <row r="8" spans="1:40" ht="24.9" customHeight="1">
      <c r="A8" s="18">
        <v>3</v>
      </c>
      <c r="B8" s="70" t="s">
        <v>28</v>
      </c>
      <c r="C8" s="26">
        <v>357888.657045</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7">
        <v>357888.657045</v>
      </c>
      <c r="AN8" s="27">
        <v>0</v>
      </c>
    </row>
    <row r="9" spans="1:40" ht="24.9" customHeight="1">
      <c r="A9" s="18">
        <v>4</v>
      </c>
      <c r="B9" s="70" t="s">
        <v>34</v>
      </c>
      <c r="C9" s="26">
        <v>0</v>
      </c>
      <c r="D9" s="26">
        <v>0</v>
      </c>
      <c r="E9" s="26">
        <v>0</v>
      </c>
      <c r="F9" s="26">
        <v>0</v>
      </c>
      <c r="G9" s="26">
        <v>0</v>
      </c>
      <c r="H9" s="26">
        <v>0</v>
      </c>
      <c r="I9" s="26">
        <v>0</v>
      </c>
      <c r="J9" s="26">
        <v>0</v>
      </c>
      <c r="K9" s="26">
        <v>3327.98</v>
      </c>
      <c r="L9" s="26">
        <v>5580.4884574680991</v>
      </c>
      <c r="M9" s="26">
        <v>875.82</v>
      </c>
      <c r="N9" s="26">
        <v>0</v>
      </c>
      <c r="O9" s="26">
        <v>0</v>
      </c>
      <c r="P9" s="26">
        <v>0</v>
      </c>
      <c r="Q9" s="26">
        <v>0</v>
      </c>
      <c r="R9" s="26">
        <v>0</v>
      </c>
      <c r="S9" s="26">
        <v>0</v>
      </c>
      <c r="T9" s="26">
        <v>0</v>
      </c>
      <c r="U9" s="26">
        <v>0</v>
      </c>
      <c r="V9" s="26">
        <v>1254.0361174530001</v>
      </c>
      <c r="W9" s="26">
        <v>0</v>
      </c>
      <c r="X9" s="26">
        <v>0</v>
      </c>
      <c r="Y9" s="26">
        <v>1024.71732</v>
      </c>
      <c r="Z9" s="26">
        <v>1347.7551576046001</v>
      </c>
      <c r="AA9" s="26">
        <v>332529.08318299992</v>
      </c>
      <c r="AB9" s="26">
        <v>305084.43826116092</v>
      </c>
      <c r="AC9" s="26">
        <v>0</v>
      </c>
      <c r="AD9" s="26">
        <v>0</v>
      </c>
      <c r="AE9" s="26">
        <v>0</v>
      </c>
      <c r="AF9" s="26">
        <v>0</v>
      </c>
      <c r="AG9" s="26">
        <v>0</v>
      </c>
      <c r="AH9" s="26">
        <v>0</v>
      </c>
      <c r="AI9" s="26">
        <v>2448.4310999999998</v>
      </c>
      <c r="AJ9" s="26">
        <v>2278.2651385499998</v>
      </c>
      <c r="AK9" s="26">
        <v>0</v>
      </c>
      <c r="AL9" s="26">
        <v>0</v>
      </c>
      <c r="AM9" s="27">
        <v>340206.03160299989</v>
      </c>
      <c r="AN9" s="27">
        <v>315544.98313223664</v>
      </c>
    </row>
    <row r="10" spans="1:40" ht="24.9" customHeight="1">
      <c r="A10" s="18">
        <v>5</v>
      </c>
      <c r="B10" s="70" t="s">
        <v>32</v>
      </c>
      <c r="C10" s="26">
        <v>79925.442879689974</v>
      </c>
      <c r="D10" s="26">
        <v>37539.589999999967</v>
      </c>
      <c r="E10" s="26">
        <v>0</v>
      </c>
      <c r="F10" s="26">
        <v>0</v>
      </c>
      <c r="G10" s="26">
        <v>0</v>
      </c>
      <c r="H10" s="26">
        <v>0</v>
      </c>
      <c r="I10" s="26">
        <v>0</v>
      </c>
      <c r="J10" s="26">
        <v>0</v>
      </c>
      <c r="K10" s="26">
        <v>0</v>
      </c>
      <c r="L10" s="26">
        <v>0</v>
      </c>
      <c r="M10" s="26">
        <v>0</v>
      </c>
      <c r="N10" s="26">
        <v>0</v>
      </c>
      <c r="O10" s="26">
        <v>0</v>
      </c>
      <c r="P10" s="26">
        <v>0</v>
      </c>
      <c r="Q10" s="26">
        <v>0</v>
      </c>
      <c r="R10" s="26">
        <v>0</v>
      </c>
      <c r="S10" s="26">
        <v>0</v>
      </c>
      <c r="T10" s="26">
        <v>0</v>
      </c>
      <c r="U10" s="26">
        <v>0</v>
      </c>
      <c r="V10" s="26">
        <v>0</v>
      </c>
      <c r="W10" s="26">
        <v>0</v>
      </c>
      <c r="X10" s="26">
        <v>0</v>
      </c>
      <c r="Y10" s="26">
        <v>0</v>
      </c>
      <c r="Z10" s="26">
        <v>0</v>
      </c>
      <c r="AA10" s="26">
        <v>192796.94787305</v>
      </c>
      <c r="AB10" s="26">
        <v>58337.56</v>
      </c>
      <c r="AC10" s="26">
        <v>0</v>
      </c>
      <c r="AD10" s="26">
        <v>0</v>
      </c>
      <c r="AE10" s="26">
        <v>0</v>
      </c>
      <c r="AF10" s="26">
        <v>0</v>
      </c>
      <c r="AG10" s="26">
        <v>0</v>
      </c>
      <c r="AH10" s="26">
        <v>0</v>
      </c>
      <c r="AI10" s="26">
        <v>0</v>
      </c>
      <c r="AJ10" s="26">
        <v>0</v>
      </c>
      <c r="AK10" s="26">
        <v>0</v>
      </c>
      <c r="AL10" s="26">
        <v>0</v>
      </c>
      <c r="AM10" s="27">
        <v>272722.39075273997</v>
      </c>
      <c r="AN10" s="27">
        <v>95877.149999999965</v>
      </c>
    </row>
    <row r="11" spans="1:40" ht="24.9" customHeight="1">
      <c r="A11" s="18">
        <v>6</v>
      </c>
      <c r="B11" s="70" t="s">
        <v>87</v>
      </c>
      <c r="C11" s="26">
        <v>0</v>
      </c>
      <c r="D11" s="26">
        <v>0</v>
      </c>
      <c r="E11" s="26">
        <v>0</v>
      </c>
      <c r="F11" s="26">
        <v>0</v>
      </c>
      <c r="G11" s="26">
        <v>0</v>
      </c>
      <c r="H11" s="26">
        <v>0</v>
      </c>
      <c r="I11" s="26">
        <v>18152.152139999998</v>
      </c>
      <c r="J11" s="26">
        <v>13759.637444999998</v>
      </c>
      <c r="K11" s="26">
        <v>0</v>
      </c>
      <c r="L11" s="26">
        <v>0</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7">
        <v>18152.152139999998</v>
      </c>
      <c r="AN11" s="27">
        <v>13759.637444999998</v>
      </c>
    </row>
    <row r="12" spans="1:40" ht="24.9" customHeight="1">
      <c r="A12" s="18">
        <v>7</v>
      </c>
      <c r="B12" s="70" t="s">
        <v>33</v>
      </c>
      <c r="C12" s="26">
        <v>0</v>
      </c>
      <c r="D12" s="26">
        <v>0</v>
      </c>
      <c r="E12" s="26">
        <v>0</v>
      </c>
      <c r="F12" s="26">
        <v>0</v>
      </c>
      <c r="G12" s="26">
        <v>0</v>
      </c>
      <c r="H12" s="26">
        <v>0</v>
      </c>
      <c r="I12" s="26">
        <v>0</v>
      </c>
      <c r="J12" s="26">
        <v>0</v>
      </c>
      <c r="K12" s="26">
        <v>0</v>
      </c>
      <c r="L12" s="26">
        <v>0</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7">
        <v>0</v>
      </c>
      <c r="AN12" s="27">
        <v>0</v>
      </c>
    </row>
    <row r="13" spans="1:40" ht="24.9" customHeight="1">
      <c r="A13" s="18">
        <v>8</v>
      </c>
      <c r="B13" s="70" t="s">
        <v>86</v>
      </c>
      <c r="C13" s="26">
        <v>0</v>
      </c>
      <c r="D13" s="26">
        <v>0</v>
      </c>
      <c r="E13" s="26">
        <v>0</v>
      </c>
      <c r="F13" s="26">
        <v>0</v>
      </c>
      <c r="G13" s="26">
        <v>0</v>
      </c>
      <c r="H13" s="26">
        <v>0</v>
      </c>
      <c r="I13" s="26">
        <v>0</v>
      </c>
      <c r="J13" s="26">
        <v>0</v>
      </c>
      <c r="K13" s="26">
        <v>0</v>
      </c>
      <c r="L13" s="26">
        <v>0</v>
      </c>
      <c r="M13" s="26">
        <v>0</v>
      </c>
      <c r="N13" s="26">
        <v>0</v>
      </c>
      <c r="O13" s="26">
        <v>0</v>
      </c>
      <c r="P13" s="26">
        <v>0</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7">
        <v>0</v>
      </c>
      <c r="AN13" s="27">
        <v>0</v>
      </c>
    </row>
    <row r="14" spans="1:40" ht="24.9" customHeight="1">
      <c r="A14" s="18">
        <v>9</v>
      </c>
      <c r="B14" s="70" t="s">
        <v>31</v>
      </c>
      <c r="C14" s="26">
        <v>0</v>
      </c>
      <c r="D14" s="26">
        <v>0</v>
      </c>
      <c r="E14" s="26">
        <v>0</v>
      </c>
      <c r="F14" s="26">
        <v>0</v>
      </c>
      <c r="G14" s="26">
        <v>0</v>
      </c>
      <c r="H14" s="26">
        <v>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7">
        <v>0</v>
      </c>
      <c r="AN14" s="27">
        <v>0</v>
      </c>
    </row>
    <row r="15" spans="1:40" ht="24.9" customHeight="1">
      <c r="A15" s="18">
        <v>10</v>
      </c>
      <c r="B15" s="70" t="s">
        <v>35</v>
      </c>
      <c r="C15" s="26">
        <v>0</v>
      </c>
      <c r="D15" s="26">
        <v>0</v>
      </c>
      <c r="E15" s="26">
        <v>0</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7">
        <v>0</v>
      </c>
      <c r="AN15" s="27">
        <v>0</v>
      </c>
    </row>
    <row r="16" spans="1:40" ht="24.9" customHeight="1">
      <c r="A16" s="18">
        <v>11</v>
      </c>
      <c r="B16" s="70" t="s">
        <v>93</v>
      </c>
      <c r="C16" s="26">
        <v>0</v>
      </c>
      <c r="D16" s="26">
        <v>0</v>
      </c>
      <c r="E16" s="26">
        <v>0</v>
      </c>
      <c r="F16" s="26">
        <v>0</v>
      </c>
      <c r="G16" s="26">
        <v>0</v>
      </c>
      <c r="H16" s="26">
        <v>0</v>
      </c>
      <c r="I16" s="26">
        <v>0</v>
      </c>
      <c r="J16" s="26">
        <v>0</v>
      </c>
      <c r="K16" s="26">
        <v>0</v>
      </c>
      <c r="L16" s="26">
        <v>0</v>
      </c>
      <c r="M16" s="26">
        <v>0</v>
      </c>
      <c r="N16" s="26">
        <v>0</v>
      </c>
      <c r="O16" s="26">
        <v>0</v>
      </c>
      <c r="P16" s="26">
        <v>0</v>
      </c>
      <c r="Q16" s="26">
        <v>0</v>
      </c>
      <c r="R16" s="26">
        <v>0</v>
      </c>
      <c r="S16" s="26">
        <v>0</v>
      </c>
      <c r="T16" s="26">
        <v>0</v>
      </c>
      <c r="U16" s="26">
        <v>0</v>
      </c>
      <c r="V16" s="26">
        <v>0</v>
      </c>
      <c r="W16" s="26">
        <v>0</v>
      </c>
      <c r="X16" s="26">
        <v>0</v>
      </c>
      <c r="Y16" s="26">
        <v>0</v>
      </c>
      <c r="Z16" s="26">
        <v>0</v>
      </c>
      <c r="AA16" s="26">
        <v>0</v>
      </c>
      <c r="AB16" s="26">
        <v>0</v>
      </c>
      <c r="AC16" s="26">
        <v>0</v>
      </c>
      <c r="AD16" s="26">
        <v>0</v>
      </c>
      <c r="AE16" s="26">
        <v>0</v>
      </c>
      <c r="AF16" s="26">
        <v>0</v>
      </c>
      <c r="AG16" s="26">
        <v>0</v>
      </c>
      <c r="AH16" s="26">
        <v>0</v>
      </c>
      <c r="AI16" s="26">
        <v>0</v>
      </c>
      <c r="AJ16" s="26">
        <v>0</v>
      </c>
      <c r="AK16" s="26">
        <v>0</v>
      </c>
      <c r="AL16" s="26">
        <v>0</v>
      </c>
      <c r="AM16" s="27">
        <v>0</v>
      </c>
      <c r="AN16" s="27">
        <v>0</v>
      </c>
    </row>
    <row r="17" spans="1:40" ht="24.9" customHeight="1">
      <c r="A17" s="18">
        <v>12</v>
      </c>
      <c r="B17" s="70" t="s">
        <v>39</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7">
        <v>0</v>
      </c>
      <c r="AN17" s="27">
        <v>0</v>
      </c>
    </row>
    <row r="18" spans="1:40" ht="24.9" customHeight="1">
      <c r="A18" s="18">
        <v>13</v>
      </c>
      <c r="B18" s="70" t="s">
        <v>38</v>
      </c>
      <c r="C18" s="26">
        <v>0</v>
      </c>
      <c r="D18" s="26">
        <v>0</v>
      </c>
      <c r="E18" s="26">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7">
        <v>0</v>
      </c>
      <c r="AN18" s="27">
        <v>0</v>
      </c>
    </row>
    <row r="19" spans="1:40" ht="24.9" customHeight="1">
      <c r="A19" s="18">
        <v>14</v>
      </c>
      <c r="B19" s="70" t="s">
        <v>36</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7">
        <v>0</v>
      </c>
      <c r="AN19" s="27">
        <v>0</v>
      </c>
    </row>
    <row r="20" spans="1:40" ht="24.9" customHeight="1">
      <c r="A20" s="18">
        <v>15</v>
      </c>
      <c r="B20" s="70" t="s">
        <v>88</v>
      </c>
      <c r="C20" s="26">
        <v>0</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7">
        <v>0</v>
      </c>
      <c r="AN20" s="27">
        <v>0</v>
      </c>
    </row>
    <row r="21" spans="1:40" ht="24.9" customHeight="1">
      <c r="A21" s="18">
        <v>16</v>
      </c>
      <c r="B21" s="70" t="s">
        <v>37</v>
      </c>
      <c r="C21" s="26">
        <v>0</v>
      </c>
      <c r="D21" s="26">
        <v>0</v>
      </c>
      <c r="E21" s="26">
        <v>0</v>
      </c>
      <c r="F21" s="26">
        <v>0</v>
      </c>
      <c r="G21" s="26">
        <v>0</v>
      </c>
      <c r="H21" s="26">
        <v>0</v>
      </c>
      <c r="I21" s="26">
        <v>0</v>
      </c>
      <c r="J21" s="26">
        <v>0</v>
      </c>
      <c r="K21" s="26">
        <v>0</v>
      </c>
      <c r="L21" s="26">
        <v>0</v>
      </c>
      <c r="M21" s="26">
        <v>0</v>
      </c>
      <c r="N21" s="26">
        <v>0</v>
      </c>
      <c r="O21" s="26">
        <v>0</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7">
        <v>0</v>
      </c>
      <c r="AN21" s="27">
        <v>0</v>
      </c>
    </row>
    <row r="22" spans="1:40" ht="24.9" customHeight="1">
      <c r="A22" s="18">
        <v>17</v>
      </c>
      <c r="B22" s="70" t="s">
        <v>90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7">
        <v>0</v>
      </c>
      <c r="AN22" s="27">
        <v>0</v>
      </c>
    </row>
    <row r="23" spans="1:40" ht="24.9" customHeight="1">
      <c r="A23" s="18">
        <v>18</v>
      </c>
      <c r="B23" s="70" t="s">
        <v>89</v>
      </c>
      <c r="C23" s="26">
        <v>0</v>
      </c>
      <c r="D23" s="26">
        <v>0</v>
      </c>
      <c r="E23" s="26">
        <v>0</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7">
        <v>0</v>
      </c>
      <c r="AN23" s="27">
        <v>0</v>
      </c>
    </row>
    <row r="24" spans="1:40" ht="16.5" customHeight="1">
      <c r="A24" s="17"/>
      <c r="B24" s="72" t="s">
        <v>22</v>
      </c>
      <c r="C24" s="28">
        <v>1240903.3359736898</v>
      </c>
      <c r="D24" s="28">
        <v>37539.589999999967</v>
      </c>
      <c r="E24" s="28">
        <v>0</v>
      </c>
      <c r="F24" s="28">
        <v>0</v>
      </c>
      <c r="G24" s="28">
        <v>0</v>
      </c>
      <c r="H24" s="28">
        <v>0</v>
      </c>
      <c r="I24" s="28">
        <v>18152.152139999998</v>
      </c>
      <c r="J24" s="28">
        <v>13759.637444999998</v>
      </c>
      <c r="K24" s="28">
        <v>2208405.7600000016</v>
      </c>
      <c r="L24" s="28">
        <v>5580.4884574680991</v>
      </c>
      <c r="M24" s="28">
        <v>74623.728480000122</v>
      </c>
      <c r="N24" s="28">
        <v>0</v>
      </c>
      <c r="O24" s="28">
        <v>0</v>
      </c>
      <c r="P24" s="28">
        <v>0</v>
      </c>
      <c r="Q24" s="28">
        <v>0</v>
      </c>
      <c r="R24" s="28">
        <v>0</v>
      </c>
      <c r="S24" s="28">
        <v>0</v>
      </c>
      <c r="T24" s="28">
        <v>0</v>
      </c>
      <c r="U24" s="28">
        <v>0</v>
      </c>
      <c r="V24" s="28">
        <v>1254.0361174530001</v>
      </c>
      <c r="W24" s="28">
        <v>0</v>
      </c>
      <c r="X24" s="28">
        <v>0</v>
      </c>
      <c r="Y24" s="28">
        <v>4514.0776219999998</v>
      </c>
      <c r="Z24" s="28">
        <v>1347.7551576046001</v>
      </c>
      <c r="AA24" s="28">
        <v>1178365.0472480501</v>
      </c>
      <c r="AB24" s="28">
        <v>657322.96716695302</v>
      </c>
      <c r="AC24" s="28">
        <v>0</v>
      </c>
      <c r="AD24" s="28">
        <v>0</v>
      </c>
      <c r="AE24" s="28">
        <v>3993.198621</v>
      </c>
      <c r="AF24" s="28">
        <v>0</v>
      </c>
      <c r="AG24" s="28">
        <v>0</v>
      </c>
      <c r="AH24" s="28">
        <v>0</v>
      </c>
      <c r="AI24" s="28">
        <v>604620.80604300008</v>
      </c>
      <c r="AJ24" s="28">
        <v>2662.5361277963998</v>
      </c>
      <c r="AK24" s="28">
        <v>0</v>
      </c>
      <c r="AL24" s="28">
        <v>0</v>
      </c>
      <c r="AM24" s="28">
        <v>5333578.1061277417</v>
      </c>
      <c r="AN24" s="28">
        <v>719467.01047227508</v>
      </c>
    </row>
    <row r="25" spans="1:40" ht="14.25" customHeight="1"/>
    <row r="26" spans="1:40" s="66" customFormat="1" ht="14.4">
      <c r="B26" s="46" t="s">
        <v>47</v>
      </c>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row>
    <row r="27" spans="1:40" s="66" customFormat="1" ht="12.75" customHeight="1">
      <c r="B27" s="91" t="s">
        <v>73</v>
      </c>
      <c r="C27" s="91"/>
      <c r="D27" s="91"/>
      <c r="E27" s="91"/>
      <c r="F27" s="91"/>
      <c r="G27" s="91"/>
      <c r="H27" s="91"/>
      <c r="I27" s="91"/>
      <c r="J27" s="91"/>
      <c r="K27" s="91"/>
      <c r="L27" s="91"/>
      <c r="M27" s="91"/>
      <c r="N27" s="91"/>
      <c r="O27" s="91"/>
      <c r="P27" s="91"/>
      <c r="Q27" s="91"/>
      <c r="R27" s="91"/>
      <c r="S27" s="91"/>
      <c r="AM27" s="68"/>
      <c r="AN27" s="68"/>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2024-05-31T09:35:27Z</dcterms:modified>
</cp:coreProperties>
</file>