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3 I\Saitze dasadebi 2023 I\ENG\"/>
    </mc:Choice>
  </mc:AlternateContent>
  <xr:revisionPtr revIDLastSave="0" documentId="13_ncr:1_{B671510E-F2F5-45A0-904D-170A9CECDFAA}" xr6:coauthVersionLast="47" xr6:coauthVersionMax="47" xr10:uidLastSave="{00000000-0000-0000-0000-000000000000}"/>
  <bookViews>
    <workbookView xWindow="-108" yWindow="-108" windowWidth="23256" windowHeight="1245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<sst xmlns="http://schemas.openxmlformats.org/spreadsheetml/2006/main" count="1372" uniqueCount="97">
  <si>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</si>
  <si>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</si>
  <si>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</si>
  <si>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</si>
  <si>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</si>
  <si>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</si>
  <si>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</si>
  <si>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</si>
  <si>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</si>
  <si>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</si>
  <si>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</si>
  <si>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</si>
  <si>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</si>
  <si>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</si>
  <si>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</si>
  <si>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</si>
  <si>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</si>
  <si>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</si>
  <si>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</si>
  <si>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</si>
  <si>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</si>
  <si>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</si>
  <si>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</si>
  <si>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</si>
  <si>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</si>
  <si>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</si>
  <si>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</si>
  <si>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</si>
  <si>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</si>
  <si>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</si>
  <si>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</si>
  <si>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</si>
  <si>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</si>
  <si>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</si>
  <si>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</si>
  <si>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</si>
  <si>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</si>
  <si>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</si>
  <si>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</si>
  <si>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</si>
  <si>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</si>
  <si>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</si>
  <si>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</si>
  <si>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</si>
  <si>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</si>
  <si>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</si>
  <si>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</si>
  <si>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</si>
  <si>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</si>
  <si>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</si>
  <si>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</si>
  <si>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</si>
  <si>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</si>
  <si>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</si>
  <si>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</si>
  <si>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</si>
  <si>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</si>
  <si>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</si>
  <si>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</si>
  <si>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</si>
  <si>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</si>
  <si>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</si>
  <si>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</si>
  <si>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</si>
  <si>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</si>
  <si>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</si>
  <si>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</si>
  <si>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</si>
  <si>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</si>
  <si>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</si>
  <si>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</si>
  <si>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</si>
  <si>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</si>
  <si>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</si>
  <si>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</si>
  <si>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</si>
  <si>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</si>
  <si>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</si>
  <si>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</si>
  <si>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</si>
  <si>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</si>
  <si>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</si>
  <si>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</si>
  <si>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</si>
  <si>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</si>
  <si>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</si>
  <si>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</si>
  <si>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</si>
  <si>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</si>
  <si>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</si>
  <si>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</si>
  <si>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</si>
  <si>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</si>
  <si>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</si>
  <si>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2023 - 31 March 2023</t>
  </si>
  <si>
    <t>Structure of Insurance Market by Classes of Insurance as at 31.03.2023  - (Accepted Reinsurance)</t>
  </si>
  <si>
    <t xml:space="preserve">Structure of Insurance Market by Classes of Insurance by 31.03.2023  - (Direct Insurance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</si>
</sst>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lignment horizontal="left"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69" zoomScaleNormal="69" workbookViewId="0">
      <pane xSplit="2" ySplit="6" topLeftCell="C7" activePane="bottomRight" state="frozen"/>
      <selection activeCell="H23" sqref="H23"/>
      <selection pane="topRight" activeCell="H23" sqref="H23"/>
      <selection pane="bottomLeft" activeCell="H23" sqref="H23"/>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77" t="s">
        <v>0</v>
      </c>
      <c r="B4" s="77" t="s">
        <v>3</v>
      </c>
      <c r="C4" s="80" t="s">
        <v>4</v>
      </c>
      <c r="D4" s="81"/>
      <c r="E4" s="81"/>
      <c r="F4" s="81"/>
      <c r="G4" s="82"/>
      <c r="H4" s="80" t="s">
        <v>5</v>
      </c>
      <c r="I4" s="81"/>
      <c r="J4" s="81"/>
      <c r="K4" s="81"/>
      <c r="L4" s="82"/>
      <c r="M4" s="80" t="s">
        <v>6</v>
      </c>
      <c r="N4" s="81"/>
      <c r="O4" s="81"/>
      <c r="P4" s="81"/>
      <c r="Q4" s="82"/>
      <c r="R4" s="80" t="s">
        <v>7</v>
      </c>
      <c r="S4" s="81"/>
      <c r="T4" s="81"/>
      <c r="U4" s="81"/>
      <c r="V4" s="81"/>
      <c r="W4" s="81"/>
      <c r="X4" s="81"/>
      <c r="Y4" s="82"/>
      <c r="Z4" s="80" t="s">
        <v>8</v>
      </c>
      <c r="AA4" s="81"/>
      <c r="AB4" s="81"/>
      <c r="AC4" s="81"/>
      <c r="AD4" s="82"/>
      <c r="AE4" s="80" t="s">
        <v>9</v>
      </c>
      <c r="AF4" s="81"/>
      <c r="AG4" s="81"/>
      <c r="AH4" s="81"/>
      <c r="AI4" s="82"/>
      <c r="AJ4" s="80" t="s">
        <v>10</v>
      </c>
      <c r="AK4" s="81"/>
      <c r="AL4" s="81"/>
      <c r="AM4" s="81"/>
      <c r="AN4" s="82"/>
      <c r="AO4" s="80" t="s">
        <v>11</v>
      </c>
      <c r="AP4" s="81"/>
      <c r="AQ4" s="81"/>
      <c r="AR4" s="81"/>
      <c r="AS4" s="82"/>
      <c r="AT4" s="80" t="s">
        <v>12</v>
      </c>
      <c r="AU4" s="81"/>
      <c r="AV4" s="81"/>
      <c r="AW4" s="81"/>
      <c r="AX4" s="82"/>
      <c r="AY4" s="80" t="s">
        <v>13</v>
      </c>
      <c r="AZ4" s="81"/>
      <c r="BA4" s="81"/>
      <c r="BB4" s="81"/>
      <c r="BC4" s="82"/>
      <c r="BD4" s="80" t="s">
        <v>14</v>
      </c>
      <c r="BE4" s="81"/>
      <c r="BF4" s="81"/>
      <c r="BG4" s="81"/>
      <c r="BH4" s="82"/>
      <c r="BI4" s="80" t="s">
        <v>15</v>
      </c>
      <c r="BJ4" s="81"/>
      <c r="BK4" s="81"/>
      <c r="BL4" s="81"/>
      <c r="BM4" s="82"/>
      <c r="BN4" s="80" t="s">
        <v>16</v>
      </c>
      <c r="BO4" s="81"/>
      <c r="BP4" s="81"/>
      <c r="BQ4" s="81"/>
      <c r="BR4" s="82"/>
      <c r="BS4" s="80" t="s">
        <v>17</v>
      </c>
      <c r="BT4" s="81"/>
      <c r="BU4" s="81"/>
      <c r="BV4" s="81"/>
      <c r="BW4" s="82"/>
      <c r="BX4" s="80" t="s">
        <v>18</v>
      </c>
      <c r="BY4" s="81"/>
      <c r="BZ4" s="81"/>
      <c r="CA4" s="81"/>
      <c r="CB4" s="82"/>
      <c r="CC4" s="80" t="s">
        <v>19</v>
      </c>
      <c r="CD4" s="81"/>
      <c r="CE4" s="81"/>
      <c r="CF4" s="81"/>
      <c r="CG4" s="82"/>
      <c r="CH4" s="80" t="s">
        <v>20</v>
      </c>
      <c r="CI4" s="81"/>
      <c r="CJ4" s="81"/>
      <c r="CK4" s="81"/>
      <c r="CL4" s="82"/>
      <c r="CM4" s="80" t="s">
        <v>21</v>
      </c>
      <c r="CN4" s="81"/>
      <c r="CO4" s="81"/>
      <c r="CP4" s="81"/>
      <c r="CQ4" s="82"/>
      <c r="CR4" s="80" t="s">
        <v>22</v>
      </c>
      <c r="CS4" s="81"/>
      <c r="CT4" s="81"/>
      <c r="CU4" s="81"/>
      <c r="CV4" s="82"/>
    </row>
    <row r="5" spans="1:106" s="42" customFormat="1" ht="87.6" customHeight="1">
      <c r="A5" s="78"/>
      <c r="B5" s="78"/>
      <c r="C5" s="80" t="s">
        <v>23</v>
      </c>
      <c r="D5" s="81"/>
      <c r="E5" s="81"/>
      <c r="F5" s="82"/>
      <c r="G5" s="44" t="s">
        <v>24</v>
      </c>
      <c r="H5" s="80" t="s">
        <v>23</v>
      </c>
      <c r="I5" s="81"/>
      <c r="J5" s="81"/>
      <c r="K5" s="82"/>
      <c r="L5" s="44" t="s">
        <v>24</v>
      </c>
      <c r="M5" s="80" t="s">
        <v>23</v>
      </c>
      <c r="N5" s="81"/>
      <c r="O5" s="81"/>
      <c r="P5" s="82"/>
      <c r="Q5" s="44" t="s">
        <v>24</v>
      </c>
      <c r="R5" s="80" t="s">
        <v>23</v>
      </c>
      <c r="S5" s="81"/>
      <c r="T5" s="81"/>
      <c r="U5" s="82"/>
      <c r="V5" s="80" t="s">
        <v>24</v>
      </c>
      <c r="W5" s="81"/>
      <c r="X5" s="81"/>
      <c r="Y5" s="82"/>
      <c r="Z5" s="80" t="s">
        <v>23</v>
      </c>
      <c r="AA5" s="81"/>
      <c r="AB5" s="81"/>
      <c r="AC5" s="82"/>
      <c r="AD5" s="44" t="s">
        <v>24</v>
      </c>
      <c r="AE5" s="80" t="s">
        <v>23</v>
      </c>
      <c r="AF5" s="81"/>
      <c r="AG5" s="81"/>
      <c r="AH5" s="82"/>
      <c r="AI5" s="44" t="s">
        <v>24</v>
      </c>
      <c r="AJ5" s="80" t="s">
        <v>23</v>
      </c>
      <c r="AK5" s="81"/>
      <c r="AL5" s="81"/>
      <c r="AM5" s="82"/>
      <c r="AN5" s="44" t="s">
        <v>24</v>
      </c>
      <c r="AO5" s="80" t="s">
        <v>23</v>
      </c>
      <c r="AP5" s="81"/>
      <c r="AQ5" s="81"/>
      <c r="AR5" s="82"/>
      <c r="AS5" s="44" t="s">
        <v>24</v>
      </c>
      <c r="AT5" s="80" t="s">
        <v>23</v>
      </c>
      <c r="AU5" s="81"/>
      <c r="AV5" s="81"/>
      <c r="AW5" s="82"/>
      <c r="AX5" s="44" t="s">
        <v>24</v>
      </c>
      <c r="AY5" s="80" t="s">
        <v>23</v>
      </c>
      <c r="AZ5" s="81"/>
      <c r="BA5" s="81"/>
      <c r="BB5" s="82"/>
      <c r="BC5" s="44" t="s">
        <v>24</v>
      </c>
      <c r="BD5" s="80" t="s">
        <v>23</v>
      </c>
      <c r="BE5" s="81"/>
      <c r="BF5" s="81"/>
      <c r="BG5" s="82"/>
      <c r="BH5" s="44" t="s">
        <v>24</v>
      </c>
      <c r="BI5" s="80" t="s">
        <v>23</v>
      </c>
      <c r="BJ5" s="81"/>
      <c r="BK5" s="81"/>
      <c r="BL5" s="82"/>
      <c r="BM5" s="44" t="s">
        <v>24</v>
      </c>
      <c r="BN5" s="80" t="s">
        <v>23</v>
      </c>
      <c r="BO5" s="81"/>
      <c r="BP5" s="81"/>
      <c r="BQ5" s="82"/>
      <c r="BR5" s="44" t="s">
        <v>24</v>
      </c>
      <c r="BS5" s="80" t="s">
        <v>23</v>
      </c>
      <c r="BT5" s="81"/>
      <c r="BU5" s="81"/>
      <c r="BV5" s="82"/>
      <c r="BW5" s="44" t="s">
        <v>24</v>
      </c>
      <c r="BX5" s="80" t="s">
        <v>23</v>
      </c>
      <c r="BY5" s="81"/>
      <c r="BZ5" s="81"/>
      <c r="CA5" s="82"/>
      <c r="CB5" s="44" t="s">
        <v>24</v>
      </c>
      <c r="CC5" s="80" t="s">
        <v>23</v>
      </c>
      <c r="CD5" s="81"/>
      <c r="CE5" s="81"/>
      <c r="CF5" s="82"/>
      <c r="CG5" s="44" t="s">
        <v>24</v>
      </c>
      <c r="CH5" s="80" t="s">
        <v>23</v>
      </c>
      <c r="CI5" s="81"/>
      <c r="CJ5" s="81"/>
      <c r="CK5" s="82"/>
      <c r="CL5" s="44" t="s">
        <v>24</v>
      </c>
      <c r="CM5" s="80" t="s">
        <v>23</v>
      </c>
      <c r="CN5" s="81"/>
      <c r="CO5" s="81"/>
      <c r="CP5" s="82"/>
      <c r="CQ5" s="44" t="s">
        <v>24</v>
      </c>
      <c r="CR5" s="80" t="s">
        <v>23</v>
      </c>
      <c r="CS5" s="81"/>
      <c r="CT5" s="81"/>
      <c r="CU5" s="82"/>
      <c r="CV5" s="44" t="s">
        <v>24</v>
      </c>
    </row>
    <row r="6" spans="1:106" s="42" customFormat="1" ht="65.25" customHeight="1">
      <c r="A6" s="79"/>
      <c r="B6" s="79"/>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49</v>
      </c>
      <c r="D7" s="26">
        <v>934514</v>
      </c>
      <c r="E7" s="26">
        <v>0</v>
      </c>
      <c r="F7" s="26">
        <v>934563</v>
      </c>
      <c r="G7" s="26">
        <v>1860</v>
      </c>
      <c r="H7" s="26">
        <v>0</v>
      </c>
      <c r="I7" s="26">
        <v>21272</v>
      </c>
      <c r="J7" s="26">
        <v>0</v>
      </c>
      <c r="K7" s="26">
        <v>21272</v>
      </c>
      <c r="L7" s="26">
        <v>18471</v>
      </c>
      <c r="M7" s="26">
        <v>5475</v>
      </c>
      <c r="N7" s="26">
        <v>12157</v>
      </c>
      <c r="O7" s="26">
        <v>0</v>
      </c>
      <c r="P7" s="26">
        <v>17632</v>
      </c>
      <c r="Q7" s="26">
        <v>27938</v>
      </c>
      <c r="R7" s="26">
        <v>23402</v>
      </c>
      <c r="S7" s="26">
        <v>190</v>
      </c>
      <c r="T7" s="26">
        <v>0</v>
      </c>
      <c r="U7" s="26">
        <v>23592</v>
      </c>
      <c r="V7" s="26">
        <v>38576</v>
      </c>
      <c r="W7" s="26">
        <v>941</v>
      </c>
      <c r="X7" s="26">
        <v>0</v>
      </c>
      <c r="Y7" s="26">
        <v>39517</v>
      </c>
      <c r="Z7" s="26">
        <v>1485</v>
      </c>
      <c r="AA7" s="26">
        <v>4430</v>
      </c>
      <c r="AB7" s="26">
        <v>994</v>
      </c>
      <c r="AC7" s="26">
        <v>6909</v>
      </c>
      <c r="AD7" s="26">
        <v>26234</v>
      </c>
      <c r="AE7" s="26">
        <v>3713</v>
      </c>
      <c r="AF7" s="26">
        <v>213361</v>
      </c>
      <c r="AG7" s="26">
        <v>994</v>
      </c>
      <c r="AH7" s="26">
        <v>218068</v>
      </c>
      <c r="AI7" s="26">
        <v>97751</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1</v>
      </c>
      <c r="BD7" s="26">
        <v>0</v>
      </c>
      <c r="BE7" s="26">
        <v>0</v>
      </c>
      <c r="BF7" s="26">
        <v>0</v>
      </c>
      <c r="BG7" s="26">
        <v>0</v>
      </c>
      <c r="BH7" s="26">
        <v>0</v>
      </c>
      <c r="BI7" s="26">
        <v>3136</v>
      </c>
      <c r="BJ7" s="26">
        <v>0</v>
      </c>
      <c r="BK7" s="26">
        <v>0</v>
      </c>
      <c r="BL7" s="26">
        <v>3136</v>
      </c>
      <c r="BM7" s="26">
        <v>2444</v>
      </c>
      <c r="BN7" s="26">
        <v>841</v>
      </c>
      <c r="BO7" s="26">
        <v>55091</v>
      </c>
      <c r="BP7" s="26">
        <v>0</v>
      </c>
      <c r="BQ7" s="26">
        <v>55932</v>
      </c>
      <c r="BR7" s="26">
        <v>18433</v>
      </c>
      <c r="BS7" s="26">
        <v>1</v>
      </c>
      <c r="BT7" s="26">
        <v>0</v>
      </c>
      <c r="BU7" s="26">
        <v>0</v>
      </c>
      <c r="BV7" s="26">
        <v>1</v>
      </c>
      <c r="BW7" s="26">
        <v>2</v>
      </c>
      <c r="BX7" s="26">
        <v>68</v>
      </c>
      <c r="BY7" s="26">
        <v>0</v>
      </c>
      <c r="BZ7" s="26">
        <v>0</v>
      </c>
      <c r="CA7" s="26">
        <v>68</v>
      </c>
      <c r="CB7" s="26">
        <v>92</v>
      </c>
      <c r="CC7" s="26">
        <v>0</v>
      </c>
      <c r="CD7" s="26">
        <v>27</v>
      </c>
      <c r="CE7" s="26">
        <v>0</v>
      </c>
      <c r="CF7" s="26">
        <v>27</v>
      </c>
      <c r="CG7" s="26">
        <v>99</v>
      </c>
      <c r="CH7" s="26">
        <v>63</v>
      </c>
      <c r="CI7" s="26">
        <v>0</v>
      </c>
      <c r="CJ7" s="26">
        <v>0</v>
      </c>
      <c r="CK7" s="26">
        <v>63</v>
      </c>
      <c r="CL7" s="26">
        <v>191</v>
      </c>
      <c r="CM7" s="26">
        <v>0</v>
      </c>
      <c r="CN7" s="26">
        <v>0</v>
      </c>
      <c r="CO7" s="26">
        <v>0</v>
      </c>
      <c r="CP7" s="26">
        <v>0</v>
      </c>
      <c r="CQ7" s="26">
        <v>0</v>
      </c>
      <c r="CR7" s="73">
        <v>38233</v>
      </c>
      <c r="CS7" s="26">
        <v>1241042</v>
      </c>
      <c r="CT7" s="26">
        <v>1988</v>
      </c>
      <c r="CU7" s="26">
        <v>1281263</v>
      </c>
      <c r="CV7" s="26">
        <v>233033</v>
      </c>
      <c r="CW7" s="37"/>
      <c r="CX7" s="37"/>
      <c r="CY7" s="37"/>
      <c r="CZ7" s="37"/>
      <c r="DA7" s="37"/>
      <c r="DB7" s="37"/>
    </row>
    <row r="8" spans="1:106" s="9" customFormat="1" ht="24.9" customHeight="1">
      <c r="A8" s="18">
        <v>2</v>
      </c>
      <c r="B8" s="70" t="s">
        <v>28</v>
      </c>
      <c r="C8" s="26">
        <v>431033</v>
      </c>
      <c r="D8" s="26">
        <v>5993</v>
      </c>
      <c r="E8" s="26">
        <v>84051</v>
      </c>
      <c r="F8" s="26">
        <v>521077</v>
      </c>
      <c r="G8" s="26">
        <v>222577</v>
      </c>
      <c r="H8" s="26">
        <v>0</v>
      </c>
      <c r="I8" s="26">
        <v>20244</v>
      </c>
      <c r="J8" s="26">
        <v>0</v>
      </c>
      <c r="K8" s="26">
        <v>20244</v>
      </c>
      <c r="L8" s="26">
        <v>5831</v>
      </c>
      <c r="M8" s="26">
        <v>11545</v>
      </c>
      <c r="N8" s="26">
        <v>4320</v>
      </c>
      <c r="O8" s="26">
        <v>247</v>
      </c>
      <c r="P8" s="26">
        <v>16112</v>
      </c>
      <c r="Q8" s="26">
        <v>58063</v>
      </c>
      <c r="R8" s="26">
        <v>30724</v>
      </c>
      <c r="S8" s="26">
        <v>1464</v>
      </c>
      <c r="T8" s="26">
        <v>87318</v>
      </c>
      <c r="U8" s="26">
        <v>119506</v>
      </c>
      <c r="V8" s="26">
        <v>84733</v>
      </c>
      <c r="W8" s="26">
        <v>2675</v>
      </c>
      <c r="X8" s="26">
        <v>85844</v>
      </c>
      <c r="Y8" s="26">
        <v>173252</v>
      </c>
      <c r="Z8" s="26">
        <v>0</v>
      </c>
      <c r="AA8" s="26">
        <v>0</v>
      </c>
      <c r="AB8" s="26">
        <v>0</v>
      </c>
      <c r="AC8" s="26">
        <v>0</v>
      </c>
      <c r="AD8" s="26">
        <v>0</v>
      </c>
      <c r="AE8" s="26">
        <v>2471</v>
      </c>
      <c r="AF8" s="26">
        <v>208376</v>
      </c>
      <c r="AG8" s="26">
        <v>0</v>
      </c>
      <c r="AH8" s="26">
        <v>210847</v>
      </c>
      <c r="AI8" s="26">
        <v>70242</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18706</v>
      </c>
      <c r="BO8" s="26">
        <v>0</v>
      </c>
      <c r="BP8" s="26">
        <v>0</v>
      </c>
      <c r="BQ8" s="26">
        <v>18706</v>
      </c>
      <c r="BR8" s="26">
        <v>2159</v>
      </c>
      <c r="BS8" s="26">
        <v>0</v>
      </c>
      <c r="BT8" s="26">
        <v>0</v>
      </c>
      <c r="BU8" s="26">
        <v>0</v>
      </c>
      <c r="BV8" s="26">
        <v>0</v>
      </c>
      <c r="BW8" s="26">
        <v>0</v>
      </c>
      <c r="BX8" s="26">
        <v>0</v>
      </c>
      <c r="BY8" s="26">
        <v>0</v>
      </c>
      <c r="BZ8" s="26">
        <v>0</v>
      </c>
      <c r="CA8" s="26">
        <v>0</v>
      </c>
      <c r="CB8" s="26">
        <v>1</v>
      </c>
      <c r="CC8" s="26">
        <v>0</v>
      </c>
      <c r="CD8" s="26">
        <v>0</v>
      </c>
      <c r="CE8" s="26">
        <v>0</v>
      </c>
      <c r="CF8" s="26">
        <v>0</v>
      </c>
      <c r="CG8" s="26">
        <v>0</v>
      </c>
      <c r="CH8" s="26">
        <v>55104</v>
      </c>
      <c r="CI8" s="26">
        <v>0</v>
      </c>
      <c r="CJ8" s="26">
        <v>0</v>
      </c>
      <c r="CK8" s="26">
        <v>55104</v>
      </c>
      <c r="CL8" s="26">
        <v>16901</v>
      </c>
      <c r="CM8" s="26">
        <v>0</v>
      </c>
      <c r="CN8" s="26">
        <v>0</v>
      </c>
      <c r="CO8" s="26">
        <v>0</v>
      </c>
      <c r="CP8" s="26">
        <v>0</v>
      </c>
      <c r="CQ8" s="26">
        <v>0</v>
      </c>
      <c r="CR8" s="73">
        <v>549583</v>
      </c>
      <c r="CS8" s="26">
        <v>240397</v>
      </c>
      <c r="CT8" s="26">
        <v>171616</v>
      </c>
      <c r="CU8" s="26">
        <v>961596</v>
      </c>
      <c r="CV8" s="26">
        <v>549026</v>
      </c>
      <c r="CW8" s="37"/>
      <c r="CX8" s="37"/>
      <c r="CY8" s="37"/>
      <c r="CZ8" s="37"/>
      <c r="DA8" s="37"/>
      <c r="DB8" s="37"/>
    </row>
    <row r="9" spans="1:106" ht="24.9" customHeight="1">
      <c r="A9" s="18">
        <v>3</v>
      </c>
      <c r="B9" s="70" t="s">
        <v>30</v>
      </c>
      <c r="C9" s="26">
        <v>346422</v>
      </c>
      <c r="D9" s="26">
        <v>1040</v>
      </c>
      <c r="E9" s="26">
        <v>24972</v>
      </c>
      <c r="F9" s="26">
        <v>372434</v>
      </c>
      <c r="G9" s="26">
        <v>53341</v>
      </c>
      <c r="H9" s="26">
        <v>47602</v>
      </c>
      <c r="I9" s="26">
        <v>22570</v>
      </c>
      <c r="J9" s="26">
        <v>64</v>
      </c>
      <c r="K9" s="26">
        <v>70236</v>
      </c>
      <c r="L9" s="26">
        <v>58654</v>
      </c>
      <c r="M9" s="26">
        <v>73511</v>
      </c>
      <c r="N9" s="26">
        <v>1622</v>
      </c>
      <c r="O9" s="26">
        <v>50</v>
      </c>
      <c r="P9" s="26">
        <v>75183</v>
      </c>
      <c r="Q9" s="26">
        <v>102278</v>
      </c>
      <c r="R9" s="26">
        <v>40666</v>
      </c>
      <c r="S9" s="26">
        <v>8984</v>
      </c>
      <c r="T9" s="26">
        <v>60829</v>
      </c>
      <c r="U9" s="26">
        <v>110479</v>
      </c>
      <c r="V9" s="26">
        <v>89660</v>
      </c>
      <c r="W9" s="26">
        <v>29842</v>
      </c>
      <c r="X9" s="26">
        <v>62915</v>
      </c>
      <c r="Y9" s="26">
        <v>182417</v>
      </c>
      <c r="Z9" s="26">
        <v>3584</v>
      </c>
      <c r="AA9" s="26">
        <v>2324</v>
      </c>
      <c r="AB9" s="26">
        <v>3</v>
      </c>
      <c r="AC9" s="26">
        <v>5911</v>
      </c>
      <c r="AD9" s="26">
        <v>19662</v>
      </c>
      <c r="AE9" s="26">
        <v>6069</v>
      </c>
      <c r="AF9" s="26">
        <v>211639</v>
      </c>
      <c r="AG9" s="26">
        <v>0</v>
      </c>
      <c r="AH9" s="26">
        <v>217708</v>
      </c>
      <c r="AI9" s="26">
        <v>92632</v>
      </c>
      <c r="AJ9" s="26">
        <v>0</v>
      </c>
      <c r="AK9" s="26">
        <v>0</v>
      </c>
      <c r="AL9" s="26">
        <v>0</v>
      </c>
      <c r="AM9" s="26">
        <v>0</v>
      </c>
      <c r="AN9" s="26">
        <v>1</v>
      </c>
      <c r="AO9" s="26">
        <v>1</v>
      </c>
      <c r="AP9" s="26">
        <v>0</v>
      </c>
      <c r="AQ9" s="26">
        <v>0</v>
      </c>
      <c r="AR9" s="26">
        <v>1</v>
      </c>
      <c r="AS9" s="26">
        <v>1</v>
      </c>
      <c r="AT9" s="26">
        <v>0</v>
      </c>
      <c r="AU9" s="26">
        <v>0</v>
      </c>
      <c r="AV9" s="26">
        <v>0</v>
      </c>
      <c r="AW9" s="26">
        <v>0</v>
      </c>
      <c r="AX9" s="26">
        <v>0</v>
      </c>
      <c r="AY9" s="26">
        <v>3</v>
      </c>
      <c r="AZ9" s="26">
        <v>0</v>
      </c>
      <c r="BA9" s="26">
        <v>0</v>
      </c>
      <c r="BB9" s="26">
        <v>3</v>
      </c>
      <c r="BC9" s="26">
        <v>8</v>
      </c>
      <c r="BD9" s="26">
        <v>0</v>
      </c>
      <c r="BE9" s="26">
        <v>0</v>
      </c>
      <c r="BF9" s="26">
        <v>0</v>
      </c>
      <c r="BG9" s="26">
        <v>0</v>
      </c>
      <c r="BH9" s="26">
        <v>0</v>
      </c>
      <c r="BI9" s="26">
        <v>2322</v>
      </c>
      <c r="BJ9" s="26">
        <v>82</v>
      </c>
      <c r="BK9" s="26">
        <v>0</v>
      </c>
      <c r="BL9" s="26">
        <v>2404</v>
      </c>
      <c r="BM9" s="26">
        <v>1944</v>
      </c>
      <c r="BN9" s="26">
        <v>4221</v>
      </c>
      <c r="BO9" s="26">
        <v>6070</v>
      </c>
      <c r="BP9" s="26">
        <v>1</v>
      </c>
      <c r="BQ9" s="26">
        <v>10292</v>
      </c>
      <c r="BR9" s="26">
        <v>32462</v>
      </c>
      <c r="BS9" s="26">
        <v>1</v>
      </c>
      <c r="BT9" s="26">
        <v>0</v>
      </c>
      <c r="BU9" s="26">
        <v>0</v>
      </c>
      <c r="BV9" s="26">
        <v>1</v>
      </c>
      <c r="BW9" s="26">
        <v>4</v>
      </c>
      <c r="BX9" s="26">
        <v>2181</v>
      </c>
      <c r="BY9" s="26">
        <v>20</v>
      </c>
      <c r="BZ9" s="26">
        <v>0</v>
      </c>
      <c r="CA9" s="26">
        <v>2201</v>
      </c>
      <c r="CB9" s="26">
        <v>3713</v>
      </c>
      <c r="CC9" s="26">
        <v>0</v>
      </c>
      <c r="CD9" s="26">
        <v>0</v>
      </c>
      <c r="CE9" s="26">
        <v>0</v>
      </c>
      <c r="CF9" s="26">
        <v>0</v>
      </c>
      <c r="CG9" s="26">
        <v>0</v>
      </c>
      <c r="CH9" s="26">
        <v>24531</v>
      </c>
      <c r="CI9" s="26">
        <v>110</v>
      </c>
      <c r="CJ9" s="26">
        <v>0</v>
      </c>
      <c r="CK9" s="26">
        <v>24641</v>
      </c>
      <c r="CL9" s="26">
        <v>1698</v>
      </c>
      <c r="CM9" s="26">
        <v>0</v>
      </c>
      <c r="CN9" s="26">
        <v>0</v>
      </c>
      <c r="CO9" s="26">
        <v>0</v>
      </c>
      <c r="CP9" s="26">
        <v>0</v>
      </c>
      <c r="CQ9" s="26">
        <v>0</v>
      </c>
      <c r="CR9" s="73">
        <v>551114</v>
      </c>
      <c r="CS9" s="26">
        <v>254461</v>
      </c>
      <c r="CT9" s="26">
        <v>85919</v>
      </c>
      <c r="CU9" s="26">
        <v>891494</v>
      </c>
      <c r="CV9" s="26">
        <v>548815</v>
      </c>
      <c r="CW9" s="37"/>
      <c r="CX9" s="37"/>
      <c r="CY9" s="37"/>
      <c r="CZ9" s="37"/>
      <c r="DA9" s="37"/>
      <c r="DB9" s="37"/>
    </row>
    <row r="10" spans="1:106" ht="24.9" customHeight="1">
      <c r="A10" s="18">
        <v>4</v>
      </c>
      <c r="B10" s="70" t="s">
        <v>34</v>
      </c>
      <c r="C10" s="26">
        <v>272144</v>
      </c>
      <c r="D10" s="26">
        <v>2</v>
      </c>
      <c r="E10" s="26">
        <v>60</v>
      </c>
      <c r="F10" s="26">
        <v>272206</v>
      </c>
      <c r="G10" s="26">
        <v>8527</v>
      </c>
      <c r="H10" s="26">
        <v>462</v>
      </c>
      <c r="I10" s="26">
        <v>5586</v>
      </c>
      <c r="J10" s="26">
        <v>0</v>
      </c>
      <c r="K10" s="26">
        <v>6048</v>
      </c>
      <c r="L10" s="26">
        <v>1729</v>
      </c>
      <c r="M10" s="26">
        <v>83565</v>
      </c>
      <c r="N10" s="26">
        <v>801</v>
      </c>
      <c r="O10" s="26">
        <v>515</v>
      </c>
      <c r="P10" s="26">
        <v>84881</v>
      </c>
      <c r="Q10" s="26">
        <v>45713</v>
      </c>
      <c r="R10" s="26">
        <v>8726</v>
      </c>
      <c r="S10" s="26">
        <v>1094</v>
      </c>
      <c r="T10" s="26">
        <v>503</v>
      </c>
      <c r="U10" s="26">
        <v>10323</v>
      </c>
      <c r="V10" s="26">
        <v>35979</v>
      </c>
      <c r="W10" s="26">
        <v>3698</v>
      </c>
      <c r="X10" s="26">
        <v>1667</v>
      </c>
      <c r="Y10" s="26">
        <v>41344</v>
      </c>
      <c r="Z10" s="26">
        <v>1865</v>
      </c>
      <c r="AA10" s="26">
        <v>1037</v>
      </c>
      <c r="AB10" s="26">
        <v>8</v>
      </c>
      <c r="AC10" s="26">
        <v>2910</v>
      </c>
      <c r="AD10" s="26">
        <v>6798</v>
      </c>
      <c r="AE10" s="26">
        <v>3275</v>
      </c>
      <c r="AF10" s="26">
        <v>209676</v>
      </c>
      <c r="AG10" s="26">
        <v>8</v>
      </c>
      <c r="AH10" s="26">
        <v>212959</v>
      </c>
      <c r="AI10" s="26">
        <v>77464</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1</v>
      </c>
      <c r="BD10" s="26">
        <v>0</v>
      </c>
      <c r="BE10" s="26">
        <v>0</v>
      </c>
      <c r="BF10" s="26">
        <v>0</v>
      </c>
      <c r="BG10" s="26">
        <v>0</v>
      </c>
      <c r="BH10" s="26">
        <v>0</v>
      </c>
      <c r="BI10" s="26">
        <v>324</v>
      </c>
      <c r="BJ10" s="26">
        <v>18</v>
      </c>
      <c r="BK10" s="26">
        <v>0</v>
      </c>
      <c r="BL10" s="26">
        <v>342</v>
      </c>
      <c r="BM10" s="26">
        <v>799</v>
      </c>
      <c r="BN10" s="26">
        <v>1255</v>
      </c>
      <c r="BO10" s="26">
        <v>919</v>
      </c>
      <c r="BP10" s="26">
        <v>4</v>
      </c>
      <c r="BQ10" s="26">
        <v>2178</v>
      </c>
      <c r="BR10" s="26">
        <v>5346</v>
      </c>
      <c r="BS10" s="26">
        <v>20</v>
      </c>
      <c r="BT10" s="26">
        <v>0</v>
      </c>
      <c r="BU10" s="26">
        <v>0</v>
      </c>
      <c r="BV10" s="26">
        <v>20</v>
      </c>
      <c r="BW10" s="26">
        <v>62</v>
      </c>
      <c r="BX10" s="26">
        <v>179</v>
      </c>
      <c r="BY10" s="26">
        <v>7</v>
      </c>
      <c r="BZ10" s="26">
        <v>0</v>
      </c>
      <c r="CA10" s="26">
        <v>186</v>
      </c>
      <c r="CB10" s="26">
        <v>343</v>
      </c>
      <c r="CC10" s="26">
        <v>0</v>
      </c>
      <c r="CD10" s="26">
        <v>0</v>
      </c>
      <c r="CE10" s="26">
        <v>0</v>
      </c>
      <c r="CF10" s="26">
        <v>0</v>
      </c>
      <c r="CG10" s="26">
        <v>0</v>
      </c>
      <c r="CH10" s="26">
        <v>67219</v>
      </c>
      <c r="CI10" s="26">
        <v>47</v>
      </c>
      <c r="CJ10" s="26">
        <v>2</v>
      </c>
      <c r="CK10" s="26">
        <v>67268</v>
      </c>
      <c r="CL10" s="26">
        <v>557</v>
      </c>
      <c r="CM10" s="26">
        <v>0</v>
      </c>
      <c r="CN10" s="26">
        <v>0</v>
      </c>
      <c r="CO10" s="26">
        <v>0</v>
      </c>
      <c r="CP10" s="26">
        <v>0</v>
      </c>
      <c r="CQ10" s="26">
        <v>0</v>
      </c>
      <c r="CR10" s="73">
        <v>439034</v>
      </c>
      <c r="CS10" s="26">
        <v>219187</v>
      </c>
      <c r="CT10" s="26">
        <v>1100</v>
      </c>
      <c r="CU10" s="26">
        <v>659321</v>
      </c>
      <c r="CV10" s="26">
        <v>188683</v>
      </c>
      <c r="CW10" s="37"/>
      <c r="CX10" s="37"/>
      <c r="CY10" s="37"/>
      <c r="CZ10" s="37"/>
      <c r="DA10" s="37"/>
      <c r="DB10" s="37"/>
    </row>
    <row r="11" spans="1:106" ht="24.9" customHeight="1">
      <c r="A11" s="18">
        <v>5</v>
      </c>
      <c r="B11" s="70" t="s">
        <v>29</v>
      </c>
      <c r="C11" s="26">
        <v>655</v>
      </c>
      <c r="D11" s="26">
        <v>169945</v>
      </c>
      <c r="E11" s="26">
        <v>0</v>
      </c>
      <c r="F11" s="26">
        <v>170600</v>
      </c>
      <c r="G11" s="26">
        <v>867943</v>
      </c>
      <c r="H11" s="26">
        <v>0</v>
      </c>
      <c r="I11" s="26">
        <v>4730</v>
      </c>
      <c r="J11" s="26">
        <v>0</v>
      </c>
      <c r="K11" s="26">
        <v>4730</v>
      </c>
      <c r="L11" s="26">
        <v>1072</v>
      </c>
      <c r="M11" s="26">
        <v>12010</v>
      </c>
      <c r="N11" s="26">
        <v>1814</v>
      </c>
      <c r="O11" s="26">
        <v>19</v>
      </c>
      <c r="P11" s="26">
        <v>13843</v>
      </c>
      <c r="Q11" s="26">
        <v>31593</v>
      </c>
      <c r="R11" s="26">
        <v>1170</v>
      </c>
      <c r="S11" s="26">
        <v>43</v>
      </c>
      <c r="T11" s="26">
        <v>0</v>
      </c>
      <c r="U11" s="26">
        <v>1213</v>
      </c>
      <c r="V11" s="26">
        <v>1838</v>
      </c>
      <c r="W11" s="26">
        <v>377</v>
      </c>
      <c r="X11" s="26">
        <v>0</v>
      </c>
      <c r="Y11" s="26">
        <v>2215</v>
      </c>
      <c r="Z11" s="26">
        <v>3248</v>
      </c>
      <c r="AA11" s="26">
        <v>4636</v>
      </c>
      <c r="AB11" s="26">
        <v>7</v>
      </c>
      <c r="AC11" s="26">
        <v>7891</v>
      </c>
      <c r="AD11" s="26">
        <v>21059</v>
      </c>
      <c r="AE11" s="26">
        <v>5813</v>
      </c>
      <c r="AF11" s="26">
        <v>218069</v>
      </c>
      <c r="AG11" s="26">
        <v>874</v>
      </c>
      <c r="AH11" s="26">
        <v>224756</v>
      </c>
      <c r="AI11" s="26">
        <v>122191</v>
      </c>
      <c r="AJ11" s="26">
        <v>0</v>
      </c>
      <c r="AK11" s="26">
        <v>0</v>
      </c>
      <c r="AL11" s="26">
        <v>0</v>
      </c>
      <c r="AM11" s="26">
        <v>0</v>
      </c>
      <c r="AN11" s="26">
        <v>0</v>
      </c>
      <c r="AO11" s="26">
        <v>1</v>
      </c>
      <c r="AP11" s="26">
        <v>0</v>
      </c>
      <c r="AQ11" s="26">
        <v>2</v>
      </c>
      <c r="AR11" s="26">
        <v>3</v>
      </c>
      <c r="AS11" s="26">
        <v>2</v>
      </c>
      <c r="AT11" s="26">
        <v>0</v>
      </c>
      <c r="AU11" s="26">
        <v>0</v>
      </c>
      <c r="AV11" s="26">
        <v>0</v>
      </c>
      <c r="AW11" s="26">
        <v>0</v>
      </c>
      <c r="AX11" s="26">
        <v>0</v>
      </c>
      <c r="AY11" s="26">
        <v>0</v>
      </c>
      <c r="AZ11" s="26">
        <v>0</v>
      </c>
      <c r="BA11" s="26">
        <v>0</v>
      </c>
      <c r="BB11" s="26">
        <v>0</v>
      </c>
      <c r="BC11" s="26">
        <v>4</v>
      </c>
      <c r="BD11" s="26">
        <v>0</v>
      </c>
      <c r="BE11" s="26">
        <v>0</v>
      </c>
      <c r="BF11" s="26">
        <v>0</v>
      </c>
      <c r="BG11" s="26">
        <v>0</v>
      </c>
      <c r="BH11" s="26">
        <v>0</v>
      </c>
      <c r="BI11" s="26">
        <v>1632</v>
      </c>
      <c r="BJ11" s="26">
        <v>84</v>
      </c>
      <c r="BK11" s="26">
        <v>0</v>
      </c>
      <c r="BL11" s="26">
        <v>1716</v>
      </c>
      <c r="BM11" s="26">
        <v>1147</v>
      </c>
      <c r="BN11" s="26">
        <v>2154</v>
      </c>
      <c r="BO11" s="26">
        <v>25539</v>
      </c>
      <c r="BP11" s="26">
        <v>24</v>
      </c>
      <c r="BQ11" s="26">
        <v>27717</v>
      </c>
      <c r="BR11" s="26">
        <v>114008</v>
      </c>
      <c r="BS11" s="26">
        <v>1</v>
      </c>
      <c r="BT11" s="26">
        <v>0</v>
      </c>
      <c r="BU11" s="26">
        <v>0</v>
      </c>
      <c r="BV11" s="26">
        <v>1</v>
      </c>
      <c r="BW11" s="26">
        <v>2</v>
      </c>
      <c r="BX11" s="26">
        <v>556</v>
      </c>
      <c r="BY11" s="26">
        <v>0</v>
      </c>
      <c r="BZ11" s="26">
        <v>0</v>
      </c>
      <c r="CA11" s="26">
        <v>556</v>
      </c>
      <c r="CB11" s="26">
        <v>1076</v>
      </c>
      <c r="CC11" s="26">
        <v>1</v>
      </c>
      <c r="CD11" s="26">
        <v>0</v>
      </c>
      <c r="CE11" s="26">
        <v>0</v>
      </c>
      <c r="CF11" s="26">
        <v>1</v>
      </c>
      <c r="CG11" s="26">
        <v>2</v>
      </c>
      <c r="CH11" s="26">
        <v>284</v>
      </c>
      <c r="CI11" s="26">
        <v>8747</v>
      </c>
      <c r="CJ11" s="26">
        <v>4</v>
      </c>
      <c r="CK11" s="26">
        <v>9035</v>
      </c>
      <c r="CL11" s="26">
        <v>56486</v>
      </c>
      <c r="CM11" s="26">
        <v>0</v>
      </c>
      <c r="CN11" s="26">
        <v>0</v>
      </c>
      <c r="CO11" s="26">
        <v>0</v>
      </c>
      <c r="CP11" s="26">
        <v>0</v>
      </c>
      <c r="CQ11" s="26">
        <v>0</v>
      </c>
      <c r="CR11" s="73">
        <v>27525</v>
      </c>
      <c r="CS11" s="26">
        <v>433607</v>
      </c>
      <c r="CT11" s="26">
        <v>930</v>
      </c>
      <c r="CU11" s="26">
        <v>462062</v>
      </c>
      <c r="CV11" s="26">
        <v>1218800</v>
      </c>
      <c r="CW11" s="37"/>
      <c r="CX11" s="37"/>
      <c r="CY11" s="37"/>
      <c r="CZ11" s="37"/>
      <c r="DA11" s="37"/>
      <c r="DB11" s="37"/>
    </row>
    <row r="12" spans="1:106" ht="24.9" customHeight="1">
      <c r="A12" s="18">
        <v>6</v>
      </c>
      <c r="B12" s="70" t="s">
        <v>86</v>
      </c>
      <c r="C12" s="26">
        <v>10408</v>
      </c>
      <c r="D12" s="26">
        <v>2</v>
      </c>
      <c r="E12" s="26">
        <v>3754</v>
      </c>
      <c r="F12" s="26">
        <v>14164</v>
      </c>
      <c r="G12" s="26">
        <v>66530</v>
      </c>
      <c r="H12" s="26">
        <v>1150</v>
      </c>
      <c r="I12" s="26">
        <v>3150</v>
      </c>
      <c r="J12" s="26">
        <v>130</v>
      </c>
      <c r="K12" s="26">
        <v>4430</v>
      </c>
      <c r="L12" s="26">
        <v>811</v>
      </c>
      <c r="M12" s="26">
        <v>19342</v>
      </c>
      <c r="N12" s="26">
        <v>252</v>
      </c>
      <c r="O12" s="26">
        <v>2409</v>
      </c>
      <c r="P12" s="26">
        <v>22003</v>
      </c>
      <c r="Q12" s="26">
        <v>45232</v>
      </c>
      <c r="R12" s="26">
        <v>33072</v>
      </c>
      <c r="S12" s="26">
        <v>1801</v>
      </c>
      <c r="T12" s="26">
        <v>12341</v>
      </c>
      <c r="U12" s="26">
        <v>47214</v>
      </c>
      <c r="V12" s="26">
        <v>78134</v>
      </c>
      <c r="W12" s="26">
        <v>5154</v>
      </c>
      <c r="X12" s="26">
        <v>15675</v>
      </c>
      <c r="Y12" s="26">
        <v>98963</v>
      </c>
      <c r="Z12" s="26">
        <v>421</v>
      </c>
      <c r="AA12" s="26">
        <v>736</v>
      </c>
      <c r="AB12" s="26">
        <v>1</v>
      </c>
      <c r="AC12" s="26">
        <v>1158</v>
      </c>
      <c r="AD12" s="26">
        <v>4493</v>
      </c>
      <c r="AE12" s="26">
        <v>2830</v>
      </c>
      <c r="AF12" s="26">
        <v>209110</v>
      </c>
      <c r="AG12" s="26">
        <v>1</v>
      </c>
      <c r="AH12" s="26">
        <v>211941</v>
      </c>
      <c r="AI12" s="26">
        <v>74615</v>
      </c>
      <c r="AJ12" s="26">
        <v>0</v>
      </c>
      <c r="AK12" s="26">
        <v>0</v>
      </c>
      <c r="AL12" s="26">
        <v>0</v>
      </c>
      <c r="AM12" s="26">
        <v>0</v>
      </c>
      <c r="AN12" s="26">
        <v>0</v>
      </c>
      <c r="AO12" s="26">
        <v>0</v>
      </c>
      <c r="AP12" s="26">
        <v>0</v>
      </c>
      <c r="AQ12" s="26">
        <v>0</v>
      </c>
      <c r="AR12" s="26">
        <v>0</v>
      </c>
      <c r="AS12" s="26">
        <v>1</v>
      </c>
      <c r="AT12" s="26">
        <v>0</v>
      </c>
      <c r="AU12" s="26">
        <v>0</v>
      </c>
      <c r="AV12" s="26">
        <v>0</v>
      </c>
      <c r="AW12" s="26">
        <v>0</v>
      </c>
      <c r="AX12" s="26">
        <v>1</v>
      </c>
      <c r="AY12" s="26">
        <v>0</v>
      </c>
      <c r="AZ12" s="26">
        <v>0</v>
      </c>
      <c r="BA12" s="26">
        <v>0</v>
      </c>
      <c r="BB12" s="26">
        <v>0</v>
      </c>
      <c r="BC12" s="26">
        <v>0</v>
      </c>
      <c r="BD12" s="26">
        <v>0</v>
      </c>
      <c r="BE12" s="26">
        <v>0</v>
      </c>
      <c r="BF12" s="26">
        <v>0</v>
      </c>
      <c r="BG12" s="26">
        <v>0</v>
      </c>
      <c r="BH12" s="26">
        <v>0</v>
      </c>
      <c r="BI12" s="26">
        <v>249</v>
      </c>
      <c r="BJ12" s="26">
        <v>1</v>
      </c>
      <c r="BK12" s="26">
        <v>0</v>
      </c>
      <c r="BL12" s="26">
        <v>250</v>
      </c>
      <c r="BM12" s="26">
        <v>172</v>
      </c>
      <c r="BN12" s="26">
        <v>586</v>
      </c>
      <c r="BO12" s="26">
        <v>90</v>
      </c>
      <c r="BP12" s="26">
        <v>3</v>
      </c>
      <c r="BQ12" s="26">
        <v>679</v>
      </c>
      <c r="BR12" s="26">
        <v>3415</v>
      </c>
      <c r="BS12" s="26">
        <v>420</v>
      </c>
      <c r="BT12" s="26">
        <v>737</v>
      </c>
      <c r="BU12" s="26">
        <v>1</v>
      </c>
      <c r="BV12" s="26">
        <v>1158</v>
      </c>
      <c r="BW12" s="26">
        <v>4502</v>
      </c>
      <c r="BX12" s="26">
        <v>114</v>
      </c>
      <c r="BY12" s="26">
        <v>0</v>
      </c>
      <c r="BZ12" s="26">
        <v>0</v>
      </c>
      <c r="CA12" s="26">
        <v>114</v>
      </c>
      <c r="CB12" s="26">
        <v>412</v>
      </c>
      <c r="CC12" s="26">
        <v>0</v>
      </c>
      <c r="CD12" s="26">
        <v>0</v>
      </c>
      <c r="CE12" s="26">
        <v>0</v>
      </c>
      <c r="CF12" s="26">
        <v>0</v>
      </c>
      <c r="CG12" s="26">
        <v>0</v>
      </c>
      <c r="CH12" s="26">
        <v>621</v>
      </c>
      <c r="CI12" s="26">
        <v>67</v>
      </c>
      <c r="CJ12" s="26">
        <v>160</v>
      </c>
      <c r="CK12" s="26">
        <v>848</v>
      </c>
      <c r="CL12" s="26">
        <v>2882</v>
      </c>
      <c r="CM12" s="26">
        <v>0</v>
      </c>
      <c r="CN12" s="26">
        <v>0</v>
      </c>
      <c r="CO12" s="26">
        <v>0</v>
      </c>
      <c r="CP12" s="26">
        <v>0</v>
      </c>
      <c r="CQ12" s="26">
        <v>0</v>
      </c>
      <c r="CR12" s="73">
        <v>69213</v>
      </c>
      <c r="CS12" s="26">
        <v>215946</v>
      </c>
      <c r="CT12" s="26">
        <v>18800</v>
      </c>
      <c r="CU12" s="26">
        <v>303959</v>
      </c>
      <c r="CV12" s="26">
        <v>302029</v>
      </c>
      <c r="CW12" s="37"/>
      <c r="CX12" s="37"/>
      <c r="CY12" s="37"/>
      <c r="CZ12" s="37"/>
      <c r="DA12" s="37"/>
      <c r="DB12" s="37"/>
    </row>
    <row r="13" spans="1:106" ht="24.9" customHeight="1">
      <c r="A13" s="18">
        <v>7</v>
      </c>
      <c r="B13" s="70" t="s">
        <v>87</v>
      </c>
      <c r="C13" s="26">
        <v>2404</v>
      </c>
      <c r="D13" s="26">
        <v>0</v>
      </c>
      <c r="E13" s="26">
        <v>11242</v>
      </c>
      <c r="F13" s="26">
        <v>13646</v>
      </c>
      <c r="G13" s="26">
        <v>14333</v>
      </c>
      <c r="H13" s="26">
        <v>25</v>
      </c>
      <c r="I13" s="26">
        <v>896</v>
      </c>
      <c r="J13" s="26">
        <v>0</v>
      </c>
      <c r="K13" s="26">
        <v>921</v>
      </c>
      <c r="L13" s="26">
        <v>144</v>
      </c>
      <c r="M13" s="26">
        <v>1887</v>
      </c>
      <c r="N13" s="26">
        <v>53</v>
      </c>
      <c r="O13" s="26">
        <v>14220</v>
      </c>
      <c r="P13" s="26">
        <v>16160</v>
      </c>
      <c r="Q13" s="26">
        <v>17802</v>
      </c>
      <c r="R13" s="26">
        <v>5468</v>
      </c>
      <c r="S13" s="26">
        <v>175</v>
      </c>
      <c r="T13" s="26">
        <v>20285</v>
      </c>
      <c r="U13" s="26">
        <v>25928</v>
      </c>
      <c r="V13" s="26">
        <v>9193</v>
      </c>
      <c r="W13" s="26">
        <v>203</v>
      </c>
      <c r="X13" s="26">
        <v>21838</v>
      </c>
      <c r="Y13" s="26">
        <v>31234</v>
      </c>
      <c r="Z13" s="26">
        <v>189</v>
      </c>
      <c r="AA13" s="26">
        <v>90</v>
      </c>
      <c r="AB13" s="26">
        <v>5718</v>
      </c>
      <c r="AC13" s="26">
        <v>5997</v>
      </c>
      <c r="AD13" s="26">
        <v>6733</v>
      </c>
      <c r="AE13" s="26">
        <v>2659</v>
      </c>
      <c r="AF13" s="26">
        <v>208463</v>
      </c>
      <c r="AG13" s="26">
        <v>5718</v>
      </c>
      <c r="AH13" s="26">
        <v>216840</v>
      </c>
      <c r="AI13" s="26">
        <v>76978</v>
      </c>
      <c r="AJ13" s="26">
        <v>0</v>
      </c>
      <c r="AK13" s="26">
        <v>0</v>
      </c>
      <c r="AL13" s="26">
        <v>0</v>
      </c>
      <c r="AM13" s="26">
        <v>0</v>
      </c>
      <c r="AN13" s="26">
        <v>0</v>
      </c>
      <c r="AO13" s="26">
        <v>0</v>
      </c>
      <c r="AP13" s="26">
        <v>0</v>
      </c>
      <c r="AQ13" s="26">
        <v>0</v>
      </c>
      <c r="AR13" s="26">
        <v>0</v>
      </c>
      <c r="AS13" s="26">
        <v>1</v>
      </c>
      <c r="AT13" s="26">
        <v>0</v>
      </c>
      <c r="AU13" s="26">
        <v>0</v>
      </c>
      <c r="AV13" s="26">
        <v>0</v>
      </c>
      <c r="AW13" s="26">
        <v>0</v>
      </c>
      <c r="AX13" s="26">
        <v>1</v>
      </c>
      <c r="AY13" s="26">
        <v>0</v>
      </c>
      <c r="AZ13" s="26">
        <v>0</v>
      </c>
      <c r="BA13" s="26">
        <v>0</v>
      </c>
      <c r="BB13" s="26">
        <v>0</v>
      </c>
      <c r="BC13" s="26">
        <v>0</v>
      </c>
      <c r="BD13" s="26">
        <v>0</v>
      </c>
      <c r="BE13" s="26">
        <v>0</v>
      </c>
      <c r="BF13" s="26">
        <v>0</v>
      </c>
      <c r="BG13" s="26">
        <v>0</v>
      </c>
      <c r="BH13" s="26">
        <v>0</v>
      </c>
      <c r="BI13" s="26">
        <v>7</v>
      </c>
      <c r="BJ13" s="26">
        <v>1</v>
      </c>
      <c r="BK13" s="26">
        <v>0</v>
      </c>
      <c r="BL13" s="26">
        <v>8</v>
      </c>
      <c r="BM13" s="26">
        <v>1</v>
      </c>
      <c r="BN13" s="26">
        <v>15</v>
      </c>
      <c r="BO13" s="26">
        <v>1</v>
      </c>
      <c r="BP13" s="26">
        <v>220</v>
      </c>
      <c r="BQ13" s="26">
        <v>236</v>
      </c>
      <c r="BR13" s="26">
        <v>319</v>
      </c>
      <c r="BS13" s="26">
        <v>0</v>
      </c>
      <c r="BT13" s="26">
        <v>0</v>
      </c>
      <c r="BU13" s="26">
        <v>0</v>
      </c>
      <c r="BV13" s="26">
        <v>0</v>
      </c>
      <c r="BW13" s="26">
        <v>19</v>
      </c>
      <c r="BX13" s="26">
        <v>0</v>
      </c>
      <c r="BY13" s="26">
        <v>0</v>
      </c>
      <c r="BZ13" s="26">
        <v>0</v>
      </c>
      <c r="CA13" s="26">
        <v>0</v>
      </c>
      <c r="CB13" s="26">
        <v>3</v>
      </c>
      <c r="CC13" s="26">
        <v>0</v>
      </c>
      <c r="CD13" s="26">
        <v>0</v>
      </c>
      <c r="CE13" s="26">
        <v>0</v>
      </c>
      <c r="CF13" s="26">
        <v>0</v>
      </c>
      <c r="CG13" s="26">
        <v>0</v>
      </c>
      <c r="CH13" s="26">
        <v>5</v>
      </c>
      <c r="CI13" s="26">
        <v>0</v>
      </c>
      <c r="CJ13" s="26">
        <v>1</v>
      </c>
      <c r="CK13" s="26">
        <v>6</v>
      </c>
      <c r="CL13" s="26">
        <v>53</v>
      </c>
      <c r="CM13" s="26">
        <v>0</v>
      </c>
      <c r="CN13" s="26">
        <v>0</v>
      </c>
      <c r="CO13" s="26">
        <v>0</v>
      </c>
      <c r="CP13" s="26">
        <v>0</v>
      </c>
      <c r="CQ13" s="26">
        <v>0</v>
      </c>
      <c r="CR13" s="73">
        <v>12659</v>
      </c>
      <c r="CS13" s="26">
        <v>209679</v>
      </c>
      <c r="CT13" s="26">
        <v>57404</v>
      </c>
      <c r="CU13" s="26">
        <v>279742</v>
      </c>
      <c r="CV13" s="26">
        <v>147621</v>
      </c>
      <c r="CW13" s="37"/>
      <c r="CX13" s="37"/>
      <c r="CY13" s="37"/>
      <c r="CZ13" s="37"/>
      <c r="DA13" s="37"/>
      <c r="DB13" s="37"/>
    </row>
    <row r="14" spans="1:106" ht="24.9" customHeight="1">
      <c r="A14" s="18">
        <v>8</v>
      </c>
      <c r="B14" s="70" t="s">
        <v>93</v>
      </c>
      <c r="C14" s="26">
        <v>2697</v>
      </c>
      <c r="D14" s="26">
        <v>1</v>
      </c>
      <c r="E14" s="26">
        <v>3043</v>
      </c>
      <c r="F14" s="26">
        <v>5741</v>
      </c>
      <c r="G14" s="26">
        <v>10277</v>
      </c>
      <c r="H14" s="26">
        <v>8200</v>
      </c>
      <c r="I14" s="26">
        <v>1457</v>
      </c>
      <c r="J14" s="26">
        <v>4140</v>
      </c>
      <c r="K14" s="26">
        <v>13797</v>
      </c>
      <c r="L14" s="26">
        <v>26700</v>
      </c>
      <c r="M14" s="26">
        <v>14653</v>
      </c>
      <c r="N14" s="26">
        <v>1305</v>
      </c>
      <c r="O14" s="26">
        <v>698</v>
      </c>
      <c r="P14" s="26">
        <v>16656</v>
      </c>
      <c r="Q14" s="26">
        <v>27931</v>
      </c>
      <c r="R14" s="26">
        <v>18700</v>
      </c>
      <c r="S14" s="26">
        <v>667</v>
      </c>
      <c r="T14" s="26">
        <v>4995</v>
      </c>
      <c r="U14" s="26">
        <v>24362</v>
      </c>
      <c r="V14" s="26">
        <v>33510</v>
      </c>
      <c r="W14" s="26">
        <v>703</v>
      </c>
      <c r="X14" s="26">
        <v>9196</v>
      </c>
      <c r="Y14" s="26">
        <v>43409</v>
      </c>
      <c r="Z14" s="26">
        <v>178</v>
      </c>
      <c r="AA14" s="26">
        <v>722</v>
      </c>
      <c r="AB14" s="26">
        <v>0</v>
      </c>
      <c r="AC14" s="26">
        <v>900</v>
      </c>
      <c r="AD14" s="26">
        <v>3383</v>
      </c>
      <c r="AE14" s="26">
        <v>2656</v>
      </c>
      <c r="AF14" s="26">
        <v>209101</v>
      </c>
      <c r="AG14" s="26">
        <v>0</v>
      </c>
      <c r="AH14" s="26">
        <v>211757</v>
      </c>
      <c r="AI14" s="26">
        <v>73650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20</v>
      </c>
      <c r="BJ14" s="26">
        <v>0</v>
      </c>
      <c r="BK14" s="26">
        <v>0</v>
      </c>
      <c r="BL14" s="26">
        <v>20</v>
      </c>
      <c r="BM14" s="26">
        <v>14</v>
      </c>
      <c r="BN14" s="26">
        <v>0</v>
      </c>
      <c r="BO14" s="26">
        <v>0</v>
      </c>
      <c r="BP14" s="26">
        <v>0</v>
      </c>
      <c r="BQ14" s="26">
        <v>0</v>
      </c>
      <c r="BR14" s="26">
        <v>292</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1</v>
      </c>
      <c r="CM14" s="26">
        <v>0</v>
      </c>
      <c r="CN14" s="26">
        <v>0</v>
      </c>
      <c r="CO14" s="26">
        <v>0</v>
      </c>
      <c r="CP14" s="26">
        <v>0</v>
      </c>
      <c r="CQ14" s="26">
        <v>0</v>
      </c>
      <c r="CR14" s="73">
        <v>47104</v>
      </c>
      <c r="CS14" s="26">
        <v>213253</v>
      </c>
      <c r="CT14" s="26">
        <v>12876</v>
      </c>
      <c r="CU14" s="26">
        <v>273233</v>
      </c>
      <c r="CV14" s="26">
        <v>185657</v>
      </c>
      <c r="CW14" s="37"/>
      <c r="CX14" s="37"/>
      <c r="CY14" s="37"/>
      <c r="CZ14" s="37"/>
      <c r="DA14" s="37"/>
      <c r="DB14" s="37"/>
    </row>
    <row r="15" spans="1:106" ht="24.9" customHeight="1">
      <c r="A15" s="18">
        <v>9</v>
      </c>
      <c r="B15" s="70" t="s">
        <v>35</v>
      </c>
      <c r="C15" s="26">
        <v>14794</v>
      </c>
      <c r="D15" s="26">
        <v>3</v>
      </c>
      <c r="E15" s="26">
        <v>962</v>
      </c>
      <c r="F15" s="26">
        <v>15759</v>
      </c>
      <c r="G15" s="26">
        <v>21267</v>
      </c>
      <c r="H15" s="26">
        <v>622</v>
      </c>
      <c r="I15" s="26">
        <v>3902</v>
      </c>
      <c r="J15" s="26">
        <v>27</v>
      </c>
      <c r="K15" s="26">
        <v>4551</v>
      </c>
      <c r="L15" s="26">
        <v>1255</v>
      </c>
      <c r="M15" s="26">
        <v>15749</v>
      </c>
      <c r="N15" s="26">
        <v>415</v>
      </c>
      <c r="O15" s="26">
        <v>1372</v>
      </c>
      <c r="P15" s="26">
        <v>17536</v>
      </c>
      <c r="Q15" s="26">
        <v>26300</v>
      </c>
      <c r="R15" s="26">
        <v>16407</v>
      </c>
      <c r="S15" s="26">
        <v>688</v>
      </c>
      <c r="T15" s="26">
        <v>1229</v>
      </c>
      <c r="U15" s="26">
        <v>18324</v>
      </c>
      <c r="V15" s="26">
        <v>23631</v>
      </c>
      <c r="W15" s="26">
        <v>1357</v>
      </c>
      <c r="X15" s="26">
        <v>3787</v>
      </c>
      <c r="Y15" s="26">
        <v>28775</v>
      </c>
      <c r="Z15" s="26">
        <v>126</v>
      </c>
      <c r="AA15" s="26">
        <v>322</v>
      </c>
      <c r="AB15" s="26">
        <v>127</v>
      </c>
      <c r="AC15" s="26">
        <v>575</v>
      </c>
      <c r="AD15" s="26">
        <v>1864</v>
      </c>
      <c r="AE15" s="26">
        <v>2795</v>
      </c>
      <c r="AF15" s="26">
        <v>208690</v>
      </c>
      <c r="AG15" s="26">
        <v>153</v>
      </c>
      <c r="AH15" s="26">
        <v>211638</v>
      </c>
      <c r="AI15" s="26">
        <v>72631</v>
      </c>
      <c r="AJ15" s="26">
        <v>0</v>
      </c>
      <c r="AK15" s="26">
        <v>0</v>
      </c>
      <c r="AL15" s="26">
        <v>0</v>
      </c>
      <c r="AM15" s="26">
        <v>0</v>
      </c>
      <c r="AN15" s="26">
        <v>0</v>
      </c>
      <c r="AO15" s="26">
        <v>2</v>
      </c>
      <c r="AP15" s="26">
        <v>0</v>
      </c>
      <c r="AQ15" s="26">
        <v>4</v>
      </c>
      <c r="AR15" s="26">
        <v>6</v>
      </c>
      <c r="AS15" s="26">
        <v>11</v>
      </c>
      <c r="AT15" s="26">
        <v>4</v>
      </c>
      <c r="AU15" s="26">
        <v>0</v>
      </c>
      <c r="AV15" s="26">
        <v>1</v>
      </c>
      <c r="AW15" s="26">
        <v>5</v>
      </c>
      <c r="AX15" s="26">
        <v>16</v>
      </c>
      <c r="AY15" s="26">
        <v>1</v>
      </c>
      <c r="AZ15" s="26">
        <v>0</v>
      </c>
      <c r="BA15" s="26">
        <v>13</v>
      </c>
      <c r="BB15" s="26">
        <v>14</v>
      </c>
      <c r="BC15" s="26">
        <v>17</v>
      </c>
      <c r="BD15" s="26">
        <v>0</v>
      </c>
      <c r="BE15" s="26">
        <v>0</v>
      </c>
      <c r="BF15" s="26">
        <v>1</v>
      </c>
      <c r="BG15" s="26">
        <v>1</v>
      </c>
      <c r="BH15" s="26">
        <v>3</v>
      </c>
      <c r="BI15" s="26">
        <v>60</v>
      </c>
      <c r="BJ15" s="26">
        <v>21</v>
      </c>
      <c r="BK15" s="26">
        <v>0</v>
      </c>
      <c r="BL15" s="26">
        <v>81</v>
      </c>
      <c r="BM15" s="26">
        <v>80</v>
      </c>
      <c r="BN15" s="26">
        <v>201</v>
      </c>
      <c r="BO15" s="26">
        <v>19</v>
      </c>
      <c r="BP15" s="26">
        <v>53</v>
      </c>
      <c r="BQ15" s="26">
        <v>273</v>
      </c>
      <c r="BR15" s="26">
        <v>1236</v>
      </c>
      <c r="BS15" s="26">
        <v>5</v>
      </c>
      <c r="BT15" s="26">
        <v>1</v>
      </c>
      <c r="BU15" s="26">
        <v>0</v>
      </c>
      <c r="BV15" s="26">
        <v>6</v>
      </c>
      <c r="BW15" s="26">
        <v>581</v>
      </c>
      <c r="BX15" s="26">
        <v>173</v>
      </c>
      <c r="BY15" s="26">
        <v>0</v>
      </c>
      <c r="BZ15" s="26">
        <v>0</v>
      </c>
      <c r="CA15" s="26">
        <v>173</v>
      </c>
      <c r="CB15" s="26">
        <v>254</v>
      </c>
      <c r="CC15" s="26">
        <v>0</v>
      </c>
      <c r="CD15" s="26">
        <v>0</v>
      </c>
      <c r="CE15" s="26">
        <v>0</v>
      </c>
      <c r="CF15" s="26">
        <v>0</v>
      </c>
      <c r="CG15" s="26">
        <v>0</v>
      </c>
      <c r="CH15" s="26">
        <v>64</v>
      </c>
      <c r="CI15" s="26">
        <v>24</v>
      </c>
      <c r="CJ15" s="26">
        <v>6</v>
      </c>
      <c r="CK15" s="26">
        <v>94</v>
      </c>
      <c r="CL15" s="26">
        <v>383</v>
      </c>
      <c r="CM15" s="26">
        <v>0</v>
      </c>
      <c r="CN15" s="26">
        <v>0</v>
      </c>
      <c r="CO15" s="26">
        <v>0</v>
      </c>
      <c r="CP15" s="26">
        <v>0</v>
      </c>
      <c r="CQ15" s="26">
        <v>0</v>
      </c>
      <c r="CR15" s="73">
        <v>51003</v>
      </c>
      <c r="CS15" s="26">
        <v>214085</v>
      </c>
      <c r="CT15" s="26">
        <v>3948</v>
      </c>
      <c r="CU15" s="26">
        <v>269036</v>
      </c>
      <c r="CV15" s="26">
        <v>154673</v>
      </c>
      <c r="CW15" s="37"/>
      <c r="CX15" s="37"/>
      <c r="CY15" s="37"/>
      <c r="CZ15" s="37"/>
      <c r="DA15" s="37"/>
      <c r="DB15" s="37"/>
    </row>
    <row r="16" spans="1:106" ht="24.9" customHeight="1">
      <c r="A16" s="18">
        <v>10</v>
      </c>
      <c r="B16" s="70" t="s">
        <v>33</v>
      </c>
      <c r="C16" s="26">
        <v>7770</v>
      </c>
      <c r="D16" s="26">
        <v>4298</v>
      </c>
      <c r="E16" s="26">
        <v>1434</v>
      </c>
      <c r="F16" s="26">
        <v>13502</v>
      </c>
      <c r="G16" s="26">
        <v>12307</v>
      </c>
      <c r="H16" s="26">
        <v>1345</v>
      </c>
      <c r="I16" s="26">
        <v>9433</v>
      </c>
      <c r="J16" s="26">
        <v>175</v>
      </c>
      <c r="K16" s="26">
        <v>10953</v>
      </c>
      <c r="L16" s="26">
        <v>8649</v>
      </c>
      <c r="M16" s="26">
        <v>3892</v>
      </c>
      <c r="N16" s="26">
        <v>152</v>
      </c>
      <c r="O16" s="26">
        <v>3465</v>
      </c>
      <c r="P16" s="26">
        <v>7509</v>
      </c>
      <c r="Q16" s="26">
        <v>10202</v>
      </c>
      <c r="R16" s="26">
        <v>12258</v>
      </c>
      <c r="S16" s="26">
        <v>33</v>
      </c>
      <c r="T16" s="26">
        <v>1448</v>
      </c>
      <c r="U16" s="26">
        <v>13739</v>
      </c>
      <c r="V16" s="26">
        <v>15250</v>
      </c>
      <c r="W16" s="26">
        <v>51</v>
      </c>
      <c r="X16" s="26">
        <v>313</v>
      </c>
      <c r="Y16" s="26">
        <v>15614</v>
      </c>
      <c r="Z16" s="26">
        <v>1281</v>
      </c>
      <c r="AA16" s="26">
        <v>374</v>
      </c>
      <c r="AB16" s="26">
        <v>1399</v>
      </c>
      <c r="AC16" s="26">
        <v>3054</v>
      </c>
      <c r="AD16" s="26">
        <v>5766</v>
      </c>
      <c r="AE16" s="26">
        <v>3758</v>
      </c>
      <c r="AF16" s="26">
        <v>208746</v>
      </c>
      <c r="AG16" s="26">
        <v>1398</v>
      </c>
      <c r="AH16" s="26">
        <v>213902</v>
      </c>
      <c r="AI16" s="26">
        <v>76136</v>
      </c>
      <c r="AJ16" s="26">
        <v>0</v>
      </c>
      <c r="AK16" s="26">
        <v>0</v>
      </c>
      <c r="AL16" s="26">
        <v>0</v>
      </c>
      <c r="AM16" s="26">
        <v>0</v>
      </c>
      <c r="AN16" s="26">
        <v>0</v>
      </c>
      <c r="AO16" s="26">
        <v>0</v>
      </c>
      <c r="AP16" s="26">
        <v>0</v>
      </c>
      <c r="AQ16" s="26">
        <v>0</v>
      </c>
      <c r="AR16" s="26">
        <v>0</v>
      </c>
      <c r="AS16" s="26">
        <v>1</v>
      </c>
      <c r="AT16" s="26">
        <v>0</v>
      </c>
      <c r="AU16" s="26">
        <v>0</v>
      </c>
      <c r="AV16" s="26">
        <v>0</v>
      </c>
      <c r="AW16" s="26">
        <v>0</v>
      </c>
      <c r="AX16" s="26">
        <v>1</v>
      </c>
      <c r="AY16" s="26">
        <v>0</v>
      </c>
      <c r="AZ16" s="26">
        <v>0</v>
      </c>
      <c r="BA16" s="26">
        <v>0</v>
      </c>
      <c r="BB16" s="26">
        <v>0</v>
      </c>
      <c r="BC16" s="26">
        <v>0</v>
      </c>
      <c r="BD16" s="26">
        <v>0</v>
      </c>
      <c r="BE16" s="26">
        <v>0</v>
      </c>
      <c r="BF16" s="26">
        <v>0</v>
      </c>
      <c r="BG16" s="26">
        <v>0</v>
      </c>
      <c r="BH16" s="26">
        <v>0</v>
      </c>
      <c r="BI16" s="26">
        <v>669</v>
      </c>
      <c r="BJ16" s="26">
        <v>1</v>
      </c>
      <c r="BK16" s="26">
        <v>19</v>
      </c>
      <c r="BL16" s="26">
        <v>689</v>
      </c>
      <c r="BM16" s="26">
        <v>1522</v>
      </c>
      <c r="BN16" s="26">
        <v>103</v>
      </c>
      <c r="BO16" s="26">
        <v>465</v>
      </c>
      <c r="BP16" s="26">
        <v>0</v>
      </c>
      <c r="BQ16" s="26">
        <v>568</v>
      </c>
      <c r="BR16" s="26">
        <v>2648</v>
      </c>
      <c r="BS16" s="26">
        <v>0</v>
      </c>
      <c r="BT16" s="26">
        <v>414</v>
      </c>
      <c r="BU16" s="26">
        <v>0</v>
      </c>
      <c r="BV16" s="26">
        <v>414</v>
      </c>
      <c r="BW16" s="26">
        <v>1770</v>
      </c>
      <c r="BX16" s="26">
        <v>222</v>
      </c>
      <c r="BY16" s="26">
        <v>33</v>
      </c>
      <c r="BZ16" s="26">
        <v>1</v>
      </c>
      <c r="CA16" s="26">
        <v>256</v>
      </c>
      <c r="CB16" s="26">
        <v>198</v>
      </c>
      <c r="CC16" s="26">
        <v>0</v>
      </c>
      <c r="CD16" s="26">
        <v>0</v>
      </c>
      <c r="CE16" s="26">
        <v>0</v>
      </c>
      <c r="CF16" s="26">
        <v>0</v>
      </c>
      <c r="CG16" s="26">
        <v>0</v>
      </c>
      <c r="CH16" s="26">
        <v>25</v>
      </c>
      <c r="CI16" s="26">
        <v>12</v>
      </c>
      <c r="CJ16" s="26">
        <v>0</v>
      </c>
      <c r="CK16" s="26">
        <v>37</v>
      </c>
      <c r="CL16" s="26">
        <v>150</v>
      </c>
      <c r="CM16" s="26">
        <v>0</v>
      </c>
      <c r="CN16" s="26">
        <v>0</v>
      </c>
      <c r="CO16" s="26">
        <v>0</v>
      </c>
      <c r="CP16" s="26">
        <v>0</v>
      </c>
      <c r="CQ16" s="26">
        <v>0</v>
      </c>
      <c r="CR16" s="73">
        <v>31323</v>
      </c>
      <c r="CS16" s="26">
        <v>223961</v>
      </c>
      <c r="CT16" s="26">
        <v>9339</v>
      </c>
      <c r="CU16" s="26">
        <v>264623</v>
      </c>
      <c r="CV16" s="26">
        <v>134964</v>
      </c>
      <c r="CW16" s="37"/>
      <c r="CX16" s="37"/>
      <c r="CY16" s="37"/>
      <c r="CZ16" s="37"/>
      <c r="DA16" s="37"/>
      <c r="DB16" s="37"/>
    </row>
    <row r="17" spans="1:106" ht="24.9" customHeight="1">
      <c r="A17" s="18">
        <v>11</v>
      </c>
      <c r="B17" s="70" t="s">
        <v>89</v>
      </c>
      <c r="C17" s="26">
        <v>418</v>
      </c>
      <c r="D17" s="26">
        <v>0</v>
      </c>
      <c r="E17" s="26">
        <v>197</v>
      </c>
      <c r="F17" s="26">
        <v>615</v>
      </c>
      <c r="G17" s="26">
        <v>624</v>
      </c>
      <c r="H17" s="26">
        <v>718</v>
      </c>
      <c r="I17" s="26">
        <v>259</v>
      </c>
      <c r="J17" s="26">
        <v>203</v>
      </c>
      <c r="K17" s="26">
        <v>1180</v>
      </c>
      <c r="L17" s="26">
        <v>1936</v>
      </c>
      <c r="M17" s="26">
        <v>1378</v>
      </c>
      <c r="N17" s="26">
        <v>276</v>
      </c>
      <c r="O17" s="26">
        <v>2562</v>
      </c>
      <c r="P17" s="26">
        <v>4216</v>
      </c>
      <c r="Q17" s="26">
        <v>5806</v>
      </c>
      <c r="R17" s="26">
        <v>814</v>
      </c>
      <c r="S17" s="26">
        <v>1497</v>
      </c>
      <c r="T17" s="26">
        <v>203</v>
      </c>
      <c r="U17" s="26">
        <v>2514</v>
      </c>
      <c r="V17" s="26">
        <v>2284</v>
      </c>
      <c r="W17" s="26">
        <v>4504</v>
      </c>
      <c r="X17" s="26">
        <v>189</v>
      </c>
      <c r="Y17" s="26">
        <v>6977</v>
      </c>
      <c r="Z17" s="26">
        <v>17</v>
      </c>
      <c r="AA17" s="26">
        <v>363</v>
      </c>
      <c r="AB17" s="26">
        <v>6368</v>
      </c>
      <c r="AC17" s="26">
        <v>6748</v>
      </c>
      <c r="AD17" s="26">
        <v>7580</v>
      </c>
      <c r="AE17" s="26">
        <v>2481</v>
      </c>
      <c r="AF17" s="26">
        <v>208678</v>
      </c>
      <c r="AG17" s="26">
        <v>6369</v>
      </c>
      <c r="AH17" s="26">
        <v>217528</v>
      </c>
      <c r="AI17" s="26">
        <v>77355</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0</v>
      </c>
      <c r="BJ17" s="26">
        <v>1</v>
      </c>
      <c r="BK17" s="26">
        <v>0</v>
      </c>
      <c r="BL17" s="26">
        <v>1</v>
      </c>
      <c r="BM17" s="26">
        <v>1</v>
      </c>
      <c r="BN17" s="26">
        <v>4</v>
      </c>
      <c r="BO17" s="26">
        <v>6</v>
      </c>
      <c r="BP17" s="26">
        <v>0</v>
      </c>
      <c r="BQ17" s="26">
        <v>10</v>
      </c>
      <c r="BR17" s="26">
        <v>33</v>
      </c>
      <c r="BS17" s="26">
        <v>0</v>
      </c>
      <c r="BT17" s="26">
        <v>0</v>
      </c>
      <c r="BU17" s="26">
        <v>0</v>
      </c>
      <c r="BV17" s="26">
        <v>0</v>
      </c>
      <c r="BW17" s="26">
        <v>0</v>
      </c>
      <c r="BX17" s="26">
        <v>160</v>
      </c>
      <c r="BY17" s="26">
        <v>42</v>
      </c>
      <c r="BZ17" s="26">
        <v>0</v>
      </c>
      <c r="CA17" s="26">
        <v>202</v>
      </c>
      <c r="CB17" s="26">
        <v>332</v>
      </c>
      <c r="CC17" s="26">
        <v>0</v>
      </c>
      <c r="CD17" s="26">
        <v>0</v>
      </c>
      <c r="CE17" s="26">
        <v>0</v>
      </c>
      <c r="CF17" s="26">
        <v>0</v>
      </c>
      <c r="CG17" s="26">
        <v>0</v>
      </c>
      <c r="CH17" s="26">
        <v>6</v>
      </c>
      <c r="CI17" s="26">
        <v>14</v>
      </c>
      <c r="CJ17" s="26">
        <v>0</v>
      </c>
      <c r="CK17" s="26">
        <v>20</v>
      </c>
      <c r="CL17" s="26">
        <v>65</v>
      </c>
      <c r="CM17" s="26">
        <v>0</v>
      </c>
      <c r="CN17" s="26">
        <v>0</v>
      </c>
      <c r="CO17" s="26">
        <v>0</v>
      </c>
      <c r="CP17" s="26">
        <v>0</v>
      </c>
      <c r="CQ17" s="26">
        <v>0</v>
      </c>
      <c r="CR17" s="73">
        <v>5996</v>
      </c>
      <c r="CS17" s="26">
        <v>211136</v>
      </c>
      <c r="CT17" s="26">
        <v>15902</v>
      </c>
      <c r="CU17" s="26">
        <v>233034</v>
      </c>
      <c r="CV17" s="26">
        <v>100709</v>
      </c>
      <c r="CW17" s="37"/>
      <c r="CX17" s="37"/>
      <c r="CY17" s="37"/>
      <c r="CZ17" s="37"/>
      <c r="DA17" s="37"/>
      <c r="DB17" s="37"/>
    </row>
    <row r="18" spans="1:106" ht="24.9" customHeight="1">
      <c r="A18" s="18">
        <v>12</v>
      </c>
      <c r="B18" s="70" t="s">
        <v>31</v>
      </c>
      <c r="C18" s="26">
        <v>95</v>
      </c>
      <c r="D18" s="26">
        <v>5</v>
      </c>
      <c r="E18" s="26">
        <v>1055</v>
      </c>
      <c r="F18" s="26">
        <v>1155</v>
      </c>
      <c r="G18" s="26">
        <v>4403</v>
      </c>
      <c r="H18" s="26">
        <v>1945</v>
      </c>
      <c r="I18" s="26">
        <v>503</v>
      </c>
      <c r="J18" s="26">
        <v>1456</v>
      </c>
      <c r="K18" s="26">
        <v>3904</v>
      </c>
      <c r="L18" s="26">
        <v>8752</v>
      </c>
      <c r="M18" s="26">
        <v>7170</v>
      </c>
      <c r="N18" s="26">
        <v>765</v>
      </c>
      <c r="O18" s="26">
        <v>1127</v>
      </c>
      <c r="P18" s="26">
        <v>9062</v>
      </c>
      <c r="Q18" s="26">
        <v>16597</v>
      </c>
      <c r="R18" s="26">
        <v>1218</v>
      </c>
      <c r="S18" s="26">
        <v>17</v>
      </c>
      <c r="T18" s="26">
        <v>1504</v>
      </c>
      <c r="U18" s="26">
        <v>2739</v>
      </c>
      <c r="V18" s="26">
        <v>6424</v>
      </c>
      <c r="W18" s="26">
        <v>43</v>
      </c>
      <c r="X18" s="26">
        <v>2989</v>
      </c>
      <c r="Y18" s="26">
        <v>9456</v>
      </c>
      <c r="Z18" s="26">
        <v>283</v>
      </c>
      <c r="AA18" s="26">
        <v>1040</v>
      </c>
      <c r="AB18" s="26">
        <v>112</v>
      </c>
      <c r="AC18" s="26">
        <v>1435</v>
      </c>
      <c r="AD18" s="26">
        <v>4159</v>
      </c>
      <c r="AE18" s="26">
        <v>2759</v>
      </c>
      <c r="AF18" s="26">
        <v>209417</v>
      </c>
      <c r="AG18" s="26">
        <v>112</v>
      </c>
      <c r="AH18" s="26">
        <v>212288</v>
      </c>
      <c r="AI18" s="26">
        <v>74426</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212</v>
      </c>
      <c r="BJ18" s="26">
        <v>0</v>
      </c>
      <c r="BK18" s="26">
        <v>0</v>
      </c>
      <c r="BL18" s="26">
        <v>212</v>
      </c>
      <c r="BM18" s="26">
        <v>105</v>
      </c>
      <c r="BN18" s="26">
        <v>86</v>
      </c>
      <c r="BO18" s="26">
        <v>35</v>
      </c>
      <c r="BP18" s="26">
        <v>0</v>
      </c>
      <c r="BQ18" s="26">
        <v>121</v>
      </c>
      <c r="BR18" s="26">
        <v>793</v>
      </c>
      <c r="BS18" s="26">
        <v>1</v>
      </c>
      <c r="BT18" s="26">
        <v>0</v>
      </c>
      <c r="BU18" s="26">
        <v>0</v>
      </c>
      <c r="BV18" s="26">
        <v>1</v>
      </c>
      <c r="BW18" s="26">
        <v>8</v>
      </c>
      <c r="BX18" s="26">
        <v>3</v>
      </c>
      <c r="BY18" s="26">
        <v>0</v>
      </c>
      <c r="BZ18" s="26">
        <v>0</v>
      </c>
      <c r="CA18" s="26">
        <v>3</v>
      </c>
      <c r="CB18" s="26">
        <v>8</v>
      </c>
      <c r="CC18" s="26">
        <v>0</v>
      </c>
      <c r="CD18" s="26">
        <v>0</v>
      </c>
      <c r="CE18" s="26">
        <v>0</v>
      </c>
      <c r="CF18" s="26">
        <v>0</v>
      </c>
      <c r="CG18" s="26">
        <v>0</v>
      </c>
      <c r="CH18" s="26">
        <v>45</v>
      </c>
      <c r="CI18" s="26">
        <v>223</v>
      </c>
      <c r="CJ18" s="26">
        <v>0</v>
      </c>
      <c r="CK18" s="26">
        <v>268</v>
      </c>
      <c r="CL18" s="26">
        <v>1868</v>
      </c>
      <c r="CM18" s="26">
        <v>0</v>
      </c>
      <c r="CN18" s="26">
        <v>0</v>
      </c>
      <c r="CO18" s="26">
        <v>0</v>
      </c>
      <c r="CP18" s="26">
        <v>0</v>
      </c>
      <c r="CQ18" s="26">
        <v>0</v>
      </c>
      <c r="CR18" s="73">
        <v>13817</v>
      </c>
      <c r="CS18" s="26">
        <v>212005</v>
      </c>
      <c r="CT18" s="26">
        <v>5366</v>
      </c>
      <c r="CU18" s="26">
        <v>231188</v>
      </c>
      <c r="CV18" s="26">
        <v>120575</v>
      </c>
      <c r="CW18" s="37"/>
      <c r="CX18" s="37"/>
      <c r="CY18" s="37"/>
      <c r="CZ18" s="37"/>
      <c r="DA18" s="37"/>
      <c r="DB18" s="37"/>
    </row>
    <row r="19" spans="1:106" ht="24.9" customHeight="1">
      <c r="A19" s="18">
        <v>13</v>
      </c>
      <c r="B19" s="70" t="s">
        <v>37</v>
      </c>
      <c r="C19" s="26">
        <v>0</v>
      </c>
      <c r="D19" s="26">
        <v>0</v>
      </c>
      <c r="E19" s="26">
        <v>4325</v>
      </c>
      <c r="F19" s="26">
        <v>4325</v>
      </c>
      <c r="G19" s="26">
        <v>4124</v>
      </c>
      <c r="H19" s="26">
        <v>0</v>
      </c>
      <c r="I19" s="26">
        <v>96</v>
      </c>
      <c r="J19" s="26">
        <v>169</v>
      </c>
      <c r="K19" s="26">
        <v>265</v>
      </c>
      <c r="L19" s="26">
        <v>117</v>
      </c>
      <c r="M19" s="26">
        <v>556</v>
      </c>
      <c r="N19" s="26">
        <v>389</v>
      </c>
      <c r="O19" s="26">
        <v>0</v>
      </c>
      <c r="P19" s="26">
        <v>945</v>
      </c>
      <c r="Q19" s="26">
        <v>2337</v>
      </c>
      <c r="R19" s="26">
        <v>6</v>
      </c>
      <c r="S19" s="26">
        <v>11</v>
      </c>
      <c r="T19" s="26">
        <v>8926</v>
      </c>
      <c r="U19" s="26">
        <v>8943</v>
      </c>
      <c r="V19" s="26">
        <v>160</v>
      </c>
      <c r="W19" s="26">
        <v>62</v>
      </c>
      <c r="X19" s="26">
        <v>30244</v>
      </c>
      <c r="Y19" s="26">
        <v>30466</v>
      </c>
      <c r="Z19" s="26">
        <v>75</v>
      </c>
      <c r="AA19" s="26">
        <v>422</v>
      </c>
      <c r="AB19" s="26">
        <v>0</v>
      </c>
      <c r="AC19" s="26">
        <v>497</v>
      </c>
      <c r="AD19" s="26">
        <v>1996</v>
      </c>
      <c r="AE19" s="26">
        <v>3379</v>
      </c>
      <c r="AF19" s="26">
        <v>208807</v>
      </c>
      <c r="AG19" s="26">
        <v>0</v>
      </c>
      <c r="AH19" s="26">
        <v>212186</v>
      </c>
      <c r="AI19" s="26">
        <v>73004</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6</v>
      </c>
      <c r="BJ19" s="26">
        <v>5</v>
      </c>
      <c r="BK19" s="26">
        <v>0</v>
      </c>
      <c r="BL19" s="26">
        <v>11</v>
      </c>
      <c r="BM19" s="26">
        <v>3</v>
      </c>
      <c r="BN19" s="26">
        <v>4</v>
      </c>
      <c r="BO19" s="26">
        <v>0</v>
      </c>
      <c r="BP19" s="26">
        <v>0</v>
      </c>
      <c r="BQ19" s="26">
        <v>4</v>
      </c>
      <c r="BR19" s="26">
        <v>9</v>
      </c>
      <c r="BS19" s="26">
        <v>0</v>
      </c>
      <c r="BT19" s="26">
        <v>0</v>
      </c>
      <c r="BU19" s="26">
        <v>0</v>
      </c>
      <c r="BV19" s="26">
        <v>0</v>
      </c>
      <c r="BW19" s="26">
        <v>0</v>
      </c>
      <c r="BX19" s="26">
        <v>20</v>
      </c>
      <c r="BY19" s="26">
        <v>0</v>
      </c>
      <c r="BZ19" s="26">
        <v>0</v>
      </c>
      <c r="CA19" s="26">
        <v>20</v>
      </c>
      <c r="CB19" s="26">
        <v>128</v>
      </c>
      <c r="CC19" s="26">
        <v>0</v>
      </c>
      <c r="CD19" s="26">
        <v>0</v>
      </c>
      <c r="CE19" s="26">
        <v>0</v>
      </c>
      <c r="CF19" s="26">
        <v>0</v>
      </c>
      <c r="CG19" s="26">
        <v>0</v>
      </c>
      <c r="CH19" s="26">
        <v>1</v>
      </c>
      <c r="CI19" s="26">
        <v>1</v>
      </c>
      <c r="CJ19" s="26">
        <v>0</v>
      </c>
      <c r="CK19" s="26">
        <v>2</v>
      </c>
      <c r="CL19" s="26">
        <v>32</v>
      </c>
      <c r="CM19" s="26">
        <v>0</v>
      </c>
      <c r="CN19" s="26">
        <v>0</v>
      </c>
      <c r="CO19" s="26">
        <v>0</v>
      </c>
      <c r="CP19" s="26">
        <v>0</v>
      </c>
      <c r="CQ19" s="26">
        <v>0</v>
      </c>
      <c r="CR19" s="73">
        <v>4047</v>
      </c>
      <c r="CS19" s="26">
        <v>209731</v>
      </c>
      <c r="CT19" s="26">
        <v>13420</v>
      </c>
      <c r="CU19" s="26">
        <v>227198</v>
      </c>
      <c r="CV19" s="26">
        <v>112216</v>
      </c>
      <c r="CW19" s="37"/>
      <c r="CX19" s="37"/>
      <c r="CY19" s="37"/>
      <c r="CZ19" s="37"/>
      <c r="DA19" s="37"/>
      <c r="DB19" s="37"/>
    </row>
    <row r="20" spans="1:106" ht="24.9" customHeight="1">
      <c r="A20" s="18">
        <v>14</v>
      </c>
      <c r="B20" s="70" t="s">
        <v>36</v>
      </c>
      <c r="C20" s="26">
        <v>113</v>
      </c>
      <c r="D20" s="26">
        <v>0</v>
      </c>
      <c r="E20" s="26">
        <v>0</v>
      </c>
      <c r="F20" s="26">
        <v>113</v>
      </c>
      <c r="G20" s="26">
        <v>2208</v>
      </c>
      <c r="H20" s="26">
        <v>990</v>
      </c>
      <c r="I20" s="26">
        <v>922</v>
      </c>
      <c r="J20" s="26">
        <v>0</v>
      </c>
      <c r="K20" s="26">
        <v>1912</v>
      </c>
      <c r="L20" s="26">
        <v>136</v>
      </c>
      <c r="M20" s="26">
        <v>905</v>
      </c>
      <c r="N20" s="26">
        <v>95</v>
      </c>
      <c r="O20" s="26">
        <v>0</v>
      </c>
      <c r="P20" s="26">
        <v>1000</v>
      </c>
      <c r="Q20" s="26">
        <v>4352</v>
      </c>
      <c r="R20" s="26">
        <v>557</v>
      </c>
      <c r="S20" s="26">
        <v>0</v>
      </c>
      <c r="T20" s="26">
        <v>88</v>
      </c>
      <c r="U20" s="26">
        <v>645</v>
      </c>
      <c r="V20" s="26">
        <v>3073</v>
      </c>
      <c r="W20" s="26">
        <v>0</v>
      </c>
      <c r="X20" s="26">
        <v>183</v>
      </c>
      <c r="Y20" s="26">
        <v>3256</v>
      </c>
      <c r="Z20" s="26">
        <v>178</v>
      </c>
      <c r="AA20" s="26">
        <v>517</v>
      </c>
      <c r="AB20" s="26">
        <v>2</v>
      </c>
      <c r="AC20" s="26">
        <v>697</v>
      </c>
      <c r="AD20" s="26">
        <v>2200</v>
      </c>
      <c r="AE20" s="26">
        <v>2649</v>
      </c>
      <c r="AF20" s="26">
        <v>208888</v>
      </c>
      <c r="AG20" s="26">
        <v>2</v>
      </c>
      <c r="AH20" s="26">
        <v>211539</v>
      </c>
      <c r="AI20" s="26">
        <v>72421</v>
      </c>
      <c r="AJ20" s="26">
        <v>0</v>
      </c>
      <c r="AK20" s="26">
        <v>0</v>
      </c>
      <c r="AL20" s="26">
        <v>0</v>
      </c>
      <c r="AM20" s="26">
        <v>0</v>
      </c>
      <c r="AN20" s="26">
        <v>0</v>
      </c>
      <c r="AO20" s="26">
        <v>0</v>
      </c>
      <c r="AP20" s="26">
        <v>0</v>
      </c>
      <c r="AQ20" s="26">
        <v>0</v>
      </c>
      <c r="AR20" s="26">
        <v>0</v>
      </c>
      <c r="AS20" s="26">
        <v>3</v>
      </c>
      <c r="AT20" s="26">
        <v>0</v>
      </c>
      <c r="AU20" s="26">
        <v>0</v>
      </c>
      <c r="AV20" s="26">
        <v>0</v>
      </c>
      <c r="AW20" s="26">
        <v>0</v>
      </c>
      <c r="AX20" s="26">
        <v>3</v>
      </c>
      <c r="AY20" s="26">
        <v>0</v>
      </c>
      <c r="AZ20" s="26">
        <v>0</v>
      </c>
      <c r="BA20" s="26">
        <v>0</v>
      </c>
      <c r="BB20" s="26">
        <v>0</v>
      </c>
      <c r="BC20" s="26">
        <v>0</v>
      </c>
      <c r="BD20" s="26">
        <v>0</v>
      </c>
      <c r="BE20" s="26">
        <v>0</v>
      </c>
      <c r="BF20" s="26">
        <v>0</v>
      </c>
      <c r="BG20" s="26">
        <v>0</v>
      </c>
      <c r="BH20" s="26">
        <v>0</v>
      </c>
      <c r="BI20" s="26">
        <v>89</v>
      </c>
      <c r="BJ20" s="26">
        <v>0</v>
      </c>
      <c r="BK20" s="26">
        <v>0</v>
      </c>
      <c r="BL20" s="26">
        <v>89</v>
      </c>
      <c r="BM20" s="26">
        <v>74</v>
      </c>
      <c r="BN20" s="26">
        <v>1855</v>
      </c>
      <c r="BO20" s="26">
        <v>8</v>
      </c>
      <c r="BP20" s="26">
        <v>4</v>
      </c>
      <c r="BQ20" s="26">
        <v>1867</v>
      </c>
      <c r="BR20" s="26">
        <v>394</v>
      </c>
      <c r="BS20" s="26">
        <v>0</v>
      </c>
      <c r="BT20" s="26">
        <v>0</v>
      </c>
      <c r="BU20" s="26">
        <v>0</v>
      </c>
      <c r="BV20" s="26">
        <v>0</v>
      </c>
      <c r="BW20" s="26">
        <v>0</v>
      </c>
      <c r="BX20" s="26">
        <v>177</v>
      </c>
      <c r="BY20" s="26">
        <v>0</v>
      </c>
      <c r="BZ20" s="26">
        <v>0</v>
      </c>
      <c r="CA20" s="26">
        <v>177</v>
      </c>
      <c r="CB20" s="26">
        <v>409</v>
      </c>
      <c r="CC20" s="26">
        <v>0</v>
      </c>
      <c r="CD20" s="26">
        <v>0</v>
      </c>
      <c r="CE20" s="26">
        <v>0</v>
      </c>
      <c r="CF20" s="26">
        <v>0</v>
      </c>
      <c r="CG20" s="26">
        <v>0</v>
      </c>
      <c r="CH20" s="26">
        <v>1865</v>
      </c>
      <c r="CI20" s="26">
        <v>15</v>
      </c>
      <c r="CJ20" s="26">
        <v>3</v>
      </c>
      <c r="CK20" s="26">
        <v>1883</v>
      </c>
      <c r="CL20" s="26">
        <v>425</v>
      </c>
      <c r="CM20" s="26">
        <v>0</v>
      </c>
      <c r="CN20" s="26">
        <v>0</v>
      </c>
      <c r="CO20" s="26">
        <v>0</v>
      </c>
      <c r="CP20" s="26">
        <v>0</v>
      </c>
      <c r="CQ20" s="26">
        <v>0</v>
      </c>
      <c r="CR20" s="73">
        <v>9378</v>
      </c>
      <c r="CS20" s="26">
        <v>210445</v>
      </c>
      <c r="CT20" s="26">
        <v>99</v>
      </c>
      <c r="CU20" s="26">
        <v>219922</v>
      </c>
      <c r="CV20" s="26">
        <v>85881</v>
      </c>
      <c r="CW20" s="37"/>
      <c r="CX20" s="37"/>
      <c r="CY20" s="37"/>
      <c r="CZ20" s="37"/>
      <c r="DA20" s="37"/>
      <c r="DB20" s="37"/>
    </row>
    <row r="21" spans="1:106" ht="24.9" customHeight="1">
      <c r="A21" s="18">
        <v>15</v>
      </c>
      <c r="B21" s="70" t="s">
        <v>39</v>
      </c>
      <c r="C21" s="26">
        <v>0</v>
      </c>
      <c r="D21" s="26">
        <v>0</v>
      </c>
      <c r="E21" s="26">
        <v>0</v>
      </c>
      <c r="F21" s="26">
        <v>0</v>
      </c>
      <c r="G21" s="26">
        <v>0</v>
      </c>
      <c r="H21" s="26">
        <v>0</v>
      </c>
      <c r="I21" s="26">
        <v>0</v>
      </c>
      <c r="J21" s="26">
        <v>0</v>
      </c>
      <c r="K21" s="26">
        <v>0</v>
      </c>
      <c r="L21" s="26">
        <v>2</v>
      </c>
      <c r="M21" s="26">
        <v>1021</v>
      </c>
      <c r="N21" s="26">
        <v>0</v>
      </c>
      <c r="O21" s="26">
        <v>0</v>
      </c>
      <c r="P21" s="26">
        <v>1021</v>
      </c>
      <c r="Q21" s="26">
        <v>1052</v>
      </c>
      <c r="R21" s="26">
        <v>1341</v>
      </c>
      <c r="S21" s="26">
        <v>805</v>
      </c>
      <c r="T21" s="26">
        <v>0</v>
      </c>
      <c r="U21" s="26">
        <v>2146</v>
      </c>
      <c r="V21" s="26">
        <v>2091</v>
      </c>
      <c r="W21" s="26">
        <v>1084</v>
      </c>
      <c r="X21" s="26">
        <v>0</v>
      </c>
      <c r="Y21" s="26">
        <v>3175</v>
      </c>
      <c r="Z21" s="26">
        <v>103</v>
      </c>
      <c r="AA21" s="26">
        <v>0</v>
      </c>
      <c r="AB21" s="26">
        <v>0</v>
      </c>
      <c r="AC21" s="26">
        <v>103</v>
      </c>
      <c r="AD21" s="26">
        <v>218</v>
      </c>
      <c r="AE21" s="26">
        <v>2554</v>
      </c>
      <c r="AF21" s="26">
        <v>208376</v>
      </c>
      <c r="AG21" s="26">
        <v>0</v>
      </c>
      <c r="AH21" s="26">
        <v>210930</v>
      </c>
      <c r="AI21" s="26">
        <v>70422</v>
      </c>
      <c r="AJ21" s="26">
        <v>0</v>
      </c>
      <c r="AK21" s="26">
        <v>0</v>
      </c>
      <c r="AL21" s="26">
        <v>0</v>
      </c>
      <c r="AM21" s="26">
        <v>0</v>
      </c>
      <c r="AN21" s="26">
        <v>0</v>
      </c>
      <c r="AO21" s="26">
        <v>0</v>
      </c>
      <c r="AP21" s="26">
        <v>0</v>
      </c>
      <c r="AQ21" s="26">
        <v>0</v>
      </c>
      <c r="AR21" s="26">
        <v>0</v>
      </c>
      <c r="AS21" s="26">
        <v>1</v>
      </c>
      <c r="AT21" s="26">
        <v>0</v>
      </c>
      <c r="AU21" s="26">
        <v>0</v>
      </c>
      <c r="AV21" s="26">
        <v>0</v>
      </c>
      <c r="AW21" s="26">
        <v>0</v>
      </c>
      <c r="AX21" s="26">
        <v>4</v>
      </c>
      <c r="AY21" s="26">
        <v>0</v>
      </c>
      <c r="AZ21" s="26">
        <v>0</v>
      </c>
      <c r="BA21" s="26">
        <v>0</v>
      </c>
      <c r="BB21" s="26">
        <v>0</v>
      </c>
      <c r="BC21" s="26">
        <v>0</v>
      </c>
      <c r="BD21" s="26">
        <v>0</v>
      </c>
      <c r="BE21" s="26">
        <v>0</v>
      </c>
      <c r="BF21" s="26">
        <v>0</v>
      </c>
      <c r="BG21" s="26">
        <v>0</v>
      </c>
      <c r="BH21" s="26">
        <v>0</v>
      </c>
      <c r="BI21" s="26">
        <v>255</v>
      </c>
      <c r="BJ21" s="26">
        <v>0</v>
      </c>
      <c r="BK21" s="26">
        <v>0</v>
      </c>
      <c r="BL21" s="26">
        <v>255</v>
      </c>
      <c r="BM21" s="26">
        <v>132</v>
      </c>
      <c r="BN21" s="26">
        <v>7</v>
      </c>
      <c r="BO21" s="26">
        <v>0</v>
      </c>
      <c r="BP21" s="26">
        <v>0</v>
      </c>
      <c r="BQ21" s="26">
        <v>7</v>
      </c>
      <c r="BR21" s="26">
        <v>65</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3</v>
      </c>
      <c r="CM21" s="26">
        <v>0</v>
      </c>
      <c r="CN21" s="26">
        <v>0</v>
      </c>
      <c r="CO21" s="26">
        <v>0</v>
      </c>
      <c r="CP21" s="26">
        <v>0</v>
      </c>
      <c r="CQ21" s="26">
        <v>0</v>
      </c>
      <c r="CR21" s="73">
        <v>5281</v>
      </c>
      <c r="CS21" s="26">
        <v>209181</v>
      </c>
      <c r="CT21" s="26">
        <v>0</v>
      </c>
      <c r="CU21" s="26">
        <v>214462</v>
      </c>
      <c r="CV21" s="26">
        <v>75074</v>
      </c>
      <c r="CW21" s="37"/>
      <c r="CX21" s="37"/>
      <c r="CY21" s="37"/>
      <c r="CZ21" s="37"/>
      <c r="DA21" s="37"/>
      <c r="DB21" s="37"/>
    </row>
    <row r="22" spans="1:106" ht="24.9" customHeight="1">
      <c r="A22" s="18">
        <v>16</v>
      </c>
      <c r="B22" s="70" t="s">
        <v>88</v>
      </c>
      <c r="C22" s="26">
        <v>66</v>
      </c>
      <c r="D22" s="26">
        <v>20</v>
      </c>
      <c r="E22" s="26">
        <v>0</v>
      </c>
      <c r="F22" s="26">
        <v>86</v>
      </c>
      <c r="G22" s="26">
        <v>225</v>
      </c>
      <c r="H22" s="26">
        <v>0</v>
      </c>
      <c r="I22" s="26">
        <v>12</v>
      </c>
      <c r="J22" s="26">
        <v>0</v>
      </c>
      <c r="K22" s="26">
        <v>12</v>
      </c>
      <c r="L22" s="26">
        <v>0</v>
      </c>
      <c r="M22" s="26">
        <v>85</v>
      </c>
      <c r="N22" s="26">
        <v>26</v>
      </c>
      <c r="O22" s="26">
        <v>0</v>
      </c>
      <c r="P22" s="26">
        <v>111</v>
      </c>
      <c r="Q22" s="26">
        <v>376</v>
      </c>
      <c r="R22" s="26">
        <v>0</v>
      </c>
      <c r="S22" s="26">
        <v>0</v>
      </c>
      <c r="T22" s="26">
        <v>0</v>
      </c>
      <c r="U22" s="26">
        <v>0</v>
      </c>
      <c r="V22" s="26">
        <v>0</v>
      </c>
      <c r="W22" s="26">
        <v>0</v>
      </c>
      <c r="X22" s="26">
        <v>0</v>
      </c>
      <c r="Y22" s="26">
        <v>0</v>
      </c>
      <c r="Z22" s="26">
        <v>42</v>
      </c>
      <c r="AA22" s="26">
        <v>67</v>
      </c>
      <c r="AB22" s="26">
        <v>0</v>
      </c>
      <c r="AC22" s="26">
        <v>109</v>
      </c>
      <c r="AD22" s="26">
        <v>399</v>
      </c>
      <c r="AE22" s="26">
        <v>2498</v>
      </c>
      <c r="AF22" s="26">
        <v>208452</v>
      </c>
      <c r="AG22" s="26">
        <v>0</v>
      </c>
      <c r="AH22" s="26">
        <v>210950</v>
      </c>
      <c r="AI22" s="26">
        <v>70710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589</v>
      </c>
      <c r="BJ22" s="26">
        <v>0</v>
      </c>
      <c r="BK22" s="26">
        <v>0</v>
      </c>
      <c r="BL22" s="26">
        <v>589</v>
      </c>
      <c r="BM22" s="26">
        <v>668</v>
      </c>
      <c r="BN22" s="26">
        <v>15</v>
      </c>
      <c r="BO22" s="26">
        <v>0</v>
      </c>
      <c r="BP22" s="26">
        <v>0</v>
      </c>
      <c r="BQ22" s="26">
        <v>15</v>
      </c>
      <c r="BR22" s="26">
        <v>44</v>
      </c>
      <c r="BS22" s="26">
        <v>0</v>
      </c>
      <c r="BT22" s="26">
        <v>0</v>
      </c>
      <c r="BU22" s="26">
        <v>0</v>
      </c>
      <c r="BV22" s="26">
        <v>0</v>
      </c>
      <c r="BW22" s="26">
        <v>0</v>
      </c>
      <c r="BX22" s="26">
        <v>77</v>
      </c>
      <c r="BY22" s="26">
        <v>0</v>
      </c>
      <c r="BZ22" s="26">
        <v>0</v>
      </c>
      <c r="CA22" s="26">
        <v>77</v>
      </c>
      <c r="CB22" s="26">
        <v>96</v>
      </c>
      <c r="CC22" s="26">
        <v>0</v>
      </c>
      <c r="CD22" s="26">
        <v>0</v>
      </c>
      <c r="CE22" s="26">
        <v>0</v>
      </c>
      <c r="CF22" s="26">
        <v>0</v>
      </c>
      <c r="CG22" s="26">
        <v>0</v>
      </c>
      <c r="CH22" s="26">
        <v>11</v>
      </c>
      <c r="CI22" s="26">
        <v>9</v>
      </c>
      <c r="CJ22" s="26">
        <v>0</v>
      </c>
      <c r="CK22" s="26">
        <v>20</v>
      </c>
      <c r="CL22" s="26">
        <v>99</v>
      </c>
      <c r="CM22" s="26">
        <v>0</v>
      </c>
      <c r="CN22" s="26">
        <v>0</v>
      </c>
      <c r="CO22" s="26">
        <v>0</v>
      </c>
      <c r="CP22" s="26">
        <v>0</v>
      </c>
      <c r="CQ22" s="26">
        <v>0</v>
      </c>
      <c r="CR22" s="73">
        <v>3383</v>
      </c>
      <c r="CS22" s="26">
        <v>208586</v>
      </c>
      <c r="CT22" s="26">
        <v>0</v>
      </c>
      <c r="CU22" s="26">
        <v>211969</v>
      </c>
      <c r="CV22" s="26">
        <v>72617</v>
      </c>
      <c r="CW22" s="37"/>
      <c r="CX22" s="37"/>
      <c r="CY22" s="37"/>
      <c r="CZ22" s="37"/>
      <c r="DA22" s="37"/>
      <c r="DB22" s="37"/>
    </row>
    <row r="23" spans="1:106" ht="24.9" customHeight="1">
      <c r="A23" s="18">
        <v>17</v>
      </c>
      <c r="B23" s="70" t="s">
        <v>90</v>
      </c>
      <c r="C23" s="26">
        <v>6</v>
      </c>
      <c r="D23" s="26">
        <v>0</v>
      </c>
      <c r="E23" s="26">
        <v>0</v>
      </c>
      <c r="F23" s="26">
        <v>6</v>
      </c>
      <c r="G23" s="26">
        <v>3</v>
      </c>
      <c r="H23" s="26">
        <v>0</v>
      </c>
      <c r="I23" s="26">
        <v>0</v>
      </c>
      <c r="J23" s="26">
        <v>0</v>
      </c>
      <c r="K23" s="26">
        <v>0</v>
      </c>
      <c r="L23" s="26">
        <v>0</v>
      </c>
      <c r="M23" s="26">
        <v>67</v>
      </c>
      <c r="N23" s="26">
        <v>39</v>
      </c>
      <c r="O23" s="26">
        <v>16</v>
      </c>
      <c r="P23" s="26">
        <v>122</v>
      </c>
      <c r="Q23" s="26">
        <v>388</v>
      </c>
      <c r="R23" s="26">
        <v>0</v>
      </c>
      <c r="S23" s="26">
        <v>0</v>
      </c>
      <c r="T23" s="26">
        <v>0</v>
      </c>
      <c r="U23" s="26">
        <v>0</v>
      </c>
      <c r="V23" s="26">
        <v>0</v>
      </c>
      <c r="W23" s="26">
        <v>0</v>
      </c>
      <c r="X23" s="26">
        <v>0</v>
      </c>
      <c r="Y23" s="26">
        <v>0</v>
      </c>
      <c r="Z23" s="26">
        <v>402.99999999999818</v>
      </c>
      <c r="AA23" s="26">
        <v>150</v>
      </c>
      <c r="AB23" s="26">
        <v>0</v>
      </c>
      <c r="AC23" s="26">
        <v>552.99999999999818</v>
      </c>
      <c r="AD23" s="26">
        <v>2150</v>
      </c>
      <c r="AE23" s="26">
        <v>2546.0000000000005</v>
      </c>
      <c r="AF23" s="26">
        <v>208528</v>
      </c>
      <c r="AG23" s="26">
        <v>1</v>
      </c>
      <c r="AH23" s="26">
        <v>211075</v>
      </c>
      <c r="AI23" s="26">
        <v>71131</v>
      </c>
      <c r="AJ23" s="26">
        <v>0</v>
      </c>
      <c r="AK23" s="26">
        <v>0</v>
      </c>
      <c r="AL23" s="26">
        <v>0</v>
      </c>
      <c r="AM23" s="26">
        <v>0</v>
      </c>
      <c r="AN23" s="26">
        <v>0</v>
      </c>
      <c r="AO23" s="26">
        <v>12</v>
      </c>
      <c r="AP23" s="26">
        <v>0</v>
      </c>
      <c r="AQ23" s="26">
        <v>0</v>
      </c>
      <c r="AR23" s="26">
        <v>12</v>
      </c>
      <c r="AS23" s="26">
        <v>49</v>
      </c>
      <c r="AT23" s="26">
        <v>9</v>
      </c>
      <c r="AU23" s="26">
        <v>0</v>
      </c>
      <c r="AV23" s="26">
        <v>0</v>
      </c>
      <c r="AW23" s="26">
        <v>9</v>
      </c>
      <c r="AX23" s="26">
        <v>45</v>
      </c>
      <c r="AY23" s="26">
        <v>0</v>
      </c>
      <c r="AZ23" s="26">
        <v>0</v>
      </c>
      <c r="BA23" s="26">
        <v>0</v>
      </c>
      <c r="BB23" s="26">
        <v>0</v>
      </c>
      <c r="BC23" s="26">
        <v>0</v>
      </c>
      <c r="BD23" s="26">
        <v>0</v>
      </c>
      <c r="BE23" s="26">
        <v>0</v>
      </c>
      <c r="BF23" s="26">
        <v>0</v>
      </c>
      <c r="BG23" s="26">
        <v>0</v>
      </c>
      <c r="BH23" s="26">
        <v>0</v>
      </c>
      <c r="BI23" s="26">
        <v>2</v>
      </c>
      <c r="BJ23" s="26">
        <v>12</v>
      </c>
      <c r="BK23" s="26">
        <v>0</v>
      </c>
      <c r="BL23" s="26">
        <v>14</v>
      </c>
      <c r="BM23" s="26">
        <v>8</v>
      </c>
      <c r="BN23" s="26">
        <v>72</v>
      </c>
      <c r="BO23" s="26">
        <v>18</v>
      </c>
      <c r="BP23" s="26">
        <v>1</v>
      </c>
      <c r="BQ23" s="26">
        <v>91</v>
      </c>
      <c r="BR23" s="26">
        <v>218</v>
      </c>
      <c r="BS23" s="26">
        <v>3</v>
      </c>
      <c r="BT23" s="26">
        <v>0</v>
      </c>
      <c r="BU23" s="26">
        <v>0</v>
      </c>
      <c r="BV23" s="26">
        <v>3</v>
      </c>
      <c r="BW23" s="26">
        <v>10</v>
      </c>
      <c r="BX23" s="26">
        <v>0</v>
      </c>
      <c r="BY23" s="26">
        <v>0</v>
      </c>
      <c r="BZ23" s="26">
        <v>0</v>
      </c>
      <c r="CA23" s="26">
        <v>0</v>
      </c>
      <c r="CB23" s="26">
        <v>0</v>
      </c>
      <c r="CC23" s="26">
        <v>0</v>
      </c>
      <c r="CD23" s="26">
        <v>0</v>
      </c>
      <c r="CE23" s="26">
        <v>0</v>
      </c>
      <c r="CF23" s="26">
        <v>0</v>
      </c>
      <c r="CG23" s="26">
        <v>0</v>
      </c>
      <c r="CH23" s="26">
        <v>4</v>
      </c>
      <c r="CI23" s="26">
        <v>15</v>
      </c>
      <c r="CJ23" s="26">
        <v>0</v>
      </c>
      <c r="CK23" s="26">
        <v>19</v>
      </c>
      <c r="CL23" s="26">
        <v>71</v>
      </c>
      <c r="CM23" s="26">
        <v>0</v>
      </c>
      <c r="CN23" s="26">
        <v>0</v>
      </c>
      <c r="CO23" s="26">
        <v>0</v>
      </c>
      <c r="CP23" s="26">
        <v>0</v>
      </c>
      <c r="CQ23" s="26">
        <v>0</v>
      </c>
      <c r="CR23" s="73">
        <v>3123.9999999999986</v>
      </c>
      <c r="CS23" s="26">
        <v>208762</v>
      </c>
      <c r="CT23" s="26">
        <v>18</v>
      </c>
      <c r="CU23" s="26">
        <v>211904</v>
      </c>
      <c r="CV23" s="26">
        <v>74073</v>
      </c>
      <c r="CW23" s="37"/>
      <c r="CX23" s="37"/>
      <c r="CY23" s="37"/>
      <c r="CZ23" s="37"/>
      <c r="DA23" s="37"/>
      <c r="DB23" s="37"/>
    </row>
    <row r="24" spans="1:106" ht="24.9" customHeight="1">
      <c r="A24" s="18">
        <v>18</v>
      </c>
      <c r="B24" s="70" t="s">
        <v>38</v>
      </c>
      <c r="C24" s="26">
        <v>0</v>
      </c>
      <c r="D24" s="26">
        <v>66</v>
      </c>
      <c r="E24" s="26">
        <v>0</v>
      </c>
      <c r="F24" s="26">
        <v>66</v>
      </c>
      <c r="G24" s="26">
        <v>19</v>
      </c>
      <c r="H24" s="26">
        <v>0</v>
      </c>
      <c r="I24" s="26">
        <v>0</v>
      </c>
      <c r="J24" s="26">
        <v>0</v>
      </c>
      <c r="K24" s="26">
        <v>0</v>
      </c>
      <c r="L24" s="26">
        <v>0</v>
      </c>
      <c r="M24" s="26">
        <v>115</v>
      </c>
      <c r="N24" s="26">
        <v>0</v>
      </c>
      <c r="O24" s="26">
        <v>0</v>
      </c>
      <c r="P24" s="26">
        <v>115</v>
      </c>
      <c r="Q24" s="26">
        <v>704</v>
      </c>
      <c r="R24" s="26">
        <v>0</v>
      </c>
      <c r="S24" s="26">
        <v>0</v>
      </c>
      <c r="T24" s="26">
        <v>0</v>
      </c>
      <c r="U24" s="26">
        <v>0</v>
      </c>
      <c r="V24" s="26">
        <v>0</v>
      </c>
      <c r="W24" s="26">
        <v>0</v>
      </c>
      <c r="X24" s="26">
        <v>0</v>
      </c>
      <c r="Y24" s="26">
        <v>0</v>
      </c>
      <c r="Z24" s="26">
        <v>396</v>
      </c>
      <c r="AA24" s="26">
        <v>0</v>
      </c>
      <c r="AB24" s="26">
        <v>0</v>
      </c>
      <c r="AC24" s="26">
        <v>396</v>
      </c>
      <c r="AD24" s="26">
        <v>1571</v>
      </c>
      <c r="AE24" s="26">
        <v>2690</v>
      </c>
      <c r="AF24" s="26">
        <v>208382</v>
      </c>
      <c r="AG24" s="26">
        <v>0</v>
      </c>
      <c r="AH24" s="26">
        <v>211072</v>
      </c>
      <c r="AI24" s="26">
        <v>71147</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4</v>
      </c>
      <c r="BP24" s="26">
        <v>0</v>
      </c>
      <c r="BQ24" s="26">
        <v>4</v>
      </c>
      <c r="BR24" s="26">
        <v>2</v>
      </c>
      <c r="BS24" s="26">
        <v>0</v>
      </c>
      <c r="BT24" s="26">
        <v>0</v>
      </c>
      <c r="BU24" s="26">
        <v>0</v>
      </c>
      <c r="BV24" s="26">
        <v>0</v>
      </c>
      <c r="BW24" s="26">
        <v>0</v>
      </c>
      <c r="BX24" s="26">
        <v>1</v>
      </c>
      <c r="BY24" s="26">
        <v>0</v>
      </c>
      <c r="BZ24" s="26">
        <v>0</v>
      </c>
      <c r="CA24" s="26">
        <v>1</v>
      </c>
      <c r="CB24" s="26">
        <v>10</v>
      </c>
      <c r="CC24" s="26">
        <v>0</v>
      </c>
      <c r="CD24" s="26">
        <v>32</v>
      </c>
      <c r="CE24" s="26">
        <v>0</v>
      </c>
      <c r="CF24" s="26">
        <v>32</v>
      </c>
      <c r="CG24" s="26">
        <v>10</v>
      </c>
      <c r="CH24" s="26">
        <v>0</v>
      </c>
      <c r="CI24" s="26">
        <v>0</v>
      </c>
      <c r="CJ24" s="26">
        <v>0</v>
      </c>
      <c r="CK24" s="26">
        <v>0</v>
      </c>
      <c r="CL24" s="26">
        <v>0</v>
      </c>
      <c r="CM24" s="26">
        <v>0</v>
      </c>
      <c r="CN24" s="26">
        <v>0</v>
      </c>
      <c r="CO24" s="26">
        <v>0</v>
      </c>
      <c r="CP24" s="26">
        <v>0</v>
      </c>
      <c r="CQ24" s="26">
        <v>0</v>
      </c>
      <c r="CR24" s="73">
        <v>3202</v>
      </c>
      <c r="CS24" s="26">
        <v>208484</v>
      </c>
      <c r="CT24" s="26">
        <v>0</v>
      </c>
      <c r="CU24" s="26">
        <v>211686</v>
      </c>
      <c r="CV24" s="26">
        <v>73463</v>
      </c>
      <c r="CW24" s="37"/>
      <c r="CX24" s="37"/>
      <c r="CY24" s="37"/>
      <c r="CZ24" s="37"/>
      <c r="DA24" s="37"/>
      <c r="DB24" s="37"/>
    </row>
    <row r="25" spans="1:106" ht="21.6" customHeight="1">
      <c r="A25" s="19"/>
      <c r="B25" s="71" t="s">
        <v>22</v>
      </c>
      <c r="C25" s="28">
        <f>SUM(C7:C24)</f>
        <v>1089074</v>
      </c>
      <c r="D25" s="28">
        <f t="shared" ref="D25:AD25" si="0">SUM(D7:D24)</f>
        <v>1115889</v>
      </c>
      <c r="E25" s="28">
        <f t="shared" si="0"/>
        <v>135095</v>
      </c>
      <c r="F25" s="28">
        <f t="shared" si="0"/>
        <v>2340058</v>
      </c>
      <c r="G25" s="28">
        <f t="shared" si="0"/>
        <v>1290568</v>
      </c>
      <c r="H25" s="28">
        <f t="shared" si="0"/>
        <v>63059</v>
      </c>
      <c r="I25" s="28">
        <f t="shared" si="0"/>
        <v>95032</v>
      </c>
      <c r="J25" s="28">
        <f t="shared" si="0"/>
        <v>6364</v>
      </c>
      <c r="K25" s="28">
        <f t="shared" si="0"/>
        <v>164455</v>
      </c>
      <c r="L25" s="28">
        <f t="shared" si="0"/>
        <v>134259</v>
      </c>
      <c r="M25" s="28">
        <f t="shared" si="0"/>
        <v>252926</v>
      </c>
      <c r="N25" s="28">
        <f t="shared" si="0"/>
        <v>24481</v>
      </c>
      <c r="O25" s="28">
        <f t="shared" si="0"/>
        <v>26700</v>
      </c>
      <c r="P25" s="28">
        <f t="shared" si="0"/>
        <v>304107</v>
      </c>
      <c r="Q25" s="28">
        <f t="shared" si="0"/>
        <v>424664</v>
      </c>
      <c r="R25" s="28">
        <f t="shared" si="0"/>
        <v>194529</v>
      </c>
      <c r="S25" s="28">
        <f t="shared" si="0"/>
        <v>17469</v>
      </c>
      <c r="T25" s="28">
        <f t="shared" si="0"/>
        <v>199669</v>
      </c>
      <c r="U25" s="28">
        <f t="shared" si="0"/>
        <v>411667</v>
      </c>
      <c r="V25" s="28">
        <f t="shared" si="0"/>
        <v>424536</v>
      </c>
      <c r="W25" s="28">
        <f t="shared" si="0"/>
        <v>50694</v>
      </c>
      <c r="X25" s="28">
        <f t="shared" si="0"/>
        <v>234840</v>
      </c>
      <c r="Y25" s="28">
        <f t="shared" si="0"/>
        <v>710070</v>
      </c>
      <c r="Z25" s="28">
        <f t="shared" si="0"/>
        <v>13873.999999999998</v>
      </c>
      <c r="AA25" s="28">
        <f t="shared" si="0"/>
        <v>17230</v>
      </c>
      <c r="AB25" s="28">
        <f t="shared" si="0"/>
        <v>14739</v>
      </c>
      <c r="AC25" s="28">
        <f t="shared" si="0"/>
        <v>45843</v>
      </c>
      <c r="AD25" s="28">
        <f t="shared" si="0"/>
        <v>116265</v>
      </c>
      <c r="AE25" s="28">
        <f>SUM(AE7:AE24)-2471*17</f>
        <v>15588</v>
      </c>
      <c r="AF25" s="28">
        <f>SUM(AF7:AF24)-208376*17</f>
        <v>232367</v>
      </c>
      <c r="AG25" s="28">
        <f>SUM(AG7:AG24)</f>
        <v>15630</v>
      </c>
      <c r="AH25" s="28">
        <f>SUM(AH7:AH24)-210847*17</f>
        <v>263585</v>
      </c>
      <c r="AI25" s="28">
        <f>SUM(AI7:AI24)-70242*17</f>
        <v>220792</v>
      </c>
      <c r="AJ25" s="28">
        <f>SUM(AJ7:AJ24)</f>
        <v>0</v>
      </c>
      <c r="AK25" s="28">
        <f t="shared" ref="AK25:CQ25" si="1">SUM(AK7:AK24)</f>
        <v>0</v>
      </c>
      <c r="AL25" s="28">
        <f t="shared" si="1"/>
        <v>0</v>
      </c>
      <c r="AM25" s="28">
        <f t="shared" si="1"/>
        <v>0</v>
      </c>
      <c r="AN25" s="28">
        <f t="shared" si="1"/>
        <v>1</v>
      </c>
      <c r="AO25" s="28">
        <f t="shared" si="1"/>
        <v>16</v>
      </c>
      <c r="AP25" s="28">
        <f t="shared" si="1"/>
        <v>0</v>
      </c>
      <c r="AQ25" s="28">
        <f t="shared" si="1"/>
        <v>6</v>
      </c>
      <c r="AR25" s="28">
        <f t="shared" si="1"/>
        <v>22</v>
      </c>
      <c r="AS25" s="28">
        <f t="shared" si="1"/>
        <v>70</v>
      </c>
      <c r="AT25" s="28">
        <f t="shared" si="1"/>
        <v>13</v>
      </c>
      <c r="AU25" s="28">
        <f t="shared" si="1"/>
        <v>0</v>
      </c>
      <c r="AV25" s="28">
        <f t="shared" si="1"/>
        <v>1</v>
      </c>
      <c r="AW25" s="28">
        <f t="shared" si="1"/>
        <v>14</v>
      </c>
      <c r="AX25" s="28">
        <f t="shared" si="1"/>
        <v>71</v>
      </c>
      <c r="AY25" s="28">
        <f t="shared" si="1"/>
        <v>4</v>
      </c>
      <c r="AZ25" s="28">
        <f t="shared" si="1"/>
        <v>0</v>
      </c>
      <c r="BA25" s="28">
        <f t="shared" si="1"/>
        <v>13</v>
      </c>
      <c r="BB25" s="28">
        <f t="shared" si="1"/>
        <v>17</v>
      </c>
      <c r="BC25" s="28">
        <f t="shared" si="1"/>
        <v>31</v>
      </c>
      <c r="BD25" s="28">
        <f t="shared" si="1"/>
        <v>0</v>
      </c>
      <c r="BE25" s="28">
        <f t="shared" si="1"/>
        <v>0</v>
      </c>
      <c r="BF25" s="28">
        <f t="shared" si="1"/>
        <v>1</v>
      </c>
      <c r="BG25" s="28">
        <f t="shared" si="1"/>
        <v>1</v>
      </c>
      <c r="BH25" s="28">
        <f t="shared" si="1"/>
        <v>3</v>
      </c>
      <c r="BI25" s="28">
        <f t="shared" si="1"/>
        <v>9572</v>
      </c>
      <c r="BJ25" s="28">
        <f t="shared" si="1"/>
        <v>226</v>
      </c>
      <c r="BK25" s="28">
        <f t="shared" si="1"/>
        <v>19</v>
      </c>
      <c r="BL25" s="28">
        <f>SUM(BL7:BL24)</f>
        <v>9817</v>
      </c>
      <c r="BM25" s="28">
        <f t="shared" si="1"/>
        <v>9114</v>
      </c>
      <c r="BN25" s="28">
        <f t="shared" si="1"/>
        <v>30125</v>
      </c>
      <c r="BO25" s="28">
        <f t="shared" si="1"/>
        <v>88265</v>
      </c>
      <c r="BP25" s="28">
        <f t="shared" si="1"/>
        <v>310</v>
      </c>
      <c r="BQ25" s="28">
        <f t="shared" si="1"/>
        <v>118700</v>
      </c>
      <c r="BR25" s="28">
        <f t="shared" si="1"/>
        <v>181876</v>
      </c>
      <c r="BS25" s="28">
        <f t="shared" si="1"/>
        <v>452</v>
      </c>
      <c r="BT25" s="28">
        <f t="shared" si="1"/>
        <v>1152</v>
      </c>
      <c r="BU25" s="28">
        <f t="shared" si="1"/>
        <v>1</v>
      </c>
      <c r="BV25" s="28">
        <f t="shared" si="1"/>
        <v>1605</v>
      </c>
      <c r="BW25" s="28">
        <f t="shared" si="1"/>
        <v>6960</v>
      </c>
      <c r="BX25" s="28">
        <f t="shared" si="1"/>
        <v>3931</v>
      </c>
      <c r="BY25" s="28">
        <f t="shared" si="1"/>
        <v>102</v>
      </c>
      <c r="BZ25" s="28">
        <f t="shared" si="1"/>
        <v>1</v>
      </c>
      <c r="CA25" s="28">
        <f t="shared" si="1"/>
        <v>4034</v>
      </c>
      <c r="CB25" s="28">
        <f t="shared" si="1"/>
        <v>7075</v>
      </c>
      <c r="CC25" s="28">
        <f t="shared" si="1"/>
        <v>1</v>
      </c>
      <c r="CD25" s="28">
        <f t="shared" si="1"/>
        <v>59</v>
      </c>
      <c r="CE25" s="28">
        <f t="shared" si="1"/>
        <v>0</v>
      </c>
      <c r="CF25" s="28">
        <f t="shared" si="1"/>
        <v>60</v>
      </c>
      <c r="CG25" s="28">
        <f t="shared" si="1"/>
        <v>111</v>
      </c>
      <c r="CH25" s="28">
        <f t="shared" si="1"/>
        <v>149848</v>
      </c>
      <c r="CI25" s="28">
        <f t="shared" si="1"/>
        <v>9284</v>
      </c>
      <c r="CJ25" s="28">
        <f t="shared" si="1"/>
        <v>176</v>
      </c>
      <c r="CK25" s="28">
        <f t="shared" si="1"/>
        <v>159308</v>
      </c>
      <c r="CL25" s="28">
        <f t="shared" si="1"/>
        <v>81865</v>
      </c>
      <c r="CM25" s="28">
        <f t="shared" si="1"/>
        <v>0</v>
      </c>
      <c r="CN25" s="28">
        <f t="shared" si="1"/>
        <v>0</v>
      </c>
      <c r="CO25" s="28">
        <f t="shared" si="1"/>
        <v>0</v>
      </c>
      <c r="CP25" s="28">
        <f t="shared" si="1"/>
        <v>0</v>
      </c>
      <c r="CQ25" s="28">
        <f t="shared" si="1"/>
        <v>0</v>
      </c>
      <c r="CR25" s="28">
        <f>SUM(CR7:CR24)-2471*17</f>
        <v>1823012</v>
      </c>
      <c r="CS25" s="28">
        <f>SUM(CS7:CS24)-208376*17</f>
        <v>1601556</v>
      </c>
      <c r="CT25" s="28">
        <f>SUM(CT7:CT24)</f>
        <v>398725</v>
      </c>
      <c r="CU25" s="28">
        <f>SUM(CU7:CU24)-210847*17</f>
        <v>3823293</v>
      </c>
      <c r="CV25" s="28">
        <f>SUM(CV7:CV24)-70242*17</f>
        <v>3183795</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21" activePane="bottomRight" state="frozen"/>
      <selection activeCell="A4" sqref="A4"/>
      <selection pane="topRight" activeCell="A4" sqref="A4"/>
      <selection pane="bottomLeft" activeCell="A4" sqref="A4"/>
      <selection pane="bottomRight" activeCell="AH22" sqref="AH22"/>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2023 - 31 March 2023</v>
      </c>
      <c r="B2" s="46"/>
      <c r="C2" s="46"/>
      <c r="D2" s="46"/>
      <c r="E2" s="46"/>
    </row>
    <row r="3" spans="1:40" s="66" customFormat="1" ht="17.25" customHeight="1">
      <c r="A3" s="42" t="s">
        <v>71</v>
      </c>
    </row>
    <row r="4" spans="1:40" s="42" customFormat="1" ht="60" customHeight="1">
      <c r="A4" s="77" t="s">
        <v>0</v>
      </c>
      <c r="B4" s="77" t="s">
        <v>3</v>
      </c>
      <c r="C4" s="87" t="s">
        <v>4</v>
      </c>
      <c r="D4" s="87"/>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84" t="s">
        <v>17</v>
      </c>
      <c r="AD4" s="85"/>
      <c r="AE4" s="80" t="s">
        <v>18</v>
      </c>
      <c r="AF4" s="82"/>
      <c r="AG4" s="80" t="s">
        <v>19</v>
      </c>
      <c r="AH4" s="82"/>
      <c r="AI4" s="88" t="s">
        <v>20</v>
      </c>
      <c r="AJ4" s="89"/>
      <c r="AK4" s="88" t="s">
        <v>21</v>
      </c>
      <c r="AL4" s="89"/>
      <c r="AM4" s="88" t="s">
        <v>22</v>
      </c>
      <c r="AN4" s="89"/>
    </row>
    <row r="5" spans="1:40" s="42" customFormat="1" ht="62.25" customHeight="1">
      <c r="A5" s="78"/>
      <c r="B5" s="78"/>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79"/>
      <c r="B6" s="79"/>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29</v>
      </c>
      <c r="C7" s="26">
        <v>430778.89705199999</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40212.604915000069</v>
      </c>
      <c r="AB7" s="26">
        <v>0</v>
      </c>
      <c r="AC7" s="26">
        <v>0</v>
      </c>
      <c r="AD7" s="26">
        <v>0</v>
      </c>
      <c r="AE7" s="26">
        <v>263401.35845299996</v>
      </c>
      <c r="AF7" s="26">
        <v>0</v>
      </c>
      <c r="AG7" s="26">
        <v>0</v>
      </c>
      <c r="AH7" s="26">
        <v>0</v>
      </c>
      <c r="AI7" s="26">
        <v>506977.76254200004</v>
      </c>
      <c r="AJ7" s="26">
        <v>0</v>
      </c>
      <c r="AK7" s="26">
        <v>0</v>
      </c>
      <c r="AL7" s="26">
        <v>0</v>
      </c>
      <c r="AM7" s="26">
        <v>1241370.6229620001</v>
      </c>
      <c r="AN7" s="26">
        <v>0</v>
      </c>
    </row>
    <row r="8" spans="1:40" s="9" customFormat="1" ht="24.9" customHeight="1">
      <c r="A8" s="18">
        <v>2</v>
      </c>
      <c r="B8" s="70" t="s">
        <v>28</v>
      </c>
      <c r="C8" s="26">
        <v>504266.12047640828</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50</v>
      </c>
      <c r="AB8" s="26">
        <v>0</v>
      </c>
      <c r="AC8" s="26">
        <v>0</v>
      </c>
      <c r="AD8" s="26">
        <v>0</v>
      </c>
      <c r="AE8" s="26">
        <v>0</v>
      </c>
      <c r="AF8" s="26">
        <v>0</v>
      </c>
      <c r="AG8" s="26">
        <v>0</v>
      </c>
      <c r="AH8" s="26">
        <v>0</v>
      </c>
      <c r="AI8" s="26">
        <v>0</v>
      </c>
      <c r="AJ8" s="26">
        <v>0</v>
      </c>
      <c r="AK8" s="26">
        <v>0</v>
      </c>
      <c r="AL8" s="26">
        <v>0</v>
      </c>
      <c r="AM8" s="26">
        <v>504316.12047640828</v>
      </c>
      <c r="AN8" s="26">
        <v>0</v>
      </c>
    </row>
    <row r="9" spans="1:40" ht="24.9" customHeight="1">
      <c r="A9" s="18">
        <v>3</v>
      </c>
      <c r="B9" s="70" t="s">
        <v>34</v>
      </c>
      <c r="C9" s="26">
        <v>0</v>
      </c>
      <c r="D9" s="26">
        <v>0</v>
      </c>
      <c r="E9" s="26">
        <v>0</v>
      </c>
      <c r="F9" s="26">
        <v>0</v>
      </c>
      <c r="G9" s="26">
        <v>0</v>
      </c>
      <c r="H9" s="26">
        <v>0</v>
      </c>
      <c r="I9" s="26">
        <v>0</v>
      </c>
      <c r="J9" s="26">
        <v>0</v>
      </c>
      <c r="K9" s="26">
        <v>8659.7800000000007</v>
      </c>
      <c r="L9" s="26">
        <v>16684.879036894799</v>
      </c>
      <c r="M9" s="26">
        <v>962.33</v>
      </c>
      <c r="N9" s="26">
        <v>34.834234000000002</v>
      </c>
      <c r="O9" s="26">
        <v>0</v>
      </c>
      <c r="P9" s="26">
        <v>0</v>
      </c>
      <c r="Q9" s="26">
        <v>0</v>
      </c>
      <c r="R9" s="26">
        <v>0</v>
      </c>
      <c r="S9" s="26">
        <v>0</v>
      </c>
      <c r="T9" s="26">
        <v>0</v>
      </c>
      <c r="U9" s="26">
        <v>0</v>
      </c>
      <c r="V9" s="26">
        <v>1125.1981035848</v>
      </c>
      <c r="W9" s="26">
        <v>0</v>
      </c>
      <c r="X9" s="26">
        <v>0</v>
      </c>
      <c r="Y9" s="26">
        <v>5577.9598800000003</v>
      </c>
      <c r="Z9" s="26">
        <v>1746.693956827</v>
      </c>
      <c r="AA9" s="26">
        <v>180336.83873299998</v>
      </c>
      <c r="AB9" s="26">
        <v>166818.2151103041</v>
      </c>
      <c r="AC9" s="26">
        <v>4876.2183400000004</v>
      </c>
      <c r="AD9" s="26">
        <v>4200.7060621119999</v>
      </c>
      <c r="AE9" s="26">
        <v>0</v>
      </c>
      <c r="AF9" s="26">
        <v>0</v>
      </c>
      <c r="AG9" s="26">
        <v>0</v>
      </c>
      <c r="AH9" s="26">
        <v>0</v>
      </c>
      <c r="AI9" s="26">
        <v>0</v>
      </c>
      <c r="AJ9" s="26">
        <v>0</v>
      </c>
      <c r="AK9" s="26">
        <v>0</v>
      </c>
      <c r="AL9" s="26">
        <v>0</v>
      </c>
      <c r="AM9" s="26">
        <v>200413.12695299997</v>
      </c>
      <c r="AN9" s="26">
        <v>190610.52650372271</v>
      </c>
    </row>
    <row r="10" spans="1:40" ht="24.9" customHeight="1">
      <c r="A10" s="18">
        <v>4</v>
      </c>
      <c r="B10" s="70" t="s">
        <v>32</v>
      </c>
      <c r="C10" s="26">
        <v>47886.556615050184</v>
      </c>
      <c r="D10" s="26">
        <v>26631.839999999997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480.15780377999988</v>
      </c>
      <c r="AB10" s="26">
        <v>63.080000000000013</v>
      </c>
      <c r="AC10" s="26">
        <v>0</v>
      </c>
      <c r="AD10" s="26">
        <v>0</v>
      </c>
      <c r="AE10" s="26">
        <v>0</v>
      </c>
      <c r="AF10" s="26">
        <v>0</v>
      </c>
      <c r="AG10" s="26">
        <v>0</v>
      </c>
      <c r="AH10" s="26">
        <v>0</v>
      </c>
      <c r="AI10" s="26">
        <v>0</v>
      </c>
      <c r="AJ10" s="26">
        <v>0</v>
      </c>
      <c r="AK10" s="26">
        <v>0</v>
      </c>
      <c r="AL10" s="26">
        <v>0</v>
      </c>
      <c r="AM10" s="26">
        <v>48366.714418830183</v>
      </c>
      <c r="AN10" s="26">
        <v>26694.92</v>
      </c>
    </row>
    <row r="11" spans="1:40" ht="24.9" customHeight="1">
      <c r="A11" s="18">
        <v>5</v>
      </c>
      <c r="B11" s="70" t="s">
        <v>30</v>
      </c>
      <c r="C11" s="26">
        <v>22342.21</v>
      </c>
      <c r="D11" s="26">
        <v>0</v>
      </c>
      <c r="E11" s="26">
        <v>0</v>
      </c>
      <c r="F11" s="26">
        <v>0</v>
      </c>
      <c r="G11" s="26">
        <v>0</v>
      </c>
      <c r="H11" s="26">
        <v>0</v>
      </c>
      <c r="I11" s="26">
        <v>0</v>
      </c>
      <c r="J11" s="26">
        <v>0</v>
      </c>
      <c r="K11" s="26">
        <v>0</v>
      </c>
      <c r="L11" s="26">
        <v>0</v>
      </c>
      <c r="M11" s="26">
        <v>399.68207999999998</v>
      </c>
      <c r="N11" s="26">
        <v>0</v>
      </c>
      <c r="O11" s="26">
        <v>0</v>
      </c>
      <c r="P11" s="26">
        <v>0</v>
      </c>
      <c r="Q11" s="26">
        <v>0</v>
      </c>
      <c r="R11" s="26">
        <v>0</v>
      </c>
      <c r="S11" s="26">
        <v>0</v>
      </c>
      <c r="T11" s="26">
        <v>0</v>
      </c>
      <c r="U11" s="26">
        <v>0</v>
      </c>
      <c r="V11" s="26">
        <v>0</v>
      </c>
      <c r="W11" s="26">
        <v>0</v>
      </c>
      <c r="X11" s="26">
        <v>0</v>
      </c>
      <c r="Y11" s="26">
        <v>0</v>
      </c>
      <c r="Z11" s="26">
        <v>0</v>
      </c>
      <c r="AA11" s="26">
        <v>23633.790720000001</v>
      </c>
      <c r="AB11" s="26">
        <v>18601.187691007999</v>
      </c>
      <c r="AC11" s="26">
        <v>0</v>
      </c>
      <c r="AD11" s="26">
        <v>0</v>
      </c>
      <c r="AE11" s="26">
        <v>0</v>
      </c>
      <c r="AF11" s="26">
        <v>0</v>
      </c>
      <c r="AG11" s="26">
        <v>0</v>
      </c>
      <c r="AH11" s="26">
        <v>0</v>
      </c>
      <c r="AI11" s="26">
        <v>0</v>
      </c>
      <c r="AJ11" s="26">
        <v>159.6131313777</v>
      </c>
      <c r="AK11" s="26">
        <v>0</v>
      </c>
      <c r="AL11" s="26">
        <v>0</v>
      </c>
      <c r="AM11" s="26">
        <v>46375.682799999995</v>
      </c>
      <c r="AN11" s="26">
        <v>18760.8008223857</v>
      </c>
    </row>
    <row r="12" spans="1:40" ht="24.9" customHeight="1">
      <c r="A12" s="18">
        <v>6</v>
      </c>
      <c r="B12" s="70" t="s">
        <v>87</v>
      </c>
      <c r="C12" s="26">
        <v>0</v>
      </c>
      <c r="D12" s="26">
        <v>0</v>
      </c>
      <c r="E12" s="26">
        <v>0</v>
      </c>
      <c r="F12" s="26">
        <v>0</v>
      </c>
      <c r="G12" s="26">
        <v>0</v>
      </c>
      <c r="H12" s="26">
        <v>0</v>
      </c>
      <c r="I12" s="26">
        <v>15527.858374649999</v>
      </c>
      <c r="J12" s="26">
        <v>12529.860600000004</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15527.858374649999</v>
      </c>
      <c r="AN12" s="26">
        <v>12529.860600000004</v>
      </c>
    </row>
    <row r="13" spans="1:40" ht="24.9" customHeight="1">
      <c r="A13" s="18">
        <v>7</v>
      </c>
      <c r="B13" s="70" t="s">
        <v>38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80</v>
      </c>
      <c r="AB13" s="26">
        <v>0</v>
      </c>
      <c r="AC13" s="26">
        <v>0</v>
      </c>
      <c r="AD13" s="26">
        <v>0</v>
      </c>
      <c r="AE13" s="26">
        <v>0</v>
      </c>
      <c r="AF13" s="26">
        <v>0</v>
      </c>
      <c r="AG13" s="26">
        <v>0</v>
      </c>
      <c r="AH13" s="26">
        <v>0</v>
      </c>
      <c r="AI13" s="26">
        <v>0</v>
      </c>
      <c r="AJ13" s="26">
        <v>0</v>
      </c>
      <c r="AK13" s="26">
        <v>0</v>
      </c>
      <c r="AL13" s="26">
        <v>0</v>
      </c>
      <c r="AM13" s="26">
        <v>80</v>
      </c>
      <c r="AN13" s="26">
        <v>0</v>
      </c>
    </row>
    <row r="14" spans="1:40" ht="24.9" customHeight="1">
      <c r="A14" s="18">
        <v>8</v>
      </c>
      <c r="B14" s="70"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93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22</v>
      </c>
      <c r="C25" s="28">
        <v>1005273.7841434584</v>
      </c>
      <c r="D25" s="28">
        <v>26631.839999999997</v>
      </c>
      <c r="E25" s="28">
        <v>0</v>
      </c>
      <c r="F25" s="28">
        <v>0</v>
      </c>
      <c r="G25" s="28">
        <v>0</v>
      </c>
      <c r="H25" s="28">
        <v>0</v>
      </c>
      <c r="I25" s="28">
        <v>15527.858374649999</v>
      </c>
      <c r="J25" s="28">
        <v>12529.860600000004</v>
      </c>
      <c r="K25" s="28">
        <v>8659.7800000000007</v>
      </c>
      <c r="L25" s="28">
        <v>16684.879036894799</v>
      </c>
      <c r="M25" s="28">
        <v>1362.01208</v>
      </c>
      <c r="N25" s="28">
        <v>34.834234000000002</v>
      </c>
      <c r="O25" s="28">
        <v>0</v>
      </c>
      <c r="P25" s="28">
        <v>0</v>
      </c>
      <c r="Q25" s="28">
        <v>0</v>
      </c>
      <c r="R25" s="28">
        <v>0</v>
      </c>
      <c r="S25" s="28">
        <v>0</v>
      </c>
      <c r="T25" s="28">
        <v>0</v>
      </c>
      <c r="U25" s="28">
        <v>0</v>
      </c>
      <c r="V25" s="28">
        <v>1125.1981035848</v>
      </c>
      <c r="W25" s="28">
        <v>0</v>
      </c>
      <c r="X25" s="28">
        <v>0</v>
      </c>
      <c r="Y25" s="28">
        <v>5577.9598800000003</v>
      </c>
      <c r="Z25" s="28">
        <v>1746.693956827</v>
      </c>
      <c r="AA25" s="28">
        <v>244793.39217178003</v>
      </c>
      <c r="AB25" s="28">
        <v>185482.48280131209</v>
      </c>
      <c r="AC25" s="28">
        <v>4876.2183400000004</v>
      </c>
      <c r="AD25" s="28">
        <v>4200.7060621119999</v>
      </c>
      <c r="AE25" s="28">
        <v>263401.35845299996</v>
      </c>
      <c r="AF25" s="28">
        <v>0</v>
      </c>
      <c r="AG25" s="28">
        <v>0</v>
      </c>
      <c r="AH25" s="28">
        <v>0</v>
      </c>
      <c r="AI25" s="28">
        <v>506977.76254200004</v>
      </c>
      <c r="AJ25" s="28">
        <v>159.6131313777</v>
      </c>
      <c r="AK25" s="28">
        <v>0</v>
      </c>
      <c r="AL25" s="28">
        <v>0</v>
      </c>
      <c r="AM25" s="28">
        <v>2056450.1259848883</v>
      </c>
      <c r="AN25" s="28">
        <v>248596.10792610841</v>
      </c>
    </row>
    <row r="26" spans="1:40" customFormat="1" ht="15" customHeight="1"/>
    <row r="27" spans="1:40" s="42" customFormat="1" ht="14.4">
      <c r="B27" s="46" t="s">
        <v>47</v>
      </c>
    </row>
    <row r="28" spans="1:40" s="42" customFormat="1" ht="20.25" customHeight="1">
      <c r="B28" s="83" t="s">
        <v>76</v>
      </c>
      <c r="C28" s="83"/>
      <c r="D28" s="83"/>
      <c r="E28" s="83"/>
      <c r="F28" s="83"/>
      <c r="G28" s="83"/>
      <c r="H28" s="83"/>
      <c r="I28" s="83"/>
      <c r="J28" s="83"/>
      <c r="K28" s="83"/>
      <c r="L28" s="83"/>
      <c r="M28" s="83"/>
      <c r="N28" s="83"/>
    </row>
    <row r="29" spans="1:40" s="42" customFormat="1" ht="15" customHeight="1">
      <c r="B29" s="83"/>
      <c r="C29" s="83"/>
      <c r="D29" s="83"/>
      <c r="E29" s="83"/>
      <c r="F29" s="83"/>
      <c r="G29" s="83"/>
      <c r="H29" s="83"/>
      <c r="I29" s="83"/>
      <c r="J29" s="83"/>
      <c r="K29" s="83"/>
      <c r="L29" s="83"/>
      <c r="M29" s="83"/>
      <c r="N29" s="83"/>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Y18" activePane="bottomRight" state="frozen"/>
      <selection activeCell="A4" sqref="A4"/>
      <selection pane="topRight" activeCell="A4" sqref="A4"/>
      <selection pane="bottomLeft" activeCell="A4" sqref="A4"/>
      <selection pane="bottomRight" activeCell="AH21" sqref="AH21"/>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6" t="s">
        <v>77</v>
      </c>
      <c r="B1" s="86"/>
      <c r="C1" s="86"/>
      <c r="D1" s="86"/>
      <c r="E1" s="86"/>
      <c r="F1" s="86"/>
      <c r="G1" s="86"/>
      <c r="H1" s="86"/>
      <c r="I1" s="86"/>
      <c r="J1" s="86"/>
      <c r="K1" s="86"/>
      <c r="L1" s="86"/>
      <c r="M1" s="86"/>
      <c r="N1" s="86"/>
      <c r="W1" s="50"/>
    </row>
    <row r="2" spans="1:40" s="42" customFormat="1" ht="16.5" customHeight="1">
      <c r="A2" s="60" t="str">
        <f>'Fin. Accept Re Prem. &amp; Retroces'!A2</f>
        <v>Reporting period: 1 January 2023 - 31 March 2023</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77" t="s">
        <v>0</v>
      </c>
      <c r="B4" s="77" t="s">
        <v>3</v>
      </c>
      <c r="C4" s="87" t="s">
        <v>4</v>
      </c>
      <c r="D4" s="87"/>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84" t="s">
        <v>17</v>
      </c>
      <c r="AD4" s="85"/>
      <c r="AE4" s="80" t="s">
        <v>18</v>
      </c>
      <c r="AF4" s="82"/>
      <c r="AG4" s="80" t="s">
        <v>19</v>
      </c>
      <c r="AH4" s="82"/>
      <c r="AI4" s="88" t="s">
        <v>20</v>
      </c>
      <c r="AJ4" s="89"/>
      <c r="AK4" s="88" t="s">
        <v>21</v>
      </c>
      <c r="AL4" s="89"/>
      <c r="AM4" s="88" t="s">
        <v>22</v>
      </c>
      <c r="AN4" s="89"/>
    </row>
    <row r="5" spans="1:40" s="42" customFormat="1" ht="55.5" customHeight="1">
      <c r="A5" s="79"/>
      <c r="B5" s="79"/>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430778.89705199999</v>
      </c>
      <c r="D6" s="26">
        <v>430778.89705199999</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29242.560915000071</v>
      </c>
      <c r="AB6" s="26">
        <v>29242.560915000071</v>
      </c>
      <c r="AC6" s="26">
        <v>0</v>
      </c>
      <c r="AD6" s="26">
        <v>0</v>
      </c>
      <c r="AE6" s="26">
        <v>100630.59774577382</v>
      </c>
      <c r="AF6" s="26">
        <v>100630.59774577382</v>
      </c>
      <c r="AG6" s="26">
        <v>0</v>
      </c>
      <c r="AH6" s="26">
        <v>0</v>
      </c>
      <c r="AI6" s="26">
        <v>506977.76254200004</v>
      </c>
      <c r="AJ6" s="26">
        <v>506977.76254200004</v>
      </c>
      <c r="AK6" s="26">
        <v>0</v>
      </c>
      <c r="AL6" s="26">
        <v>0</v>
      </c>
      <c r="AM6" s="27">
        <v>1067629.818254774</v>
      </c>
      <c r="AN6" s="27">
        <v>1067629.818254774</v>
      </c>
    </row>
    <row r="7" spans="1:40" customFormat="1" ht="24.9" customHeight="1">
      <c r="A7" s="18">
        <v>2</v>
      </c>
      <c r="B7" s="70" t="s">
        <v>34</v>
      </c>
      <c r="C7" s="26">
        <v>0</v>
      </c>
      <c r="D7" s="26">
        <v>0</v>
      </c>
      <c r="E7" s="26">
        <v>0</v>
      </c>
      <c r="F7" s="26">
        <v>0</v>
      </c>
      <c r="G7" s="26">
        <v>0</v>
      </c>
      <c r="H7" s="26">
        <v>0</v>
      </c>
      <c r="I7" s="26">
        <v>0</v>
      </c>
      <c r="J7" s="26">
        <v>0</v>
      </c>
      <c r="K7" s="26">
        <v>573549.18512904318</v>
      </c>
      <c r="L7" s="26">
        <v>565045.85</v>
      </c>
      <c r="M7" s="26">
        <v>35928.446950549449</v>
      </c>
      <c r="N7" s="26">
        <v>35893.61</v>
      </c>
      <c r="O7" s="26">
        <v>0</v>
      </c>
      <c r="P7" s="26">
        <v>0</v>
      </c>
      <c r="Q7" s="26">
        <v>0</v>
      </c>
      <c r="R7" s="26">
        <v>0</v>
      </c>
      <c r="S7" s="26">
        <v>0</v>
      </c>
      <c r="T7" s="26">
        <v>0</v>
      </c>
      <c r="U7" s="26">
        <v>8082.6745263157891</v>
      </c>
      <c r="V7" s="26">
        <v>6699.21</v>
      </c>
      <c r="W7" s="26">
        <v>0</v>
      </c>
      <c r="X7" s="26">
        <v>0</v>
      </c>
      <c r="Y7" s="26">
        <v>6530.5358933379175</v>
      </c>
      <c r="Z7" s="26">
        <v>3600.7830569315033</v>
      </c>
      <c r="AA7" s="26">
        <v>221281.23639334569</v>
      </c>
      <c r="AB7" s="26">
        <v>10249.879999999999</v>
      </c>
      <c r="AC7" s="26">
        <v>2307.2627147432249</v>
      </c>
      <c r="AD7" s="26">
        <v>352.93</v>
      </c>
      <c r="AE7" s="26">
        <v>0</v>
      </c>
      <c r="AF7" s="26">
        <v>0</v>
      </c>
      <c r="AG7" s="26">
        <v>0</v>
      </c>
      <c r="AH7" s="26">
        <v>0</v>
      </c>
      <c r="AI7" s="26">
        <v>11491.045402002108</v>
      </c>
      <c r="AJ7" s="26">
        <v>4905.54</v>
      </c>
      <c r="AK7" s="26">
        <v>0</v>
      </c>
      <c r="AL7" s="26">
        <v>0</v>
      </c>
      <c r="AM7" s="27">
        <v>859170.38700933743</v>
      </c>
      <c r="AN7" s="27">
        <v>626747.80305693147</v>
      </c>
    </row>
    <row r="8" spans="1:40" customFormat="1" ht="24.9" customHeight="1">
      <c r="A8" s="18">
        <v>3</v>
      </c>
      <c r="B8" s="70" t="s">
        <v>28</v>
      </c>
      <c r="C8" s="26">
        <v>504266.12047640828</v>
      </c>
      <c r="D8" s="26">
        <v>504266.12047640828</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48.902628144916754</v>
      </c>
      <c r="AB8" s="26">
        <v>48.902628144916754</v>
      </c>
      <c r="AC8" s="26">
        <v>0</v>
      </c>
      <c r="AD8" s="26">
        <v>0</v>
      </c>
      <c r="AE8" s="26">
        <v>42.586750788643535</v>
      </c>
      <c r="AF8" s="26">
        <v>42.586750788643535</v>
      </c>
      <c r="AG8" s="26">
        <v>0</v>
      </c>
      <c r="AH8" s="26">
        <v>0</v>
      </c>
      <c r="AI8" s="26">
        <v>0</v>
      </c>
      <c r="AJ8" s="26">
        <v>0</v>
      </c>
      <c r="AK8" s="26">
        <v>0</v>
      </c>
      <c r="AL8" s="26">
        <v>0</v>
      </c>
      <c r="AM8" s="27">
        <v>504357.60985534184</v>
      </c>
      <c r="AN8" s="27">
        <v>504357.60985534184</v>
      </c>
    </row>
    <row r="9" spans="1:40" customFormat="1" ht="24.9" customHeight="1">
      <c r="A9" s="18">
        <v>4</v>
      </c>
      <c r="B9" s="70" t="s">
        <v>30</v>
      </c>
      <c r="C9" s="26">
        <v>22342.21</v>
      </c>
      <c r="D9" s="26">
        <v>22342.21</v>
      </c>
      <c r="E9" s="26">
        <v>0</v>
      </c>
      <c r="F9" s="26">
        <v>0</v>
      </c>
      <c r="G9" s="26">
        <v>0</v>
      </c>
      <c r="H9" s="26">
        <v>0</v>
      </c>
      <c r="I9" s="26">
        <v>0</v>
      </c>
      <c r="J9" s="26">
        <v>0</v>
      </c>
      <c r="K9" s="26">
        <v>0</v>
      </c>
      <c r="L9" s="26">
        <v>0</v>
      </c>
      <c r="M9" s="26">
        <v>46.117163076923077</v>
      </c>
      <c r="N9" s="26">
        <v>46.117163076923077</v>
      </c>
      <c r="O9" s="26">
        <v>0</v>
      </c>
      <c r="P9" s="26">
        <v>0</v>
      </c>
      <c r="Q9" s="26">
        <v>0</v>
      </c>
      <c r="R9" s="26">
        <v>0</v>
      </c>
      <c r="S9" s="26">
        <v>0</v>
      </c>
      <c r="T9" s="26">
        <v>0</v>
      </c>
      <c r="U9" s="26">
        <v>0</v>
      </c>
      <c r="V9" s="26">
        <v>0</v>
      </c>
      <c r="W9" s="26">
        <v>0</v>
      </c>
      <c r="X9" s="26">
        <v>0</v>
      </c>
      <c r="Y9" s="26">
        <v>0</v>
      </c>
      <c r="Z9" s="26">
        <v>0</v>
      </c>
      <c r="AA9" s="26">
        <v>186447.19999524765</v>
      </c>
      <c r="AB9" s="26">
        <v>12779.49594815576</v>
      </c>
      <c r="AC9" s="26">
        <v>0</v>
      </c>
      <c r="AD9" s="26">
        <v>0</v>
      </c>
      <c r="AE9" s="26">
        <v>0</v>
      </c>
      <c r="AF9" s="26">
        <v>0</v>
      </c>
      <c r="AG9" s="26">
        <v>0</v>
      </c>
      <c r="AH9" s="26">
        <v>0</v>
      </c>
      <c r="AI9" s="26">
        <v>428.5044246575344</v>
      </c>
      <c r="AJ9" s="26">
        <v>191.75382704831122</v>
      </c>
      <c r="AK9" s="26">
        <v>0</v>
      </c>
      <c r="AL9" s="26">
        <v>0</v>
      </c>
      <c r="AM9" s="27">
        <v>209264.0315829821</v>
      </c>
      <c r="AN9" s="27">
        <v>35359.576938280996</v>
      </c>
    </row>
    <row r="10" spans="1:40" customFormat="1" ht="24.9" customHeight="1">
      <c r="A10" s="18">
        <v>5</v>
      </c>
      <c r="B10" s="70" t="s">
        <v>32</v>
      </c>
      <c r="C10" s="26">
        <v>47886.556615050184</v>
      </c>
      <c r="D10" s="26">
        <v>21254.716615050187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480.15780377999999</v>
      </c>
      <c r="AB10" s="26">
        <v>406.20780377999995</v>
      </c>
      <c r="AC10" s="26">
        <v>0</v>
      </c>
      <c r="AD10" s="26">
        <v>0</v>
      </c>
      <c r="AE10" s="26">
        <v>0</v>
      </c>
      <c r="AF10" s="26">
        <v>0</v>
      </c>
      <c r="AG10" s="26">
        <v>0</v>
      </c>
      <c r="AH10" s="26">
        <v>0</v>
      </c>
      <c r="AI10" s="26">
        <v>0</v>
      </c>
      <c r="AJ10" s="26">
        <v>0</v>
      </c>
      <c r="AK10" s="26">
        <v>0</v>
      </c>
      <c r="AL10" s="26">
        <v>0</v>
      </c>
      <c r="AM10" s="27">
        <v>48366.714418830183</v>
      </c>
      <c r="AN10" s="27">
        <v>21660.924418830185</v>
      </c>
    </row>
    <row r="11" spans="1:40" customFormat="1" ht="24.9" customHeight="1">
      <c r="A11" s="18">
        <v>6</v>
      </c>
      <c r="B11" s="70" t="s">
        <v>87</v>
      </c>
      <c r="C11" s="26">
        <v>0</v>
      </c>
      <c r="D11" s="26">
        <v>0</v>
      </c>
      <c r="E11" s="26">
        <v>0</v>
      </c>
      <c r="F11" s="26">
        <v>0</v>
      </c>
      <c r="G11" s="26">
        <v>0</v>
      </c>
      <c r="H11" s="26">
        <v>0</v>
      </c>
      <c r="I11" s="26">
        <v>10764.008114609589</v>
      </c>
      <c r="J11" s="26">
        <v>2034.5827173493162</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10764.008114609589</v>
      </c>
      <c r="AN11" s="27">
        <v>2034.5827173493162</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58.961905058590524</v>
      </c>
      <c r="AB12" s="26">
        <v>58.961905058590524</v>
      </c>
      <c r="AC12" s="26">
        <v>0</v>
      </c>
      <c r="AD12" s="26">
        <v>0</v>
      </c>
      <c r="AE12" s="26">
        <v>11.058270000000004</v>
      </c>
      <c r="AF12" s="26">
        <v>11.058270000000004</v>
      </c>
      <c r="AG12" s="26">
        <v>0</v>
      </c>
      <c r="AH12" s="26">
        <v>0</v>
      </c>
      <c r="AI12" s="26">
        <v>4</v>
      </c>
      <c r="AJ12" s="26">
        <v>4</v>
      </c>
      <c r="AK12" s="26">
        <v>0</v>
      </c>
      <c r="AL12" s="26">
        <v>0</v>
      </c>
      <c r="AM12" s="27">
        <v>74.020175058590524</v>
      </c>
      <c r="AN12" s="27">
        <v>74.020175058590524</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22</v>
      </c>
      <c r="C24" s="28">
        <v>1005273.7841434584</v>
      </c>
      <c r="D24" s="28">
        <v>978641.94414345839</v>
      </c>
      <c r="E24" s="28">
        <v>0</v>
      </c>
      <c r="F24" s="28">
        <v>0</v>
      </c>
      <c r="G24" s="28">
        <v>0</v>
      </c>
      <c r="H24" s="28">
        <v>0</v>
      </c>
      <c r="I24" s="28">
        <v>10764.008114609589</v>
      </c>
      <c r="J24" s="28">
        <v>2034.5827173493162</v>
      </c>
      <c r="K24" s="28">
        <v>573549.18512904318</v>
      </c>
      <c r="L24" s="28">
        <v>565045.85</v>
      </c>
      <c r="M24" s="28">
        <v>35974.564113626373</v>
      </c>
      <c r="N24" s="28">
        <v>35939.727163076925</v>
      </c>
      <c r="O24" s="28">
        <v>0</v>
      </c>
      <c r="P24" s="28">
        <v>0</v>
      </c>
      <c r="Q24" s="28">
        <v>0</v>
      </c>
      <c r="R24" s="28">
        <v>0</v>
      </c>
      <c r="S24" s="28">
        <v>0</v>
      </c>
      <c r="T24" s="28">
        <v>0</v>
      </c>
      <c r="U24" s="28">
        <v>8082.6745263157891</v>
      </c>
      <c r="V24" s="28">
        <v>6699.21</v>
      </c>
      <c r="W24" s="28">
        <v>0</v>
      </c>
      <c r="X24" s="28">
        <v>0</v>
      </c>
      <c r="Y24" s="28">
        <v>6530.5358933379175</v>
      </c>
      <c r="Z24" s="28">
        <v>3600.7830569315033</v>
      </c>
      <c r="AA24" s="28">
        <v>437559.01964057691</v>
      </c>
      <c r="AB24" s="28">
        <v>52786.009200139342</v>
      </c>
      <c r="AC24" s="28">
        <v>2307.2627147432249</v>
      </c>
      <c r="AD24" s="28">
        <v>352.93</v>
      </c>
      <c r="AE24" s="28">
        <v>100684.24276656246</v>
      </c>
      <c r="AF24" s="28">
        <v>100684.24276656246</v>
      </c>
      <c r="AG24" s="28">
        <v>0</v>
      </c>
      <c r="AH24" s="28">
        <v>0</v>
      </c>
      <c r="AI24" s="28">
        <v>518901.31236865971</v>
      </c>
      <c r="AJ24" s="28">
        <v>512079.05636904831</v>
      </c>
      <c r="AK24" s="28">
        <v>0</v>
      </c>
      <c r="AL24" s="28">
        <v>0</v>
      </c>
      <c r="AM24" s="28">
        <v>2699626.5894109337</v>
      </c>
      <c r="AN24" s="28">
        <v>2257864.3354165661</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K20" sqref="K20"/>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2023 - 31 March 2023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77" t="s">
        <v>0</v>
      </c>
      <c r="B5" s="77" t="s">
        <v>3</v>
      </c>
      <c r="C5" s="87" t="s">
        <v>4</v>
      </c>
      <c r="D5" s="87"/>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84" t="s">
        <v>16</v>
      </c>
      <c r="AB5" s="85"/>
      <c r="AC5" s="84" t="s">
        <v>17</v>
      </c>
      <c r="AD5" s="85"/>
      <c r="AE5" s="80" t="s">
        <v>18</v>
      </c>
      <c r="AF5" s="82"/>
      <c r="AG5" s="80" t="s">
        <v>19</v>
      </c>
      <c r="AH5" s="82"/>
      <c r="AI5" s="88" t="s">
        <v>20</v>
      </c>
      <c r="AJ5" s="89"/>
      <c r="AK5" s="88" t="s">
        <v>21</v>
      </c>
      <c r="AL5" s="89"/>
      <c r="AM5" s="88" t="s">
        <v>22</v>
      </c>
      <c r="AN5" s="89"/>
    </row>
    <row r="6" spans="1:40" s="42" customFormat="1" ht="45.75" customHeight="1">
      <c r="A6" s="79"/>
      <c r="B6" s="79"/>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34</v>
      </c>
      <c r="C7" s="26">
        <v>0</v>
      </c>
      <c r="D7" s="26">
        <v>0</v>
      </c>
      <c r="E7" s="26">
        <v>0</v>
      </c>
      <c r="F7" s="26">
        <v>0</v>
      </c>
      <c r="G7" s="26">
        <v>0</v>
      </c>
      <c r="H7" s="26">
        <v>0</v>
      </c>
      <c r="I7" s="26">
        <v>0</v>
      </c>
      <c r="J7" s="26">
        <v>0</v>
      </c>
      <c r="K7" s="26">
        <v>378909.98</v>
      </c>
      <c r="L7" s="26">
        <v>378909.98</v>
      </c>
      <c r="M7" s="26">
        <v>89920.82</v>
      </c>
      <c r="N7" s="26">
        <v>89920.82</v>
      </c>
      <c r="O7" s="26">
        <v>0</v>
      </c>
      <c r="P7" s="26">
        <v>0</v>
      </c>
      <c r="Q7" s="26">
        <v>0</v>
      </c>
      <c r="R7" s="26">
        <v>0</v>
      </c>
      <c r="S7" s="26">
        <v>0</v>
      </c>
      <c r="T7" s="26">
        <v>0</v>
      </c>
      <c r="U7" s="26">
        <v>0</v>
      </c>
      <c r="V7" s="26">
        <v>0</v>
      </c>
      <c r="W7" s="26">
        <v>0</v>
      </c>
      <c r="X7" s="26">
        <v>0</v>
      </c>
      <c r="Y7" s="26">
        <v>0</v>
      </c>
      <c r="Z7" s="26">
        <v>0</v>
      </c>
      <c r="AA7" s="26">
        <v>-6.8212102632969618E-13</v>
      </c>
      <c r="AB7" s="26">
        <v>-6.8212102632969618E-13</v>
      </c>
      <c r="AC7" s="26">
        <v>0</v>
      </c>
      <c r="AD7" s="26">
        <v>0</v>
      </c>
      <c r="AE7" s="26">
        <v>0</v>
      </c>
      <c r="AF7" s="26">
        <v>0</v>
      </c>
      <c r="AG7" s="26">
        <v>0</v>
      </c>
      <c r="AH7" s="26">
        <v>0</v>
      </c>
      <c r="AI7" s="26">
        <v>0</v>
      </c>
      <c r="AJ7" s="26">
        <v>0</v>
      </c>
      <c r="AK7" s="26">
        <v>0</v>
      </c>
      <c r="AL7" s="26">
        <v>0</v>
      </c>
      <c r="AM7" s="27">
        <v>468830.8</v>
      </c>
      <c r="AN7" s="27">
        <v>468830.8</v>
      </c>
    </row>
    <row r="8" spans="1:40" customFormat="1" ht="24.9" customHeight="1">
      <c r="A8" s="18">
        <v>2</v>
      </c>
      <c r="B8" s="70" t="s">
        <v>29</v>
      </c>
      <c r="C8" s="26">
        <v>67408.160000000003</v>
      </c>
      <c r="D8" s="26">
        <v>67408.160000000003</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5118.8</v>
      </c>
      <c r="AJ8" s="26">
        <v>5118.8</v>
      </c>
      <c r="AK8" s="26">
        <v>0</v>
      </c>
      <c r="AL8" s="26">
        <v>0</v>
      </c>
      <c r="AM8" s="27">
        <v>72526.960000000006</v>
      </c>
      <c r="AN8" s="27">
        <v>72526.960000000006</v>
      </c>
    </row>
    <row r="9" spans="1:40" customFormat="1" ht="24.9" customHeight="1">
      <c r="A9" s="18">
        <v>3</v>
      </c>
      <c r="B9" s="70" t="s">
        <v>28</v>
      </c>
      <c r="C9" s="26">
        <v>12057.21</v>
      </c>
      <c r="D9" s="26">
        <v>12057.21</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12057.21</v>
      </c>
      <c r="AN9" s="27">
        <v>12057.21</v>
      </c>
    </row>
    <row r="10" spans="1:40" customFormat="1" ht="24.9" customHeight="1">
      <c r="A10" s="18">
        <v>4</v>
      </c>
      <c r="B10" s="70"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70" t="s">
        <v>33</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70" t="s">
        <v>86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70"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35</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93</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38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88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32</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87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31">
        <v>79465.37</v>
      </c>
      <c r="D25" s="31">
        <v>79465.37</v>
      </c>
      <c r="E25" s="31">
        <v>0</v>
      </c>
      <c r="F25" s="31">
        <v>0</v>
      </c>
      <c r="G25" s="31">
        <v>0</v>
      </c>
      <c r="H25" s="31">
        <v>0</v>
      </c>
      <c r="I25" s="31">
        <v>0</v>
      </c>
      <c r="J25" s="31">
        <v>0</v>
      </c>
      <c r="K25" s="31">
        <v>378909.98</v>
      </c>
      <c r="L25" s="31">
        <v>378909.98</v>
      </c>
      <c r="M25" s="31">
        <v>89920.82</v>
      </c>
      <c r="N25" s="31">
        <v>89920.82</v>
      </c>
      <c r="O25" s="31">
        <v>0</v>
      </c>
      <c r="P25" s="31">
        <v>0</v>
      </c>
      <c r="Q25" s="31">
        <v>0</v>
      </c>
      <c r="R25" s="31">
        <v>0</v>
      </c>
      <c r="S25" s="31">
        <v>0</v>
      </c>
      <c r="T25" s="31">
        <v>0</v>
      </c>
      <c r="U25" s="31">
        <v>0</v>
      </c>
      <c r="V25" s="31">
        <v>0</v>
      </c>
      <c r="W25" s="31">
        <v>0</v>
      </c>
      <c r="X25" s="31">
        <v>0</v>
      </c>
      <c r="Y25" s="31">
        <v>0</v>
      </c>
      <c r="Z25" s="31">
        <v>0</v>
      </c>
      <c r="AA25" s="31">
        <v>-6.8212102632969618E-13</v>
      </c>
      <c r="AB25" s="31">
        <v>-6.8212102632969618E-13</v>
      </c>
      <c r="AC25" s="31">
        <v>0</v>
      </c>
      <c r="AD25" s="31">
        <v>0</v>
      </c>
      <c r="AE25" s="31">
        <v>0</v>
      </c>
      <c r="AF25" s="31">
        <v>0</v>
      </c>
      <c r="AG25" s="31">
        <v>0</v>
      </c>
      <c r="AH25" s="31">
        <v>0</v>
      </c>
      <c r="AI25" s="31">
        <v>5118.8</v>
      </c>
      <c r="AJ25" s="31">
        <v>5118.8</v>
      </c>
      <c r="AK25" s="31">
        <v>0</v>
      </c>
      <c r="AL25" s="31">
        <v>0</v>
      </c>
      <c r="AM25" s="28">
        <v>553414.97</v>
      </c>
      <c r="AN25" s="28">
        <v>553414.97</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G20" sqref="G20"/>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6" t="s">
        <v>84</v>
      </c>
      <c r="B1" s="86"/>
      <c r="C1" s="86"/>
      <c r="D1" s="86"/>
      <c r="E1" s="86"/>
      <c r="F1" s="86"/>
      <c r="G1" s="86"/>
      <c r="H1" s="86"/>
      <c r="I1" s="86"/>
      <c r="J1" s="86"/>
      <c r="K1" s="86"/>
      <c r="L1" s="86"/>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2023 - 31 March 2023</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77" t="s">
        <v>0</v>
      </c>
      <c r="B5" s="77" t="s">
        <v>3</v>
      </c>
      <c r="C5" s="87" t="s">
        <v>4</v>
      </c>
      <c r="D5" s="87"/>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84" t="s">
        <v>16</v>
      </c>
      <c r="AB5" s="85"/>
      <c r="AC5" s="84" t="s">
        <v>17</v>
      </c>
      <c r="AD5" s="85"/>
      <c r="AE5" s="80" t="s">
        <v>18</v>
      </c>
      <c r="AF5" s="82"/>
      <c r="AG5" s="80" t="s">
        <v>19</v>
      </c>
      <c r="AH5" s="82"/>
      <c r="AI5" s="88" t="s">
        <v>20</v>
      </c>
      <c r="AJ5" s="89"/>
      <c r="AK5" s="88" t="s">
        <v>21</v>
      </c>
      <c r="AL5" s="89"/>
      <c r="AM5" s="88" t="s">
        <v>22</v>
      </c>
      <c r="AN5" s="89"/>
    </row>
    <row r="6" spans="1:40" s="42" customFormat="1" ht="93" customHeight="1">
      <c r="A6" s="79"/>
      <c r="B6" s="79"/>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34</v>
      </c>
      <c r="C7" s="26">
        <v>0</v>
      </c>
      <c r="D7" s="26">
        <v>0</v>
      </c>
      <c r="E7" s="26">
        <v>0</v>
      </c>
      <c r="F7" s="26">
        <v>0</v>
      </c>
      <c r="G7" s="26">
        <v>0</v>
      </c>
      <c r="H7" s="26">
        <v>0</v>
      </c>
      <c r="I7" s="26">
        <v>0</v>
      </c>
      <c r="J7" s="26">
        <v>0</v>
      </c>
      <c r="K7" s="26">
        <v>498014.32999999996</v>
      </c>
      <c r="L7" s="26">
        <v>498014.32999999996</v>
      </c>
      <c r="M7" s="26">
        <v>84506.66</v>
      </c>
      <c r="N7" s="26">
        <v>84506.66</v>
      </c>
      <c r="O7" s="26">
        <v>0</v>
      </c>
      <c r="P7" s="26">
        <v>0</v>
      </c>
      <c r="Q7" s="26">
        <v>0</v>
      </c>
      <c r="R7" s="26">
        <v>0</v>
      </c>
      <c r="S7" s="26">
        <v>0</v>
      </c>
      <c r="T7" s="26">
        <v>0</v>
      </c>
      <c r="U7" s="26">
        <v>0</v>
      </c>
      <c r="V7" s="26">
        <v>0</v>
      </c>
      <c r="W7" s="26">
        <v>0</v>
      </c>
      <c r="X7" s="26">
        <v>0</v>
      </c>
      <c r="Y7" s="26">
        <v>0</v>
      </c>
      <c r="Z7" s="26">
        <v>0</v>
      </c>
      <c r="AA7" s="26">
        <v>-851.3</v>
      </c>
      <c r="AB7" s="26">
        <v>-100.40999999999997</v>
      </c>
      <c r="AC7" s="26">
        <v>0</v>
      </c>
      <c r="AD7" s="26">
        <v>0</v>
      </c>
      <c r="AE7" s="26">
        <v>0</v>
      </c>
      <c r="AF7" s="26">
        <v>0</v>
      </c>
      <c r="AG7" s="26">
        <v>0</v>
      </c>
      <c r="AH7" s="26">
        <v>0</v>
      </c>
      <c r="AI7" s="26">
        <v>0</v>
      </c>
      <c r="AJ7" s="26">
        <v>0</v>
      </c>
      <c r="AK7" s="26">
        <v>0</v>
      </c>
      <c r="AL7" s="26">
        <v>0</v>
      </c>
      <c r="AM7" s="27">
        <v>581669.68999999994</v>
      </c>
      <c r="AN7" s="27">
        <v>582420.57999999996</v>
      </c>
    </row>
    <row r="8" spans="1:40" ht="24.9" customHeight="1">
      <c r="A8" s="18">
        <v>2</v>
      </c>
      <c r="B8" s="70" t="s">
        <v>29</v>
      </c>
      <c r="C8" s="26">
        <v>446864.31211199996</v>
      </c>
      <c r="D8" s="26">
        <v>446864.31211199996</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5619.8</v>
      </c>
      <c r="AJ8" s="26">
        <v>5619.8</v>
      </c>
      <c r="AK8" s="26">
        <v>0</v>
      </c>
      <c r="AL8" s="26">
        <v>0</v>
      </c>
      <c r="AM8" s="27">
        <v>452484.11211199994</v>
      </c>
      <c r="AN8" s="27">
        <v>452484.11211199994</v>
      </c>
    </row>
    <row r="9" spans="1:40" ht="24.9" customHeight="1">
      <c r="A9" s="18">
        <v>3</v>
      </c>
      <c r="B9" s="70" t="s">
        <v>28</v>
      </c>
      <c r="C9" s="26">
        <v>191020.98667840005</v>
      </c>
      <c r="D9" s="26">
        <v>191020.98667840005</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191020.98667840005</v>
      </c>
      <c r="AN9" s="27">
        <v>191020.98667840005</v>
      </c>
    </row>
    <row r="10" spans="1:40" ht="24.9" customHeight="1">
      <c r="A10" s="18">
        <v>4</v>
      </c>
      <c r="B10" s="70" t="s">
        <v>33</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70" t="s">
        <v>86</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70"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70" t="s">
        <v>35</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93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39</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38</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36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88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32</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90</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87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70" t="s">
        <v>30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-0.14000000000000001</v>
      </c>
      <c r="AB24" s="26">
        <v>-0.14000000000000001</v>
      </c>
      <c r="AC24" s="26">
        <v>0</v>
      </c>
      <c r="AD24" s="26">
        <v>0</v>
      </c>
      <c r="AE24" s="26">
        <v>0</v>
      </c>
      <c r="AF24" s="26">
        <v>0</v>
      </c>
      <c r="AG24" s="26">
        <v>0</v>
      </c>
      <c r="AH24" s="26">
        <v>0</v>
      </c>
      <c r="AI24" s="26">
        <v>0</v>
      </c>
      <c r="AJ24" s="26">
        <v>0</v>
      </c>
      <c r="AK24" s="26">
        <v>0</v>
      </c>
      <c r="AL24" s="26">
        <v>0</v>
      </c>
      <c r="AM24" s="27">
        <v>-0.14000000000000001</v>
      </c>
      <c r="AN24" s="27">
        <v>-0.14000000000000001</v>
      </c>
    </row>
    <row r="25" spans="1:40" ht="13.8">
      <c r="A25" s="11"/>
      <c r="B25" s="72" t="s">
        <v>22</v>
      </c>
      <c r="C25" s="28">
        <v>637885.29879040003</v>
      </c>
      <c r="D25" s="28">
        <v>637885.29879040003</v>
      </c>
      <c r="E25" s="28">
        <v>0</v>
      </c>
      <c r="F25" s="28">
        <v>0</v>
      </c>
      <c r="G25" s="28">
        <v>0</v>
      </c>
      <c r="H25" s="28">
        <v>0</v>
      </c>
      <c r="I25" s="28">
        <v>0</v>
      </c>
      <c r="J25" s="28">
        <v>0</v>
      </c>
      <c r="K25" s="28">
        <v>498014.32999999996</v>
      </c>
      <c r="L25" s="28">
        <v>498014.32999999996</v>
      </c>
      <c r="M25" s="28">
        <v>84506.66</v>
      </c>
      <c r="N25" s="28">
        <v>84506.66</v>
      </c>
      <c r="O25" s="28">
        <v>0</v>
      </c>
      <c r="P25" s="28">
        <v>0</v>
      </c>
      <c r="Q25" s="28">
        <v>0</v>
      </c>
      <c r="R25" s="28">
        <v>0</v>
      </c>
      <c r="S25" s="28">
        <v>0</v>
      </c>
      <c r="T25" s="28">
        <v>0</v>
      </c>
      <c r="U25" s="28">
        <v>0</v>
      </c>
      <c r="V25" s="28">
        <v>0</v>
      </c>
      <c r="W25" s="28">
        <v>0</v>
      </c>
      <c r="X25" s="28">
        <v>0</v>
      </c>
      <c r="Y25" s="28">
        <v>0</v>
      </c>
      <c r="Z25" s="28">
        <v>0</v>
      </c>
      <c r="AA25" s="28">
        <v>-851.43999999999994</v>
      </c>
      <c r="AB25" s="28">
        <v>-100.54999999999997</v>
      </c>
      <c r="AC25" s="28">
        <v>0</v>
      </c>
      <c r="AD25" s="28">
        <v>0</v>
      </c>
      <c r="AE25" s="28">
        <v>0</v>
      </c>
      <c r="AF25" s="28">
        <v>0</v>
      </c>
      <c r="AG25" s="28">
        <v>0</v>
      </c>
      <c r="AH25" s="28">
        <v>0</v>
      </c>
      <c r="AI25" s="28">
        <v>5619.8</v>
      </c>
      <c r="AJ25" s="28">
        <v>5619.8</v>
      </c>
      <c r="AK25" s="28">
        <v>0</v>
      </c>
      <c r="AL25" s="28">
        <v>0</v>
      </c>
      <c r="AM25" s="28">
        <v>1225174.6487904</v>
      </c>
      <c r="AN25" s="28">
        <v>1225925.5387904001</v>
      </c>
    </row>
    <row r="26" spans="1:40" s="42" customFormat="1" ht="14.4">
      <c r="B26" s="46" t="s">
        <v>47</v>
      </c>
    </row>
    <row r="27" spans="1:40" s="42" customFormat="1" ht="14.4">
      <c r="B27" s="83" t="s">
        <v>92</v>
      </c>
      <c r="C27" s="83"/>
      <c r="D27" s="83"/>
      <c r="E27" s="83"/>
      <c r="F27" s="83"/>
      <c r="G27" s="83"/>
      <c r="H27" s="83"/>
      <c r="I27" s="83"/>
      <c r="J27" s="83"/>
      <c r="K27" s="83"/>
      <c r="L27" s="83"/>
      <c r="M27" s="83"/>
      <c r="N27" s="83"/>
    </row>
    <row r="28" spans="1:40" s="42" customFormat="1" ht="14.4">
      <c r="B28" s="83"/>
      <c r="C28" s="83"/>
      <c r="D28" s="83"/>
      <c r="E28" s="83"/>
      <c r="F28" s="83"/>
      <c r="G28" s="83"/>
      <c r="H28" s="83"/>
      <c r="I28" s="83"/>
      <c r="J28" s="83"/>
      <c r="K28" s="83"/>
      <c r="L28" s="83"/>
      <c r="M28" s="83"/>
      <c r="N28" s="83"/>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K22" sqref="K22"/>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95</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1005273.7841434584</v>
      </c>
      <c r="D7" s="24">
        <f>C7/$C$25</f>
        <v>0.48883937005863742</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15527.858374649999</v>
      </c>
      <c r="D10" s="24">
        <f t="shared" si="0"/>
        <v>7.5508071790524444E-3</v>
      </c>
    </row>
    <row r="11" spans="1:5" ht="27" customHeight="1">
      <c r="A11" s="6">
        <v>5</v>
      </c>
      <c r="B11" s="64" t="s">
        <v>8</v>
      </c>
      <c r="C11" s="30">
        <f>HLOOKUP(B11,'Accept. Re Prem. &amp; Retrocession'!$4:$24,21,FALSE)</f>
        <v>8659.7800000000007</v>
      </c>
      <c r="D11" s="24">
        <f t="shared" si="0"/>
        <v>4.2110333192994908E-3</v>
      </c>
    </row>
    <row r="12" spans="1:5" ht="27" customHeight="1">
      <c r="A12" s="6">
        <v>6</v>
      </c>
      <c r="B12" s="64" t="s">
        <v>9</v>
      </c>
      <c r="C12" s="30">
        <f>HLOOKUP(B12,'Accept. Re Prem. &amp; Retrocession'!$4:$24,21,FALSE)</f>
        <v>1362.01208</v>
      </c>
      <c r="D12" s="24">
        <f t="shared" si="0"/>
        <v>6.6231223543420314E-4</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0</v>
      </c>
      <c r="D16" s="24">
        <f t="shared" si="0"/>
        <v>0</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5577.9598800000003</v>
      </c>
      <c r="D18" s="24">
        <f t="shared" si="0"/>
        <v>2.7124216675707457E-3</v>
      </c>
    </row>
    <row r="19" spans="1:4" ht="27" customHeight="1">
      <c r="A19" s="6">
        <v>13</v>
      </c>
      <c r="B19" s="64" t="s">
        <v>16</v>
      </c>
      <c r="C19" s="30">
        <f>HLOOKUP(B19,'Accept. Re Prem. &amp; Retrocession'!$4:$24,21,FALSE)</f>
        <v>244793.39217178003</v>
      </c>
      <c r="D19" s="24">
        <f t="shared" si="0"/>
        <v>0.11903687285124019</v>
      </c>
    </row>
    <row r="20" spans="1:4" ht="27" customHeight="1">
      <c r="A20" s="6">
        <v>14</v>
      </c>
      <c r="B20" s="64" t="s">
        <v>17</v>
      </c>
      <c r="C20" s="30">
        <f>HLOOKUP(B20,'Accept. Re Prem. &amp; Retrocession'!$4:$24,21,FALSE)</f>
        <v>4876.2183400000004</v>
      </c>
      <c r="D20" s="24">
        <f t="shared" si="0"/>
        <v>2.3711823974649766E-3</v>
      </c>
    </row>
    <row r="21" spans="1:4" ht="27" customHeight="1">
      <c r="A21" s="6">
        <v>15</v>
      </c>
      <c r="B21" s="64" t="s">
        <v>18</v>
      </c>
      <c r="C21" s="30">
        <f>HLOOKUP(B21,'Accept. Re Prem. &amp; Retrocession'!$4:$24,21,FALSE)</f>
        <v>263401.35845299996</v>
      </c>
      <c r="D21" s="24">
        <f t="shared" si="0"/>
        <v>0.12808545907567298</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506977.76254200004</v>
      </c>
      <c r="D23" s="24">
        <f>C23/$C$25</f>
        <v>0.24653054121562759</v>
      </c>
    </row>
    <row r="24" spans="1:4" ht="27" customHeight="1">
      <c r="A24" s="6">
        <v>18</v>
      </c>
      <c r="B24" s="64" t="s">
        <v>21</v>
      </c>
      <c r="C24" s="30">
        <f>HLOOKUP(B24,'Accept. Re Prem. &amp; Retrocession'!$4:$24,21,FALSE)</f>
        <v>0</v>
      </c>
      <c r="D24" s="24">
        <f>C24/$C$25</f>
        <v>0</v>
      </c>
    </row>
    <row r="25" spans="1:4" ht="27" customHeight="1">
      <c r="A25" s="3"/>
      <c r="B25" s="65" t="s">
        <v>22</v>
      </c>
      <c r="C25" s="22">
        <f>SUM(C7:C24)</f>
        <v>2056450.1259848883</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2" activePane="bottomRight" state="frozen"/>
      <selection activeCell="B1" sqref="B1"/>
      <selection pane="topRight" activeCell="B1" sqref="B1"/>
      <selection pane="bottomLeft" activeCell="B1" sqref="B1"/>
      <selection pane="bottomRight" activeCell="H23" sqref="H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2023 - 31 March 2023</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7891</v>
      </c>
      <c r="D5" s="26">
        <v>0</v>
      </c>
      <c r="E5" s="26">
        <v>224714</v>
      </c>
      <c r="F5" s="26">
        <v>3</v>
      </c>
      <c r="G5" s="26">
        <v>0</v>
      </c>
      <c r="H5" s="27">
        <v>232608</v>
      </c>
      <c r="K5" s="37"/>
    </row>
    <row r="6" spans="1:11" s="9" customFormat="1" ht="24.9" customHeight="1">
      <c r="A6" s="18">
        <v>2</v>
      </c>
      <c r="B6" s="70" t="s">
        <v>32</v>
      </c>
      <c r="C6" s="26">
        <v>6909</v>
      </c>
      <c r="D6" s="26">
        <v>0</v>
      </c>
      <c r="E6" s="26">
        <v>218068</v>
      </c>
      <c r="F6" s="26">
        <v>0</v>
      </c>
      <c r="G6" s="26">
        <v>0</v>
      </c>
      <c r="H6" s="27">
        <v>224977</v>
      </c>
      <c r="J6" s="10"/>
      <c r="K6" s="37"/>
    </row>
    <row r="7" spans="1:11" ht="24.9" customHeight="1">
      <c r="A7" s="18">
        <v>3</v>
      </c>
      <c r="B7" s="70" t="s">
        <v>89</v>
      </c>
      <c r="C7" s="26">
        <v>6748</v>
      </c>
      <c r="D7" s="26">
        <v>0</v>
      </c>
      <c r="E7" s="26">
        <v>217528</v>
      </c>
      <c r="F7" s="26">
        <v>0</v>
      </c>
      <c r="G7" s="26">
        <v>0</v>
      </c>
      <c r="H7" s="27">
        <v>224276</v>
      </c>
      <c r="K7" s="37"/>
    </row>
    <row r="8" spans="1:11" ht="24.9" customHeight="1">
      <c r="A8" s="18">
        <v>4</v>
      </c>
      <c r="B8" s="70" t="s">
        <v>30</v>
      </c>
      <c r="C8" s="26">
        <v>5911</v>
      </c>
      <c r="D8" s="26">
        <v>0</v>
      </c>
      <c r="E8" s="26">
        <v>217669</v>
      </c>
      <c r="F8" s="26">
        <v>1</v>
      </c>
      <c r="G8" s="26">
        <v>3</v>
      </c>
      <c r="H8" s="27">
        <v>223584</v>
      </c>
      <c r="K8" s="37"/>
    </row>
    <row r="9" spans="1:11" ht="24.9" customHeight="1">
      <c r="A9" s="18">
        <v>5</v>
      </c>
      <c r="B9" s="70" t="s">
        <v>87</v>
      </c>
      <c r="C9" s="26">
        <v>5997</v>
      </c>
      <c r="D9" s="26">
        <v>0</v>
      </c>
      <c r="E9" s="26">
        <v>216840</v>
      </c>
      <c r="F9" s="26">
        <v>0</v>
      </c>
      <c r="G9" s="26">
        <v>0</v>
      </c>
      <c r="H9" s="27">
        <v>222837</v>
      </c>
      <c r="K9" s="37"/>
    </row>
    <row r="10" spans="1:11" ht="24.9" customHeight="1">
      <c r="A10" s="18">
        <v>6</v>
      </c>
      <c r="B10" s="70" t="s">
        <v>33</v>
      </c>
      <c r="C10" s="26">
        <v>3054</v>
      </c>
      <c r="D10" s="26">
        <v>0</v>
      </c>
      <c r="E10" s="26">
        <v>213894</v>
      </c>
      <c r="F10" s="26">
        <v>0</v>
      </c>
      <c r="G10" s="26">
        <v>0</v>
      </c>
      <c r="H10" s="27">
        <v>216948</v>
      </c>
      <c r="K10" s="37"/>
    </row>
    <row r="11" spans="1:11" ht="24.9" customHeight="1">
      <c r="A11" s="18">
        <v>7</v>
      </c>
      <c r="B11" s="70" t="s">
        <v>34</v>
      </c>
      <c r="C11" s="26">
        <v>2910</v>
      </c>
      <c r="D11" s="26">
        <v>0</v>
      </c>
      <c r="E11" s="26">
        <v>212947</v>
      </c>
      <c r="F11" s="26">
        <v>0</v>
      </c>
      <c r="G11" s="26">
        <v>0</v>
      </c>
      <c r="H11" s="27">
        <v>215857</v>
      </c>
      <c r="K11" s="37"/>
    </row>
    <row r="12" spans="1:11" ht="24.9" customHeight="1">
      <c r="A12" s="18">
        <v>8</v>
      </c>
      <c r="B12" s="70" t="s">
        <v>31</v>
      </c>
      <c r="C12" s="26">
        <v>1435</v>
      </c>
      <c r="D12" s="26">
        <v>0</v>
      </c>
      <c r="E12" s="26">
        <v>212288</v>
      </c>
      <c r="F12" s="26">
        <v>0</v>
      </c>
      <c r="G12" s="26">
        <v>0</v>
      </c>
      <c r="H12" s="27">
        <v>213723</v>
      </c>
      <c r="K12" s="37"/>
    </row>
    <row r="13" spans="1:11" ht="24.9" customHeight="1">
      <c r="A13" s="18">
        <v>9</v>
      </c>
      <c r="B13" s="70" t="s">
        <v>86</v>
      </c>
      <c r="C13" s="26">
        <v>1158</v>
      </c>
      <c r="D13" s="26">
        <v>0</v>
      </c>
      <c r="E13" s="26">
        <v>211936</v>
      </c>
      <c r="F13" s="26">
        <v>0</v>
      </c>
      <c r="G13" s="26">
        <v>0</v>
      </c>
      <c r="H13" s="27">
        <v>213094</v>
      </c>
      <c r="K13" s="37"/>
    </row>
    <row r="14" spans="1:11" ht="24.9" customHeight="1">
      <c r="A14" s="18">
        <v>10</v>
      </c>
      <c r="B14" s="70" t="s">
        <v>93</v>
      </c>
      <c r="C14" s="26">
        <v>900</v>
      </c>
      <c r="D14" s="26">
        <v>0</v>
      </c>
      <c r="E14" s="26">
        <v>211757</v>
      </c>
      <c r="F14" s="26">
        <v>0</v>
      </c>
      <c r="G14" s="26">
        <v>0</v>
      </c>
      <c r="H14" s="27">
        <v>212657</v>
      </c>
      <c r="K14" s="37"/>
    </row>
    <row r="15" spans="1:11" ht="24.9" customHeight="1">
      <c r="A15" s="18">
        <v>11</v>
      </c>
      <c r="B15" s="70" t="s">
        <v>36</v>
      </c>
      <c r="C15" s="26">
        <v>697</v>
      </c>
      <c r="D15" s="26">
        <v>0</v>
      </c>
      <c r="E15" s="26">
        <v>211535</v>
      </c>
      <c r="F15" s="26">
        <v>0</v>
      </c>
      <c r="G15" s="26">
        <v>0</v>
      </c>
      <c r="H15" s="27">
        <v>212232</v>
      </c>
      <c r="K15" s="37"/>
    </row>
    <row r="16" spans="1:11" ht="24.9" customHeight="1">
      <c r="A16" s="18">
        <v>12</v>
      </c>
      <c r="B16" s="70" t="s">
        <v>37</v>
      </c>
      <c r="C16" s="26">
        <v>497</v>
      </c>
      <c r="D16" s="26">
        <v>0</v>
      </c>
      <c r="E16" s="26">
        <v>211332</v>
      </c>
      <c r="F16" s="26">
        <v>0</v>
      </c>
      <c r="G16" s="26">
        <v>0</v>
      </c>
      <c r="H16" s="27">
        <v>211829</v>
      </c>
      <c r="K16" s="37"/>
    </row>
    <row r="17" spans="1:11" ht="24.9" customHeight="1">
      <c r="A17" s="18">
        <v>13</v>
      </c>
      <c r="B17" s="70" t="s">
        <v>35</v>
      </c>
      <c r="C17" s="26">
        <v>477</v>
      </c>
      <c r="D17" s="26">
        <v>0</v>
      </c>
      <c r="E17" s="26">
        <v>211320</v>
      </c>
      <c r="F17" s="26">
        <v>4</v>
      </c>
      <c r="G17" s="26">
        <v>0</v>
      </c>
      <c r="H17" s="27">
        <v>211801</v>
      </c>
      <c r="K17" s="37"/>
    </row>
    <row r="18" spans="1:11" ht="24.9" customHeight="1">
      <c r="A18" s="18">
        <v>14</v>
      </c>
      <c r="B18" s="70" t="s">
        <v>90</v>
      </c>
      <c r="C18" s="26">
        <v>552.99999999999818</v>
      </c>
      <c r="D18" s="26">
        <v>0</v>
      </c>
      <c r="E18" s="26">
        <v>211074</v>
      </c>
      <c r="F18" s="26">
        <v>12</v>
      </c>
      <c r="G18" s="26">
        <v>0</v>
      </c>
      <c r="H18" s="27">
        <v>211639</v>
      </c>
      <c r="K18" s="37"/>
    </row>
    <row r="19" spans="1:11" ht="24.9" customHeight="1">
      <c r="A19" s="18">
        <v>15</v>
      </c>
      <c r="B19" s="70" t="s">
        <v>38</v>
      </c>
      <c r="C19" s="26">
        <v>396</v>
      </c>
      <c r="D19" s="26">
        <v>0</v>
      </c>
      <c r="E19" s="26">
        <v>211072</v>
      </c>
      <c r="F19" s="26">
        <v>0</v>
      </c>
      <c r="G19" s="26">
        <v>0</v>
      </c>
      <c r="H19" s="27">
        <v>211468</v>
      </c>
      <c r="K19" s="37"/>
    </row>
    <row r="20" spans="1:11" ht="24.9" customHeight="1">
      <c r="A20" s="18">
        <v>16</v>
      </c>
      <c r="B20" s="70" t="s">
        <v>88</v>
      </c>
      <c r="C20" s="26">
        <v>106</v>
      </c>
      <c r="D20" s="26">
        <v>3</v>
      </c>
      <c r="E20" s="26">
        <v>210948</v>
      </c>
      <c r="F20" s="26">
        <v>0</v>
      </c>
      <c r="G20" s="26">
        <v>0</v>
      </c>
      <c r="H20" s="27">
        <v>211057</v>
      </c>
      <c r="K20" s="37"/>
    </row>
    <row r="21" spans="1:11" ht="24.9" customHeight="1">
      <c r="A21" s="18">
        <v>17</v>
      </c>
      <c r="B21" s="70" t="s">
        <v>39</v>
      </c>
      <c r="C21" s="26">
        <v>103</v>
      </c>
      <c r="D21" s="26">
        <v>0</v>
      </c>
      <c r="E21" s="26">
        <v>210930</v>
      </c>
      <c r="F21" s="26">
        <v>0</v>
      </c>
      <c r="G21" s="26">
        <v>0</v>
      </c>
      <c r="H21" s="27">
        <v>211033</v>
      </c>
      <c r="K21" s="37"/>
    </row>
    <row r="22" spans="1:11" ht="24.9" customHeight="1">
      <c r="A22" s="18">
        <v>18</v>
      </c>
      <c r="B22" s="70" t="s">
        <v>28</v>
      </c>
      <c r="C22" s="26">
        <v>0</v>
      </c>
      <c r="D22" s="26">
        <v>0</v>
      </c>
      <c r="E22" s="26">
        <v>210847</v>
      </c>
      <c r="F22" s="26">
        <v>0</v>
      </c>
      <c r="G22" s="26">
        <v>0</v>
      </c>
      <c r="H22" s="27">
        <v>210847</v>
      </c>
      <c r="K22" s="37"/>
    </row>
    <row r="23" spans="1:11" ht="13.8">
      <c r="A23" s="19"/>
      <c r="B23" s="71" t="s">
        <v>22</v>
      </c>
      <c r="C23" s="28">
        <f>SUM(C5:C22)</f>
        <v>45742</v>
      </c>
      <c r="D23" s="28">
        <f>SUM(D5:D22)</f>
        <v>3</v>
      </c>
      <c r="E23" s="28">
        <f>SUM(E5:E22)-210847*17</f>
        <v>262300</v>
      </c>
      <c r="F23" s="28">
        <f>SUM(F5:F22)</f>
        <v>20</v>
      </c>
      <c r="G23" s="28">
        <f>SUM(G5:G22)</f>
        <v>3</v>
      </c>
      <c r="H23" s="28">
        <f>SUM(H5:H22)-210847*17</f>
        <v>308068</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zoomScale="85" zoomScaleNormal="85" workbookViewId="0">
      <pane xSplit="2" ySplit="5" topLeftCell="C6" activePane="bottomRight" state="frozen"/>
      <selection activeCell="A4" sqref="A4"/>
      <selection pane="topRight" activeCell="A4" sqref="A4"/>
      <selection pane="bottomLeft" activeCell="A4" sqref="A4"/>
      <selection pane="bottomRight" activeCell="F10" sqref="F10"/>
    </sheetView>
  </sheetViews>
  <sheetFormatPr defaultColWidth="9.109375" defaultRowHeight="13.2"/>
  <cols>
    <col min="1" max="1" width="5.88671875" style="10" customWidth="1"/>
    <col min="2" max="2" width="49.5546875" style="10" customWidth="1"/>
    <col min="3" max="3" width="12.6640625" style="10" customWidth="1"/>
    <col min="4" max="4" width="20" style="10" customWidth="1"/>
    <col min="5"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2023 - 31 March 2023</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77" t="s">
        <v>0</v>
      </c>
      <c r="B4" s="77" t="s">
        <v>3</v>
      </c>
      <c r="C4" s="84" t="s">
        <v>4</v>
      </c>
      <c r="D4" s="85"/>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0" t="s">
        <v>16</v>
      </c>
      <c r="AB4" s="82"/>
      <c r="AC4" s="80" t="s">
        <v>17</v>
      </c>
      <c r="AD4" s="82"/>
      <c r="AE4" s="80" t="s">
        <v>18</v>
      </c>
      <c r="AF4" s="82"/>
      <c r="AG4" s="80" t="s">
        <v>19</v>
      </c>
      <c r="AH4" s="82"/>
      <c r="AI4" s="80" t="s">
        <v>20</v>
      </c>
      <c r="AJ4" s="82"/>
      <c r="AK4" s="80" t="s">
        <v>21</v>
      </c>
      <c r="AL4" s="82"/>
      <c r="AM4" s="80" t="s">
        <v>22</v>
      </c>
      <c r="AN4" s="82"/>
    </row>
    <row r="5" spans="1:40" s="42" customFormat="1" ht="43.2">
      <c r="A5" s="79"/>
      <c r="B5" s="79"/>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795303.05840999982</v>
      </c>
      <c r="D6" s="26">
        <v>315779.27783440001</v>
      </c>
      <c r="E6" s="26">
        <v>832312.27454499993</v>
      </c>
      <c r="F6" s="26">
        <v>0</v>
      </c>
      <c r="G6" s="26">
        <v>589875.73791100003</v>
      </c>
      <c r="H6" s="26">
        <v>28738.363354000001</v>
      </c>
      <c r="I6" s="26">
        <v>50369789.608691998</v>
      </c>
      <c r="J6" s="26">
        <v>55921708.713503428</v>
      </c>
      <c r="K6" s="26">
        <v>6291358.4065829311</v>
      </c>
      <c r="L6" s="26">
        <v>254807.78583399998</v>
      </c>
      <c r="M6" s="26">
        <v>1604054.7422613339</v>
      </c>
      <c r="N6" s="26">
        <v>116506.7463224258</v>
      </c>
      <c r="O6" s="26">
        <v>0</v>
      </c>
      <c r="P6" s="26">
        <v>0</v>
      </c>
      <c r="Q6" s="26">
        <v>2729.2901999999999</v>
      </c>
      <c r="R6" s="26">
        <v>2729.2901999999999</v>
      </c>
      <c r="S6" s="26">
        <v>0</v>
      </c>
      <c r="T6" s="26">
        <v>0</v>
      </c>
      <c r="U6" s="26">
        <v>91981.673439999999</v>
      </c>
      <c r="V6" s="26">
        <v>85041.4492323085</v>
      </c>
      <c r="W6" s="26">
        <v>0</v>
      </c>
      <c r="X6" s="26">
        <v>0</v>
      </c>
      <c r="Y6" s="26">
        <v>661854.80021000002</v>
      </c>
      <c r="Z6" s="26">
        <v>650864.95364425192</v>
      </c>
      <c r="AA6" s="26">
        <v>3780865.9373430014</v>
      </c>
      <c r="AB6" s="26">
        <v>3561458.7640488539</v>
      </c>
      <c r="AC6" s="26">
        <v>44152.47</v>
      </c>
      <c r="AD6" s="26">
        <v>0</v>
      </c>
      <c r="AE6" s="26">
        <v>884359.11990000005</v>
      </c>
      <c r="AF6" s="26">
        <v>707487.29591999995</v>
      </c>
      <c r="AG6" s="26">
        <v>0</v>
      </c>
      <c r="AH6" s="26">
        <v>0</v>
      </c>
      <c r="AI6" s="26">
        <v>1919542.7306860001</v>
      </c>
      <c r="AJ6" s="26">
        <v>1741405.8188146406</v>
      </c>
      <c r="AK6" s="26">
        <v>0</v>
      </c>
      <c r="AL6" s="26">
        <v>0</v>
      </c>
      <c r="AM6" s="27">
        <v>67868179.850181267</v>
      </c>
      <c r="AN6" s="27">
        <v>63386528.458708309</v>
      </c>
    </row>
    <row r="7" spans="1:40" s="9" customFormat="1" ht="24.9" customHeight="1">
      <c r="A7" s="18">
        <v>2</v>
      </c>
      <c r="B7" s="70" t="s">
        <v>28</v>
      </c>
      <c r="C7" s="26">
        <v>3741097.927851072</v>
      </c>
      <c r="D7" s="26">
        <v>25562.700000000186</v>
      </c>
      <c r="E7" s="26">
        <v>330472.4131890182</v>
      </c>
      <c r="F7" s="26">
        <v>0</v>
      </c>
      <c r="G7" s="26">
        <v>815155.27360800316</v>
      </c>
      <c r="H7" s="26">
        <v>0</v>
      </c>
      <c r="I7" s="26">
        <v>43019173.643298663</v>
      </c>
      <c r="J7" s="26">
        <v>0</v>
      </c>
      <c r="K7" s="26">
        <v>0</v>
      </c>
      <c r="L7" s="26">
        <v>0</v>
      </c>
      <c r="M7" s="26">
        <v>568521.33333333384</v>
      </c>
      <c r="N7" s="26">
        <v>0</v>
      </c>
      <c r="O7" s="26">
        <v>0</v>
      </c>
      <c r="P7" s="26">
        <v>0</v>
      </c>
      <c r="Q7" s="26">
        <v>0</v>
      </c>
      <c r="R7" s="26">
        <v>0</v>
      </c>
      <c r="S7" s="26">
        <v>0</v>
      </c>
      <c r="T7" s="26">
        <v>0</v>
      </c>
      <c r="U7" s="26">
        <v>0</v>
      </c>
      <c r="V7" s="26">
        <v>0</v>
      </c>
      <c r="W7" s="26">
        <v>0</v>
      </c>
      <c r="X7" s="26">
        <v>0</v>
      </c>
      <c r="Y7" s="26">
        <v>0</v>
      </c>
      <c r="Z7" s="26">
        <v>0</v>
      </c>
      <c r="AA7" s="26">
        <v>22421.215802000017</v>
      </c>
      <c r="AB7" s="26">
        <v>22421.215802000017</v>
      </c>
      <c r="AC7" s="26">
        <v>0</v>
      </c>
      <c r="AD7" s="26">
        <v>0</v>
      </c>
      <c r="AE7" s="26">
        <v>17060.399999999998</v>
      </c>
      <c r="AF7" s="26">
        <v>0</v>
      </c>
      <c r="AG7" s="26">
        <v>0</v>
      </c>
      <c r="AH7" s="26">
        <v>0</v>
      </c>
      <c r="AI7" s="26">
        <v>196781.68264799856</v>
      </c>
      <c r="AJ7" s="26">
        <v>196781.68264799856</v>
      </c>
      <c r="AK7" s="26">
        <v>0</v>
      </c>
      <c r="AL7" s="26">
        <v>0</v>
      </c>
      <c r="AM7" s="27">
        <v>48710683.889730088</v>
      </c>
      <c r="AN7" s="27">
        <v>244765.59844999877</v>
      </c>
    </row>
    <row r="8" spans="1:40" ht="24.9" customHeight="1">
      <c r="A8" s="18">
        <v>3</v>
      </c>
      <c r="B8" s="70" t="s">
        <v>32</v>
      </c>
      <c r="C8" s="26">
        <v>10837333.047817985</v>
      </c>
      <c r="D8" s="26">
        <v>3175623.8699999996</v>
      </c>
      <c r="E8" s="26">
        <v>379869.78975002811</v>
      </c>
      <c r="F8" s="26">
        <v>0</v>
      </c>
      <c r="G8" s="26">
        <v>574072.43537356751</v>
      </c>
      <c r="H8" s="26">
        <v>35255.070000000007</v>
      </c>
      <c r="I8" s="26">
        <v>14835295.8605</v>
      </c>
      <c r="J8" s="26">
        <v>0</v>
      </c>
      <c r="K8" s="26">
        <v>12822489.214034952</v>
      </c>
      <c r="L8" s="26">
        <v>1006304.3199999953</v>
      </c>
      <c r="M8" s="26">
        <v>1634978.1324133333</v>
      </c>
      <c r="N8" s="26">
        <v>962.32999999999993</v>
      </c>
      <c r="O8" s="26">
        <v>0</v>
      </c>
      <c r="P8" s="26">
        <v>0</v>
      </c>
      <c r="Q8" s="26">
        <v>0</v>
      </c>
      <c r="R8" s="26">
        <v>0</v>
      </c>
      <c r="S8" s="26">
        <v>0</v>
      </c>
      <c r="T8" s="26">
        <v>0</v>
      </c>
      <c r="U8" s="26">
        <v>0</v>
      </c>
      <c r="V8" s="26">
        <v>0</v>
      </c>
      <c r="W8" s="26">
        <v>0</v>
      </c>
      <c r="X8" s="26">
        <v>0</v>
      </c>
      <c r="Y8" s="26">
        <v>332487.06957929989</v>
      </c>
      <c r="Z8" s="26">
        <v>36724.170000000006</v>
      </c>
      <c r="AA8" s="26">
        <v>3557063.0155420322</v>
      </c>
      <c r="AB8" s="26">
        <v>977853.06</v>
      </c>
      <c r="AC8" s="26">
        <v>1002764.5428000001</v>
      </c>
      <c r="AD8" s="26">
        <v>148042.15</v>
      </c>
      <c r="AE8" s="26">
        <v>135567.56299999999</v>
      </c>
      <c r="AF8" s="26">
        <v>108454.97</v>
      </c>
      <c r="AG8" s="26">
        <v>5032.5921200000012</v>
      </c>
      <c r="AH8" s="26">
        <v>0</v>
      </c>
      <c r="AI8" s="26">
        <v>440826.08070000017</v>
      </c>
      <c r="AJ8" s="26">
        <v>335091.17999999993</v>
      </c>
      <c r="AK8" s="26">
        <v>0</v>
      </c>
      <c r="AL8" s="26">
        <v>0</v>
      </c>
      <c r="AM8" s="27">
        <v>46557779.343631208</v>
      </c>
      <c r="AN8" s="27">
        <v>5824311.1199999945</v>
      </c>
    </row>
    <row r="9" spans="1:40" ht="24.9" customHeight="1">
      <c r="A9" s="18">
        <v>4</v>
      </c>
      <c r="B9" s="70" t="s">
        <v>86</v>
      </c>
      <c r="C9" s="26">
        <v>152508.01818999989</v>
      </c>
      <c r="D9" s="26">
        <v>263711.07901917823</v>
      </c>
      <c r="E9" s="26">
        <v>140886.29999999999</v>
      </c>
      <c r="F9" s="26">
        <v>0</v>
      </c>
      <c r="G9" s="26">
        <v>418296.74204999715</v>
      </c>
      <c r="H9" s="26">
        <v>2360.4307534246568</v>
      </c>
      <c r="I9" s="26">
        <v>26138132.870606091</v>
      </c>
      <c r="J9" s="26">
        <v>0</v>
      </c>
      <c r="K9" s="26">
        <v>1869995.4176960017</v>
      </c>
      <c r="L9" s="26">
        <v>376288.86254120548</v>
      </c>
      <c r="M9" s="26">
        <v>748069.21587333409</v>
      </c>
      <c r="N9" s="26">
        <v>0</v>
      </c>
      <c r="O9" s="26">
        <v>0</v>
      </c>
      <c r="P9" s="26">
        <v>0</v>
      </c>
      <c r="Q9" s="26">
        <v>0</v>
      </c>
      <c r="R9" s="26">
        <v>0</v>
      </c>
      <c r="S9" s="26">
        <v>0</v>
      </c>
      <c r="T9" s="26">
        <v>0</v>
      </c>
      <c r="U9" s="26">
        <v>0</v>
      </c>
      <c r="V9" s="26">
        <v>0</v>
      </c>
      <c r="W9" s="26">
        <v>0</v>
      </c>
      <c r="X9" s="26">
        <v>0</v>
      </c>
      <c r="Y9" s="26">
        <v>69335.825369999962</v>
      </c>
      <c r="Z9" s="26">
        <v>60006.015999999996</v>
      </c>
      <c r="AA9" s="26">
        <v>335426.15519899962</v>
      </c>
      <c r="AB9" s="26">
        <v>358832.16924657539</v>
      </c>
      <c r="AC9" s="26">
        <v>30635.439100000047</v>
      </c>
      <c r="AD9" s="26">
        <v>0</v>
      </c>
      <c r="AE9" s="26">
        <v>117824.5</v>
      </c>
      <c r="AF9" s="26">
        <v>58912.25</v>
      </c>
      <c r="AG9" s="26">
        <v>0</v>
      </c>
      <c r="AH9" s="26">
        <v>0</v>
      </c>
      <c r="AI9" s="26">
        <v>207129.50502000001</v>
      </c>
      <c r="AJ9" s="26">
        <v>48656.019399999997</v>
      </c>
      <c r="AK9" s="26">
        <v>0</v>
      </c>
      <c r="AL9" s="26">
        <v>0</v>
      </c>
      <c r="AM9" s="27">
        <v>30228239.989104424</v>
      </c>
      <c r="AN9" s="27">
        <v>1168766.8269603839</v>
      </c>
    </row>
    <row r="10" spans="1:40" ht="24.9" customHeight="1">
      <c r="A10" s="18">
        <v>5</v>
      </c>
      <c r="B10" s="70" t="s">
        <v>29</v>
      </c>
      <c r="C10" s="26">
        <v>6799793.3067580005</v>
      </c>
      <c r="D10" s="26">
        <v>566182.63197540108</v>
      </c>
      <c r="E10" s="26">
        <v>104475.75</v>
      </c>
      <c r="F10" s="26">
        <v>0</v>
      </c>
      <c r="G10" s="26">
        <v>581030.48078399291</v>
      </c>
      <c r="H10" s="26">
        <v>94355.732474542849</v>
      </c>
      <c r="I10" s="26">
        <v>216081.46554899641</v>
      </c>
      <c r="J10" s="26">
        <v>145247.10943441332</v>
      </c>
      <c r="K10" s="26">
        <v>9808719.0358210616</v>
      </c>
      <c r="L10" s="26">
        <v>193003.61497011251</v>
      </c>
      <c r="M10" s="26">
        <v>2568160.2074443339</v>
      </c>
      <c r="N10" s="26">
        <v>30589.093126000007</v>
      </c>
      <c r="O10" s="26">
        <v>0</v>
      </c>
      <c r="P10" s="26">
        <v>0</v>
      </c>
      <c r="Q10" s="26">
        <v>417189.91366399999</v>
      </c>
      <c r="R10" s="26">
        <v>376002.74119999999</v>
      </c>
      <c r="S10" s="26">
        <v>0</v>
      </c>
      <c r="T10" s="26">
        <v>0</v>
      </c>
      <c r="U10" s="26">
        <v>0</v>
      </c>
      <c r="V10" s="26">
        <v>125.40308333333337</v>
      </c>
      <c r="W10" s="26">
        <v>0</v>
      </c>
      <c r="X10" s="26">
        <v>0</v>
      </c>
      <c r="Y10" s="26">
        <v>956903.35377799685</v>
      </c>
      <c r="Z10" s="26">
        <v>128041.95264344446</v>
      </c>
      <c r="AA10" s="26">
        <v>5571845.9171309797</v>
      </c>
      <c r="AB10" s="26">
        <v>2580132.2030533152</v>
      </c>
      <c r="AC10" s="26">
        <v>131414.47200000001</v>
      </c>
      <c r="AD10" s="26">
        <v>131414.47196</v>
      </c>
      <c r="AE10" s="26">
        <v>802262.74490000005</v>
      </c>
      <c r="AF10" s="26">
        <v>397049.85120370705</v>
      </c>
      <c r="AG10" s="26">
        <v>72000</v>
      </c>
      <c r="AH10" s="26">
        <v>35999.997252000001</v>
      </c>
      <c r="AI10" s="26">
        <v>1604668.366167</v>
      </c>
      <c r="AJ10" s="26">
        <v>612457.92027622217</v>
      </c>
      <c r="AK10" s="26">
        <v>0</v>
      </c>
      <c r="AL10" s="26">
        <v>0</v>
      </c>
      <c r="AM10" s="27">
        <v>29634545.013996359</v>
      </c>
      <c r="AN10" s="27">
        <v>5290602.7226524912</v>
      </c>
    </row>
    <row r="11" spans="1:40" ht="24.9" customHeight="1">
      <c r="A11" s="18">
        <v>6</v>
      </c>
      <c r="B11" s="70" t="s">
        <v>87</v>
      </c>
      <c r="C11" s="26">
        <v>149315.63667396578</v>
      </c>
      <c r="D11" s="26">
        <v>8327.7307973041097</v>
      </c>
      <c r="E11" s="26">
        <v>3374.7784000000001</v>
      </c>
      <c r="F11" s="26">
        <v>0</v>
      </c>
      <c r="G11" s="26">
        <v>270671.47474887659</v>
      </c>
      <c r="H11" s="26">
        <v>6460.6961809433778</v>
      </c>
      <c r="I11" s="26">
        <v>14341187.334627677</v>
      </c>
      <c r="J11" s="26">
        <v>97744.135968999995</v>
      </c>
      <c r="K11" s="26">
        <v>4698267.4665258545</v>
      </c>
      <c r="L11" s="26">
        <v>745105.43571500212</v>
      </c>
      <c r="M11" s="26">
        <v>1115599.0728197005</v>
      </c>
      <c r="N11" s="26">
        <v>6087.7567449333319</v>
      </c>
      <c r="O11" s="26">
        <v>0</v>
      </c>
      <c r="P11" s="26">
        <v>0</v>
      </c>
      <c r="Q11" s="26">
        <v>0</v>
      </c>
      <c r="R11" s="26">
        <v>0</v>
      </c>
      <c r="S11" s="26">
        <v>0</v>
      </c>
      <c r="T11" s="26">
        <v>0</v>
      </c>
      <c r="U11" s="26">
        <v>0</v>
      </c>
      <c r="V11" s="26">
        <v>0</v>
      </c>
      <c r="W11" s="26">
        <v>0</v>
      </c>
      <c r="X11" s="26">
        <v>0</v>
      </c>
      <c r="Y11" s="26">
        <v>2685.7075370119996</v>
      </c>
      <c r="Z11" s="26">
        <v>1205.3085750120001</v>
      </c>
      <c r="AA11" s="26">
        <v>127827.1914508435</v>
      </c>
      <c r="AB11" s="26">
        <v>76915.482458718063</v>
      </c>
      <c r="AC11" s="26">
        <v>0</v>
      </c>
      <c r="AD11" s="26">
        <v>0</v>
      </c>
      <c r="AE11" s="26">
        <v>0</v>
      </c>
      <c r="AF11" s="26">
        <v>0</v>
      </c>
      <c r="AG11" s="26">
        <v>0</v>
      </c>
      <c r="AH11" s="26">
        <v>0</v>
      </c>
      <c r="AI11" s="26">
        <v>11812.650000000001</v>
      </c>
      <c r="AJ11" s="26">
        <v>9384.9467014096026</v>
      </c>
      <c r="AK11" s="26">
        <v>0</v>
      </c>
      <c r="AL11" s="26">
        <v>0</v>
      </c>
      <c r="AM11" s="27">
        <v>20720741.312783927</v>
      </c>
      <c r="AN11" s="27">
        <v>951231.49314232275</v>
      </c>
    </row>
    <row r="12" spans="1:40" ht="24.9" customHeight="1">
      <c r="A12" s="18">
        <v>7</v>
      </c>
      <c r="B12" s="70" t="s">
        <v>34</v>
      </c>
      <c r="C12" s="26">
        <v>397060.58616800001</v>
      </c>
      <c r="D12" s="26">
        <v>251158.76007124438</v>
      </c>
      <c r="E12" s="26">
        <v>130490.73</v>
      </c>
      <c r="F12" s="26">
        <v>9788.8437760247652</v>
      </c>
      <c r="G12" s="26">
        <v>353345.393874</v>
      </c>
      <c r="H12" s="26">
        <v>90178.023399459693</v>
      </c>
      <c r="I12" s="26">
        <v>6906041.9100000001</v>
      </c>
      <c r="J12" s="26">
        <v>0</v>
      </c>
      <c r="K12" s="26">
        <v>2707988.1921269996</v>
      </c>
      <c r="L12" s="26">
        <v>151814.7828127332</v>
      </c>
      <c r="M12" s="26">
        <v>915735.47063400014</v>
      </c>
      <c r="N12" s="26">
        <v>37682.101481846999</v>
      </c>
      <c r="O12" s="26">
        <v>0</v>
      </c>
      <c r="P12" s="26">
        <v>0</v>
      </c>
      <c r="Q12" s="26">
        <v>0</v>
      </c>
      <c r="R12" s="26">
        <v>0</v>
      </c>
      <c r="S12" s="26">
        <v>0</v>
      </c>
      <c r="T12" s="26">
        <v>0</v>
      </c>
      <c r="U12" s="26">
        <v>0</v>
      </c>
      <c r="V12" s="26">
        <v>2186.1331886172002</v>
      </c>
      <c r="W12" s="26">
        <v>0</v>
      </c>
      <c r="X12" s="26">
        <v>0</v>
      </c>
      <c r="Y12" s="26">
        <v>806899.22297400003</v>
      </c>
      <c r="Z12" s="26">
        <v>423326.58830649097</v>
      </c>
      <c r="AA12" s="26">
        <v>1938696.2236350006</v>
      </c>
      <c r="AB12" s="26">
        <v>1789500.5556274489</v>
      </c>
      <c r="AC12" s="26">
        <v>461929.03200600005</v>
      </c>
      <c r="AD12" s="26">
        <v>421942.44194429199</v>
      </c>
      <c r="AE12" s="26">
        <v>225842.94</v>
      </c>
      <c r="AF12" s="26">
        <v>198966.64600000001</v>
      </c>
      <c r="AG12" s="26">
        <v>0</v>
      </c>
      <c r="AH12" s="26">
        <v>0</v>
      </c>
      <c r="AI12" s="26">
        <v>452705.32236899994</v>
      </c>
      <c r="AJ12" s="26">
        <v>371984.84704276029</v>
      </c>
      <c r="AK12" s="26">
        <v>0</v>
      </c>
      <c r="AL12" s="26">
        <v>0</v>
      </c>
      <c r="AM12" s="27">
        <v>15296735.023787001</v>
      </c>
      <c r="AN12" s="27">
        <v>3748529.7236509183</v>
      </c>
    </row>
    <row r="13" spans="1:40" ht="24.9" customHeight="1">
      <c r="A13" s="18">
        <v>8</v>
      </c>
      <c r="B13" s="70" t="s">
        <v>93</v>
      </c>
      <c r="C13" s="26">
        <v>53520.916199999156</v>
      </c>
      <c r="D13" s="26">
        <v>0</v>
      </c>
      <c r="E13" s="26">
        <v>40361.266300002688</v>
      </c>
      <c r="F13" s="26">
        <v>0</v>
      </c>
      <c r="G13" s="26">
        <v>167129.74948496887</v>
      </c>
      <c r="H13" s="26">
        <v>0</v>
      </c>
      <c r="I13" s="26">
        <v>11427892.787999442</v>
      </c>
      <c r="J13" s="26">
        <v>0</v>
      </c>
      <c r="K13" s="26">
        <v>1473344.3214773342</v>
      </c>
      <c r="L13" s="26">
        <v>1173945.0274212998</v>
      </c>
      <c r="M13" s="26">
        <v>687596.56678538863</v>
      </c>
      <c r="N13" s="26">
        <v>95260.183557260287</v>
      </c>
      <c r="O13" s="26">
        <v>0</v>
      </c>
      <c r="P13" s="26">
        <v>0</v>
      </c>
      <c r="Q13" s="26">
        <v>0</v>
      </c>
      <c r="R13" s="26">
        <v>0</v>
      </c>
      <c r="S13" s="26">
        <v>0</v>
      </c>
      <c r="T13" s="26">
        <v>0</v>
      </c>
      <c r="U13" s="26">
        <v>0</v>
      </c>
      <c r="V13" s="26">
        <v>0</v>
      </c>
      <c r="W13" s="26">
        <v>0</v>
      </c>
      <c r="X13" s="26">
        <v>0</v>
      </c>
      <c r="Y13" s="26">
        <v>11893.859721999999</v>
      </c>
      <c r="Z13" s="26">
        <v>9515.0877776000016</v>
      </c>
      <c r="AA13" s="26">
        <v>0</v>
      </c>
      <c r="AB13" s="26">
        <v>0</v>
      </c>
      <c r="AC13" s="26">
        <v>0</v>
      </c>
      <c r="AD13" s="26">
        <v>0</v>
      </c>
      <c r="AE13" s="26">
        <v>0</v>
      </c>
      <c r="AF13" s="26">
        <v>0</v>
      </c>
      <c r="AG13" s="26">
        <v>0</v>
      </c>
      <c r="AH13" s="26">
        <v>0</v>
      </c>
      <c r="AI13" s="26">
        <v>0</v>
      </c>
      <c r="AJ13" s="26">
        <v>0</v>
      </c>
      <c r="AK13" s="26">
        <v>0</v>
      </c>
      <c r="AL13" s="26">
        <v>0</v>
      </c>
      <c r="AM13" s="27">
        <v>13861739.467969134</v>
      </c>
      <c r="AN13" s="27">
        <v>1278720.2987561601</v>
      </c>
    </row>
    <row r="14" spans="1:40" ht="24.9" customHeight="1">
      <c r="A14" s="18">
        <v>9</v>
      </c>
      <c r="B14" s="70" t="s">
        <v>35</v>
      </c>
      <c r="C14" s="26">
        <v>119094</v>
      </c>
      <c r="D14" s="26">
        <v>0</v>
      </c>
      <c r="E14" s="26">
        <v>128003</v>
      </c>
      <c r="F14" s="26">
        <v>19496.136232800029</v>
      </c>
      <c r="G14" s="26">
        <v>197066</v>
      </c>
      <c r="H14" s="26">
        <v>0</v>
      </c>
      <c r="I14" s="26">
        <v>5256448</v>
      </c>
      <c r="J14" s="26">
        <v>0</v>
      </c>
      <c r="K14" s="26">
        <v>573030</v>
      </c>
      <c r="L14" s="26">
        <v>118847.89127000001</v>
      </c>
      <c r="M14" s="26">
        <v>654845.33333333384</v>
      </c>
      <c r="N14" s="26">
        <v>15861.851999999999</v>
      </c>
      <c r="O14" s="26">
        <v>0</v>
      </c>
      <c r="P14" s="26">
        <v>0</v>
      </c>
      <c r="Q14" s="26">
        <v>972160</v>
      </c>
      <c r="R14" s="26">
        <v>810615.29753990006</v>
      </c>
      <c r="S14" s="26">
        <v>1485047</v>
      </c>
      <c r="T14" s="26">
        <v>1238610.2709424999</v>
      </c>
      <c r="U14" s="26">
        <v>131577</v>
      </c>
      <c r="V14" s="26">
        <v>110947.34000000001</v>
      </c>
      <c r="W14" s="26">
        <v>5239</v>
      </c>
      <c r="X14" s="26">
        <v>2619.6</v>
      </c>
      <c r="Y14" s="26">
        <v>37950</v>
      </c>
      <c r="Z14" s="26">
        <v>44583.444999999992</v>
      </c>
      <c r="AA14" s="26">
        <v>1719055</v>
      </c>
      <c r="AB14" s="26">
        <v>1396151.2186545325</v>
      </c>
      <c r="AC14" s="26">
        <v>91499</v>
      </c>
      <c r="AD14" s="26">
        <v>84331.854093400005</v>
      </c>
      <c r="AE14" s="26">
        <v>730055</v>
      </c>
      <c r="AF14" s="26">
        <v>595546.55199999991</v>
      </c>
      <c r="AG14" s="26">
        <v>0</v>
      </c>
      <c r="AH14" s="26">
        <v>0</v>
      </c>
      <c r="AI14" s="26">
        <v>1174420</v>
      </c>
      <c r="AJ14" s="26">
        <v>982932.91478806769</v>
      </c>
      <c r="AK14" s="26">
        <v>0</v>
      </c>
      <c r="AL14" s="26">
        <v>0</v>
      </c>
      <c r="AM14" s="27">
        <v>13275488.333333334</v>
      </c>
      <c r="AN14" s="27">
        <v>5420544.3725211993</v>
      </c>
    </row>
    <row r="15" spans="1:40" ht="24.9" customHeight="1">
      <c r="A15" s="18">
        <v>10</v>
      </c>
      <c r="B15" s="70" t="s">
        <v>89</v>
      </c>
      <c r="C15" s="26">
        <v>1539.31</v>
      </c>
      <c r="D15" s="26">
        <v>0</v>
      </c>
      <c r="E15" s="26">
        <v>5286.8900000000058</v>
      </c>
      <c r="F15" s="26">
        <v>0</v>
      </c>
      <c r="G15" s="26">
        <v>58612.483565000002</v>
      </c>
      <c r="H15" s="26">
        <v>0</v>
      </c>
      <c r="I15" s="26">
        <v>737029.11999999417</v>
      </c>
      <c r="J15" s="26">
        <v>0</v>
      </c>
      <c r="K15" s="26">
        <v>9094178.3701729979</v>
      </c>
      <c r="L15" s="26">
        <v>0</v>
      </c>
      <c r="M15" s="26">
        <v>926151.35912233684</v>
      </c>
      <c r="N15" s="26">
        <v>0</v>
      </c>
      <c r="O15" s="26">
        <v>0</v>
      </c>
      <c r="P15" s="26">
        <v>0</v>
      </c>
      <c r="Q15" s="26">
        <v>0</v>
      </c>
      <c r="R15" s="26">
        <v>0</v>
      </c>
      <c r="S15" s="26">
        <v>0</v>
      </c>
      <c r="T15" s="26">
        <v>0</v>
      </c>
      <c r="U15" s="26">
        <v>0</v>
      </c>
      <c r="V15" s="26">
        <v>0</v>
      </c>
      <c r="W15" s="26">
        <v>0</v>
      </c>
      <c r="X15" s="26">
        <v>0</v>
      </c>
      <c r="Y15" s="26">
        <v>106.128</v>
      </c>
      <c r="Z15" s="26">
        <v>0</v>
      </c>
      <c r="AA15" s="26">
        <v>2456.0228999999999</v>
      </c>
      <c r="AB15" s="26">
        <v>0</v>
      </c>
      <c r="AC15" s="26">
        <v>0</v>
      </c>
      <c r="AD15" s="26">
        <v>0</v>
      </c>
      <c r="AE15" s="26">
        <v>92534</v>
      </c>
      <c r="AF15" s="26">
        <v>0</v>
      </c>
      <c r="AG15" s="26">
        <v>0</v>
      </c>
      <c r="AH15" s="26">
        <v>0</v>
      </c>
      <c r="AI15" s="26">
        <v>3163.1547999999998</v>
      </c>
      <c r="AJ15" s="26">
        <v>0</v>
      </c>
      <c r="AK15" s="26">
        <v>0</v>
      </c>
      <c r="AL15" s="26">
        <v>0</v>
      </c>
      <c r="AM15" s="27">
        <v>10921056.838560328</v>
      </c>
      <c r="AN15" s="27">
        <v>0</v>
      </c>
    </row>
    <row r="16" spans="1:40" ht="24.9" customHeight="1">
      <c r="A16" s="18">
        <v>11</v>
      </c>
      <c r="B16" s="70" t="s">
        <v>33</v>
      </c>
      <c r="C16" s="26">
        <v>101798.54311910937</v>
      </c>
      <c r="D16" s="26">
        <v>0</v>
      </c>
      <c r="E16" s="26">
        <v>254953.48854831143</v>
      </c>
      <c r="F16" s="26">
        <v>0</v>
      </c>
      <c r="G16" s="26">
        <v>110008.16564120863</v>
      </c>
      <c r="H16" s="26">
        <v>0</v>
      </c>
      <c r="I16" s="26">
        <v>2763949.4368340308</v>
      </c>
      <c r="J16" s="26">
        <v>678255.67456836882</v>
      </c>
      <c r="K16" s="26">
        <v>2095111.2831406838</v>
      </c>
      <c r="L16" s="26">
        <v>513373.61178798554</v>
      </c>
      <c r="M16" s="26">
        <v>874732.36422959657</v>
      </c>
      <c r="N16" s="26">
        <v>9681.2793000000001</v>
      </c>
      <c r="O16" s="26">
        <v>0</v>
      </c>
      <c r="P16" s="26">
        <v>0</v>
      </c>
      <c r="Q16" s="26">
        <v>0</v>
      </c>
      <c r="R16" s="26">
        <v>0</v>
      </c>
      <c r="S16" s="26">
        <v>0</v>
      </c>
      <c r="T16" s="26">
        <v>0</v>
      </c>
      <c r="U16" s="26">
        <v>0</v>
      </c>
      <c r="V16" s="26">
        <v>0</v>
      </c>
      <c r="W16" s="26">
        <v>0</v>
      </c>
      <c r="X16" s="26">
        <v>0</v>
      </c>
      <c r="Y16" s="26">
        <v>102729.9697678525</v>
      </c>
      <c r="Z16" s="26">
        <v>63245.871595247103</v>
      </c>
      <c r="AA16" s="26">
        <v>200215.68802694208</v>
      </c>
      <c r="AB16" s="26">
        <v>120388.12093873082</v>
      </c>
      <c r="AC16" s="26">
        <v>13645.428359999993</v>
      </c>
      <c r="AD16" s="26">
        <v>0</v>
      </c>
      <c r="AE16" s="26">
        <v>86275.244897959186</v>
      </c>
      <c r="AF16" s="26">
        <v>67371.673959183652</v>
      </c>
      <c r="AG16" s="26">
        <v>0</v>
      </c>
      <c r="AH16" s="26">
        <v>0</v>
      </c>
      <c r="AI16" s="26">
        <v>64210.53</v>
      </c>
      <c r="AJ16" s="26">
        <v>22734.426548750002</v>
      </c>
      <c r="AK16" s="26">
        <v>0</v>
      </c>
      <c r="AL16" s="26">
        <v>0</v>
      </c>
      <c r="AM16" s="27">
        <v>6667630.1425656946</v>
      </c>
      <c r="AN16" s="27">
        <v>1475050.6586982661</v>
      </c>
    </row>
    <row r="17" spans="1:40" ht="24.9" customHeight="1">
      <c r="A17" s="18">
        <v>12</v>
      </c>
      <c r="B17" s="70" t="s">
        <v>31</v>
      </c>
      <c r="C17" s="26">
        <v>11173.05</v>
      </c>
      <c r="D17" s="26">
        <v>536.42999999999995</v>
      </c>
      <c r="E17" s="26">
        <v>53060.009999997943</v>
      </c>
      <c r="F17" s="26">
        <v>0</v>
      </c>
      <c r="G17" s="26">
        <v>133443.90999999573</v>
      </c>
      <c r="H17" s="26">
        <v>0</v>
      </c>
      <c r="I17" s="26">
        <v>2301071.2800000361</v>
      </c>
      <c r="J17" s="26">
        <v>0</v>
      </c>
      <c r="K17" s="26">
        <v>1848722.2100000014</v>
      </c>
      <c r="L17" s="26">
        <v>772008.49000000081</v>
      </c>
      <c r="M17" s="26">
        <v>746220.04333333299</v>
      </c>
      <c r="N17" s="26">
        <v>60424.749999999898</v>
      </c>
      <c r="O17" s="26">
        <v>0</v>
      </c>
      <c r="P17" s="26">
        <v>0</v>
      </c>
      <c r="Q17" s="26">
        <v>0</v>
      </c>
      <c r="R17" s="26">
        <v>0</v>
      </c>
      <c r="S17" s="26">
        <v>0</v>
      </c>
      <c r="T17" s="26">
        <v>0</v>
      </c>
      <c r="U17" s="26">
        <v>0</v>
      </c>
      <c r="V17" s="26">
        <v>0</v>
      </c>
      <c r="W17" s="26">
        <v>0</v>
      </c>
      <c r="X17" s="26">
        <v>0</v>
      </c>
      <c r="Y17" s="26">
        <v>73600.740000000034</v>
      </c>
      <c r="Z17" s="26">
        <v>64402.219999999943</v>
      </c>
      <c r="AA17" s="26">
        <v>123478.32000000002</v>
      </c>
      <c r="AB17" s="26">
        <v>101557.76999999999</v>
      </c>
      <c r="AC17" s="26">
        <v>285.31</v>
      </c>
      <c r="AD17" s="26">
        <v>228.85</v>
      </c>
      <c r="AE17" s="26">
        <v>9895</v>
      </c>
      <c r="AF17" s="26">
        <v>4947.5200000000004</v>
      </c>
      <c r="AG17" s="26">
        <v>0</v>
      </c>
      <c r="AH17" s="26">
        <v>0</v>
      </c>
      <c r="AI17" s="26">
        <v>194224</v>
      </c>
      <c r="AJ17" s="26">
        <v>129476.29</v>
      </c>
      <c r="AK17" s="26">
        <v>0</v>
      </c>
      <c r="AL17" s="26">
        <v>0</v>
      </c>
      <c r="AM17" s="27">
        <v>5495173.8733333638</v>
      </c>
      <c r="AN17" s="27">
        <v>1133582.3200000008</v>
      </c>
    </row>
    <row r="18" spans="1:40" ht="24.9" customHeight="1">
      <c r="A18" s="18">
        <v>13</v>
      </c>
      <c r="B18" s="70" t="s">
        <v>90</v>
      </c>
      <c r="C18" s="26">
        <v>440140.58034086647</v>
      </c>
      <c r="D18" s="26">
        <v>154355.47279599999</v>
      </c>
      <c r="E18" s="26">
        <v>0</v>
      </c>
      <c r="F18" s="26">
        <v>0</v>
      </c>
      <c r="G18" s="26">
        <v>34625.109711999874</v>
      </c>
      <c r="H18" s="26">
        <v>10556.911854</v>
      </c>
      <c r="I18" s="26">
        <v>0</v>
      </c>
      <c r="J18" s="26">
        <v>0</v>
      </c>
      <c r="K18" s="26">
        <v>472552.68947800691</v>
      </c>
      <c r="L18" s="26">
        <v>270785.23840879602</v>
      </c>
      <c r="M18" s="26">
        <v>601487.93091233354</v>
      </c>
      <c r="N18" s="26">
        <v>3078.6</v>
      </c>
      <c r="O18" s="26">
        <v>0</v>
      </c>
      <c r="P18" s="26">
        <v>0</v>
      </c>
      <c r="Q18" s="26">
        <v>1905987.8604729997</v>
      </c>
      <c r="R18" s="26">
        <v>1905987.8604729997</v>
      </c>
      <c r="S18" s="26">
        <v>1515108.7537640003</v>
      </c>
      <c r="T18" s="26">
        <v>1515108.7537640003</v>
      </c>
      <c r="U18" s="26">
        <v>0</v>
      </c>
      <c r="V18" s="26">
        <v>0</v>
      </c>
      <c r="W18" s="26">
        <v>0</v>
      </c>
      <c r="X18" s="26">
        <v>0</v>
      </c>
      <c r="Y18" s="26">
        <v>23873.918341000004</v>
      </c>
      <c r="Z18" s="26">
        <v>19099.134672799999</v>
      </c>
      <c r="AA18" s="26">
        <v>122462.22748199996</v>
      </c>
      <c r="AB18" s="26">
        <v>104756.4887469684</v>
      </c>
      <c r="AC18" s="26">
        <v>79596.449999999721</v>
      </c>
      <c r="AD18" s="26">
        <v>0</v>
      </c>
      <c r="AE18" s="26">
        <v>0</v>
      </c>
      <c r="AF18" s="26">
        <v>0</v>
      </c>
      <c r="AG18" s="26">
        <v>0</v>
      </c>
      <c r="AH18" s="26">
        <v>0</v>
      </c>
      <c r="AI18" s="26">
        <v>37577.051999999923</v>
      </c>
      <c r="AJ18" s="26">
        <v>35520.435599999902</v>
      </c>
      <c r="AK18" s="26">
        <v>0</v>
      </c>
      <c r="AL18" s="26">
        <v>0</v>
      </c>
      <c r="AM18" s="27">
        <v>5233412.5725032063</v>
      </c>
      <c r="AN18" s="27">
        <v>4019248.8963155649</v>
      </c>
    </row>
    <row r="19" spans="1:40" ht="24.9" customHeight="1">
      <c r="A19" s="18">
        <v>14</v>
      </c>
      <c r="B19" s="70" t="s">
        <v>37</v>
      </c>
      <c r="C19" s="26">
        <v>19242.599999999999</v>
      </c>
      <c r="D19" s="26">
        <v>0</v>
      </c>
      <c r="E19" s="26">
        <v>3497</v>
      </c>
      <c r="F19" s="26">
        <v>0</v>
      </c>
      <c r="G19" s="26">
        <v>14013.42</v>
      </c>
      <c r="H19" s="26">
        <v>5433.55</v>
      </c>
      <c r="I19" s="26">
        <v>2891660.04</v>
      </c>
      <c r="J19" s="26">
        <v>0</v>
      </c>
      <c r="K19" s="26">
        <v>440204.57</v>
      </c>
      <c r="L19" s="26">
        <v>308143.2</v>
      </c>
      <c r="M19" s="26">
        <v>700087.80899999989</v>
      </c>
      <c r="N19" s="26">
        <v>92096.540000000008</v>
      </c>
      <c r="O19" s="26">
        <v>0</v>
      </c>
      <c r="P19" s="26">
        <v>0</v>
      </c>
      <c r="Q19" s="26">
        <v>0</v>
      </c>
      <c r="R19" s="26">
        <v>0</v>
      </c>
      <c r="S19" s="26">
        <v>0</v>
      </c>
      <c r="T19" s="26">
        <v>0</v>
      </c>
      <c r="U19" s="26">
        <v>0</v>
      </c>
      <c r="V19" s="26">
        <v>0</v>
      </c>
      <c r="W19" s="26">
        <v>0</v>
      </c>
      <c r="X19" s="26">
        <v>0</v>
      </c>
      <c r="Y19" s="26">
        <v>6068.98</v>
      </c>
      <c r="Z19" s="26">
        <v>5158.63</v>
      </c>
      <c r="AA19" s="26">
        <v>5865.4</v>
      </c>
      <c r="AB19" s="26">
        <v>4985.5899999999992</v>
      </c>
      <c r="AC19" s="26">
        <v>0</v>
      </c>
      <c r="AD19" s="26">
        <v>0</v>
      </c>
      <c r="AE19" s="26">
        <v>28397.219999999998</v>
      </c>
      <c r="AF19" s="26">
        <v>0</v>
      </c>
      <c r="AG19" s="26">
        <v>0</v>
      </c>
      <c r="AH19" s="26">
        <v>0</v>
      </c>
      <c r="AI19" s="26">
        <v>1100</v>
      </c>
      <c r="AJ19" s="26">
        <v>0</v>
      </c>
      <c r="AK19" s="26">
        <v>0</v>
      </c>
      <c r="AL19" s="26">
        <v>0</v>
      </c>
      <c r="AM19" s="27">
        <v>4110137.0389999999</v>
      </c>
      <c r="AN19" s="27">
        <v>415817.51000000007</v>
      </c>
    </row>
    <row r="20" spans="1:40" ht="24.9" customHeight="1">
      <c r="A20" s="18">
        <v>15</v>
      </c>
      <c r="B20" s="70" t="s">
        <v>39</v>
      </c>
      <c r="C20" s="26">
        <v>0</v>
      </c>
      <c r="D20" s="26">
        <v>0</v>
      </c>
      <c r="E20" s="26">
        <v>0</v>
      </c>
      <c r="F20" s="26">
        <v>0</v>
      </c>
      <c r="G20" s="26">
        <v>12086.686301369858</v>
      </c>
      <c r="H20" s="26">
        <v>0</v>
      </c>
      <c r="I20" s="26">
        <v>1384327.9747945205</v>
      </c>
      <c r="J20" s="26">
        <v>0</v>
      </c>
      <c r="K20" s="26">
        <v>751230.91099999927</v>
      </c>
      <c r="L20" s="26">
        <v>49843.562249999988</v>
      </c>
      <c r="M20" s="26">
        <v>597679.47333333385</v>
      </c>
      <c r="N20" s="26">
        <v>195.99999999999994</v>
      </c>
      <c r="O20" s="26">
        <v>0</v>
      </c>
      <c r="P20" s="26">
        <v>0</v>
      </c>
      <c r="Q20" s="26">
        <v>0</v>
      </c>
      <c r="R20" s="26">
        <v>0</v>
      </c>
      <c r="S20" s="26">
        <v>0</v>
      </c>
      <c r="T20" s="26">
        <v>0</v>
      </c>
      <c r="U20" s="26">
        <v>0</v>
      </c>
      <c r="V20" s="26">
        <v>0</v>
      </c>
      <c r="W20" s="26">
        <v>0</v>
      </c>
      <c r="X20" s="26">
        <v>0</v>
      </c>
      <c r="Y20" s="26">
        <v>85414.388899799931</v>
      </c>
      <c r="Z20" s="26">
        <v>68331.511119840012</v>
      </c>
      <c r="AA20" s="26">
        <v>34190.650064999994</v>
      </c>
      <c r="AB20" s="26">
        <v>31132.664652566909</v>
      </c>
      <c r="AC20" s="26">
        <v>0</v>
      </c>
      <c r="AD20" s="26">
        <v>0</v>
      </c>
      <c r="AE20" s="26">
        <v>0</v>
      </c>
      <c r="AF20" s="26">
        <v>0</v>
      </c>
      <c r="AG20" s="26">
        <v>0</v>
      </c>
      <c r="AH20" s="26">
        <v>0</v>
      </c>
      <c r="AI20" s="26">
        <v>0</v>
      </c>
      <c r="AJ20" s="26">
        <v>0</v>
      </c>
      <c r="AK20" s="26">
        <v>0</v>
      </c>
      <c r="AL20" s="26">
        <v>0</v>
      </c>
      <c r="AM20" s="27">
        <v>2864930.0843940233</v>
      </c>
      <c r="AN20" s="27">
        <v>149503.73802240691</v>
      </c>
    </row>
    <row r="21" spans="1:40" ht="24.9" customHeight="1">
      <c r="A21" s="18">
        <v>16</v>
      </c>
      <c r="B21" s="70" t="s">
        <v>36</v>
      </c>
      <c r="C21" s="26">
        <v>1417.5250000000001</v>
      </c>
      <c r="D21" s="26">
        <v>0</v>
      </c>
      <c r="E21" s="26">
        <v>12661.700000000003</v>
      </c>
      <c r="F21" s="26">
        <v>0</v>
      </c>
      <c r="G21" s="26">
        <v>36897.966983589999</v>
      </c>
      <c r="H21" s="26">
        <v>22694.828309083001</v>
      </c>
      <c r="I21" s="26">
        <v>427215.45116086997</v>
      </c>
      <c r="J21" s="26">
        <v>0</v>
      </c>
      <c r="K21" s="26">
        <v>694331.27641235001</v>
      </c>
      <c r="L21" s="26">
        <v>410656.61055479303</v>
      </c>
      <c r="M21" s="26">
        <v>684796.45222941379</v>
      </c>
      <c r="N21" s="26">
        <v>73421.072016677004</v>
      </c>
      <c r="O21" s="26">
        <v>0</v>
      </c>
      <c r="P21" s="26">
        <v>0</v>
      </c>
      <c r="Q21" s="26">
        <v>0</v>
      </c>
      <c r="R21" s="26">
        <v>0</v>
      </c>
      <c r="S21" s="26">
        <v>0</v>
      </c>
      <c r="T21" s="26">
        <v>0</v>
      </c>
      <c r="U21" s="26">
        <v>0</v>
      </c>
      <c r="V21" s="26">
        <v>0</v>
      </c>
      <c r="W21" s="26">
        <v>0</v>
      </c>
      <c r="X21" s="26">
        <v>0</v>
      </c>
      <c r="Y21" s="26">
        <v>26109.365953000008</v>
      </c>
      <c r="Z21" s="26">
        <v>24803.899137</v>
      </c>
      <c r="AA21" s="26">
        <v>30578.798370000102</v>
      </c>
      <c r="AB21" s="26">
        <v>26940.32</v>
      </c>
      <c r="AC21" s="26">
        <v>0</v>
      </c>
      <c r="AD21" s="26">
        <v>0</v>
      </c>
      <c r="AE21" s="26">
        <v>126197.019</v>
      </c>
      <c r="AF21" s="26">
        <v>0</v>
      </c>
      <c r="AG21" s="26">
        <v>0</v>
      </c>
      <c r="AH21" s="26">
        <v>0</v>
      </c>
      <c r="AI21" s="26">
        <v>35811.159660000099</v>
      </c>
      <c r="AJ21" s="26">
        <v>21545.461780824997</v>
      </c>
      <c r="AK21" s="26">
        <v>0</v>
      </c>
      <c r="AL21" s="26">
        <v>0</v>
      </c>
      <c r="AM21" s="27">
        <v>2076016.7147692242</v>
      </c>
      <c r="AN21" s="27">
        <v>580062.19179837801</v>
      </c>
    </row>
    <row r="22" spans="1:40" ht="24.9" customHeight="1">
      <c r="A22" s="18">
        <v>17</v>
      </c>
      <c r="B22" s="70" t="s">
        <v>88</v>
      </c>
      <c r="C22" s="26">
        <v>1260</v>
      </c>
      <c r="D22" s="26">
        <v>0</v>
      </c>
      <c r="E22" s="26">
        <v>134</v>
      </c>
      <c r="F22" s="26">
        <v>0</v>
      </c>
      <c r="G22" s="26">
        <v>14820.9005</v>
      </c>
      <c r="H22" s="26">
        <v>875.90556062258281</v>
      </c>
      <c r="I22" s="26">
        <v>0</v>
      </c>
      <c r="J22" s="26">
        <v>0</v>
      </c>
      <c r="K22" s="26">
        <v>296866.07771728811</v>
      </c>
      <c r="L22" s="26">
        <v>108342.5721308441</v>
      </c>
      <c r="M22" s="26">
        <v>591476.10593104572</v>
      </c>
      <c r="N22" s="26">
        <v>14104.5227132581</v>
      </c>
      <c r="O22" s="26">
        <v>0</v>
      </c>
      <c r="P22" s="26">
        <v>0</v>
      </c>
      <c r="Q22" s="26">
        <v>0</v>
      </c>
      <c r="R22" s="26">
        <v>0</v>
      </c>
      <c r="S22" s="26">
        <v>0</v>
      </c>
      <c r="T22" s="26">
        <v>0</v>
      </c>
      <c r="U22" s="26">
        <v>0</v>
      </c>
      <c r="V22" s="26">
        <v>0</v>
      </c>
      <c r="W22" s="26">
        <v>0</v>
      </c>
      <c r="X22" s="26">
        <v>0</v>
      </c>
      <c r="Y22" s="26">
        <v>27411.954495000024</v>
      </c>
      <c r="Z22" s="26">
        <v>24559.175331702238</v>
      </c>
      <c r="AA22" s="26">
        <v>2157.6479199999999</v>
      </c>
      <c r="AB22" s="26">
        <v>1941.6466800000003</v>
      </c>
      <c r="AC22" s="26">
        <v>0</v>
      </c>
      <c r="AD22" s="26">
        <v>0</v>
      </c>
      <c r="AE22" s="26">
        <v>50840.987262509545</v>
      </c>
      <c r="AF22" s="26">
        <v>0</v>
      </c>
      <c r="AG22" s="26">
        <v>0</v>
      </c>
      <c r="AH22" s="26">
        <v>0</v>
      </c>
      <c r="AI22" s="26">
        <v>32650</v>
      </c>
      <c r="AJ22" s="26">
        <v>29323.046004517259</v>
      </c>
      <c r="AK22" s="26">
        <v>0</v>
      </c>
      <c r="AL22" s="26">
        <v>0</v>
      </c>
      <c r="AM22" s="27">
        <v>1017617.6738258435</v>
      </c>
      <c r="AN22" s="27">
        <v>179146.86842094429</v>
      </c>
    </row>
    <row r="23" spans="1:40" ht="24.9" customHeight="1">
      <c r="A23" s="18">
        <v>18</v>
      </c>
      <c r="B23" s="70" t="s">
        <v>38</v>
      </c>
      <c r="C23" s="26">
        <v>198</v>
      </c>
      <c r="D23" s="26">
        <v>0</v>
      </c>
      <c r="E23" s="26">
        <v>0</v>
      </c>
      <c r="F23" s="26">
        <v>0</v>
      </c>
      <c r="G23" s="26">
        <v>4910.897707999995</v>
      </c>
      <c r="H23" s="26">
        <v>0</v>
      </c>
      <c r="I23" s="26">
        <v>0</v>
      </c>
      <c r="J23" s="26">
        <v>0</v>
      </c>
      <c r="K23" s="26">
        <v>302377.34711200034</v>
      </c>
      <c r="L23" s="26">
        <v>0</v>
      </c>
      <c r="M23" s="26">
        <v>587529.16613433382</v>
      </c>
      <c r="N23" s="26">
        <v>0</v>
      </c>
      <c r="O23" s="26">
        <v>0</v>
      </c>
      <c r="P23" s="26">
        <v>0</v>
      </c>
      <c r="Q23" s="26">
        <v>0</v>
      </c>
      <c r="R23" s="26">
        <v>0</v>
      </c>
      <c r="S23" s="26">
        <v>0</v>
      </c>
      <c r="T23" s="26">
        <v>0</v>
      </c>
      <c r="U23" s="26">
        <v>0</v>
      </c>
      <c r="V23" s="26">
        <v>0</v>
      </c>
      <c r="W23" s="26">
        <v>0</v>
      </c>
      <c r="X23" s="26">
        <v>0</v>
      </c>
      <c r="Y23" s="26">
        <v>0</v>
      </c>
      <c r="Z23" s="26">
        <v>0</v>
      </c>
      <c r="AA23" s="26">
        <v>12</v>
      </c>
      <c r="AB23" s="26">
        <v>0</v>
      </c>
      <c r="AC23" s="26">
        <v>0</v>
      </c>
      <c r="AD23" s="26">
        <v>0</v>
      </c>
      <c r="AE23" s="26">
        <v>12250</v>
      </c>
      <c r="AF23" s="26">
        <v>0</v>
      </c>
      <c r="AG23" s="26">
        <v>36</v>
      </c>
      <c r="AH23" s="26">
        <v>0</v>
      </c>
      <c r="AI23" s="26">
        <v>0</v>
      </c>
      <c r="AJ23" s="26">
        <v>0</v>
      </c>
      <c r="AK23" s="26">
        <v>0</v>
      </c>
      <c r="AL23" s="26">
        <v>0</v>
      </c>
      <c r="AM23" s="27">
        <v>907313.41095433407</v>
      </c>
      <c r="AN23" s="27">
        <v>0</v>
      </c>
    </row>
    <row r="24" spans="1:40" ht="13.8">
      <c r="A24" s="19"/>
      <c r="B24" s="71" t="s">
        <v>22</v>
      </c>
      <c r="C24" s="28">
        <v>23621796.106528997</v>
      </c>
      <c r="D24" s="28">
        <v>4761237.952493526</v>
      </c>
      <c r="E24" s="28">
        <v>2419839.3907323582</v>
      </c>
      <c r="F24" s="28">
        <v>29284.980008824794</v>
      </c>
      <c r="G24" s="28">
        <v>4386062.8282455709</v>
      </c>
      <c r="H24" s="28">
        <v>296909.51188607613</v>
      </c>
      <c r="I24" s="28">
        <v>183015296.78406233</v>
      </c>
      <c r="J24" s="28">
        <v>56842955.633475207</v>
      </c>
      <c r="K24" s="28">
        <v>56240766.78929846</v>
      </c>
      <c r="L24" s="28">
        <v>6453271.0056967689</v>
      </c>
      <c r="M24" s="28">
        <v>16807720.779123824</v>
      </c>
      <c r="N24" s="28">
        <v>555952.82726240135</v>
      </c>
      <c r="O24" s="28">
        <v>0</v>
      </c>
      <c r="P24" s="28">
        <v>0</v>
      </c>
      <c r="Q24" s="28">
        <v>3298067.0643369998</v>
      </c>
      <c r="R24" s="28">
        <v>3095335.1894128998</v>
      </c>
      <c r="S24" s="28">
        <v>3000155.7537640003</v>
      </c>
      <c r="T24" s="28">
        <v>2753719.0247065001</v>
      </c>
      <c r="U24" s="28">
        <v>223558.67343999998</v>
      </c>
      <c r="V24" s="28">
        <v>198300.32550425903</v>
      </c>
      <c r="W24" s="28">
        <v>5239</v>
      </c>
      <c r="X24" s="28">
        <v>2619.6</v>
      </c>
      <c r="Y24" s="28">
        <v>3225325.2846269612</v>
      </c>
      <c r="Z24" s="28">
        <v>1623867.9638033886</v>
      </c>
      <c r="AA24" s="28">
        <v>17574617.410866801</v>
      </c>
      <c r="AB24" s="28">
        <v>11154967.26990971</v>
      </c>
      <c r="AC24" s="28">
        <v>1855922.1442659998</v>
      </c>
      <c r="AD24" s="28">
        <v>785959.76799769199</v>
      </c>
      <c r="AE24" s="28">
        <v>3319361.7389604691</v>
      </c>
      <c r="AF24" s="28">
        <v>2138736.7590828906</v>
      </c>
      <c r="AG24" s="28">
        <v>77068.592120000001</v>
      </c>
      <c r="AH24" s="28">
        <v>35999.997252000001</v>
      </c>
      <c r="AI24" s="28">
        <v>6376622.2340500001</v>
      </c>
      <c r="AJ24" s="28">
        <v>4537294.9896051902</v>
      </c>
      <c r="AK24" s="28">
        <v>0</v>
      </c>
      <c r="AL24" s="28">
        <v>0</v>
      </c>
      <c r="AM24" s="28">
        <v>325447420.57442272</v>
      </c>
      <c r="AN24" s="28">
        <v>95266412.798097342</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3" t="s">
        <v>91</v>
      </c>
      <c r="C27" s="83"/>
      <c r="D27" s="83"/>
      <c r="E27" s="83"/>
      <c r="F27" s="83"/>
      <c r="G27" s="83"/>
      <c r="H27" s="83"/>
      <c r="I27" s="83"/>
      <c r="J27" s="83"/>
      <c r="K27" s="83"/>
      <c r="L27" s="83"/>
      <c r="M27" s="83"/>
      <c r="N27" s="83"/>
      <c r="AM27" s="50"/>
      <c r="AN27" s="50"/>
    </row>
    <row r="28" spans="1:40" s="42" customFormat="1" ht="17.25" customHeight="1">
      <c r="B28" s="83"/>
      <c r="C28" s="83"/>
      <c r="D28" s="83"/>
      <c r="E28" s="83"/>
      <c r="F28" s="83"/>
      <c r="G28" s="83"/>
      <c r="H28" s="83"/>
      <c r="I28" s="83"/>
      <c r="J28" s="83"/>
      <c r="K28" s="83"/>
      <c r="L28" s="83"/>
      <c r="M28" s="83"/>
      <c r="N28" s="83"/>
      <c r="O28" s="51"/>
      <c r="P28" s="51"/>
      <c r="Q28" s="50"/>
      <c r="R28" s="50"/>
      <c r="AN28" s="50"/>
    </row>
    <row r="29" spans="1:40" ht="12.75" customHeight="1">
      <c r="O29" s="5"/>
      <c r="P29" s="5"/>
    </row>
    <row r="31" spans="1:40">
      <c r="C31" s="13"/>
      <c r="D31"/>
      <c r="E3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40">
      <c r="D32"/>
      <c r="E32"/>
      <c r="H32" s="13"/>
    </row>
    <row r="33" spans="2:8">
      <c r="D33"/>
      <c r="E33"/>
      <c r="H33" s="13"/>
    </row>
    <row r="34" spans="2:8">
      <c r="C34"/>
      <c r="D34"/>
      <c r="H34" s="13"/>
    </row>
    <row r="35" spans="2:8">
      <c r="C35"/>
      <c r="D35"/>
      <c r="H35" s="13"/>
    </row>
    <row r="36" spans="2:8" ht="13.8">
      <c r="B36" s="76"/>
      <c r="C36"/>
      <c r="D36"/>
      <c r="H36" s="13"/>
    </row>
    <row r="37" spans="2:8" ht="13.8">
      <c r="B37" s="76"/>
      <c r="C37"/>
      <c r="D37"/>
      <c r="H37" s="13"/>
    </row>
    <row r="38" spans="2:8" ht="13.8">
      <c r="B38" s="76"/>
      <c r="C38"/>
      <c r="D38"/>
      <c r="H38" s="13"/>
    </row>
    <row r="39" spans="2:8" ht="13.8">
      <c r="B39" s="76"/>
      <c r="C39"/>
      <c r="D39"/>
      <c r="H39" s="13"/>
    </row>
    <row r="40" spans="2:8" ht="13.8">
      <c r="B40" s="76"/>
      <c r="C40"/>
      <c r="D40"/>
      <c r="H40" s="13"/>
    </row>
    <row r="41" spans="2:8" ht="13.8">
      <c r="B41" s="76"/>
      <c r="C41"/>
      <c r="D41"/>
      <c r="H41" s="13"/>
    </row>
    <row r="42" spans="2:8" ht="13.8">
      <c r="B42" s="76"/>
      <c r="C42"/>
      <c r="D42"/>
      <c r="H42" s="13"/>
    </row>
    <row r="43" spans="2:8" ht="13.8">
      <c r="B43" s="76"/>
      <c r="C43"/>
      <c r="D43"/>
      <c r="H43" s="13"/>
    </row>
    <row r="44" spans="2:8" ht="13.8">
      <c r="B44" s="76"/>
      <c r="C44"/>
      <c r="D44"/>
      <c r="H44" s="13"/>
    </row>
    <row r="45" spans="2:8" ht="13.8">
      <c r="B45" s="76"/>
      <c r="C45"/>
      <c r="D45"/>
      <c r="H45" s="13"/>
    </row>
    <row r="46" spans="2:8" ht="13.8">
      <c r="B46" s="76"/>
      <c r="C46"/>
      <c r="D46"/>
      <c r="H46" s="13"/>
    </row>
    <row r="47" spans="2:8" ht="13.8">
      <c r="B47" s="76"/>
      <c r="C47"/>
      <c r="D47"/>
      <c r="H47" s="13"/>
    </row>
    <row r="48" spans="2:8" ht="13.8">
      <c r="B48" s="76"/>
      <c r="C48"/>
      <c r="D48"/>
      <c r="H48" s="13"/>
    </row>
    <row r="49" spans="2:4" ht="13.8">
      <c r="B49" s="76"/>
      <c r="C49"/>
      <c r="D49"/>
    </row>
    <row r="50" spans="2:4" ht="13.8">
      <c r="B50" s="76"/>
      <c r="C50"/>
      <c r="D50"/>
    </row>
    <row r="51" spans="2:4" ht="13.8">
      <c r="B51" s="76"/>
      <c r="C51"/>
      <c r="D51"/>
    </row>
    <row r="52" spans="2:4" ht="13.8">
      <c r="B52" s="76"/>
      <c r="C52"/>
    </row>
    <row r="53" spans="2:4" ht="13.8">
      <c r="B53" s="76"/>
      <c r="C53"/>
    </row>
  </sheetData>
  <sortState xmlns:xlrd2="http://schemas.microsoft.com/office/spreadsheetml/2017/richdata2"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1" activePane="bottomRight" state="frozen"/>
      <selection activeCell="A4" sqref="A4"/>
      <selection pane="topRight" activeCell="A4" sqref="A4"/>
      <selection pane="bottomLeft" activeCell="A4" sqref="A4"/>
      <selection pane="bottomRight" activeCell="G22" sqref="G22"/>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2023 - 31 March 2023</v>
      </c>
      <c r="B2" s="41"/>
      <c r="C2" s="41"/>
      <c r="D2" s="41"/>
      <c r="E2" s="41"/>
      <c r="F2" s="41"/>
      <c r="G2" s="48"/>
    </row>
    <row r="3" spans="1:97" s="42" customFormat="1" ht="18" customHeight="1">
      <c r="A3" s="42" t="s">
        <v>2</v>
      </c>
      <c r="B3" s="41"/>
      <c r="C3" s="41"/>
      <c r="D3" s="41"/>
      <c r="E3" s="41"/>
      <c r="F3" s="41"/>
      <c r="G3" s="48"/>
    </row>
    <row r="4" spans="1:97" s="42" customFormat="1" ht="57.75" customHeight="1">
      <c r="A4" s="77" t="s">
        <v>0</v>
      </c>
      <c r="B4" s="77" t="s">
        <v>3</v>
      </c>
      <c r="C4" s="80" t="s">
        <v>4</v>
      </c>
      <c r="D4" s="81"/>
      <c r="E4" s="81"/>
      <c r="F4" s="81"/>
      <c r="G4" s="82"/>
      <c r="H4" s="80" t="s">
        <v>5</v>
      </c>
      <c r="I4" s="81"/>
      <c r="J4" s="81"/>
      <c r="K4" s="81"/>
      <c r="L4" s="82"/>
      <c r="M4" s="80" t="s">
        <v>6</v>
      </c>
      <c r="N4" s="81"/>
      <c r="O4" s="81"/>
      <c r="P4" s="81"/>
      <c r="Q4" s="82"/>
      <c r="R4" s="80" t="s">
        <v>7</v>
      </c>
      <c r="S4" s="81"/>
      <c r="T4" s="81"/>
      <c r="U4" s="81"/>
      <c r="V4" s="82"/>
      <c r="W4" s="80" t="s">
        <v>8</v>
      </c>
      <c r="X4" s="81"/>
      <c r="Y4" s="81"/>
      <c r="Z4" s="81"/>
      <c r="AA4" s="82"/>
      <c r="AB4" s="80" t="s">
        <v>9</v>
      </c>
      <c r="AC4" s="81"/>
      <c r="AD4" s="81"/>
      <c r="AE4" s="81"/>
      <c r="AF4" s="82"/>
      <c r="AG4" s="80" t="s">
        <v>10</v>
      </c>
      <c r="AH4" s="81"/>
      <c r="AI4" s="81"/>
      <c r="AJ4" s="81"/>
      <c r="AK4" s="82"/>
      <c r="AL4" s="80" t="s">
        <v>11</v>
      </c>
      <c r="AM4" s="81"/>
      <c r="AN4" s="81"/>
      <c r="AO4" s="81"/>
      <c r="AP4" s="82"/>
      <c r="AQ4" s="80" t="s">
        <v>12</v>
      </c>
      <c r="AR4" s="81"/>
      <c r="AS4" s="81"/>
      <c r="AT4" s="81"/>
      <c r="AU4" s="82"/>
      <c r="AV4" s="80" t="s">
        <v>13</v>
      </c>
      <c r="AW4" s="81"/>
      <c r="AX4" s="81"/>
      <c r="AY4" s="81"/>
      <c r="AZ4" s="82"/>
      <c r="BA4" s="80" t="s">
        <v>14</v>
      </c>
      <c r="BB4" s="81"/>
      <c r="BC4" s="81"/>
      <c r="BD4" s="81"/>
      <c r="BE4" s="82"/>
      <c r="BF4" s="80" t="s">
        <v>15</v>
      </c>
      <c r="BG4" s="81"/>
      <c r="BH4" s="81"/>
      <c r="BI4" s="81"/>
      <c r="BJ4" s="82"/>
      <c r="BK4" s="80" t="s">
        <v>16</v>
      </c>
      <c r="BL4" s="81"/>
      <c r="BM4" s="81"/>
      <c r="BN4" s="81"/>
      <c r="BO4" s="82"/>
      <c r="BP4" s="80" t="s">
        <v>17</v>
      </c>
      <c r="BQ4" s="81"/>
      <c r="BR4" s="81"/>
      <c r="BS4" s="81"/>
      <c r="BT4" s="82"/>
      <c r="BU4" s="80" t="s">
        <v>18</v>
      </c>
      <c r="BV4" s="81"/>
      <c r="BW4" s="81"/>
      <c r="BX4" s="81"/>
      <c r="BY4" s="82"/>
      <c r="BZ4" s="80" t="s">
        <v>19</v>
      </c>
      <c r="CA4" s="81"/>
      <c r="CB4" s="81"/>
      <c r="CC4" s="81"/>
      <c r="CD4" s="82"/>
      <c r="CE4" s="80" t="s">
        <v>20</v>
      </c>
      <c r="CF4" s="81"/>
      <c r="CG4" s="81"/>
      <c r="CH4" s="81"/>
      <c r="CI4" s="82"/>
      <c r="CJ4" s="80" t="s">
        <v>21</v>
      </c>
      <c r="CK4" s="81"/>
      <c r="CL4" s="81"/>
      <c r="CM4" s="81"/>
      <c r="CN4" s="82"/>
      <c r="CO4" s="80" t="s">
        <v>22</v>
      </c>
      <c r="CP4" s="81"/>
      <c r="CQ4" s="81"/>
      <c r="CR4" s="81"/>
      <c r="CS4" s="82"/>
    </row>
    <row r="5" spans="1:97" s="42" customFormat="1" ht="42" customHeight="1">
      <c r="A5" s="78"/>
      <c r="B5" s="78"/>
      <c r="C5" s="80" t="s">
        <v>45</v>
      </c>
      <c r="D5" s="81"/>
      <c r="E5" s="81"/>
      <c r="F5" s="82"/>
      <c r="G5" s="44" t="s">
        <v>46</v>
      </c>
      <c r="H5" s="80" t="s">
        <v>45</v>
      </c>
      <c r="I5" s="81"/>
      <c r="J5" s="81"/>
      <c r="K5" s="82"/>
      <c r="L5" s="44" t="s">
        <v>46</v>
      </c>
      <c r="M5" s="80" t="s">
        <v>45</v>
      </c>
      <c r="N5" s="81"/>
      <c r="O5" s="81"/>
      <c r="P5" s="82"/>
      <c r="Q5" s="44" t="s">
        <v>46</v>
      </c>
      <c r="R5" s="80" t="s">
        <v>45</v>
      </c>
      <c r="S5" s="81"/>
      <c r="T5" s="81"/>
      <c r="U5" s="82"/>
      <c r="V5" s="44" t="s">
        <v>46</v>
      </c>
      <c r="W5" s="80" t="s">
        <v>45</v>
      </c>
      <c r="X5" s="81"/>
      <c r="Y5" s="81"/>
      <c r="Z5" s="82"/>
      <c r="AA5" s="44" t="s">
        <v>46</v>
      </c>
      <c r="AB5" s="80" t="s">
        <v>45</v>
      </c>
      <c r="AC5" s="81"/>
      <c r="AD5" s="81"/>
      <c r="AE5" s="82"/>
      <c r="AF5" s="44" t="s">
        <v>46</v>
      </c>
      <c r="AG5" s="80" t="s">
        <v>45</v>
      </c>
      <c r="AH5" s="81"/>
      <c r="AI5" s="81"/>
      <c r="AJ5" s="82"/>
      <c r="AK5" s="44" t="s">
        <v>46</v>
      </c>
      <c r="AL5" s="80" t="s">
        <v>45</v>
      </c>
      <c r="AM5" s="81"/>
      <c r="AN5" s="81"/>
      <c r="AO5" s="82"/>
      <c r="AP5" s="44" t="s">
        <v>46</v>
      </c>
      <c r="AQ5" s="80" t="s">
        <v>45</v>
      </c>
      <c r="AR5" s="81"/>
      <c r="AS5" s="81"/>
      <c r="AT5" s="82"/>
      <c r="AU5" s="44" t="s">
        <v>46</v>
      </c>
      <c r="AV5" s="80" t="s">
        <v>45</v>
      </c>
      <c r="AW5" s="81"/>
      <c r="AX5" s="81"/>
      <c r="AY5" s="82"/>
      <c r="AZ5" s="44" t="s">
        <v>46</v>
      </c>
      <c r="BA5" s="80" t="s">
        <v>45</v>
      </c>
      <c r="BB5" s="81"/>
      <c r="BC5" s="81"/>
      <c r="BD5" s="82"/>
      <c r="BE5" s="44" t="s">
        <v>46</v>
      </c>
      <c r="BF5" s="80" t="s">
        <v>45</v>
      </c>
      <c r="BG5" s="81"/>
      <c r="BH5" s="81"/>
      <c r="BI5" s="82"/>
      <c r="BJ5" s="44" t="s">
        <v>46</v>
      </c>
      <c r="BK5" s="80" t="s">
        <v>45</v>
      </c>
      <c r="BL5" s="81"/>
      <c r="BM5" s="81"/>
      <c r="BN5" s="82"/>
      <c r="BO5" s="44" t="s">
        <v>46</v>
      </c>
      <c r="BP5" s="80" t="s">
        <v>45</v>
      </c>
      <c r="BQ5" s="81"/>
      <c r="BR5" s="81"/>
      <c r="BS5" s="82"/>
      <c r="BT5" s="44" t="s">
        <v>46</v>
      </c>
      <c r="BU5" s="80" t="s">
        <v>45</v>
      </c>
      <c r="BV5" s="81"/>
      <c r="BW5" s="81"/>
      <c r="BX5" s="82"/>
      <c r="BY5" s="44" t="s">
        <v>46</v>
      </c>
      <c r="BZ5" s="80" t="s">
        <v>45</v>
      </c>
      <c r="CA5" s="81"/>
      <c r="CB5" s="81"/>
      <c r="CC5" s="82"/>
      <c r="CD5" s="44" t="s">
        <v>46</v>
      </c>
      <c r="CE5" s="80" t="s">
        <v>45</v>
      </c>
      <c r="CF5" s="81"/>
      <c r="CG5" s="81"/>
      <c r="CH5" s="82"/>
      <c r="CI5" s="44" t="s">
        <v>46</v>
      </c>
      <c r="CJ5" s="80" t="s">
        <v>45</v>
      </c>
      <c r="CK5" s="81"/>
      <c r="CL5" s="81"/>
      <c r="CM5" s="82"/>
      <c r="CN5" s="44" t="s">
        <v>46</v>
      </c>
      <c r="CO5" s="80" t="s">
        <v>45</v>
      </c>
      <c r="CP5" s="81"/>
      <c r="CQ5" s="81"/>
      <c r="CR5" s="82"/>
      <c r="CS5" s="44" t="s">
        <v>46</v>
      </c>
    </row>
    <row r="6" spans="1:97" s="42" customFormat="1" ht="60.75" customHeight="1">
      <c r="A6" s="79"/>
      <c r="B6" s="79"/>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525990.15139900008</v>
      </c>
      <c r="D7" s="26">
        <v>132546.49254199999</v>
      </c>
      <c r="E7" s="26">
        <v>85950.87</v>
      </c>
      <c r="F7" s="26">
        <v>744487.5139410001</v>
      </c>
      <c r="G7" s="26">
        <v>295933.98701380001</v>
      </c>
      <c r="H7" s="26">
        <v>619760.27454499993</v>
      </c>
      <c r="I7" s="26">
        <v>192720.5</v>
      </c>
      <c r="J7" s="26">
        <v>0</v>
      </c>
      <c r="K7" s="26">
        <v>812480.77454499993</v>
      </c>
      <c r="L7" s="26">
        <v>0</v>
      </c>
      <c r="M7" s="26">
        <v>521209.61275099998</v>
      </c>
      <c r="N7" s="26">
        <v>50060.821534999995</v>
      </c>
      <c r="O7" s="26">
        <v>0</v>
      </c>
      <c r="P7" s="26">
        <v>571270.43428599997</v>
      </c>
      <c r="Q7" s="26">
        <v>28738.363354000001</v>
      </c>
      <c r="R7" s="26">
        <v>21578075.335191999</v>
      </c>
      <c r="S7" s="26">
        <v>5840785.5378</v>
      </c>
      <c r="T7" s="26">
        <v>20835622.690000001</v>
      </c>
      <c r="U7" s="26">
        <v>48254483.562991999</v>
      </c>
      <c r="V7" s="26">
        <v>55921708.713503428</v>
      </c>
      <c r="W7" s="26">
        <v>3224092.4287756197</v>
      </c>
      <c r="X7" s="26">
        <v>2295928.178657</v>
      </c>
      <c r="Y7" s="26">
        <v>2470.1999999999998</v>
      </c>
      <c r="Z7" s="26">
        <v>5522490.8074326199</v>
      </c>
      <c r="AA7" s="26">
        <v>248827.54351699998</v>
      </c>
      <c r="AB7" s="26">
        <v>560983.59618489631</v>
      </c>
      <c r="AC7" s="26">
        <v>890967.20554133365</v>
      </c>
      <c r="AD7" s="26">
        <v>0</v>
      </c>
      <c r="AE7" s="26">
        <v>1451950.80172623</v>
      </c>
      <c r="AF7" s="26">
        <v>116506.7463224258</v>
      </c>
      <c r="AG7" s="26">
        <v>0</v>
      </c>
      <c r="AH7" s="26">
        <v>0</v>
      </c>
      <c r="AI7" s="26">
        <v>0</v>
      </c>
      <c r="AJ7" s="26">
        <v>0</v>
      </c>
      <c r="AK7" s="26">
        <v>0</v>
      </c>
      <c r="AL7" s="26">
        <v>2729.2901999999999</v>
      </c>
      <c r="AM7" s="26">
        <v>0</v>
      </c>
      <c r="AN7" s="26">
        <v>0</v>
      </c>
      <c r="AO7" s="26">
        <v>2729.2901999999999</v>
      </c>
      <c r="AP7" s="26">
        <v>2729.2901999999999</v>
      </c>
      <c r="AQ7" s="26">
        <v>0</v>
      </c>
      <c r="AR7" s="26">
        <v>0</v>
      </c>
      <c r="AS7" s="26">
        <v>0</v>
      </c>
      <c r="AT7" s="26">
        <v>0</v>
      </c>
      <c r="AU7" s="26">
        <v>0</v>
      </c>
      <c r="AV7" s="26">
        <v>91981.673439999999</v>
      </c>
      <c r="AW7" s="26">
        <v>0</v>
      </c>
      <c r="AX7" s="26">
        <v>0</v>
      </c>
      <c r="AY7" s="26">
        <v>91981.673439999999</v>
      </c>
      <c r="AZ7" s="26">
        <v>85041.4492323085</v>
      </c>
      <c r="BA7" s="26">
        <v>0</v>
      </c>
      <c r="BB7" s="26">
        <v>0</v>
      </c>
      <c r="BC7" s="26">
        <v>0</v>
      </c>
      <c r="BD7" s="26">
        <v>0</v>
      </c>
      <c r="BE7" s="26">
        <v>0</v>
      </c>
      <c r="BF7" s="26">
        <v>651016.00854299997</v>
      </c>
      <c r="BG7" s="26">
        <v>7491.4690129999999</v>
      </c>
      <c r="BH7" s="26">
        <v>0</v>
      </c>
      <c r="BI7" s="26">
        <v>658507.477556</v>
      </c>
      <c r="BJ7" s="26">
        <v>650864.95364425192</v>
      </c>
      <c r="BK7" s="26">
        <v>3239055.1039070003</v>
      </c>
      <c r="BL7" s="26">
        <v>429862.82180699997</v>
      </c>
      <c r="BM7" s="26">
        <v>0</v>
      </c>
      <c r="BN7" s="26">
        <v>3668917.9257140001</v>
      </c>
      <c r="BO7" s="26">
        <v>3507067.3006140166</v>
      </c>
      <c r="BP7" s="26">
        <v>44152.47</v>
      </c>
      <c r="BQ7" s="26">
        <v>0</v>
      </c>
      <c r="BR7" s="26">
        <v>0</v>
      </c>
      <c r="BS7" s="26">
        <v>44152.47</v>
      </c>
      <c r="BT7" s="26">
        <v>0</v>
      </c>
      <c r="BU7" s="26">
        <v>870070.51990000007</v>
      </c>
      <c r="BV7" s="26">
        <v>5814</v>
      </c>
      <c r="BW7" s="26">
        <v>0</v>
      </c>
      <c r="BX7" s="26">
        <v>875884.51990000007</v>
      </c>
      <c r="BY7" s="26">
        <v>700707.61591999989</v>
      </c>
      <c r="BZ7" s="26">
        <v>0</v>
      </c>
      <c r="CA7" s="26">
        <v>0</v>
      </c>
      <c r="CB7" s="26">
        <v>0</v>
      </c>
      <c r="CC7" s="26">
        <v>0</v>
      </c>
      <c r="CD7" s="26">
        <v>0</v>
      </c>
      <c r="CE7" s="26">
        <v>1859146.252476</v>
      </c>
      <c r="CF7" s="26">
        <v>49709.710000000006</v>
      </c>
      <c r="CG7" s="26">
        <v>0</v>
      </c>
      <c r="CH7" s="26">
        <v>1908855.962476</v>
      </c>
      <c r="CI7" s="26">
        <v>1740024.0317552714</v>
      </c>
      <c r="CJ7" s="26">
        <v>0</v>
      </c>
      <c r="CK7" s="26">
        <v>0</v>
      </c>
      <c r="CL7" s="26">
        <v>0</v>
      </c>
      <c r="CM7" s="26">
        <v>0</v>
      </c>
      <c r="CN7" s="26">
        <v>0</v>
      </c>
      <c r="CO7" s="26">
        <v>33788262.717313513</v>
      </c>
      <c r="CP7" s="26">
        <v>9895886.736895334</v>
      </c>
      <c r="CQ7" s="26">
        <v>20924043.760000002</v>
      </c>
      <c r="CR7" s="26">
        <v>64608193.214208856</v>
      </c>
      <c r="CS7" s="26">
        <v>63298149.9950765</v>
      </c>
    </row>
    <row r="8" spans="1:97" s="9" customFormat="1" ht="24.9" customHeight="1">
      <c r="A8" s="18">
        <v>2</v>
      </c>
      <c r="B8" s="74" t="s">
        <v>28</v>
      </c>
      <c r="C8" s="26">
        <v>1013535.2765930705</v>
      </c>
      <c r="D8" s="26">
        <v>179790</v>
      </c>
      <c r="E8" s="26">
        <v>2537079.1807179996</v>
      </c>
      <c r="F8" s="26">
        <v>3730404.4573110701</v>
      </c>
      <c r="G8" s="26">
        <v>25562.700000000186</v>
      </c>
      <c r="H8" s="26">
        <v>0</v>
      </c>
      <c r="I8" s="26">
        <v>329231.1399650182</v>
      </c>
      <c r="J8" s="26">
        <v>0</v>
      </c>
      <c r="K8" s="26">
        <v>329231.1399650182</v>
      </c>
      <c r="L8" s="26">
        <v>0</v>
      </c>
      <c r="M8" s="26">
        <v>207188.08358100464</v>
      </c>
      <c r="N8" s="26">
        <v>497127.10769599973</v>
      </c>
      <c r="O8" s="26">
        <v>36848.201754000045</v>
      </c>
      <c r="P8" s="26">
        <v>741163.39303100435</v>
      </c>
      <c r="Q8" s="26">
        <v>0</v>
      </c>
      <c r="R8" s="26">
        <v>13572533.079723833</v>
      </c>
      <c r="S8" s="26">
        <v>201218.87543100002</v>
      </c>
      <c r="T8" s="26">
        <v>28191850.60431885</v>
      </c>
      <c r="U8" s="26">
        <v>41965602.559473678</v>
      </c>
      <c r="V8" s="26">
        <v>0</v>
      </c>
      <c r="W8" s="26">
        <v>0</v>
      </c>
      <c r="X8" s="26">
        <v>0</v>
      </c>
      <c r="Y8" s="26">
        <v>0</v>
      </c>
      <c r="Z8" s="26">
        <v>0</v>
      </c>
      <c r="AA8" s="26">
        <v>0</v>
      </c>
      <c r="AB8" s="26">
        <v>22374.500000000018</v>
      </c>
      <c r="AC8" s="26">
        <v>546146.83333333372</v>
      </c>
      <c r="AD8" s="26">
        <v>0</v>
      </c>
      <c r="AE8" s="26">
        <v>568521.33333333372</v>
      </c>
      <c r="AF8" s="26">
        <v>0</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22421.215802000017</v>
      </c>
      <c r="BL8" s="26">
        <v>0</v>
      </c>
      <c r="BM8" s="26">
        <v>0</v>
      </c>
      <c r="BN8" s="26">
        <v>22421.215802000017</v>
      </c>
      <c r="BO8" s="26">
        <v>22421.215802000017</v>
      </c>
      <c r="BP8" s="26">
        <v>0</v>
      </c>
      <c r="BQ8" s="26">
        <v>0</v>
      </c>
      <c r="BR8" s="26">
        <v>0</v>
      </c>
      <c r="BS8" s="26">
        <v>0</v>
      </c>
      <c r="BT8" s="26">
        <v>0</v>
      </c>
      <c r="BU8" s="26">
        <v>17060.399999999998</v>
      </c>
      <c r="BV8" s="26">
        <v>0</v>
      </c>
      <c r="BW8" s="26">
        <v>0</v>
      </c>
      <c r="BX8" s="26">
        <v>17060.399999999998</v>
      </c>
      <c r="BY8" s="26">
        <v>0</v>
      </c>
      <c r="BZ8" s="26">
        <v>0</v>
      </c>
      <c r="CA8" s="26">
        <v>0</v>
      </c>
      <c r="CB8" s="26">
        <v>0</v>
      </c>
      <c r="CC8" s="26">
        <v>0</v>
      </c>
      <c r="CD8" s="26">
        <v>0</v>
      </c>
      <c r="CE8" s="26">
        <v>196781.68264799856</v>
      </c>
      <c r="CF8" s="26">
        <v>0</v>
      </c>
      <c r="CG8" s="26">
        <v>0</v>
      </c>
      <c r="CH8" s="26">
        <v>196781.68264799856</v>
      </c>
      <c r="CI8" s="26">
        <v>196781.68264799856</v>
      </c>
      <c r="CJ8" s="26">
        <v>0</v>
      </c>
      <c r="CK8" s="26">
        <v>0</v>
      </c>
      <c r="CL8" s="26">
        <v>0</v>
      </c>
      <c r="CM8" s="26">
        <v>0</v>
      </c>
      <c r="CN8" s="26">
        <v>0</v>
      </c>
      <c r="CO8" s="26">
        <v>15051894.238347908</v>
      </c>
      <c r="CP8" s="26">
        <v>1753513.9564253518</v>
      </c>
      <c r="CQ8" s="26">
        <v>30765777.986790851</v>
      </c>
      <c r="CR8" s="26">
        <v>47571186.1815641</v>
      </c>
      <c r="CS8" s="26">
        <v>244765.59844999877</v>
      </c>
    </row>
    <row r="9" spans="1:97" ht="24.9" customHeight="1">
      <c r="A9" s="18">
        <v>3</v>
      </c>
      <c r="B9" s="74" t="s">
        <v>32</v>
      </c>
      <c r="C9" s="26">
        <v>2682328.0322429985</v>
      </c>
      <c r="D9" s="26">
        <v>8105842.4755749702</v>
      </c>
      <c r="E9" s="26">
        <v>0</v>
      </c>
      <c r="F9" s="26">
        <v>10788170.507817969</v>
      </c>
      <c r="G9" s="26">
        <v>3168822.7700000624</v>
      </c>
      <c r="H9" s="26">
        <v>0</v>
      </c>
      <c r="I9" s="26">
        <v>379736.78975045774</v>
      </c>
      <c r="J9" s="26">
        <v>0</v>
      </c>
      <c r="K9" s="26">
        <v>379736.78975045774</v>
      </c>
      <c r="L9" s="26">
        <v>0</v>
      </c>
      <c r="M9" s="26">
        <v>127138.5203253004</v>
      </c>
      <c r="N9" s="26">
        <v>404595.47163905133</v>
      </c>
      <c r="O9" s="26">
        <v>0</v>
      </c>
      <c r="P9" s="26">
        <v>531733.99196435174</v>
      </c>
      <c r="Q9" s="26">
        <v>35255.070000000036</v>
      </c>
      <c r="R9" s="26">
        <v>14044594.620000141</v>
      </c>
      <c r="S9" s="26">
        <v>54165.360000000059</v>
      </c>
      <c r="T9" s="26">
        <v>0</v>
      </c>
      <c r="U9" s="26">
        <v>14098759.98000014</v>
      </c>
      <c r="V9" s="26">
        <v>0</v>
      </c>
      <c r="W9" s="26">
        <v>1794047.5169053078</v>
      </c>
      <c r="X9" s="26">
        <v>6327812.4771312028</v>
      </c>
      <c r="Y9" s="26">
        <v>3094025.2399997804</v>
      </c>
      <c r="Z9" s="26">
        <v>11215885.234036291</v>
      </c>
      <c r="AA9" s="26">
        <v>1006304.319999971</v>
      </c>
      <c r="AB9" s="26">
        <v>155619.06411703027</v>
      </c>
      <c r="AC9" s="26">
        <v>1105167.64488708</v>
      </c>
      <c r="AD9" s="26">
        <v>250679.18000000005</v>
      </c>
      <c r="AE9" s="26">
        <v>1511465.8890041104</v>
      </c>
      <c r="AF9" s="26">
        <v>962.32999967015348</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319704.85347927065</v>
      </c>
      <c r="BG9" s="26">
        <v>0</v>
      </c>
      <c r="BH9" s="26">
        <v>0</v>
      </c>
      <c r="BI9" s="26">
        <v>319704.85347927065</v>
      </c>
      <c r="BJ9" s="26">
        <v>30747.77999999997</v>
      </c>
      <c r="BK9" s="26">
        <v>2395380.66815616</v>
      </c>
      <c r="BL9" s="26">
        <v>962354.42738602892</v>
      </c>
      <c r="BM9" s="26">
        <v>0</v>
      </c>
      <c r="BN9" s="26">
        <v>3357735.0955421887</v>
      </c>
      <c r="BO9" s="26">
        <v>928624.91621601512</v>
      </c>
      <c r="BP9" s="26">
        <v>1002764.5428000001</v>
      </c>
      <c r="BQ9" s="26">
        <v>0</v>
      </c>
      <c r="BR9" s="26">
        <v>0</v>
      </c>
      <c r="BS9" s="26">
        <v>1002764.5428000001</v>
      </c>
      <c r="BT9" s="26">
        <v>148042.15</v>
      </c>
      <c r="BU9" s="26">
        <v>125679.73874</v>
      </c>
      <c r="BV9" s="26">
        <v>0</v>
      </c>
      <c r="BW9" s="26">
        <v>0</v>
      </c>
      <c r="BX9" s="26">
        <v>125679.73874</v>
      </c>
      <c r="BY9" s="26">
        <v>106544.97173999999</v>
      </c>
      <c r="BZ9" s="26">
        <v>0</v>
      </c>
      <c r="CA9" s="26">
        <v>3655.0521200324874</v>
      </c>
      <c r="CB9" s="26">
        <v>0</v>
      </c>
      <c r="CC9" s="26">
        <v>3655.0521200324874</v>
      </c>
      <c r="CD9" s="26">
        <v>0</v>
      </c>
      <c r="CE9" s="26">
        <v>425229.9306999984</v>
      </c>
      <c r="CF9" s="26">
        <v>0</v>
      </c>
      <c r="CG9" s="26">
        <v>0</v>
      </c>
      <c r="CH9" s="26">
        <v>425229.9306999984</v>
      </c>
      <c r="CI9" s="26">
        <v>333157.43000000005</v>
      </c>
      <c r="CJ9" s="26">
        <v>0</v>
      </c>
      <c r="CK9" s="26">
        <v>0</v>
      </c>
      <c r="CL9" s="26">
        <v>0</v>
      </c>
      <c r="CM9" s="26">
        <v>0</v>
      </c>
      <c r="CN9" s="26">
        <v>0</v>
      </c>
      <c r="CO9" s="26">
        <v>23072487.487466205</v>
      </c>
      <c r="CP9" s="26">
        <v>17343329.698488824</v>
      </c>
      <c r="CQ9" s="26">
        <v>3344704.4199997806</v>
      </c>
      <c r="CR9" s="26">
        <v>43760521.605954811</v>
      </c>
      <c r="CS9" s="26">
        <v>5758461.7379557192</v>
      </c>
    </row>
    <row r="10" spans="1:97" ht="24.9" customHeight="1">
      <c r="A10" s="18">
        <v>4</v>
      </c>
      <c r="B10" s="74" t="s">
        <v>29</v>
      </c>
      <c r="C10" s="26">
        <v>78287.573731999932</v>
      </c>
      <c r="D10" s="26">
        <v>6714131.0727870008</v>
      </c>
      <c r="E10" s="26">
        <v>0</v>
      </c>
      <c r="F10" s="26">
        <v>6792418.6465190006</v>
      </c>
      <c r="G10" s="26">
        <v>565396.77311140089</v>
      </c>
      <c r="H10" s="26">
        <v>0</v>
      </c>
      <c r="I10" s="26">
        <v>104475.75</v>
      </c>
      <c r="J10" s="26">
        <v>0</v>
      </c>
      <c r="K10" s="26">
        <v>104475.75</v>
      </c>
      <c r="L10" s="26">
        <v>0</v>
      </c>
      <c r="M10" s="26">
        <v>445606.89714499586</v>
      </c>
      <c r="N10" s="26">
        <v>101219.31157499967</v>
      </c>
      <c r="O10" s="26">
        <v>2530.9720000000007</v>
      </c>
      <c r="P10" s="26">
        <v>549357.18071999552</v>
      </c>
      <c r="Q10" s="26">
        <v>92191.244138542417</v>
      </c>
      <c r="R10" s="26">
        <v>165828.23061799715</v>
      </c>
      <c r="S10" s="26">
        <v>37045.983449999992</v>
      </c>
      <c r="T10" s="26">
        <v>0</v>
      </c>
      <c r="U10" s="26">
        <v>202874.21406799715</v>
      </c>
      <c r="V10" s="26">
        <v>144744.63267341332</v>
      </c>
      <c r="W10" s="26">
        <v>3418041.7287740018</v>
      </c>
      <c r="X10" s="26">
        <v>5508274.3521769932</v>
      </c>
      <c r="Y10" s="26">
        <v>12195</v>
      </c>
      <c r="Z10" s="26">
        <v>8938511.080950994</v>
      </c>
      <c r="AA10" s="26">
        <v>185025.25521611251</v>
      </c>
      <c r="AB10" s="26">
        <v>709284.04714600241</v>
      </c>
      <c r="AC10" s="26">
        <v>1382130.0840333349</v>
      </c>
      <c r="AD10" s="26">
        <v>365140.21199999825</v>
      </c>
      <c r="AE10" s="26">
        <v>2456554.3431793358</v>
      </c>
      <c r="AF10" s="26">
        <v>30548.736345000005</v>
      </c>
      <c r="AG10" s="26">
        <v>0</v>
      </c>
      <c r="AH10" s="26">
        <v>0</v>
      </c>
      <c r="AI10" s="26">
        <v>0</v>
      </c>
      <c r="AJ10" s="26">
        <v>0</v>
      </c>
      <c r="AK10" s="26">
        <v>0</v>
      </c>
      <c r="AL10" s="26">
        <v>155906.513664</v>
      </c>
      <c r="AM10" s="26">
        <v>0</v>
      </c>
      <c r="AN10" s="26">
        <v>261283.4</v>
      </c>
      <c r="AO10" s="26">
        <v>417189.91366399999</v>
      </c>
      <c r="AP10" s="26">
        <v>376002.74119999999</v>
      </c>
      <c r="AQ10" s="26">
        <v>0</v>
      </c>
      <c r="AR10" s="26">
        <v>0</v>
      </c>
      <c r="AS10" s="26">
        <v>0</v>
      </c>
      <c r="AT10" s="26">
        <v>0</v>
      </c>
      <c r="AU10" s="26">
        <v>0</v>
      </c>
      <c r="AV10" s="26">
        <v>0</v>
      </c>
      <c r="AW10" s="26">
        <v>0</v>
      </c>
      <c r="AX10" s="26">
        <v>0</v>
      </c>
      <c r="AY10" s="26">
        <v>0</v>
      </c>
      <c r="AZ10" s="26">
        <v>125.40308333333337</v>
      </c>
      <c r="BA10" s="26">
        <v>0</v>
      </c>
      <c r="BB10" s="26">
        <v>0</v>
      </c>
      <c r="BC10" s="26">
        <v>0</v>
      </c>
      <c r="BD10" s="26">
        <v>0</v>
      </c>
      <c r="BE10" s="26">
        <v>0</v>
      </c>
      <c r="BF10" s="26">
        <v>932184.59570099507</v>
      </c>
      <c r="BG10" s="26">
        <v>24718.758076999999</v>
      </c>
      <c r="BH10" s="26">
        <v>0</v>
      </c>
      <c r="BI10" s="26">
        <v>956903.3537779951</v>
      </c>
      <c r="BJ10" s="26">
        <v>128041.95264344444</v>
      </c>
      <c r="BK10" s="26">
        <v>3429456.0559349936</v>
      </c>
      <c r="BL10" s="26">
        <v>1960558.2237399893</v>
      </c>
      <c r="BM10" s="26">
        <v>17590.169999999998</v>
      </c>
      <c r="BN10" s="26">
        <v>5407604.4496749826</v>
      </c>
      <c r="BO10" s="26">
        <v>2527304.4079973153</v>
      </c>
      <c r="BP10" s="26">
        <v>131414.47200000001</v>
      </c>
      <c r="BQ10" s="26">
        <v>0</v>
      </c>
      <c r="BR10" s="26">
        <v>0</v>
      </c>
      <c r="BS10" s="26">
        <v>131414.47200000001</v>
      </c>
      <c r="BT10" s="26">
        <v>131414.47196</v>
      </c>
      <c r="BU10" s="26">
        <v>788667.253623</v>
      </c>
      <c r="BV10" s="26">
        <v>0</v>
      </c>
      <c r="BW10" s="26">
        <v>0</v>
      </c>
      <c r="BX10" s="26">
        <v>788667.253623</v>
      </c>
      <c r="BY10" s="26">
        <v>374653.92820570699</v>
      </c>
      <c r="BZ10" s="26">
        <v>72000</v>
      </c>
      <c r="CA10" s="26">
        <v>0</v>
      </c>
      <c r="CB10" s="26">
        <v>0</v>
      </c>
      <c r="CC10" s="26">
        <v>72000</v>
      </c>
      <c r="CD10" s="26">
        <v>35999.997252000001</v>
      </c>
      <c r="CE10" s="26">
        <v>1076804.135698</v>
      </c>
      <c r="CF10" s="26">
        <v>489466.76293500001</v>
      </c>
      <c r="CG10" s="26">
        <v>9647.7710000000006</v>
      </c>
      <c r="CH10" s="26">
        <v>1575918.6696329999</v>
      </c>
      <c r="CI10" s="26">
        <v>612457.92027622228</v>
      </c>
      <c r="CJ10" s="26">
        <v>0</v>
      </c>
      <c r="CK10" s="26">
        <v>0</v>
      </c>
      <c r="CL10" s="26">
        <v>0</v>
      </c>
      <c r="CM10" s="26">
        <v>0</v>
      </c>
      <c r="CN10" s="26">
        <v>0</v>
      </c>
      <c r="CO10" s="26">
        <v>11403481.504035983</v>
      </c>
      <c r="CP10" s="26">
        <v>16322020.298774317</v>
      </c>
      <c r="CQ10" s="26">
        <v>668387.52499999828</v>
      </c>
      <c r="CR10" s="26">
        <v>28393889.327810299</v>
      </c>
      <c r="CS10" s="26">
        <v>5203907.4641024917</v>
      </c>
    </row>
    <row r="11" spans="1:97" ht="24.9" customHeight="1">
      <c r="A11" s="18">
        <v>5</v>
      </c>
      <c r="B11" s="74" t="s">
        <v>86</v>
      </c>
      <c r="C11" s="26">
        <v>108142.78</v>
      </c>
      <c r="D11" s="26">
        <v>246</v>
      </c>
      <c r="E11" s="26">
        <v>18986.669999999998</v>
      </c>
      <c r="F11" s="26">
        <v>127375.45</v>
      </c>
      <c r="G11" s="26">
        <v>60308.90346040728</v>
      </c>
      <c r="H11" s="26">
        <v>25698.7</v>
      </c>
      <c r="I11" s="26">
        <v>109146.9</v>
      </c>
      <c r="J11" s="26">
        <v>3993.2</v>
      </c>
      <c r="K11" s="26">
        <v>138838.80000000002</v>
      </c>
      <c r="L11" s="26">
        <v>0</v>
      </c>
      <c r="M11" s="26">
        <v>353451.96</v>
      </c>
      <c r="N11" s="26">
        <v>14227.44</v>
      </c>
      <c r="O11" s="26">
        <v>22392.37</v>
      </c>
      <c r="P11" s="26">
        <v>390071.77</v>
      </c>
      <c r="Q11" s="26">
        <v>2360.4307534246568</v>
      </c>
      <c r="R11" s="26">
        <v>15889914.33</v>
      </c>
      <c r="S11" s="26">
        <v>1657651.43</v>
      </c>
      <c r="T11" s="26">
        <v>6352439.4199999999</v>
      </c>
      <c r="U11" s="26">
        <v>23900005.18</v>
      </c>
      <c r="V11" s="26">
        <v>0</v>
      </c>
      <c r="W11" s="26">
        <v>545205.29</v>
      </c>
      <c r="X11" s="26">
        <v>1067134.0900000001</v>
      </c>
      <c r="Y11" s="26">
        <v>735</v>
      </c>
      <c r="Z11" s="26">
        <v>1613074.3800000001</v>
      </c>
      <c r="AA11" s="26">
        <v>339366.34709956148</v>
      </c>
      <c r="AB11" s="26">
        <v>69666.500000000015</v>
      </c>
      <c r="AC11" s="26">
        <v>655093.83333333372</v>
      </c>
      <c r="AD11" s="26">
        <v>90</v>
      </c>
      <c r="AE11" s="26">
        <v>724850.33333333372</v>
      </c>
      <c r="AF11" s="26">
        <v>0</v>
      </c>
      <c r="AG11" s="26">
        <v>0</v>
      </c>
      <c r="AH11" s="26">
        <v>0</v>
      </c>
      <c r="AI11" s="26">
        <v>0</v>
      </c>
      <c r="AJ11" s="26">
        <v>0</v>
      </c>
      <c r="AK11" s="26">
        <v>0</v>
      </c>
      <c r="AL11" s="26">
        <v>0</v>
      </c>
      <c r="AM11" s="26">
        <v>0</v>
      </c>
      <c r="AN11" s="26">
        <v>0</v>
      </c>
      <c r="AO11" s="26">
        <v>0</v>
      </c>
      <c r="AP11" s="26">
        <v>0</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68756.81</v>
      </c>
      <c r="BG11" s="26">
        <v>451.78</v>
      </c>
      <c r="BH11" s="26">
        <v>0</v>
      </c>
      <c r="BI11" s="26">
        <v>69208.59</v>
      </c>
      <c r="BJ11" s="26">
        <v>60006.015999999996</v>
      </c>
      <c r="BK11" s="26">
        <v>251904.25</v>
      </c>
      <c r="BL11" s="26">
        <v>19776.599999999999</v>
      </c>
      <c r="BM11" s="26">
        <v>1185</v>
      </c>
      <c r="BN11" s="26">
        <v>272865.84999999998</v>
      </c>
      <c r="BO11" s="26">
        <v>358509.82964383601</v>
      </c>
      <c r="BP11" s="26">
        <v>3148.02</v>
      </c>
      <c r="BQ11" s="26">
        <v>23000.28</v>
      </c>
      <c r="BR11" s="26">
        <v>1</v>
      </c>
      <c r="BS11" s="26">
        <v>26149.3</v>
      </c>
      <c r="BT11" s="26">
        <v>0</v>
      </c>
      <c r="BU11" s="26">
        <v>114487.71</v>
      </c>
      <c r="BV11" s="26">
        <v>0</v>
      </c>
      <c r="BW11" s="26">
        <v>0</v>
      </c>
      <c r="BX11" s="26">
        <v>114487.71</v>
      </c>
      <c r="BY11" s="26">
        <v>57243.85416152644</v>
      </c>
      <c r="BZ11" s="26">
        <v>0</v>
      </c>
      <c r="CA11" s="26">
        <v>0</v>
      </c>
      <c r="CB11" s="26">
        <v>0</v>
      </c>
      <c r="CC11" s="26">
        <v>0</v>
      </c>
      <c r="CD11" s="26">
        <v>0</v>
      </c>
      <c r="CE11" s="26">
        <v>171818.95</v>
      </c>
      <c r="CF11" s="26">
        <v>12400.470000000001</v>
      </c>
      <c r="CG11" s="26">
        <v>4299.66</v>
      </c>
      <c r="CH11" s="26">
        <v>188519.08000000002</v>
      </c>
      <c r="CI11" s="26">
        <v>48656.019399999997</v>
      </c>
      <c r="CJ11" s="26">
        <v>0</v>
      </c>
      <c r="CK11" s="26">
        <v>0</v>
      </c>
      <c r="CL11" s="26">
        <v>0</v>
      </c>
      <c r="CM11" s="26">
        <v>0</v>
      </c>
      <c r="CN11" s="26">
        <v>0</v>
      </c>
      <c r="CO11" s="26">
        <v>17602195.299999997</v>
      </c>
      <c r="CP11" s="26">
        <v>3559128.8233333342</v>
      </c>
      <c r="CQ11" s="26">
        <v>6404122.3200000003</v>
      </c>
      <c r="CR11" s="26">
        <v>27565446.443333331</v>
      </c>
      <c r="CS11" s="26">
        <v>926451.40051875589</v>
      </c>
    </row>
    <row r="12" spans="1:97" ht="24.9" customHeight="1">
      <c r="A12" s="18">
        <v>6</v>
      </c>
      <c r="B12" s="74" t="s">
        <v>87</v>
      </c>
      <c r="C12" s="26">
        <v>20779.783632262694</v>
      </c>
      <c r="D12" s="26">
        <v>0</v>
      </c>
      <c r="E12" s="26">
        <v>127629.3166057466</v>
      </c>
      <c r="F12" s="26">
        <v>148409.1002380093</v>
      </c>
      <c r="G12" s="26">
        <v>8241.540797304111</v>
      </c>
      <c r="H12" s="26">
        <v>261</v>
      </c>
      <c r="I12" s="26">
        <v>3053.7784000000001</v>
      </c>
      <c r="J12" s="26">
        <v>0</v>
      </c>
      <c r="K12" s="26">
        <v>3314.7784000000001</v>
      </c>
      <c r="L12" s="26">
        <v>0</v>
      </c>
      <c r="M12" s="26">
        <v>36344.92559224266</v>
      </c>
      <c r="N12" s="26">
        <v>2924.3281085616431</v>
      </c>
      <c r="O12" s="26">
        <v>229318.78378609079</v>
      </c>
      <c r="P12" s="26">
        <v>268588.0374868951</v>
      </c>
      <c r="Q12" s="26">
        <v>6368.1061809433768</v>
      </c>
      <c r="R12" s="26">
        <v>2389366.0652824277</v>
      </c>
      <c r="S12" s="26">
        <v>258146.28777980243</v>
      </c>
      <c r="T12" s="26">
        <v>11557307.978260556</v>
      </c>
      <c r="U12" s="26">
        <v>14204820.331322785</v>
      </c>
      <c r="V12" s="26">
        <v>94438.746243999994</v>
      </c>
      <c r="W12" s="26">
        <v>268819.20250011788</v>
      </c>
      <c r="X12" s="26">
        <v>197569.36030472055</v>
      </c>
      <c r="Y12" s="26">
        <v>4207489.2465238329</v>
      </c>
      <c r="Z12" s="26">
        <v>4673877.8093286715</v>
      </c>
      <c r="AA12" s="26">
        <v>744135.55905801582</v>
      </c>
      <c r="AB12" s="26">
        <v>50450.156118883235</v>
      </c>
      <c r="AC12" s="26">
        <v>558516.5990762104</v>
      </c>
      <c r="AD12" s="26">
        <v>502418.70554186672</v>
      </c>
      <c r="AE12" s="26">
        <v>1111385.4607369604</v>
      </c>
      <c r="AF12" s="26">
        <v>5955.954186029222</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1357.0675370119998</v>
      </c>
      <c r="BG12" s="26">
        <v>1328.6399999999999</v>
      </c>
      <c r="BH12" s="26">
        <v>0</v>
      </c>
      <c r="BI12" s="26">
        <v>2685.7075370119996</v>
      </c>
      <c r="BJ12" s="26">
        <v>1205.3085750120001</v>
      </c>
      <c r="BK12" s="26">
        <v>63732.050823111458</v>
      </c>
      <c r="BL12" s="26">
        <v>426.43500000000006</v>
      </c>
      <c r="BM12" s="26">
        <v>63668.705627732059</v>
      </c>
      <c r="BN12" s="26">
        <v>127827.19145084351</v>
      </c>
      <c r="BO12" s="26">
        <v>76915.482458718106</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8967.6500000000015</v>
      </c>
      <c r="CF12" s="26">
        <v>0</v>
      </c>
      <c r="CG12" s="26">
        <v>2295</v>
      </c>
      <c r="CH12" s="26">
        <v>11262.650000000001</v>
      </c>
      <c r="CI12" s="26">
        <v>9384.9467014096026</v>
      </c>
      <c r="CJ12" s="26">
        <v>0</v>
      </c>
      <c r="CK12" s="26">
        <v>0</v>
      </c>
      <c r="CL12" s="26">
        <v>0</v>
      </c>
      <c r="CM12" s="26">
        <v>0</v>
      </c>
      <c r="CN12" s="26">
        <v>0</v>
      </c>
      <c r="CO12" s="26">
        <v>2840077.9014860578</v>
      </c>
      <c r="CP12" s="26">
        <v>1021965.4286692952</v>
      </c>
      <c r="CQ12" s="26">
        <v>16690127.736345824</v>
      </c>
      <c r="CR12" s="26">
        <v>20552171.06650117</v>
      </c>
      <c r="CS12" s="26">
        <v>946645.64420143235</v>
      </c>
    </row>
    <row r="13" spans="1:97" ht="24.9" customHeight="1">
      <c r="A13" s="18">
        <v>7</v>
      </c>
      <c r="B13" s="74" t="s">
        <v>34</v>
      </c>
      <c r="C13" s="26">
        <v>394740.03616799996</v>
      </c>
      <c r="D13" s="26">
        <v>-11.61</v>
      </c>
      <c r="E13" s="26">
        <v>436.08</v>
      </c>
      <c r="F13" s="26">
        <v>395164.50616799999</v>
      </c>
      <c r="G13" s="26">
        <v>251158.76007124438</v>
      </c>
      <c r="H13" s="26">
        <v>16389</v>
      </c>
      <c r="I13" s="26">
        <v>111309.19</v>
      </c>
      <c r="J13" s="26">
        <v>0</v>
      </c>
      <c r="K13" s="26">
        <v>127698.19</v>
      </c>
      <c r="L13" s="26">
        <v>9788.8437760247652</v>
      </c>
      <c r="M13" s="26">
        <v>321475.98270999995</v>
      </c>
      <c r="N13" s="26">
        <v>14548.610285999999</v>
      </c>
      <c r="O13" s="26">
        <v>6359.9040000000005</v>
      </c>
      <c r="P13" s="26">
        <v>342384.49699599994</v>
      </c>
      <c r="Q13" s="26">
        <v>90178.023399459693</v>
      </c>
      <c r="R13" s="26">
        <v>5173257.9300000006</v>
      </c>
      <c r="S13" s="26">
        <v>828222.75</v>
      </c>
      <c r="T13" s="26">
        <v>403180.72</v>
      </c>
      <c r="U13" s="26">
        <v>6404661.4000000004</v>
      </c>
      <c r="V13" s="26">
        <v>0</v>
      </c>
      <c r="W13" s="26">
        <v>906049.45137999998</v>
      </c>
      <c r="X13" s="26">
        <v>1432463.6822790001</v>
      </c>
      <c r="Y13" s="26">
        <v>29672.19515</v>
      </c>
      <c r="Z13" s="26">
        <v>2368185.3288090001</v>
      </c>
      <c r="AA13" s="26">
        <v>151814.7828127332</v>
      </c>
      <c r="AB13" s="26">
        <v>190414.47077166624</v>
      </c>
      <c r="AC13" s="26">
        <v>688822.50630533369</v>
      </c>
      <c r="AD13" s="26">
        <v>2297.4036000000001</v>
      </c>
      <c r="AE13" s="26">
        <v>881534.38067699992</v>
      </c>
      <c r="AF13" s="26">
        <v>37682.051150847001</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1010.1842197992</v>
      </c>
      <c r="BA13" s="26">
        <v>0</v>
      </c>
      <c r="BB13" s="26">
        <v>0</v>
      </c>
      <c r="BC13" s="26">
        <v>0</v>
      </c>
      <c r="BD13" s="26">
        <v>0</v>
      </c>
      <c r="BE13" s="26">
        <v>0</v>
      </c>
      <c r="BF13" s="26">
        <v>799320.326458</v>
      </c>
      <c r="BG13" s="26">
        <v>7578.8965159999998</v>
      </c>
      <c r="BH13" s="26">
        <v>0</v>
      </c>
      <c r="BI13" s="26">
        <v>806899.22297400003</v>
      </c>
      <c r="BJ13" s="26">
        <v>423326.58830649097</v>
      </c>
      <c r="BK13" s="26">
        <v>1770137.1514680004</v>
      </c>
      <c r="BL13" s="26">
        <v>43869.268319000003</v>
      </c>
      <c r="BM13" s="26">
        <v>5502.7727999999997</v>
      </c>
      <c r="BN13" s="26">
        <v>1819509.1925870003</v>
      </c>
      <c r="BO13" s="26">
        <v>1724161.6633266064</v>
      </c>
      <c r="BP13" s="26">
        <v>461796.34200599999</v>
      </c>
      <c r="BQ13" s="26">
        <v>0</v>
      </c>
      <c r="BR13" s="26">
        <v>0</v>
      </c>
      <c r="BS13" s="26">
        <v>461796.34200599999</v>
      </c>
      <c r="BT13" s="26">
        <v>421876.09694429202</v>
      </c>
      <c r="BU13" s="26">
        <v>203582.94</v>
      </c>
      <c r="BV13" s="26">
        <v>4500</v>
      </c>
      <c r="BW13" s="26">
        <v>0</v>
      </c>
      <c r="BX13" s="26">
        <v>208082.94</v>
      </c>
      <c r="BY13" s="26">
        <v>186534.64600000001</v>
      </c>
      <c r="BZ13" s="26">
        <v>0</v>
      </c>
      <c r="CA13" s="26">
        <v>0</v>
      </c>
      <c r="CB13" s="26">
        <v>0</v>
      </c>
      <c r="CC13" s="26">
        <v>0</v>
      </c>
      <c r="CD13" s="26">
        <v>0</v>
      </c>
      <c r="CE13" s="26">
        <v>442761.19088699995</v>
      </c>
      <c r="CF13" s="26">
        <v>7184.2159680000004</v>
      </c>
      <c r="CG13" s="26">
        <v>1700</v>
      </c>
      <c r="CH13" s="26">
        <v>451645.40685499995</v>
      </c>
      <c r="CI13" s="26">
        <v>370955.66907866631</v>
      </c>
      <c r="CJ13" s="26">
        <v>0</v>
      </c>
      <c r="CK13" s="26">
        <v>0</v>
      </c>
      <c r="CL13" s="26">
        <v>0</v>
      </c>
      <c r="CM13" s="26">
        <v>0</v>
      </c>
      <c r="CN13" s="26">
        <v>0</v>
      </c>
      <c r="CO13" s="26">
        <v>10679924.821848668</v>
      </c>
      <c r="CP13" s="26">
        <v>3138487.5096733337</v>
      </c>
      <c r="CQ13" s="26">
        <v>449149.07554999995</v>
      </c>
      <c r="CR13" s="26">
        <v>14267561.407072002</v>
      </c>
      <c r="CS13" s="26">
        <v>3668487.3090861645</v>
      </c>
    </row>
    <row r="14" spans="1:97" ht="24.9" customHeight="1">
      <c r="A14" s="18">
        <v>8</v>
      </c>
      <c r="B14" s="74" t="s">
        <v>93</v>
      </c>
      <c r="C14" s="26">
        <v>26017.613200000218</v>
      </c>
      <c r="D14" s="26">
        <v>14.963100000000001</v>
      </c>
      <c r="E14" s="26">
        <v>24560.187399998933</v>
      </c>
      <c r="F14" s="26">
        <v>50592.763699999152</v>
      </c>
      <c r="G14" s="26">
        <v>0</v>
      </c>
      <c r="H14" s="26">
        <v>18592.291900002394</v>
      </c>
      <c r="I14" s="26">
        <v>9481.3230999999996</v>
      </c>
      <c r="J14" s="26">
        <v>10709.487000000294</v>
      </c>
      <c r="K14" s="26">
        <v>38783.102000002684</v>
      </c>
      <c r="L14" s="26">
        <v>0</v>
      </c>
      <c r="M14" s="26">
        <v>108119.25429181816</v>
      </c>
      <c r="N14" s="26">
        <v>52898.217445205468</v>
      </c>
      <c r="O14" s="26">
        <v>1724.4428000000064</v>
      </c>
      <c r="P14" s="26">
        <v>162741.91453702364</v>
      </c>
      <c r="Q14" s="26">
        <v>0</v>
      </c>
      <c r="R14" s="26">
        <v>8409542.9641994257</v>
      </c>
      <c r="S14" s="26">
        <v>376462.64519999974</v>
      </c>
      <c r="T14" s="26">
        <v>2366828.651200017</v>
      </c>
      <c r="U14" s="26">
        <v>11152834.260599442</v>
      </c>
      <c r="V14" s="26">
        <v>0</v>
      </c>
      <c r="W14" s="26">
        <v>190501.04436268494</v>
      </c>
      <c r="X14" s="26">
        <v>1228313.1391334438</v>
      </c>
      <c r="Y14" s="26">
        <v>0</v>
      </c>
      <c r="Z14" s="26">
        <v>1418814.1834961288</v>
      </c>
      <c r="AA14" s="26">
        <v>1130320.9170363354</v>
      </c>
      <c r="AB14" s="26">
        <v>49858.115364383542</v>
      </c>
      <c r="AC14" s="26">
        <v>632400.94888127898</v>
      </c>
      <c r="AD14" s="26">
        <v>0</v>
      </c>
      <c r="AE14" s="26">
        <v>682259.06424566254</v>
      </c>
      <c r="AF14" s="26">
        <v>90990.181525479464</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11893.859721999999</v>
      </c>
      <c r="BG14" s="26">
        <v>0</v>
      </c>
      <c r="BH14" s="26">
        <v>0</v>
      </c>
      <c r="BI14" s="26">
        <v>11893.859721999999</v>
      </c>
      <c r="BJ14" s="26">
        <v>9515.0877776000016</v>
      </c>
      <c r="BK14" s="26">
        <v>-61.48</v>
      </c>
      <c r="BL14" s="26">
        <v>0</v>
      </c>
      <c r="BM14" s="26">
        <v>0</v>
      </c>
      <c r="BN14" s="26">
        <v>-61.48</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8814463.6630403139</v>
      </c>
      <c r="CP14" s="26">
        <v>2299571.2368599279</v>
      </c>
      <c r="CQ14" s="26">
        <v>2403822.7684000162</v>
      </c>
      <c r="CR14" s="26">
        <v>13517857.668300256</v>
      </c>
      <c r="CS14" s="26">
        <v>1230826.1863394149</v>
      </c>
    </row>
    <row r="15" spans="1:97" ht="24.9" customHeight="1">
      <c r="A15" s="18">
        <v>9</v>
      </c>
      <c r="B15" s="74" t="s">
        <v>35</v>
      </c>
      <c r="C15" s="26">
        <v>101413</v>
      </c>
      <c r="D15" s="26">
        <v>-5849</v>
      </c>
      <c r="E15" s="26">
        <v>17318</v>
      </c>
      <c r="F15" s="26">
        <v>112882</v>
      </c>
      <c r="G15" s="26">
        <v>0</v>
      </c>
      <c r="H15" s="26">
        <v>1445</v>
      </c>
      <c r="I15" s="26">
        <v>126555</v>
      </c>
      <c r="J15" s="26">
        <v>4</v>
      </c>
      <c r="K15" s="26">
        <v>128004</v>
      </c>
      <c r="L15" s="26">
        <v>19496.136232800029</v>
      </c>
      <c r="M15" s="26">
        <v>159376</v>
      </c>
      <c r="N15" s="26">
        <v>2245</v>
      </c>
      <c r="O15" s="26">
        <v>32771</v>
      </c>
      <c r="P15" s="26">
        <v>194392</v>
      </c>
      <c r="Q15" s="26">
        <v>-382.03026358</v>
      </c>
      <c r="R15" s="26">
        <v>3872171</v>
      </c>
      <c r="S15" s="26">
        <v>354112</v>
      </c>
      <c r="T15" s="26">
        <v>844842</v>
      </c>
      <c r="U15" s="26">
        <v>5071125</v>
      </c>
      <c r="V15" s="26">
        <v>0</v>
      </c>
      <c r="W15" s="26">
        <v>139050</v>
      </c>
      <c r="X15" s="26">
        <v>309828</v>
      </c>
      <c r="Y15" s="26">
        <v>87167</v>
      </c>
      <c r="Z15" s="26">
        <v>536045</v>
      </c>
      <c r="AA15" s="26">
        <v>64625.680234383559</v>
      </c>
      <c r="AB15" s="26">
        <v>74923.500000000015</v>
      </c>
      <c r="AC15" s="26">
        <v>574876.83333333372</v>
      </c>
      <c r="AD15" s="26">
        <v>13</v>
      </c>
      <c r="AE15" s="26">
        <v>649813.33333333372</v>
      </c>
      <c r="AF15" s="26">
        <v>7469.5187808219171</v>
      </c>
      <c r="AG15" s="26">
        <v>0</v>
      </c>
      <c r="AH15" s="26">
        <v>0</v>
      </c>
      <c r="AI15" s="26">
        <v>0</v>
      </c>
      <c r="AJ15" s="26">
        <v>0</v>
      </c>
      <c r="AK15" s="26">
        <v>0</v>
      </c>
      <c r="AL15" s="26">
        <v>549493</v>
      </c>
      <c r="AM15" s="26">
        <v>0</v>
      </c>
      <c r="AN15" s="26">
        <v>422667</v>
      </c>
      <c r="AO15" s="26">
        <v>972160</v>
      </c>
      <c r="AP15" s="26">
        <v>802974.69226829999</v>
      </c>
      <c r="AQ15" s="26">
        <v>1295047</v>
      </c>
      <c r="AR15" s="26">
        <v>0</v>
      </c>
      <c r="AS15" s="26">
        <v>190000</v>
      </c>
      <c r="AT15" s="26">
        <v>1485047</v>
      </c>
      <c r="AU15" s="26">
        <v>1208429.88011968</v>
      </c>
      <c r="AV15" s="26">
        <v>86130</v>
      </c>
      <c r="AW15" s="26">
        <v>0</v>
      </c>
      <c r="AX15" s="26">
        <v>45447</v>
      </c>
      <c r="AY15" s="26">
        <v>131577</v>
      </c>
      <c r="AZ15" s="26">
        <v>108504.43589041097</v>
      </c>
      <c r="BA15" s="26">
        <v>0</v>
      </c>
      <c r="BB15" s="26">
        <v>0</v>
      </c>
      <c r="BC15" s="26">
        <v>5239</v>
      </c>
      <c r="BD15" s="26">
        <v>5239</v>
      </c>
      <c r="BE15" s="26">
        <v>2619.6</v>
      </c>
      <c r="BF15" s="26">
        <v>34779</v>
      </c>
      <c r="BG15" s="26">
        <v>3171</v>
      </c>
      <c r="BH15" s="26">
        <v>0</v>
      </c>
      <c r="BI15" s="26">
        <v>37950</v>
      </c>
      <c r="BJ15" s="26">
        <v>23818.760068493149</v>
      </c>
      <c r="BK15" s="26">
        <v>1287768</v>
      </c>
      <c r="BL15" s="26">
        <v>9216</v>
      </c>
      <c r="BM15" s="26">
        <v>181862</v>
      </c>
      <c r="BN15" s="26">
        <v>1478846</v>
      </c>
      <c r="BO15" s="26">
        <v>1089303.3772204013</v>
      </c>
      <c r="BP15" s="26">
        <v>91443</v>
      </c>
      <c r="BQ15" s="26">
        <v>-1723</v>
      </c>
      <c r="BR15" s="26">
        <v>0</v>
      </c>
      <c r="BS15" s="26">
        <v>89720</v>
      </c>
      <c r="BT15" s="26">
        <v>76025.980120797263</v>
      </c>
      <c r="BU15" s="26">
        <v>667796</v>
      </c>
      <c r="BV15" s="26">
        <v>0</v>
      </c>
      <c r="BW15" s="26">
        <v>0</v>
      </c>
      <c r="BX15" s="26">
        <v>667796</v>
      </c>
      <c r="BY15" s="26">
        <v>471502.10364383552</v>
      </c>
      <c r="BZ15" s="26">
        <v>0</v>
      </c>
      <c r="CA15" s="26">
        <v>0</v>
      </c>
      <c r="CB15" s="26">
        <v>0</v>
      </c>
      <c r="CC15" s="26">
        <v>0</v>
      </c>
      <c r="CD15" s="26">
        <v>0</v>
      </c>
      <c r="CE15" s="26">
        <v>1029512</v>
      </c>
      <c r="CF15" s="26">
        <v>4104</v>
      </c>
      <c r="CG15" s="26">
        <v>82915</v>
      </c>
      <c r="CH15" s="26">
        <v>1116531</v>
      </c>
      <c r="CI15" s="26">
        <v>926143.7862340979</v>
      </c>
      <c r="CJ15" s="26">
        <v>0</v>
      </c>
      <c r="CK15" s="26">
        <v>0</v>
      </c>
      <c r="CL15" s="26">
        <v>0</v>
      </c>
      <c r="CM15" s="26">
        <v>0</v>
      </c>
      <c r="CN15" s="26">
        <v>0</v>
      </c>
      <c r="CO15" s="26">
        <v>9390346.5</v>
      </c>
      <c r="CP15" s="26">
        <v>1376535.8333333337</v>
      </c>
      <c r="CQ15" s="26">
        <v>1910245</v>
      </c>
      <c r="CR15" s="26">
        <v>12677127.333333334</v>
      </c>
      <c r="CS15" s="26">
        <v>4800531.9205504414</v>
      </c>
    </row>
    <row r="16" spans="1:97" ht="24.9" customHeight="1">
      <c r="A16" s="18">
        <v>10</v>
      </c>
      <c r="B16" s="74" t="s">
        <v>89</v>
      </c>
      <c r="C16" s="26">
        <v>1185.1300000000001</v>
      </c>
      <c r="D16" s="26">
        <v>0</v>
      </c>
      <c r="E16" s="26">
        <v>-2261.4699999999903</v>
      </c>
      <c r="F16" s="26">
        <v>-1076.3399999999901</v>
      </c>
      <c r="G16" s="26">
        <v>0</v>
      </c>
      <c r="H16" s="26">
        <v>707.3599999999966</v>
      </c>
      <c r="I16" s="26">
        <v>4320.2000000000053</v>
      </c>
      <c r="J16" s="26">
        <v>-904.11000000001548</v>
      </c>
      <c r="K16" s="26">
        <v>4123.4499999999871</v>
      </c>
      <c r="L16" s="26">
        <v>0</v>
      </c>
      <c r="M16" s="26">
        <v>13985.393904999995</v>
      </c>
      <c r="N16" s="26">
        <v>16675.122463</v>
      </c>
      <c r="O16" s="26">
        <v>23764.810000000016</v>
      </c>
      <c r="P16" s="26">
        <v>54425.326368000009</v>
      </c>
      <c r="Q16" s="26">
        <v>0</v>
      </c>
      <c r="R16" s="26">
        <v>231094.05999999892</v>
      </c>
      <c r="S16" s="26">
        <v>271087.1999999978</v>
      </c>
      <c r="T16" s="26">
        <v>-263466.65999999584</v>
      </c>
      <c r="U16" s="26">
        <v>238714.60000000091</v>
      </c>
      <c r="V16" s="26">
        <v>0</v>
      </c>
      <c r="W16" s="26">
        <v>22623.198151999997</v>
      </c>
      <c r="X16" s="26">
        <v>215719.01633200003</v>
      </c>
      <c r="Y16" s="26">
        <v>8769858.4600000083</v>
      </c>
      <c r="Z16" s="26">
        <v>9008200.6744840089</v>
      </c>
      <c r="AA16" s="26">
        <v>0</v>
      </c>
      <c r="AB16" s="26">
        <v>23837.550102000019</v>
      </c>
      <c r="AC16" s="26">
        <v>589536.81097733369</v>
      </c>
      <c r="AD16" s="26">
        <v>295620.04000000103</v>
      </c>
      <c r="AE16" s="26">
        <v>908994.40107933478</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106.128</v>
      </c>
      <c r="BH16" s="26">
        <v>0</v>
      </c>
      <c r="BI16" s="26">
        <v>106.128</v>
      </c>
      <c r="BJ16" s="26">
        <v>0</v>
      </c>
      <c r="BK16" s="26">
        <v>660</v>
      </c>
      <c r="BL16" s="26">
        <v>1796.0228999999999</v>
      </c>
      <c r="BM16" s="26">
        <v>0</v>
      </c>
      <c r="BN16" s="26">
        <v>2456.0228999999999</v>
      </c>
      <c r="BO16" s="26">
        <v>0</v>
      </c>
      <c r="BP16" s="26">
        <v>0</v>
      </c>
      <c r="BQ16" s="26">
        <v>0</v>
      </c>
      <c r="BR16" s="26">
        <v>0</v>
      </c>
      <c r="BS16" s="26">
        <v>0</v>
      </c>
      <c r="BT16" s="26">
        <v>0</v>
      </c>
      <c r="BU16" s="26">
        <v>73904</v>
      </c>
      <c r="BV16" s="26">
        <v>18630</v>
      </c>
      <c r="BW16" s="26">
        <v>0</v>
      </c>
      <c r="BX16" s="26">
        <v>92534</v>
      </c>
      <c r="BY16" s="26">
        <v>0</v>
      </c>
      <c r="BZ16" s="26">
        <v>0</v>
      </c>
      <c r="CA16" s="26">
        <v>0</v>
      </c>
      <c r="CB16" s="26">
        <v>0</v>
      </c>
      <c r="CC16" s="26">
        <v>0</v>
      </c>
      <c r="CD16" s="26">
        <v>0</v>
      </c>
      <c r="CE16" s="26">
        <v>1945.21</v>
      </c>
      <c r="CF16" s="26">
        <v>656.08480000000009</v>
      </c>
      <c r="CG16" s="26">
        <v>0</v>
      </c>
      <c r="CH16" s="26">
        <v>2601.2948000000001</v>
      </c>
      <c r="CI16" s="26">
        <v>0</v>
      </c>
      <c r="CJ16" s="26">
        <v>0</v>
      </c>
      <c r="CK16" s="26">
        <v>0</v>
      </c>
      <c r="CL16" s="26">
        <v>0</v>
      </c>
      <c r="CM16" s="26">
        <v>0</v>
      </c>
      <c r="CN16" s="26">
        <v>0</v>
      </c>
      <c r="CO16" s="26">
        <v>369941.90215899894</v>
      </c>
      <c r="CP16" s="26">
        <v>1118526.5854723316</v>
      </c>
      <c r="CQ16" s="26">
        <v>8822611.0700000133</v>
      </c>
      <c r="CR16" s="26">
        <v>10311079.557631345</v>
      </c>
      <c r="CS16" s="26">
        <v>0</v>
      </c>
    </row>
    <row r="17" spans="1:97" ht="24.9" customHeight="1">
      <c r="A17" s="18">
        <v>11</v>
      </c>
      <c r="B17" s="74" t="s">
        <v>33</v>
      </c>
      <c r="C17" s="26">
        <v>21745.517410405955</v>
      </c>
      <c r="D17" s="26">
        <v>74186.161699754783</v>
      </c>
      <c r="E17" s="26">
        <v>5698.6909354839536</v>
      </c>
      <c r="F17" s="26">
        <v>101630.3700456447</v>
      </c>
      <c r="G17" s="26">
        <v>0</v>
      </c>
      <c r="H17" s="26">
        <v>1792.292149284169</v>
      </c>
      <c r="I17" s="26">
        <v>252038.75</v>
      </c>
      <c r="J17" s="26">
        <v>1009.8709677419355</v>
      </c>
      <c r="K17" s="26">
        <v>254840.9131170261</v>
      </c>
      <c r="L17" s="26">
        <v>0</v>
      </c>
      <c r="M17" s="26">
        <v>56538.988298868353</v>
      </c>
      <c r="N17" s="26">
        <v>7691.0969958221613</v>
      </c>
      <c r="O17" s="26">
        <v>42843.611286213374</v>
      </c>
      <c r="P17" s="26">
        <v>107073.6965809039</v>
      </c>
      <c r="Q17" s="26">
        <v>0</v>
      </c>
      <c r="R17" s="26">
        <v>2478556.4776971587</v>
      </c>
      <c r="S17" s="26">
        <v>36214.307692307695</v>
      </c>
      <c r="T17" s="26">
        <v>203691.07666129011</v>
      </c>
      <c r="U17" s="26">
        <v>2718461.8620507563</v>
      </c>
      <c r="V17" s="26">
        <v>663633.57626068359</v>
      </c>
      <c r="W17" s="26">
        <v>544023.33362961642</v>
      </c>
      <c r="X17" s="26">
        <v>381346.00852399808</v>
      </c>
      <c r="Y17" s="26">
        <v>1093714.3136889779</v>
      </c>
      <c r="Z17" s="26">
        <v>2019083.6558425925</v>
      </c>
      <c r="AA17" s="26">
        <v>488866.23499113403</v>
      </c>
      <c r="AB17" s="26">
        <v>120576.52093190482</v>
      </c>
      <c r="AC17" s="26">
        <v>585808.49995751109</v>
      </c>
      <c r="AD17" s="26">
        <v>154288.97201517868</v>
      </c>
      <c r="AE17" s="26">
        <v>860673.99290459452</v>
      </c>
      <c r="AF17" s="26">
        <v>7687.6753438356172</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100491.15776785251</v>
      </c>
      <c r="BG17" s="26">
        <v>316.21199999999999</v>
      </c>
      <c r="BH17" s="26">
        <v>1922.5999999999997</v>
      </c>
      <c r="BI17" s="26">
        <v>102729.96976785251</v>
      </c>
      <c r="BJ17" s="26">
        <v>63245.871595247103</v>
      </c>
      <c r="BK17" s="26">
        <v>129036.73511490409</v>
      </c>
      <c r="BL17" s="26">
        <v>70337.658932914739</v>
      </c>
      <c r="BM17" s="26">
        <v>0</v>
      </c>
      <c r="BN17" s="26">
        <v>199374.39404781885</v>
      </c>
      <c r="BO17" s="26">
        <v>119931.49716205666</v>
      </c>
      <c r="BP17" s="26">
        <v>0</v>
      </c>
      <c r="BQ17" s="26">
        <v>13645.428359999993</v>
      </c>
      <c r="BR17" s="26">
        <v>0</v>
      </c>
      <c r="BS17" s="26">
        <v>13645.428359999993</v>
      </c>
      <c r="BT17" s="26">
        <v>0</v>
      </c>
      <c r="BU17" s="26">
        <v>79363.244897959201</v>
      </c>
      <c r="BV17" s="26">
        <v>5712</v>
      </c>
      <c r="BW17" s="26">
        <v>1200</v>
      </c>
      <c r="BX17" s="26">
        <v>86275.244897959201</v>
      </c>
      <c r="BY17" s="26">
        <v>67371.673959183652</v>
      </c>
      <c r="BZ17" s="26">
        <v>0</v>
      </c>
      <c r="CA17" s="26">
        <v>0</v>
      </c>
      <c r="CB17" s="26">
        <v>0</v>
      </c>
      <c r="CC17" s="26">
        <v>0</v>
      </c>
      <c r="CD17" s="26">
        <v>0</v>
      </c>
      <c r="CE17" s="26">
        <v>61190.53</v>
      </c>
      <c r="CF17" s="26">
        <v>3005.1079452054796</v>
      </c>
      <c r="CG17" s="26">
        <v>0</v>
      </c>
      <c r="CH17" s="26">
        <v>64195.637945205475</v>
      </c>
      <c r="CI17" s="26">
        <v>22734.426548750002</v>
      </c>
      <c r="CJ17" s="26">
        <v>0</v>
      </c>
      <c r="CK17" s="26">
        <v>0</v>
      </c>
      <c r="CL17" s="26">
        <v>0</v>
      </c>
      <c r="CM17" s="26">
        <v>0</v>
      </c>
      <c r="CN17" s="26">
        <v>0</v>
      </c>
      <c r="CO17" s="26">
        <v>3593314.797897954</v>
      </c>
      <c r="CP17" s="26">
        <v>1430301.232107514</v>
      </c>
      <c r="CQ17" s="26">
        <v>1504369.135554886</v>
      </c>
      <c r="CR17" s="26">
        <v>6527985.1655603545</v>
      </c>
      <c r="CS17" s="26">
        <v>1433470.9558608909</v>
      </c>
    </row>
    <row r="18" spans="1:97" ht="24.9" customHeight="1">
      <c r="A18" s="18">
        <v>12</v>
      </c>
      <c r="B18" s="74" t="s">
        <v>90</v>
      </c>
      <c r="C18" s="26">
        <v>440140.58034086647</v>
      </c>
      <c r="D18" s="26">
        <v>0</v>
      </c>
      <c r="E18" s="26">
        <v>0</v>
      </c>
      <c r="F18" s="26">
        <v>440140.58034086647</v>
      </c>
      <c r="G18" s="26">
        <v>154355.47279599973</v>
      </c>
      <c r="H18" s="26">
        <v>0</v>
      </c>
      <c r="I18" s="26">
        <v>0</v>
      </c>
      <c r="J18" s="26">
        <v>0</v>
      </c>
      <c r="K18" s="26">
        <v>0</v>
      </c>
      <c r="L18" s="26">
        <v>0</v>
      </c>
      <c r="M18" s="26">
        <v>23419.993753999872</v>
      </c>
      <c r="N18" s="26">
        <v>2387.1250900000014</v>
      </c>
      <c r="O18" s="26">
        <v>8563.8400000000038</v>
      </c>
      <c r="P18" s="26">
        <v>34370.958843999877</v>
      </c>
      <c r="Q18" s="26">
        <v>10556.911854000064</v>
      </c>
      <c r="R18" s="26">
        <v>0</v>
      </c>
      <c r="S18" s="26">
        <v>0</v>
      </c>
      <c r="T18" s="26">
        <v>0</v>
      </c>
      <c r="U18" s="26">
        <v>0</v>
      </c>
      <c r="V18" s="26">
        <v>0</v>
      </c>
      <c r="W18" s="26">
        <v>187753.12410645187</v>
      </c>
      <c r="X18" s="26">
        <v>154474.44880799903</v>
      </c>
      <c r="Y18" s="26">
        <v>0</v>
      </c>
      <c r="Z18" s="26">
        <v>342227.5729144509</v>
      </c>
      <c r="AA18" s="26">
        <v>216234.24008559622</v>
      </c>
      <c r="AB18" s="26">
        <v>34432.812029999928</v>
      </c>
      <c r="AC18" s="26">
        <v>564957.68398533366</v>
      </c>
      <c r="AD18" s="26">
        <v>15</v>
      </c>
      <c r="AE18" s="26">
        <v>599405.49601533357</v>
      </c>
      <c r="AF18" s="26">
        <v>2739.3793824000386</v>
      </c>
      <c r="AG18" s="26">
        <v>0</v>
      </c>
      <c r="AH18" s="26">
        <v>0</v>
      </c>
      <c r="AI18" s="26">
        <v>0</v>
      </c>
      <c r="AJ18" s="26">
        <v>0</v>
      </c>
      <c r="AK18" s="26">
        <v>0</v>
      </c>
      <c r="AL18" s="26">
        <v>1905987.8604730014</v>
      </c>
      <c r="AM18" s="26">
        <v>0</v>
      </c>
      <c r="AN18" s="26">
        <v>0</v>
      </c>
      <c r="AO18" s="26">
        <v>1905987.8604730014</v>
      </c>
      <c r="AP18" s="26">
        <v>1905987.8604730014</v>
      </c>
      <c r="AQ18" s="26">
        <v>1515108.7537640017</v>
      </c>
      <c r="AR18" s="26">
        <v>0</v>
      </c>
      <c r="AS18" s="26">
        <v>0</v>
      </c>
      <c r="AT18" s="26">
        <v>1515108.7537640017</v>
      </c>
      <c r="AU18" s="26">
        <v>1515108.7537639979</v>
      </c>
      <c r="AV18" s="26">
        <v>0</v>
      </c>
      <c r="AW18" s="26">
        <v>0</v>
      </c>
      <c r="AX18" s="26">
        <v>0</v>
      </c>
      <c r="AY18" s="26">
        <v>0</v>
      </c>
      <c r="AZ18" s="26">
        <v>0</v>
      </c>
      <c r="BA18" s="26">
        <v>0</v>
      </c>
      <c r="BB18" s="26">
        <v>0</v>
      </c>
      <c r="BC18" s="26">
        <v>0</v>
      </c>
      <c r="BD18" s="26">
        <v>0</v>
      </c>
      <c r="BE18" s="26">
        <v>0</v>
      </c>
      <c r="BF18" s="26">
        <v>13267.580000000002</v>
      </c>
      <c r="BG18" s="26">
        <v>10606.338341000002</v>
      </c>
      <c r="BH18" s="26">
        <v>0</v>
      </c>
      <c r="BI18" s="26">
        <v>23873.918341000004</v>
      </c>
      <c r="BJ18" s="26">
        <v>19099.134672800006</v>
      </c>
      <c r="BK18" s="26">
        <v>101665.55748199997</v>
      </c>
      <c r="BL18" s="26">
        <v>4390.1299999999756</v>
      </c>
      <c r="BM18" s="26">
        <v>8859</v>
      </c>
      <c r="BN18" s="26">
        <v>114914.68748199995</v>
      </c>
      <c r="BO18" s="26">
        <v>97789.7377469684</v>
      </c>
      <c r="BP18" s="26">
        <v>79596.449999999721</v>
      </c>
      <c r="BQ18" s="26">
        <v>0</v>
      </c>
      <c r="BR18" s="26">
        <v>0</v>
      </c>
      <c r="BS18" s="26">
        <v>79596.449999999721</v>
      </c>
      <c r="BT18" s="26">
        <v>0</v>
      </c>
      <c r="BU18" s="26">
        <v>0</v>
      </c>
      <c r="BV18" s="26">
        <v>0</v>
      </c>
      <c r="BW18" s="26">
        <v>0</v>
      </c>
      <c r="BX18" s="26">
        <v>0</v>
      </c>
      <c r="BY18" s="26">
        <v>0</v>
      </c>
      <c r="BZ18" s="26">
        <v>0</v>
      </c>
      <c r="CA18" s="26">
        <v>0</v>
      </c>
      <c r="CB18" s="26">
        <v>0</v>
      </c>
      <c r="CC18" s="26">
        <v>0</v>
      </c>
      <c r="CD18" s="26">
        <v>0</v>
      </c>
      <c r="CE18" s="26">
        <v>36454.691999999923</v>
      </c>
      <c r="CF18" s="26">
        <v>1122.3600000000006</v>
      </c>
      <c r="CG18" s="26">
        <v>0</v>
      </c>
      <c r="CH18" s="26">
        <v>37577.051999999923</v>
      </c>
      <c r="CI18" s="26">
        <v>35520.435599999852</v>
      </c>
      <c r="CJ18" s="26">
        <v>0</v>
      </c>
      <c r="CK18" s="26">
        <v>0</v>
      </c>
      <c r="CL18" s="26">
        <v>0</v>
      </c>
      <c r="CM18" s="26">
        <v>0</v>
      </c>
      <c r="CN18" s="26">
        <v>0</v>
      </c>
      <c r="CO18" s="26">
        <v>4337827.4039503206</v>
      </c>
      <c r="CP18" s="26">
        <v>737938.08622433268</v>
      </c>
      <c r="CQ18" s="26">
        <v>17437.840000000004</v>
      </c>
      <c r="CR18" s="26">
        <v>5093203.3301746538</v>
      </c>
      <c r="CS18" s="26">
        <v>3957391.9263747637</v>
      </c>
    </row>
    <row r="19" spans="1:97" ht="24.9" customHeight="1">
      <c r="A19" s="18">
        <v>13</v>
      </c>
      <c r="B19" s="74" t="s">
        <v>31</v>
      </c>
      <c r="C19" s="26">
        <v>168.71000000000004</v>
      </c>
      <c r="D19" s="26">
        <v>1539.25</v>
      </c>
      <c r="E19" s="26">
        <v>8769.0600000000013</v>
      </c>
      <c r="F19" s="26">
        <v>10477.02</v>
      </c>
      <c r="G19" s="26">
        <v>536.42999999999995</v>
      </c>
      <c r="H19" s="26">
        <v>6349.0399999998772</v>
      </c>
      <c r="I19" s="26">
        <v>44612.559999999947</v>
      </c>
      <c r="J19" s="26">
        <v>1488.5399999999991</v>
      </c>
      <c r="K19" s="26">
        <v>52450.139999999825</v>
      </c>
      <c r="L19" s="26">
        <v>0</v>
      </c>
      <c r="M19" s="26">
        <v>77483.58999999534</v>
      </c>
      <c r="N19" s="26">
        <v>23009.889999999959</v>
      </c>
      <c r="O19" s="26">
        <v>18292.879999999997</v>
      </c>
      <c r="P19" s="26">
        <v>118786.3599999953</v>
      </c>
      <c r="Q19" s="26">
        <v>0</v>
      </c>
      <c r="R19" s="26">
        <v>915489.89000001247</v>
      </c>
      <c r="S19" s="26">
        <v>10290.609999999999</v>
      </c>
      <c r="T19" s="26">
        <v>1168130.1699999974</v>
      </c>
      <c r="U19" s="26">
        <v>2093910.6700000097</v>
      </c>
      <c r="V19" s="26">
        <v>0</v>
      </c>
      <c r="W19" s="26">
        <v>178366.20999999982</v>
      </c>
      <c r="X19" s="26">
        <v>719526.13000000059</v>
      </c>
      <c r="Y19" s="26">
        <v>448914.50000000023</v>
      </c>
      <c r="Z19" s="26">
        <v>1346806.8400000008</v>
      </c>
      <c r="AA19" s="26">
        <v>577741.62000000174</v>
      </c>
      <c r="AB19" s="26">
        <v>47213.529999999897</v>
      </c>
      <c r="AC19" s="26">
        <v>637689.77333333367</v>
      </c>
      <c r="AD19" s="26">
        <v>10080</v>
      </c>
      <c r="AE19" s="26">
        <v>694983.30333333358</v>
      </c>
      <c r="AF19" s="26">
        <v>42852.240000000173</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73600.740000000034</v>
      </c>
      <c r="BG19" s="26">
        <v>0</v>
      </c>
      <c r="BH19" s="26">
        <v>0</v>
      </c>
      <c r="BI19" s="26">
        <v>73600.740000000034</v>
      </c>
      <c r="BJ19" s="26">
        <v>64400.229999999938</v>
      </c>
      <c r="BK19" s="26">
        <v>108188.96</v>
      </c>
      <c r="BL19" s="26">
        <v>7993.42</v>
      </c>
      <c r="BM19" s="26">
        <v>0</v>
      </c>
      <c r="BN19" s="26">
        <v>116182.38</v>
      </c>
      <c r="BO19" s="26">
        <v>95731.449999999939</v>
      </c>
      <c r="BP19" s="26">
        <v>204.66</v>
      </c>
      <c r="BQ19" s="26">
        <v>0</v>
      </c>
      <c r="BR19" s="26">
        <v>0</v>
      </c>
      <c r="BS19" s="26">
        <v>204.66</v>
      </c>
      <c r="BT19" s="26">
        <v>228.85</v>
      </c>
      <c r="BU19" s="26">
        <v>9895</v>
      </c>
      <c r="BV19" s="26">
        <v>0</v>
      </c>
      <c r="BW19" s="26">
        <v>0</v>
      </c>
      <c r="BX19" s="26">
        <v>9895</v>
      </c>
      <c r="BY19" s="26">
        <v>4947.51</v>
      </c>
      <c r="BZ19" s="26">
        <v>0</v>
      </c>
      <c r="CA19" s="26">
        <v>0</v>
      </c>
      <c r="CB19" s="26">
        <v>0</v>
      </c>
      <c r="CC19" s="26">
        <v>0</v>
      </c>
      <c r="CD19" s="26">
        <v>0</v>
      </c>
      <c r="CE19" s="26">
        <v>159100.85999999999</v>
      </c>
      <c r="CF19" s="26">
        <v>27174.309999999998</v>
      </c>
      <c r="CG19" s="26">
        <v>0</v>
      </c>
      <c r="CH19" s="26">
        <v>186275.16999999998</v>
      </c>
      <c r="CI19" s="26">
        <v>125316.13</v>
      </c>
      <c r="CJ19" s="26">
        <v>0</v>
      </c>
      <c r="CK19" s="26">
        <v>0</v>
      </c>
      <c r="CL19" s="26">
        <v>0</v>
      </c>
      <c r="CM19" s="26">
        <v>0</v>
      </c>
      <c r="CN19" s="26">
        <v>0</v>
      </c>
      <c r="CO19" s="26">
        <v>1576061.1900000069</v>
      </c>
      <c r="CP19" s="26">
        <v>1471835.9433333343</v>
      </c>
      <c r="CQ19" s="26">
        <v>1655675.1499999976</v>
      </c>
      <c r="CR19" s="26">
        <v>4703572.2833333397</v>
      </c>
      <c r="CS19" s="26">
        <v>911754.46000000194</v>
      </c>
    </row>
    <row r="20" spans="1:97" ht="24.9" customHeight="1">
      <c r="A20" s="18">
        <v>14</v>
      </c>
      <c r="B20" s="74" t="s">
        <v>37</v>
      </c>
      <c r="C20" s="26">
        <v>0</v>
      </c>
      <c r="D20" s="26">
        <v>0</v>
      </c>
      <c r="E20" s="26">
        <v>19242.599999999999</v>
      </c>
      <c r="F20" s="26">
        <v>19242.599999999999</v>
      </c>
      <c r="G20" s="26">
        <v>0</v>
      </c>
      <c r="H20" s="26">
        <v>0</v>
      </c>
      <c r="I20" s="26">
        <v>3128</v>
      </c>
      <c r="J20" s="26">
        <v>369</v>
      </c>
      <c r="K20" s="26">
        <v>3497</v>
      </c>
      <c r="L20" s="26">
        <v>0</v>
      </c>
      <c r="M20" s="26">
        <v>7112.33</v>
      </c>
      <c r="N20" s="26">
        <v>6901.09</v>
      </c>
      <c r="O20" s="26">
        <v>0</v>
      </c>
      <c r="P20" s="26">
        <v>14013.42</v>
      </c>
      <c r="Q20" s="26">
        <v>3604.5799999999995</v>
      </c>
      <c r="R20" s="26">
        <v>1140</v>
      </c>
      <c r="S20" s="26">
        <v>6402.26</v>
      </c>
      <c r="T20" s="26">
        <v>2871584.08</v>
      </c>
      <c r="U20" s="26">
        <v>2879126.34</v>
      </c>
      <c r="V20" s="26">
        <v>0</v>
      </c>
      <c r="W20" s="26">
        <v>76205.820000000007</v>
      </c>
      <c r="X20" s="26">
        <v>362036.11</v>
      </c>
      <c r="Y20" s="26">
        <v>0</v>
      </c>
      <c r="Z20" s="26">
        <v>438241.93</v>
      </c>
      <c r="AA20" s="26">
        <v>306769.34999999998</v>
      </c>
      <c r="AB20" s="26">
        <v>99059.060000000027</v>
      </c>
      <c r="AC20" s="26">
        <v>601028.74899999995</v>
      </c>
      <c r="AD20" s="26">
        <v>0</v>
      </c>
      <c r="AE20" s="26">
        <v>700087.80900000001</v>
      </c>
      <c r="AF20" s="26">
        <v>92096.540000000008</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3012.51</v>
      </c>
      <c r="BG20" s="26">
        <v>3056.47</v>
      </c>
      <c r="BH20" s="26">
        <v>0</v>
      </c>
      <c r="BI20" s="26">
        <v>6068.98</v>
      </c>
      <c r="BJ20" s="26">
        <v>5158.63</v>
      </c>
      <c r="BK20" s="26">
        <v>5865.4</v>
      </c>
      <c r="BL20" s="26">
        <v>0</v>
      </c>
      <c r="BM20" s="26">
        <v>0</v>
      </c>
      <c r="BN20" s="26">
        <v>5865.4</v>
      </c>
      <c r="BO20" s="26">
        <v>4985.5899999999992</v>
      </c>
      <c r="BP20" s="26">
        <v>0</v>
      </c>
      <c r="BQ20" s="26">
        <v>0</v>
      </c>
      <c r="BR20" s="26">
        <v>0</v>
      </c>
      <c r="BS20" s="26">
        <v>0</v>
      </c>
      <c r="BT20" s="26">
        <v>0</v>
      </c>
      <c r="BU20" s="26">
        <v>7425.63</v>
      </c>
      <c r="BV20" s="26">
        <v>0</v>
      </c>
      <c r="BW20" s="26">
        <v>0</v>
      </c>
      <c r="BX20" s="26">
        <v>7425.63</v>
      </c>
      <c r="BY20" s="26">
        <v>0</v>
      </c>
      <c r="BZ20" s="26">
        <v>0</v>
      </c>
      <c r="CA20" s="26">
        <v>0</v>
      </c>
      <c r="CB20" s="26">
        <v>0</v>
      </c>
      <c r="CC20" s="26">
        <v>0</v>
      </c>
      <c r="CD20" s="26">
        <v>0</v>
      </c>
      <c r="CE20" s="26">
        <v>900</v>
      </c>
      <c r="CF20" s="26">
        <v>200</v>
      </c>
      <c r="CG20" s="26">
        <v>0</v>
      </c>
      <c r="CH20" s="26">
        <v>1100</v>
      </c>
      <c r="CI20" s="26">
        <v>0</v>
      </c>
      <c r="CJ20" s="26">
        <v>0</v>
      </c>
      <c r="CK20" s="26">
        <v>0</v>
      </c>
      <c r="CL20" s="26">
        <v>0</v>
      </c>
      <c r="CM20" s="26">
        <v>0</v>
      </c>
      <c r="CN20" s="26">
        <v>0</v>
      </c>
      <c r="CO20" s="26">
        <v>200720.75000000003</v>
      </c>
      <c r="CP20" s="26">
        <v>982752.67899999989</v>
      </c>
      <c r="CQ20" s="26">
        <v>2891195.68</v>
      </c>
      <c r="CR20" s="26">
        <v>4074669.1089999997</v>
      </c>
      <c r="CS20" s="26">
        <v>412614.69</v>
      </c>
    </row>
    <row r="21" spans="1:97" ht="24.9" customHeight="1">
      <c r="A21" s="18">
        <v>15</v>
      </c>
      <c r="B21" s="74" t="s">
        <v>39</v>
      </c>
      <c r="C21" s="26">
        <v>0</v>
      </c>
      <c r="D21" s="26">
        <v>0</v>
      </c>
      <c r="E21" s="26">
        <v>0</v>
      </c>
      <c r="F21" s="26">
        <v>0</v>
      </c>
      <c r="G21" s="26">
        <v>0</v>
      </c>
      <c r="H21" s="26">
        <v>0</v>
      </c>
      <c r="I21" s="26">
        <v>0</v>
      </c>
      <c r="J21" s="26">
        <v>0</v>
      </c>
      <c r="K21" s="26">
        <v>0</v>
      </c>
      <c r="L21" s="26">
        <v>0</v>
      </c>
      <c r="M21" s="26">
        <v>10957.710030183418</v>
      </c>
      <c r="N21" s="26">
        <v>0</v>
      </c>
      <c r="O21" s="26">
        <v>0</v>
      </c>
      <c r="P21" s="26">
        <v>10957.710030183418</v>
      </c>
      <c r="Q21" s="26">
        <v>-239.51231593220339</v>
      </c>
      <c r="R21" s="26">
        <v>1038657.8855894778</v>
      </c>
      <c r="S21" s="26">
        <v>321749.97561643843</v>
      </c>
      <c r="T21" s="26">
        <v>0</v>
      </c>
      <c r="U21" s="26">
        <v>1360407.8612059164</v>
      </c>
      <c r="V21" s="26">
        <v>0</v>
      </c>
      <c r="W21" s="26">
        <v>751230.91099999927</v>
      </c>
      <c r="X21" s="26">
        <v>0</v>
      </c>
      <c r="Y21" s="26">
        <v>0</v>
      </c>
      <c r="Z21" s="26">
        <v>751230.91099999927</v>
      </c>
      <c r="AA21" s="26">
        <v>49843.562249999988</v>
      </c>
      <c r="AB21" s="26">
        <v>51532.640000000058</v>
      </c>
      <c r="AC21" s="26">
        <v>546146.83333333372</v>
      </c>
      <c r="AD21" s="26">
        <v>0</v>
      </c>
      <c r="AE21" s="26">
        <v>597679.47333333374</v>
      </c>
      <c r="AF21" s="26">
        <v>195.99999999999994</v>
      </c>
      <c r="AG21" s="26">
        <v>0</v>
      </c>
      <c r="AH21" s="26">
        <v>0</v>
      </c>
      <c r="AI21" s="26">
        <v>0</v>
      </c>
      <c r="AJ21" s="26">
        <v>0</v>
      </c>
      <c r="AK21" s="26">
        <v>0</v>
      </c>
      <c r="AL21" s="26">
        <v>-26982.532881355935</v>
      </c>
      <c r="AM21" s="26">
        <v>0</v>
      </c>
      <c r="AN21" s="26">
        <v>0</v>
      </c>
      <c r="AO21" s="26">
        <v>-26982.532881355935</v>
      </c>
      <c r="AP21" s="26">
        <v>-22607.47887620339</v>
      </c>
      <c r="AQ21" s="26">
        <v>-2257.9525423728815</v>
      </c>
      <c r="AR21" s="26">
        <v>0</v>
      </c>
      <c r="AS21" s="26">
        <v>0</v>
      </c>
      <c r="AT21" s="26">
        <v>-2257.9525423728815</v>
      </c>
      <c r="AU21" s="26">
        <v>-1916.1662660338984</v>
      </c>
      <c r="AV21" s="26">
        <v>0</v>
      </c>
      <c r="AW21" s="26">
        <v>0</v>
      </c>
      <c r="AX21" s="26">
        <v>0</v>
      </c>
      <c r="AY21" s="26">
        <v>0</v>
      </c>
      <c r="AZ21" s="26">
        <v>0</v>
      </c>
      <c r="BA21" s="26">
        <v>0</v>
      </c>
      <c r="BB21" s="26">
        <v>0</v>
      </c>
      <c r="BC21" s="26">
        <v>0</v>
      </c>
      <c r="BD21" s="26">
        <v>0</v>
      </c>
      <c r="BE21" s="26">
        <v>0</v>
      </c>
      <c r="BF21" s="26">
        <v>85414.388899799931</v>
      </c>
      <c r="BG21" s="26">
        <v>0</v>
      </c>
      <c r="BH21" s="26">
        <v>0</v>
      </c>
      <c r="BI21" s="26">
        <v>85414.388899799931</v>
      </c>
      <c r="BJ21" s="26">
        <v>68331.511119840012</v>
      </c>
      <c r="BK21" s="26">
        <v>30017.254777328766</v>
      </c>
      <c r="BL21" s="26">
        <v>0</v>
      </c>
      <c r="BM21" s="26">
        <v>0</v>
      </c>
      <c r="BN21" s="26">
        <v>30017.254777328766</v>
      </c>
      <c r="BO21" s="26">
        <v>27683.676225973752</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1938570.3048730607</v>
      </c>
      <c r="CP21" s="26">
        <v>867896.80894977215</v>
      </c>
      <c r="CQ21" s="26">
        <v>0</v>
      </c>
      <c r="CR21" s="26">
        <v>2806467.1138228322</v>
      </c>
      <c r="CS21" s="26">
        <v>121291.59213764427</v>
      </c>
    </row>
    <row r="22" spans="1:97" ht="24.9" customHeight="1">
      <c r="A22" s="18">
        <v>16</v>
      </c>
      <c r="B22" s="74" t="s">
        <v>36</v>
      </c>
      <c r="C22" s="26">
        <v>1417.5250000000001</v>
      </c>
      <c r="D22" s="26">
        <v>0</v>
      </c>
      <c r="E22" s="26">
        <v>0</v>
      </c>
      <c r="F22" s="26">
        <v>1417.5250000000001</v>
      </c>
      <c r="G22" s="26">
        <v>0</v>
      </c>
      <c r="H22" s="26">
        <v>5642.7000000000025</v>
      </c>
      <c r="I22" s="26">
        <v>7019</v>
      </c>
      <c r="J22" s="26">
        <v>0</v>
      </c>
      <c r="K22" s="26">
        <v>12661.700000000003</v>
      </c>
      <c r="L22" s="26">
        <v>0</v>
      </c>
      <c r="M22" s="26">
        <v>31690.365122389987</v>
      </c>
      <c r="N22" s="26">
        <v>3206.8690170699997</v>
      </c>
      <c r="O22" s="26">
        <v>0</v>
      </c>
      <c r="P22" s="26">
        <v>34897.234139459986</v>
      </c>
      <c r="Q22" s="26">
        <v>22369.838309082999</v>
      </c>
      <c r="R22" s="26">
        <v>329904.20933993993</v>
      </c>
      <c r="S22" s="26">
        <v>0</v>
      </c>
      <c r="T22" s="26">
        <v>84396</v>
      </c>
      <c r="U22" s="26">
        <v>414300.20933993993</v>
      </c>
      <c r="V22" s="26">
        <v>0</v>
      </c>
      <c r="W22" s="26">
        <v>165360.76434840006</v>
      </c>
      <c r="X22" s="26">
        <v>455289.3973044898</v>
      </c>
      <c r="Y22" s="26">
        <v>1343</v>
      </c>
      <c r="Z22" s="26">
        <v>621993.1616528898</v>
      </c>
      <c r="AA22" s="26">
        <v>378819.21055479301</v>
      </c>
      <c r="AB22" s="26">
        <v>59523.104464310039</v>
      </c>
      <c r="AC22" s="26">
        <v>614434.86788163381</v>
      </c>
      <c r="AD22" s="26">
        <v>240</v>
      </c>
      <c r="AE22" s="26">
        <v>674197.9723459438</v>
      </c>
      <c r="AF22" s="26">
        <v>68838.802016677</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26109.365953000008</v>
      </c>
      <c r="BG22" s="26">
        <v>0</v>
      </c>
      <c r="BH22" s="26">
        <v>0</v>
      </c>
      <c r="BI22" s="26">
        <v>26109.365953000008</v>
      </c>
      <c r="BJ22" s="26">
        <v>24803.899137</v>
      </c>
      <c r="BK22" s="26">
        <v>27523.512070000146</v>
      </c>
      <c r="BL22" s="26">
        <v>1100.00981918</v>
      </c>
      <c r="BM22" s="26">
        <v>835.28629999999998</v>
      </c>
      <c r="BN22" s="26">
        <v>29458.808189180145</v>
      </c>
      <c r="BO22" s="26">
        <v>25876.329999999998</v>
      </c>
      <c r="BP22" s="26">
        <v>0</v>
      </c>
      <c r="BQ22" s="26">
        <v>0</v>
      </c>
      <c r="BR22" s="26">
        <v>0</v>
      </c>
      <c r="BS22" s="26">
        <v>0</v>
      </c>
      <c r="BT22" s="26">
        <v>0</v>
      </c>
      <c r="BU22" s="26">
        <v>126197.019</v>
      </c>
      <c r="BV22" s="26">
        <v>0</v>
      </c>
      <c r="BW22" s="26">
        <v>0</v>
      </c>
      <c r="BX22" s="26">
        <v>126197.019</v>
      </c>
      <c r="BY22" s="26">
        <v>0</v>
      </c>
      <c r="BZ22" s="26">
        <v>0</v>
      </c>
      <c r="CA22" s="26">
        <v>0</v>
      </c>
      <c r="CB22" s="26">
        <v>0</v>
      </c>
      <c r="CC22" s="26">
        <v>0</v>
      </c>
      <c r="CD22" s="26">
        <v>0</v>
      </c>
      <c r="CE22" s="26">
        <v>27077.130894250149</v>
      </c>
      <c r="CF22" s="26">
        <v>2572</v>
      </c>
      <c r="CG22" s="26">
        <v>545.28629999999998</v>
      </c>
      <c r="CH22" s="26">
        <v>30194.417194250149</v>
      </c>
      <c r="CI22" s="26">
        <v>16490.391780824997</v>
      </c>
      <c r="CJ22" s="26">
        <v>0</v>
      </c>
      <c r="CK22" s="26">
        <v>0</v>
      </c>
      <c r="CL22" s="26">
        <v>0</v>
      </c>
      <c r="CM22" s="26">
        <v>0</v>
      </c>
      <c r="CN22" s="26">
        <v>0</v>
      </c>
      <c r="CO22" s="26">
        <v>800445.69619229028</v>
      </c>
      <c r="CP22" s="26">
        <v>1083622.1440223737</v>
      </c>
      <c r="CQ22" s="26">
        <v>87359.572600000014</v>
      </c>
      <c r="CR22" s="26">
        <v>1971427.412814664</v>
      </c>
      <c r="CS22" s="26">
        <v>537198.47179837804</v>
      </c>
    </row>
    <row r="23" spans="1:97" ht="24.9" customHeight="1">
      <c r="A23" s="18">
        <v>17</v>
      </c>
      <c r="B23" s="74" t="s">
        <v>88</v>
      </c>
      <c r="C23" s="26">
        <v>660</v>
      </c>
      <c r="D23" s="26">
        <v>600</v>
      </c>
      <c r="E23" s="26">
        <v>0</v>
      </c>
      <c r="F23" s="26">
        <v>1260</v>
      </c>
      <c r="G23" s="26">
        <v>0</v>
      </c>
      <c r="H23" s="26">
        <v>0</v>
      </c>
      <c r="I23" s="26">
        <v>134</v>
      </c>
      <c r="J23" s="26">
        <v>0</v>
      </c>
      <c r="K23" s="26">
        <v>134</v>
      </c>
      <c r="L23" s="26">
        <v>0</v>
      </c>
      <c r="M23" s="26">
        <v>13666.98</v>
      </c>
      <c r="N23" s="26">
        <v>1053.33</v>
      </c>
      <c r="O23" s="26">
        <v>0</v>
      </c>
      <c r="P23" s="26">
        <v>14720.31</v>
      </c>
      <c r="Q23" s="26">
        <v>851.03</v>
      </c>
      <c r="R23" s="26">
        <v>0</v>
      </c>
      <c r="S23" s="26">
        <v>0</v>
      </c>
      <c r="T23" s="26">
        <v>0</v>
      </c>
      <c r="U23" s="26">
        <v>0</v>
      </c>
      <c r="V23" s="26">
        <v>0</v>
      </c>
      <c r="W23" s="26">
        <v>236709.12</v>
      </c>
      <c r="X23" s="26">
        <v>50845.84</v>
      </c>
      <c r="Y23" s="26">
        <v>0</v>
      </c>
      <c r="Z23" s="26">
        <v>287554.95999999996</v>
      </c>
      <c r="AA23" s="26">
        <v>107288.95</v>
      </c>
      <c r="AB23" s="26">
        <v>33381.260000000017</v>
      </c>
      <c r="AC23" s="26">
        <v>556804.67333333369</v>
      </c>
      <c r="AD23" s="26">
        <v>0</v>
      </c>
      <c r="AE23" s="26">
        <v>590185.9333333337</v>
      </c>
      <c r="AF23" s="26">
        <v>13890.7</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27411.95</v>
      </c>
      <c r="BG23" s="26">
        <v>0</v>
      </c>
      <c r="BH23" s="26">
        <v>0</v>
      </c>
      <c r="BI23" s="26">
        <v>27411.95</v>
      </c>
      <c r="BJ23" s="26">
        <v>24559.18</v>
      </c>
      <c r="BK23" s="26">
        <v>2099.4</v>
      </c>
      <c r="BL23" s="26">
        <v>0</v>
      </c>
      <c r="BM23" s="26">
        <v>0</v>
      </c>
      <c r="BN23" s="26">
        <v>2099.4</v>
      </c>
      <c r="BO23" s="26">
        <v>1941.65</v>
      </c>
      <c r="BP23" s="26">
        <v>0</v>
      </c>
      <c r="BQ23" s="26">
        <v>0</v>
      </c>
      <c r="BR23" s="26">
        <v>0</v>
      </c>
      <c r="BS23" s="26">
        <v>0</v>
      </c>
      <c r="BT23" s="26">
        <v>0</v>
      </c>
      <c r="BU23" s="26">
        <v>50841</v>
      </c>
      <c r="BV23" s="26">
        <v>0</v>
      </c>
      <c r="BW23" s="26">
        <v>0</v>
      </c>
      <c r="BX23" s="26">
        <v>50841</v>
      </c>
      <c r="BY23" s="26">
        <v>0</v>
      </c>
      <c r="BZ23" s="26">
        <v>0</v>
      </c>
      <c r="CA23" s="26">
        <v>0</v>
      </c>
      <c r="CB23" s="26">
        <v>0</v>
      </c>
      <c r="CC23" s="26">
        <v>0</v>
      </c>
      <c r="CD23" s="26">
        <v>0</v>
      </c>
      <c r="CE23" s="26">
        <v>30850</v>
      </c>
      <c r="CF23" s="26">
        <v>1800</v>
      </c>
      <c r="CG23" s="26">
        <v>0</v>
      </c>
      <c r="CH23" s="26">
        <v>32650</v>
      </c>
      <c r="CI23" s="26">
        <v>29323.040000000001</v>
      </c>
      <c r="CJ23" s="26">
        <v>0</v>
      </c>
      <c r="CK23" s="26">
        <v>0</v>
      </c>
      <c r="CL23" s="26">
        <v>0</v>
      </c>
      <c r="CM23" s="26">
        <v>0</v>
      </c>
      <c r="CN23" s="26">
        <v>0</v>
      </c>
      <c r="CO23" s="26">
        <v>395619.71000000008</v>
      </c>
      <c r="CP23" s="26">
        <v>611237.84333333373</v>
      </c>
      <c r="CQ23" s="26">
        <v>0</v>
      </c>
      <c r="CR23" s="26">
        <v>1006857.5533333336</v>
      </c>
      <c r="CS23" s="26">
        <v>177854.55</v>
      </c>
    </row>
    <row r="24" spans="1:97" ht="24.9" customHeight="1">
      <c r="A24" s="18">
        <v>18</v>
      </c>
      <c r="B24" s="74" t="s">
        <v>38</v>
      </c>
      <c r="C24" s="26">
        <v>0</v>
      </c>
      <c r="D24" s="26">
        <v>198</v>
      </c>
      <c r="E24" s="26">
        <v>0</v>
      </c>
      <c r="F24" s="26">
        <v>198</v>
      </c>
      <c r="G24" s="26">
        <v>0</v>
      </c>
      <c r="H24" s="26">
        <v>0</v>
      </c>
      <c r="I24" s="26">
        <v>0</v>
      </c>
      <c r="J24" s="26">
        <v>0</v>
      </c>
      <c r="K24" s="26">
        <v>0</v>
      </c>
      <c r="L24" s="26">
        <v>0</v>
      </c>
      <c r="M24" s="26">
        <v>3961.131485999997</v>
      </c>
      <c r="N24" s="26">
        <v>0</v>
      </c>
      <c r="O24" s="26">
        <v>0</v>
      </c>
      <c r="P24" s="26">
        <v>3961.131485999997</v>
      </c>
      <c r="Q24" s="26">
        <v>0</v>
      </c>
      <c r="R24" s="26">
        <v>0</v>
      </c>
      <c r="S24" s="26">
        <v>0</v>
      </c>
      <c r="T24" s="26">
        <v>0</v>
      </c>
      <c r="U24" s="26">
        <v>0</v>
      </c>
      <c r="V24" s="26">
        <v>0</v>
      </c>
      <c r="W24" s="26">
        <v>229658.75154900007</v>
      </c>
      <c r="X24" s="26">
        <v>0</v>
      </c>
      <c r="Y24" s="26">
        <v>0</v>
      </c>
      <c r="Z24" s="26">
        <v>229658.75154900007</v>
      </c>
      <c r="AA24" s="26">
        <v>0</v>
      </c>
      <c r="AB24" s="26">
        <v>38323.884370000014</v>
      </c>
      <c r="AC24" s="26">
        <v>546461.13470333372</v>
      </c>
      <c r="AD24" s="26">
        <v>0</v>
      </c>
      <c r="AE24" s="26">
        <v>584785.01907333371</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0</v>
      </c>
      <c r="BJ24" s="26">
        <v>0</v>
      </c>
      <c r="BK24" s="26">
        <v>0</v>
      </c>
      <c r="BL24" s="26">
        <v>12</v>
      </c>
      <c r="BM24" s="26">
        <v>0</v>
      </c>
      <c r="BN24" s="26">
        <v>12</v>
      </c>
      <c r="BO24" s="26">
        <v>0</v>
      </c>
      <c r="BP24" s="26">
        <v>0</v>
      </c>
      <c r="BQ24" s="26">
        <v>0</v>
      </c>
      <c r="BR24" s="26">
        <v>0</v>
      </c>
      <c r="BS24" s="26">
        <v>0</v>
      </c>
      <c r="BT24" s="26">
        <v>0</v>
      </c>
      <c r="BU24" s="26">
        <v>9261.4570960000001</v>
      </c>
      <c r="BV24" s="26">
        <v>0</v>
      </c>
      <c r="BW24" s="26">
        <v>0</v>
      </c>
      <c r="BX24" s="26">
        <v>9261.4570960000001</v>
      </c>
      <c r="BY24" s="26">
        <v>0</v>
      </c>
      <c r="BZ24" s="26">
        <v>0</v>
      </c>
      <c r="CA24" s="26">
        <v>36</v>
      </c>
      <c r="CB24" s="26">
        <v>0</v>
      </c>
      <c r="CC24" s="26">
        <v>36</v>
      </c>
      <c r="CD24" s="26">
        <v>0</v>
      </c>
      <c r="CE24" s="26">
        <v>0</v>
      </c>
      <c r="CF24" s="26">
        <v>0</v>
      </c>
      <c r="CG24" s="26">
        <v>0</v>
      </c>
      <c r="CH24" s="26">
        <v>0</v>
      </c>
      <c r="CI24" s="26">
        <v>0</v>
      </c>
      <c r="CJ24" s="26">
        <v>0</v>
      </c>
      <c r="CK24" s="26">
        <v>0</v>
      </c>
      <c r="CL24" s="26">
        <v>0</v>
      </c>
      <c r="CM24" s="26">
        <v>0</v>
      </c>
      <c r="CN24" s="26">
        <v>0</v>
      </c>
      <c r="CO24" s="26">
        <v>281205.22450100008</v>
      </c>
      <c r="CP24" s="26">
        <v>546707.13470333372</v>
      </c>
      <c r="CQ24" s="26">
        <v>0</v>
      </c>
      <c r="CR24" s="26">
        <v>827912.35920433374</v>
      </c>
      <c r="CS24" s="26">
        <v>0</v>
      </c>
    </row>
    <row r="25" spans="1:97" ht="13.8">
      <c r="A25" s="19"/>
      <c r="B25" s="71" t="s">
        <v>22</v>
      </c>
      <c r="C25" s="20">
        <v>5416551.7097186046</v>
      </c>
      <c r="D25" s="20">
        <v>15203233.805703726</v>
      </c>
      <c r="E25" s="20">
        <v>2843409.1856592293</v>
      </c>
      <c r="F25" s="20">
        <v>23463194.701081559</v>
      </c>
      <c r="G25" s="20">
        <v>4530317.3372502178</v>
      </c>
      <c r="H25" s="20">
        <v>696637.6585942863</v>
      </c>
      <c r="I25" s="20">
        <v>1676962.8812154757</v>
      </c>
      <c r="J25" s="20">
        <v>16669.987967742214</v>
      </c>
      <c r="K25" s="20">
        <v>2390270.5277775046</v>
      </c>
      <c r="L25" s="20">
        <v>29284.980008824794</v>
      </c>
      <c r="M25" s="20">
        <v>2518727.7189927981</v>
      </c>
      <c r="N25" s="20">
        <v>1200770.8318507099</v>
      </c>
      <c r="O25" s="20">
        <v>425410.81562630425</v>
      </c>
      <c r="P25" s="20">
        <v>4144909.3664698126</v>
      </c>
      <c r="Q25" s="20">
        <v>291852.05540994107</v>
      </c>
      <c r="R25" s="20">
        <v>90090126.077642441</v>
      </c>
      <c r="S25" s="20">
        <v>10253555.222969545</v>
      </c>
      <c r="T25" s="20">
        <v>74616406.730440721</v>
      </c>
      <c r="U25" s="20">
        <v>174960088.03105265</v>
      </c>
      <c r="V25" s="20">
        <v>56824525.668681525</v>
      </c>
      <c r="W25" s="20">
        <v>12877737.895483198</v>
      </c>
      <c r="X25" s="20">
        <v>20706560.230650842</v>
      </c>
      <c r="Y25" s="20">
        <v>17747584.155362599</v>
      </c>
      <c r="Z25" s="20">
        <v>51331882.281496651</v>
      </c>
      <c r="AA25" s="20">
        <v>5995983.5728556393</v>
      </c>
      <c r="AB25" s="20">
        <v>2391454.3116010772</v>
      </c>
      <c r="AC25" s="20">
        <v>12276991.515229721</v>
      </c>
      <c r="AD25" s="20">
        <v>1580882.5131570448</v>
      </c>
      <c r="AE25" s="20">
        <v>16249328.339987841</v>
      </c>
      <c r="AF25" s="20">
        <v>518416.85505318636</v>
      </c>
      <c r="AG25" s="20">
        <v>0</v>
      </c>
      <c r="AH25" s="20">
        <v>0</v>
      </c>
      <c r="AI25" s="20">
        <v>0</v>
      </c>
      <c r="AJ25" s="20">
        <v>0</v>
      </c>
      <c r="AK25" s="20">
        <v>0</v>
      </c>
      <c r="AL25" s="20">
        <v>2587134.1314556454</v>
      </c>
      <c r="AM25" s="20">
        <v>0</v>
      </c>
      <c r="AN25" s="20">
        <v>683950.4</v>
      </c>
      <c r="AO25" s="20">
        <v>3271084.5314556453</v>
      </c>
      <c r="AP25" s="20">
        <v>3065087.1052650982</v>
      </c>
      <c r="AQ25" s="20">
        <v>2807897.8012216287</v>
      </c>
      <c r="AR25" s="20">
        <v>0</v>
      </c>
      <c r="AS25" s="20">
        <v>190000</v>
      </c>
      <c r="AT25" s="20">
        <v>2997897.8012216287</v>
      </c>
      <c r="AU25" s="20">
        <v>2721622.467617644</v>
      </c>
      <c r="AV25" s="20">
        <v>178111.67343999998</v>
      </c>
      <c r="AW25" s="20">
        <v>0</v>
      </c>
      <c r="AX25" s="20">
        <v>45447</v>
      </c>
      <c r="AY25" s="20">
        <v>223558.67343999998</v>
      </c>
      <c r="AZ25" s="20">
        <v>194681.472425852</v>
      </c>
      <c r="BA25" s="20">
        <v>0</v>
      </c>
      <c r="BB25" s="20">
        <v>0</v>
      </c>
      <c r="BC25" s="20">
        <v>5239</v>
      </c>
      <c r="BD25" s="20">
        <v>5239</v>
      </c>
      <c r="BE25" s="20">
        <v>2619.6</v>
      </c>
      <c r="BF25" s="20">
        <v>3148320.2140609301</v>
      </c>
      <c r="BG25" s="20">
        <v>58825.691946999999</v>
      </c>
      <c r="BH25" s="20">
        <v>1922.5999999999997</v>
      </c>
      <c r="BI25" s="20">
        <v>3209068.5060079307</v>
      </c>
      <c r="BJ25" s="20">
        <v>1597124.9035401796</v>
      </c>
      <c r="BK25" s="20">
        <v>12864849.8355355</v>
      </c>
      <c r="BL25" s="20">
        <v>3511693.0179041135</v>
      </c>
      <c r="BM25" s="20">
        <v>279502.93472773203</v>
      </c>
      <c r="BN25" s="20">
        <v>16656045.788167343</v>
      </c>
      <c r="BO25" s="20">
        <v>10608248.124413908</v>
      </c>
      <c r="BP25" s="20">
        <v>1814519.9568059996</v>
      </c>
      <c r="BQ25" s="20">
        <v>34922.70835999999</v>
      </c>
      <c r="BR25" s="20">
        <v>1</v>
      </c>
      <c r="BS25" s="20">
        <v>1849443.6651659997</v>
      </c>
      <c r="BT25" s="20">
        <v>777587.54902508925</v>
      </c>
      <c r="BU25" s="20">
        <v>3144231.9132569591</v>
      </c>
      <c r="BV25" s="20">
        <v>34656</v>
      </c>
      <c r="BW25" s="20">
        <v>1200</v>
      </c>
      <c r="BX25" s="20">
        <v>3180087.9132569591</v>
      </c>
      <c r="BY25" s="20">
        <v>1969506.3036302526</v>
      </c>
      <c r="BZ25" s="20">
        <v>72000</v>
      </c>
      <c r="CA25" s="20">
        <v>3691.0521200324874</v>
      </c>
      <c r="CB25" s="20">
        <v>0</v>
      </c>
      <c r="CC25" s="20">
        <v>75691.052120032487</v>
      </c>
      <c r="CD25" s="20">
        <v>35999.997252000001</v>
      </c>
      <c r="CE25" s="20">
        <v>5528540.2153032478</v>
      </c>
      <c r="CF25" s="20">
        <v>599395.02164820535</v>
      </c>
      <c r="CG25" s="20">
        <v>101402.7173</v>
      </c>
      <c r="CH25" s="20">
        <v>6229337.9542514542</v>
      </c>
      <c r="CI25" s="20">
        <v>4466945.9100232413</v>
      </c>
      <c r="CJ25" s="20">
        <v>0</v>
      </c>
      <c r="CK25" s="20">
        <v>0</v>
      </c>
      <c r="CL25" s="20">
        <v>0</v>
      </c>
      <c r="CM25" s="20">
        <v>0</v>
      </c>
      <c r="CN25" s="20">
        <v>0</v>
      </c>
      <c r="CO25" s="20">
        <v>146136841.1131123</v>
      </c>
      <c r="CP25" s="20">
        <v>65561257.979599372</v>
      </c>
      <c r="CQ25" s="20">
        <v>98539029.040241376</v>
      </c>
      <c r="CR25" s="20">
        <v>310237128.13295305</v>
      </c>
      <c r="CS25" s="20">
        <v>93629803.902452588</v>
      </c>
    </row>
    <row r="26" spans="1:97" s="12" customFormat="1" ht="12.75" customHeight="1">
      <c r="CR26" s="35"/>
    </row>
    <row r="27" spans="1:97" s="42" customFormat="1" ht="14.4">
      <c r="B27" s="46" t="s">
        <v>47</v>
      </c>
    </row>
    <row r="28" spans="1:97" s="42" customFormat="1" ht="20.25" customHeight="1">
      <c r="B28" s="83" t="s">
        <v>49</v>
      </c>
      <c r="C28" s="83"/>
      <c r="D28" s="83"/>
      <c r="E28" s="83"/>
      <c r="F28" s="83"/>
      <c r="G28" s="83"/>
      <c r="H28" s="83"/>
      <c r="I28" s="83"/>
      <c r="J28" s="83"/>
      <c r="K28" s="83"/>
      <c r="L28" s="83"/>
      <c r="M28" s="83"/>
      <c r="N28" s="83"/>
    </row>
    <row r="29" spans="1:97" s="42" customFormat="1" ht="15" customHeight="1">
      <c r="B29" s="83"/>
      <c r="C29" s="83"/>
      <c r="D29" s="83"/>
      <c r="E29" s="83"/>
      <c r="F29" s="83"/>
      <c r="G29" s="83"/>
      <c r="H29" s="83"/>
      <c r="I29" s="83"/>
      <c r="J29" s="83"/>
      <c r="K29" s="83"/>
      <c r="L29" s="83"/>
      <c r="M29" s="83"/>
      <c r="N29" s="83"/>
    </row>
    <row r="30" spans="1:97" ht="12.75" customHeight="1"/>
    <row r="33" spans="2:2" ht="13.8">
      <c r="B33" s="25"/>
    </row>
  </sheetData>
  <sortState xmlns:xlrd2="http://schemas.microsoft.com/office/spreadsheetml/2017/richdata2"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7" activePane="bottomRight" state="frozen"/>
      <selection activeCell="A4" sqref="A4"/>
      <selection pane="topRight" activeCell="A4" sqref="A4"/>
      <selection pane="bottomLeft" activeCell="A4" sqref="A4"/>
      <selection pane="bottomRight" activeCell="G20" sqref="G20"/>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2023 - 31 March 2023</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77" t="s">
        <v>0</v>
      </c>
      <c r="B4" s="77" t="s">
        <v>3</v>
      </c>
      <c r="C4" s="84" t="s">
        <v>4</v>
      </c>
      <c r="D4" s="85"/>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80" t="s">
        <v>17</v>
      </c>
      <c r="AD4" s="82"/>
      <c r="AE4" s="80" t="s">
        <v>18</v>
      </c>
      <c r="AF4" s="82"/>
      <c r="AG4" s="80" t="s">
        <v>19</v>
      </c>
      <c r="AH4" s="82"/>
      <c r="AI4" s="80" t="s">
        <v>20</v>
      </c>
      <c r="AJ4" s="82"/>
      <c r="AK4" s="80" t="s">
        <v>21</v>
      </c>
      <c r="AL4" s="82"/>
      <c r="AM4" s="80" t="s">
        <v>22</v>
      </c>
      <c r="AN4" s="82"/>
    </row>
    <row r="5" spans="1:40" s="42" customFormat="1" ht="43.2">
      <c r="A5" s="79"/>
      <c r="B5" s="79"/>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748140.42223290238</v>
      </c>
      <c r="D6" s="26">
        <v>421782.58410004678</v>
      </c>
      <c r="E6" s="26">
        <v>808944.06179998512</v>
      </c>
      <c r="F6" s="26">
        <v>808944.06179998512</v>
      </c>
      <c r="G6" s="26">
        <v>396156.65252986719</v>
      </c>
      <c r="H6" s="26">
        <v>310681.84565077105</v>
      </c>
      <c r="I6" s="26">
        <v>24371079.407648958</v>
      </c>
      <c r="J6" s="26">
        <v>7486599.09197402</v>
      </c>
      <c r="K6" s="26">
        <v>5767554.8345924113</v>
      </c>
      <c r="L6" s="26">
        <v>5644718.6209369423</v>
      </c>
      <c r="M6" s="26">
        <v>1524545.5963622627</v>
      </c>
      <c r="N6" s="26">
        <v>1432948.2241932084</v>
      </c>
      <c r="O6" s="26">
        <v>9947.9429456043963</v>
      </c>
      <c r="P6" s="26">
        <v>5521.1083348104403</v>
      </c>
      <c r="Q6" s="26">
        <v>667.32645000000002</v>
      </c>
      <c r="R6" s="26">
        <v>-2.3395700595756352E-3</v>
      </c>
      <c r="S6" s="26">
        <v>0</v>
      </c>
      <c r="T6" s="26">
        <v>0</v>
      </c>
      <c r="U6" s="26">
        <v>81888.108550800534</v>
      </c>
      <c r="V6" s="26">
        <v>27934.514179564067</v>
      </c>
      <c r="W6" s="26">
        <v>0</v>
      </c>
      <c r="X6" s="26">
        <v>0</v>
      </c>
      <c r="Y6" s="26">
        <v>560228.87216915074</v>
      </c>
      <c r="Z6" s="26">
        <v>156683.20614550856</v>
      </c>
      <c r="AA6" s="26">
        <v>2991248.4651026335</v>
      </c>
      <c r="AB6" s="26">
        <v>626458.70234407298</v>
      </c>
      <c r="AC6" s="26">
        <v>564440.07657821709</v>
      </c>
      <c r="AD6" s="26">
        <v>13245.97003170324</v>
      </c>
      <c r="AE6" s="26">
        <v>904273.42105608527</v>
      </c>
      <c r="AF6" s="26">
        <v>180854.68489046246</v>
      </c>
      <c r="AG6" s="26">
        <v>0</v>
      </c>
      <c r="AH6" s="26">
        <v>0</v>
      </c>
      <c r="AI6" s="26">
        <v>1615579.2772097581</v>
      </c>
      <c r="AJ6" s="26">
        <v>186111.68434772384</v>
      </c>
      <c r="AK6" s="26">
        <v>0</v>
      </c>
      <c r="AL6" s="26">
        <v>0</v>
      </c>
      <c r="AM6" s="27">
        <v>40344694.46522864</v>
      </c>
      <c r="AN6" s="27">
        <v>17302484.296589248</v>
      </c>
    </row>
    <row r="7" spans="1:40" ht="24.9" customHeight="1">
      <c r="A7" s="18">
        <v>2</v>
      </c>
      <c r="B7" s="70" t="s">
        <v>32</v>
      </c>
      <c r="C7" s="26">
        <v>9795174.6778179687</v>
      </c>
      <c r="D7" s="26">
        <v>7391521.7578179073</v>
      </c>
      <c r="E7" s="26">
        <v>371979.66975045775</v>
      </c>
      <c r="F7" s="26">
        <v>371979.66975045775</v>
      </c>
      <c r="G7" s="26">
        <v>568421.76196435164</v>
      </c>
      <c r="H7" s="26">
        <v>527963.21196435159</v>
      </c>
      <c r="I7" s="26">
        <v>7967333.6500001401</v>
      </c>
      <c r="J7" s="26">
        <v>7967333.6500001401</v>
      </c>
      <c r="K7" s="26">
        <v>11147772.34403629</v>
      </c>
      <c r="L7" s="26">
        <v>10368294.124036318</v>
      </c>
      <c r="M7" s="26">
        <v>1571888.03900411</v>
      </c>
      <c r="N7" s="26">
        <v>1536350.5190044397</v>
      </c>
      <c r="O7" s="26">
        <v>0</v>
      </c>
      <c r="P7" s="26">
        <v>0</v>
      </c>
      <c r="Q7" s="26">
        <v>0</v>
      </c>
      <c r="R7" s="26">
        <v>0</v>
      </c>
      <c r="S7" s="26">
        <v>0</v>
      </c>
      <c r="T7" s="26">
        <v>0</v>
      </c>
      <c r="U7" s="26">
        <v>22465.5</v>
      </c>
      <c r="V7" s="26">
        <v>19437.881070794152</v>
      </c>
      <c r="W7" s="26">
        <v>0</v>
      </c>
      <c r="X7" s="26">
        <v>0</v>
      </c>
      <c r="Y7" s="26">
        <v>368061.42347927066</v>
      </c>
      <c r="Z7" s="26">
        <v>341302.70347927068</v>
      </c>
      <c r="AA7" s="26">
        <v>4768393.8655421883</v>
      </c>
      <c r="AB7" s="26">
        <v>3332543.4482553778</v>
      </c>
      <c r="AC7" s="26">
        <v>266400.78280000004</v>
      </c>
      <c r="AD7" s="26">
        <v>74747.342800000013</v>
      </c>
      <c r="AE7" s="26">
        <v>103584.71087000004</v>
      </c>
      <c r="AF7" s="26">
        <v>14826.345000000019</v>
      </c>
      <c r="AG7" s="26">
        <v>33797.582120032472</v>
      </c>
      <c r="AH7" s="26">
        <v>33797.582120032472</v>
      </c>
      <c r="AI7" s="26">
        <v>418687.0806999983</v>
      </c>
      <c r="AJ7" s="26">
        <v>163470.09069999825</v>
      </c>
      <c r="AK7" s="26">
        <v>0</v>
      </c>
      <c r="AL7" s="26">
        <v>0</v>
      </c>
      <c r="AM7" s="27">
        <v>37403961.088084795</v>
      </c>
      <c r="AN7" s="27">
        <v>32143568.325999081</v>
      </c>
    </row>
    <row r="8" spans="1:40" ht="24.9" customHeight="1">
      <c r="A8" s="18">
        <v>3</v>
      </c>
      <c r="B8" s="70" t="s">
        <v>29</v>
      </c>
      <c r="C8" s="26">
        <v>6768906.6553170001</v>
      </c>
      <c r="D8" s="26">
        <v>6237399.8026497513</v>
      </c>
      <c r="E8" s="26">
        <v>106387.19287900001</v>
      </c>
      <c r="F8" s="26">
        <v>106387.19287900001</v>
      </c>
      <c r="G8" s="26">
        <v>547371.06375801377</v>
      </c>
      <c r="H8" s="26">
        <v>406601.08850753849</v>
      </c>
      <c r="I8" s="26">
        <v>84548.413608987728</v>
      </c>
      <c r="J8" s="26">
        <v>40627.832577071225</v>
      </c>
      <c r="K8" s="26">
        <v>8155964.8602524633</v>
      </c>
      <c r="L8" s="26">
        <v>8009287.7265844876</v>
      </c>
      <c r="M8" s="26">
        <v>2390914.3510945123</v>
      </c>
      <c r="N8" s="26">
        <v>2301503.714941436</v>
      </c>
      <c r="O8" s="26">
        <v>0</v>
      </c>
      <c r="P8" s="26">
        <v>0</v>
      </c>
      <c r="Q8" s="26">
        <v>220332.55749899999</v>
      </c>
      <c r="R8" s="26">
        <v>15689.340476999991</v>
      </c>
      <c r="S8" s="26">
        <v>0</v>
      </c>
      <c r="T8" s="26">
        <v>0</v>
      </c>
      <c r="U8" s="26">
        <v>13273.152743999999</v>
      </c>
      <c r="V8" s="26">
        <v>13147.749660666666</v>
      </c>
      <c r="W8" s="26">
        <v>0</v>
      </c>
      <c r="X8" s="26">
        <v>0</v>
      </c>
      <c r="Y8" s="26">
        <v>1050217.7372319973</v>
      </c>
      <c r="Z8" s="26">
        <v>902101.41686021048</v>
      </c>
      <c r="AA8" s="26">
        <v>9155837.3408819791</v>
      </c>
      <c r="AB8" s="26">
        <v>3308758.4553317828</v>
      </c>
      <c r="AC8" s="26">
        <v>83448.851546999998</v>
      </c>
      <c r="AD8" s="26">
        <v>9.677838534116745E-6</v>
      </c>
      <c r="AE8" s="26">
        <v>578650.70929500146</v>
      </c>
      <c r="AF8" s="26">
        <v>295283.3508319211</v>
      </c>
      <c r="AG8" s="26">
        <v>21934.42622899999</v>
      </c>
      <c r="AH8" s="26">
        <v>10967.211788573761</v>
      </c>
      <c r="AI8" s="26">
        <v>2922356.7963799988</v>
      </c>
      <c r="AJ8" s="26">
        <v>1357310.4464406706</v>
      </c>
      <c r="AK8" s="26">
        <v>0</v>
      </c>
      <c r="AL8" s="26">
        <v>0</v>
      </c>
      <c r="AM8" s="27">
        <v>32100144.108717948</v>
      </c>
      <c r="AN8" s="27">
        <v>23005065.329539791</v>
      </c>
    </row>
    <row r="9" spans="1:40" ht="24.9" customHeight="1">
      <c r="A9" s="18">
        <v>4</v>
      </c>
      <c r="B9" s="70" t="s">
        <v>28</v>
      </c>
      <c r="C9" s="26">
        <v>1769988.127256053</v>
      </c>
      <c r="D9" s="26">
        <v>1744232.5301592785</v>
      </c>
      <c r="E9" s="26">
        <v>366667.81895680755</v>
      </c>
      <c r="F9" s="26">
        <v>366667.81895680755</v>
      </c>
      <c r="G9" s="26">
        <v>736055.70047502057</v>
      </c>
      <c r="H9" s="26">
        <v>736055.70047502057</v>
      </c>
      <c r="I9" s="26">
        <v>18107181.719655778</v>
      </c>
      <c r="J9" s="26">
        <v>18107181.719655778</v>
      </c>
      <c r="K9" s="26">
        <v>0</v>
      </c>
      <c r="L9" s="26">
        <v>0</v>
      </c>
      <c r="M9" s="26">
        <v>569267.43885148154</v>
      </c>
      <c r="N9" s="26">
        <v>569267.43885148154</v>
      </c>
      <c r="O9" s="26">
        <v>0</v>
      </c>
      <c r="P9" s="26">
        <v>0</v>
      </c>
      <c r="Q9" s="26">
        <v>0</v>
      </c>
      <c r="R9" s="26">
        <v>0</v>
      </c>
      <c r="S9" s="26">
        <v>0</v>
      </c>
      <c r="T9" s="26">
        <v>0</v>
      </c>
      <c r="U9" s="26">
        <v>0</v>
      </c>
      <c r="V9" s="26">
        <v>0</v>
      </c>
      <c r="W9" s="26">
        <v>0</v>
      </c>
      <c r="X9" s="26">
        <v>0</v>
      </c>
      <c r="Y9" s="26">
        <v>0</v>
      </c>
      <c r="Z9" s="26">
        <v>0</v>
      </c>
      <c r="AA9" s="26">
        <v>22174.629103064537</v>
      </c>
      <c r="AB9" s="26">
        <v>0</v>
      </c>
      <c r="AC9" s="26">
        <v>0</v>
      </c>
      <c r="AD9" s="26">
        <v>0</v>
      </c>
      <c r="AE9" s="26">
        <v>5904.9721543646538</v>
      </c>
      <c r="AF9" s="26">
        <v>5904.9721543646538</v>
      </c>
      <c r="AG9" s="26">
        <v>0</v>
      </c>
      <c r="AH9" s="26">
        <v>0</v>
      </c>
      <c r="AI9" s="26">
        <v>195274.17084128864</v>
      </c>
      <c r="AJ9" s="26">
        <v>0</v>
      </c>
      <c r="AK9" s="26">
        <v>0</v>
      </c>
      <c r="AL9" s="26">
        <v>0</v>
      </c>
      <c r="AM9" s="27">
        <v>21772514.577293858</v>
      </c>
      <c r="AN9" s="27">
        <v>21529310.180252731</v>
      </c>
    </row>
    <row r="10" spans="1:40" ht="24.9" customHeight="1">
      <c r="A10" s="18">
        <v>5</v>
      </c>
      <c r="B10" s="70" t="s">
        <v>86</v>
      </c>
      <c r="C10" s="26">
        <v>127473.48999999996</v>
      </c>
      <c r="D10" s="26">
        <v>63426.776322834849</v>
      </c>
      <c r="E10" s="26">
        <v>148869.95000000001</v>
      </c>
      <c r="F10" s="26">
        <v>148869.95000000001</v>
      </c>
      <c r="G10" s="26">
        <v>203880.4</v>
      </c>
      <c r="H10" s="26">
        <v>202065.98695068501</v>
      </c>
      <c r="I10" s="26">
        <v>15512222.899999999</v>
      </c>
      <c r="J10" s="26">
        <v>15512222.899999999</v>
      </c>
      <c r="K10" s="26">
        <v>1567115.93</v>
      </c>
      <c r="L10" s="26">
        <v>1329031.3529141634</v>
      </c>
      <c r="M10" s="26">
        <v>742616.33885148156</v>
      </c>
      <c r="N10" s="26">
        <v>742616.33885148156</v>
      </c>
      <c r="O10" s="26">
        <v>0</v>
      </c>
      <c r="P10" s="26">
        <v>0</v>
      </c>
      <c r="Q10" s="26">
        <v>29395.972529999999</v>
      </c>
      <c r="R10" s="26">
        <v>26162.415543698626</v>
      </c>
      <c r="S10" s="26">
        <v>16447.746510000004</v>
      </c>
      <c r="T10" s="26">
        <v>1749.7602086301413</v>
      </c>
      <c r="U10" s="26">
        <v>0</v>
      </c>
      <c r="V10" s="26">
        <v>0</v>
      </c>
      <c r="W10" s="26">
        <v>0</v>
      </c>
      <c r="X10" s="26">
        <v>0</v>
      </c>
      <c r="Y10" s="26">
        <v>83124.549999999988</v>
      </c>
      <c r="Z10" s="26">
        <v>23118.533999999992</v>
      </c>
      <c r="AA10" s="26">
        <v>416037.22</v>
      </c>
      <c r="AB10" s="26">
        <v>27613.789784034248</v>
      </c>
      <c r="AC10" s="26">
        <v>27532.94</v>
      </c>
      <c r="AD10" s="26">
        <v>24509.301643835603</v>
      </c>
      <c r="AE10" s="26">
        <v>420343.13999999996</v>
      </c>
      <c r="AF10" s="26">
        <v>196962.00101352728</v>
      </c>
      <c r="AG10" s="26">
        <v>0</v>
      </c>
      <c r="AH10" s="26">
        <v>0</v>
      </c>
      <c r="AI10" s="26">
        <v>138117.51</v>
      </c>
      <c r="AJ10" s="26">
        <v>124268.43385730013</v>
      </c>
      <c r="AK10" s="26">
        <v>0</v>
      </c>
      <c r="AL10" s="26">
        <v>0</v>
      </c>
      <c r="AM10" s="27">
        <v>19433178.087891482</v>
      </c>
      <c r="AN10" s="27">
        <v>18422617.54109019</v>
      </c>
    </row>
    <row r="11" spans="1:40" ht="24.9" customHeight="1">
      <c r="A11" s="18">
        <v>6</v>
      </c>
      <c r="B11" s="70" t="s">
        <v>34</v>
      </c>
      <c r="C11" s="26">
        <v>424223.36418372748</v>
      </c>
      <c r="D11" s="26">
        <v>173064.6041124831</v>
      </c>
      <c r="E11" s="26">
        <v>135857.63552036244</v>
      </c>
      <c r="F11" s="26">
        <v>129762.23558191251</v>
      </c>
      <c r="G11" s="26">
        <v>308992.683936521</v>
      </c>
      <c r="H11" s="26">
        <v>235108.35419689244</v>
      </c>
      <c r="I11" s="26">
        <v>6788471.6542166248</v>
      </c>
      <c r="J11" s="26">
        <v>6788471.6542166248</v>
      </c>
      <c r="K11" s="26">
        <v>2421097.025333086</v>
      </c>
      <c r="L11" s="26">
        <v>2374905.0758080864</v>
      </c>
      <c r="M11" s="26">
        <v>894898.77433708776</v>
      </c>
      <c r="N11" s="26">
        <v>866839.84300048708</v>
      </c>
      <c r="O11" s="26">
        <v>0</v>
      </c>
      <c r="P11" s="26">
        <v>0</v>
      </c>
      <c r="Q11" s="26">
        <v>0</v>
      </c>
      <c r="R11" s="26">
        <v>0</v>
      </c>
      <c r="S11" s="26">
        <v>0</v>
      </c>
      <c r="T11" s="26">
        <v>0</v>
      </c>
      <c r="U11" s="26">
        <v>3048.1813186813197</v>
      </c>
      <c r="V11" s="26">
        <v>1470.8660276394749</v>
      </c>
      <c r="W11" s="26">
        <v>0</v>
      </c>
      <c r="X11" s="26">
        <v>0</v>
      </c>
      <c r="Y11" s="26">
        <v>635328.58531155251</v>
      </c>
      <c r="Z11" s="26">
        <v>475366.44176519511</v>
      </c>
      <c r="AA11" s="26">
        <v>2533577.9037224986</v>
      </c>
      <c r="AB11" s="26">
        <v>183467.50314930174</v>
      </c>
      <c r="AC11" s="26">
        <v>468515.26805904461</v>
      </c>
      <c r="AD11" s="26">
        <v>10241.61481017794</v>
      </c>
      <c r="AE11" s="26">
        <v>149041.3142469204</v>
      </c>
      <c r="AF11" s="26">
        <v>19539.457938453404</v>
      </c>
      <c r="AG11" s="26">
        <v>0</v>
      </c>
      <c r="AH11" s="26">
        <v>0</v>
      </c>
      <c r="AI11" s="26">
        <v>418154.81744542421</v>
      </c>
      <c r="AJ11" s="26">
        <v>41411.306507960682</v>
      </c>
      <c r="AK11" s="26">
        <v>0</v>
      </c>
      <c r="AL11" s="26">
        <v>0</v>
      </c>
      <c r="AM11" s="27">
        <v>15181207.207631532</v>
      </c>
      <c r="AN11" s="27">
        <v>11299648.957115214</v>
      </c>
    </row>
    <row r="12" spans="1:40" ht="24.9" customHeight="1">
      <c r="A12" s="18">
        <v>7</v>
      </c>
      <c r="B12" s="70" t="s">
        <v>35</v>
      </c>
      <c r="C12" s="26">
        <v>53213</v>
      </c>
      <c r="D12" s="26">
        <v>53213</v>
      </c>
      <c r="E12" s="26">
        <v>160176</v>
      </c>
      <c r="F12" s="26">
        <v>140288.77650015405</v>
      </c>
      <c r="G12" s="26">
        <v>92391</v>
      </c>
      <c r="H12" s="26">
        <v>92112.36491348673</v>
      </c>
      <c r="I12" s="26">
        <v>2880359</v>
      </c>
      <c r="J12" s="26">
        <v>2880359</v>
      </c>
      <c r="K12" s="26">
        <v>497120</v>
      </c>
      <c r="L12" s="26">
        <v>432494.31976561644</v>
      </c>
      <c r="M12" s="26">
        <v>645937.43885147548</v>
      </c>
      <c r="N12" s="26">
        <v>639314.96837963222</v>
      </c>
      <c r="O12" s="26">
        <v>0</v>
      </c>
      <c r="P12" s="26">
        <v>0</v>
      </c>
      <c r="Q12" s="26">
        <v>1055220</v>
      </c>
      <c r="R12" s="26">
        <v>66287.056097080931</v>
      </c>
      <c r="S12" s="26">
        <v>1328888</v>
      </c>
      <c r="T12" s="26">
        <v>347574.06079947087</v>
      </c>
      <c r="U12" s="26">
        <v>76262</v>
      </c>
      <c r="V12" s="26">
        <v>6439.7846972078551</v>
      </c>
      <c r="W12" s="26">
        <v>1783</v>
      </c>
      <c r="X12" s="26">
        <v>891.38396900965643</v>
      </c>
      <c r="Y12" s="26">
        <v>129772</v>
      </c>
      <c r="Z12" s="26">
        <v>52615.979193837993</v>
      </c>
      <c r="AA12" s="26">
        <v>4420825</v>
      </c>
      <c r="AB12" s="26">
        <v>801536.68376111612</v>
      </c>
      <c r="AC12" s="26">
        <v>419651</v>
      </c>
      <c r="AD12" s="26">
        <v>65763.556484188011</v>
      </c>
      <c r="AE12" s="26">
        <v>422653</v>
      </c>
      <c r="AF12" s="26">
        <v>99420.121147967948</v>
      </c>
      <c r="AG12" s="26">
        <v>0</v>
      </c>
      <c r="AH12" s="26">
        <v>0</v>
      </c>
      <c r="AI12" s="26">
        <v>803154</v>
      </c>
      <c r="AJ12" s="26">
        <v>183860.51989633116</v>
      </c>
      <c r="AK12" s="26">
        <v>0</v>
      </c>
      <c r="AL12" s="26">
        <v>0</v>
      </c>
      <c r="AM12" s="27">
        <v>12987404.438851476</v>
      </c>
      <c r="AN12" s="27">
        <v>5862171.575605101</v>
      </c>
    </row>
    <row r="13" spans="1:40" ht="24.9" customHeight="1">
      <c r="A13" s="18">
        <v>8</v>
      </c>
      <c r="B13" s="70" t="s">
        <v>87</v>
      </c>
      <c r="C13" s="26">
        <v>49791.835710103238</v>
      </c>
      <c r="D13" s="26">
        <v>43355.565627886375</v>
      </c>
      <c r="E13" s="26">
        <v>3548.5477796436544</v>
      </c>
      <c r="F13" s="26">
        <v>3548.5477796436544</v>
      </c>
      <c r="G13" s="26">
        <v>107299.2484639044</v>
      </c>
      <c r="H13" s="26">
        <v>85221.68431305878</v>
      </c>
      <c r="I13" s="26">
        <v>4362347.9056734042</v>
      </c>
      <c r="J13" s="26">
        <v>4315313.0595194362</v>
      </c>
      <c r="K13" s="26">
        <v>1485390.5462684275</v>
      </c>
      <c r="L13" s="26">
        <v>1235013.4983568226</v>
      </c>
      <c r="M13" s="26">
        <v>748523.45563865139</v>
      </c>
      <c r="N13" s="26">
        <v>742562.46687471704</v>
      </c>
      <c r="O13" s="26">
        <v>0</v>
      </c>
      <c r="P13" s="26">
        <v>0</v>
      </c>
      <c r="Q13" s="26">
        <v>14714.059216438354</v>
      </c>
      <c r="R13" s="26">
        <v>1927.3326410958889</v>
      </c>
      <c r="S13" s="26">
        <v>5019.4561561643841</v>
      </c>
      <c r="T13" s="26">
        <v>657.31766301369862</v>
      </c>
      <c r="U13" s="26">
        <v>0</v>
      </c>
      <c r="V13" s="26">
        <v>0</v>
      </c>
      <c r="W13" s="26">
        <v>0</v>
      </c>
      <c r="X13" s="26">
        <v>0</v>
      </c>
      <c r="Y13" s="26">
        <v>2933.883505361146</v>
      </c>
      <c r="Z13" s="26">
        <v>1522.8327473304776</v>
      </c>
      <c r="AA13" s="26">
        <v>335692.62714871881</v>
      </c>
      <c r="AB13" s="26">
        <v>188492.62563742494</v>
      </c>
      <c r="AC13" s="26">
        <v>34131.580632331854</v>
      </c>
      <c r="AD13" s="26">
        <v>10502.599646152454</v>
      </c>
      <c r="AE13" s="26">
        <v>5954.7528428734413</v>
      </c>
      <c r="AF13" s="26">
        <v>5954.7528428734413</v>
      </c>
      <c r="AG13" s="26">
        <v>0</v>
      </c>
      <c r="AH13" s="26">
        <v>0</v>
      </c>
      <c r="AI13" s="26">
        <v>9716.5277150757156</v>
      </c>
      <c r="AJ13" s="26">
        <v>4434.6845796581028</v>
      </c>
      <c r="AK13" s="26">
        <v>0</v>
      </c>
      <c r="AL13" s="26">
        <v>0</v>
      </c>
      <c r="AM13" s="27">
        <v>7165064.4267510986</v>
      </c>
      <c r="AN13" s="27">
        <v>6638506.9682291141</v>
      </c>
    </row>
    <row r="14" spans="1:40" ht="24.9" customHeight="1">
      <c r="A14" s="18">
        <v>9</v>
      </c>
      <c r="B14" s="70" t="s">
        <v>93</v>
      </c>
      <c r="C14" s="26">
        <v>26613.743999835104</v>
      </c>
      <c r="D14" s="26">
        <v>26613.743999835104</v>
      </c>
      <c r="E14" s="26">
        <v>26951.823965406704</v>
      </c>
      <c r="F14" s="26">
        <v>26951.823965406704</v>
      </c>
      <c r="G14" s="26">
        <v>100628.58176790629</v>
      </c>
      <c r="H14" s="26">
        <v>100628.58176790629</v>
      </c>
      <c r="I14" s="26">
        <v>5082070.6577112991</v>
      </c>
      <c r="J14" s="26">
        <v>5081825.1946531888</v>
      </c>
      <c r="K14" s="26">
        <v>932392.42312523071</v>
      </c>
      <c r="L14" s="26">
        <v>242870.14809975261</v>
      </c>
      <c r="M14" s="26">
        <v>674755.90862584836</v>
      </c>
      <c r="N14" s="26">
        <v>597100.28810659843</v>
      </c>
      <c r="O14" s="26">
        <v>0</v>
      </c>
      <c r="P14" s="26">
        <v>0</v>
      </c>
      <c r="Q14" s="26">
        <v>0</v>
      </c>
      <c r="R14" s="26">
        <v>0</v>
      </c>
      <c r="S14" s="26">
        <v>0</v>
      </c>
      <c r="T14" s="26">
        <v>0</v>
      </c>
      <c r="U14" s="26">
        <v>0</v>
      </c>
      <c r="V14" s="26">
        <v>0</v>
      </c>
      <c r="W14" s="26">
        <v>0</v>
      </c>
      <c r="X14" s="26">
        <v>0</v>
      </c>
      <c r="Y14" s="26">
        <v>10392.654982260221</v>
      </c>
      <c r="Z14" s="26">
        <v>2078.5309964520457</v>
      </c>
      <c r="AA14" s="26">
        <v>40942.178307556351</v>
      </c>
      <c r="AB14" s="26">
        <v>4952.2075116398119</v>
      </c>
      <c r="AC14" s="26">
        <v>0</v>
      </c>
      <c r="AD14" s="26">
        <v>0</v>
      </c>
      <c r="AE14" s="26">
        <v>0</v>
      </c>
      <c r="AF14" s="26">
        <v>0</v>
      </c>
      <c r="AG14" s="26">
        <v>0</v>
      </c>
      <c r="AH14" s="26">
        <v>0</v>
      </c>
      <c r="AI14" s="26">
        <v>943.6619718309812</v>
      </c>
      <c r="AJ14" s="26">
        <v>943.6619718309812</v>
      </c>
      <c r="AK14" s="26">
        <v>0</v>
      </c>
      <c r="AL14" s="26">
        <v>0</v>
      </c>
      <c r="AM14" s="27">
        <v>6895691.6344571747</v>
      </c>
      <c r="AN14" s="27">
        <v>6083964.1810726104</v>
      </c>
    </row>
    <row r="15" spans="1:40" ht="24.9" customHeight="1">
      <c r="A15" s="18">
        <v>10</v>
      </c>
      <c r="B15" s="70" t="s">
        <v>90</v>
      </c>
      <c r="C15" s="26">
        <v>440140.58034086647</v>
      </c>
      <c r="D15" s="26">
        <v>285785.10754486651</v>
      </c>
      <c r="E15" s="26">
        <v>0</v>
      </c>
      <c r="F15" s="26">
        <v>0</v>
      </c>
      <c r="G15" s="26">
        <v>70382.219999999885</v>
      </c>
      <c r="H15" s="26">
        <v>17586.519860243101</v>
      </c>
      <c r="I15" s="26">
        <v>0</v>
      </c>
      <c r="J15" s="26">
        <v>0</v>
      </c>
      <c r="K15" s="26">
        <v>468387.32000000833</v>
      </c>
      <c r="L15" s="26">
        <v>208187.38736443088</v>
      </c>
      <c r="M15" s="26">
        <v>598873.88885148149</v>
      </c>
      <c r="N15" s="26">
        <v>591426.67000659159</v>
      </c>
      <c r="O15" s="26">
        <v>0</v>
      </c>
      <c r="P15" s="26">
        <v>0</v>
      </c>
      <c r="Q15" s="26">
        <v>1814613.0000000019</v>
      </c>
      <c r="R15" s="26">
        <v>0</v>
      </c>
      <c r="S15" s="26">
        <v>1005208.3099999968</v>
      </c>
      <c r="T15" s="26">
        <v>0</v>
      </c>
      <c r="U15" s="26">
        <v>0</v>
      </c>
      <c r="V15" s="26">
        <v>0</v>
      </c>
      <c r="W15" s="26">
        <v>0</v>
      </c>
      <c r="X15" s="26">
        <v>0</v>
      </c>
      <c r="Y15" s="26">
        <v>12668.300000000003</v>
      </c>
      <c r="Z15" s="26">
        <v>2533.6530466111872</v>
      </c>
      <c r="AA15" s="26">
        <v>185802.65999999989</v>
      </c>
      <c r="AB15" s="26">
        <v>37414.019143314596</v>
      </c>
      <c r="AC15" s="26">
        <v>257609.69999999972</v>
      </c>
      <c r="AD15" s="26">
        <v>100848.78622621924</v>
      </c>
      <c r="AE15" s="26">
        <v>0</v>
      </c>
      <c r="AF15" s="26">
        <v>0</v>
      </c>
      <c r="AG15" s="26">
        <v>0</v>
      </c>
      <c r="AH15" s="26">
        <v>0</v>
      </c>
      <c r="AI15" s="26">
        <v>31955.709999999926</v>
      </c>
      <c r="AJ15" s="26">
        <v>9288.2771032256933</v>
      </c>
      <c r="AK15" s="26">
        <v>0</v>
      </c>
      <c r="AL15" s="26">
        <v>0</v>
      </c>
      <c r="AM15" s="27">
        <v>4885641.6891923537</v>
      </c>
      <c r="AN15" s="27">
        <v>1253070.4202955028</v>
      </c>
    </row>
    <row r="16" spans="1:40" ht="24.9" customHeight="1">
      <c r="A16" s="18">
        <v>11</v>
      </c>
      <c r="B16" s="70" t="s">
        <v>33</v>
      </c>
      <c r="C16" s="26">
        <v>135755.55849190522</v>
      </c>
      <c r="D16" s="26">
        <v>135755.55849190522</v>
      </c>
      <c r="E16" s="26">
        <v>247779.26696421247</v>
      </c>
      <c r="F16" s="26">
        <v>247779.26696421247</v>
      </c>
      <c r="G16" s="26">
        <v>65989.802205561515</v>
      </c>
      <c r="H16" s="26">
        <v>65347.245621211419</v>
      </c>
      <c r="I16" s="26">
        <v>1662099.1706581148</v>
      </c>
      <c r="J16" s="26">
        <v>831049.58532873518</v>
      </c>
      <c r="K16" s="26">
        <v>1323543.043006198</v>
      </c>
      <c r="L16" s="26">
        <v>651250.06144293223</v>
      </c>
      <c r="M16" s="26">
        <v>763805.15344846004</v>
      </c>
      <c r="N16" s="26">
        <v>754146.33946428669</v>
      </c>
      <c r="O16" s="26">
        <v>0</v>
      </c>
      <c r="P16" s="26">
        <v>0</v>
      </c>
      <c r="Q16" s="26">
        <v>25352.007780821914</v>
      </c>
      <c r="R16" s="26">
        <v>2369.2515668451269</v>
      </c>
      <c r="S16" s="26">
        <v>11455.298630136986</v>
      </c>
      <c r="T16" s="26">
        <v>1070.5457517515424</v>
      </c>
      <c r="U16" s="26">
        <v>0</v>
      </c>
      <c r="V16" s="26">
        <v>0</v>
      </c>
      <c r="W16" s="26">
        <v>0</v>
      </c>
      <c r="X16" s="26">
        <v>0</v>
      </c>
      <c r="Y16" s="26">
        <v>91833.216469713108</v>
      </c>
      <c r="Z16" s="26">
        <v>40247.641286475649</v>
      </c>
      <c r="AA16" s="26">
        <v>211273.82034763694</v>
      </c>
      <c r="AB16" s="26">
        <v>96527.926342157793</v>
      </c>
      <c r="AC16" s="26">
        <v>126588.51038585318</v>
      </c>
      <c r="AD16" s="26">
        <v>25903.1089435455</v>
      </c>
      <c r="AE16" s="26">
        <v>63373.734804725551</v>
      </c>
      <c r="AF16" s="26">
        <v>13852.182790766881</v>
      </c>
      <c r="AG16" s="26">
        <v>0</v>
      </c>
      <c r="AH16" s="26">
        <v>0</v>
      </c>
      <c r="AI16" s="26">
        <v>48581.84544773728</v>
      </c>
      <c r="AJ16" s="26">
        <v>32387.065166470304</v>
      </c>
      <c r="AK16" s="26">
        <v>0</v>
      </c>
      <c r="AL16" s="26">
        <v>0</v>
      </c>
      <c r="AM16" s="27">
        <v>4777430.4286410781</v>
      </c>
      <c r="AN16" s="27">
        <v>2897685.7791612959</v>
      </c>
    </row>
    <row r="17" spans="1:40" ht="24.9" customHeight="1">
      <c r="A17" s="18">
        <v>12</v>
      </c>
      <c r="B17" s="70" t="s">
        <v>31</v>
      </c>
      <c r="C17" s="26">
        <v>8023.0099999994382</v>
      </c>
      <c r="D17" s="26">
        <v>7729.1399999994383</v>
      </c>
      <c r="E17" s="26">
        <v>71435.859999983571</v>
      </c>
      <c r="F17" s="26">
        <v>71435.859999983571</v>
      </c>
      <c r="G17" s="26">
        <v>79757.52999998923</v>
      </c>
      <c r="H17" s="26">
        <v>79757.52999998923</v>
      </c>
      <c r="I17" s="26">
        <v>2008641.2199999101</v>
      </c>
      <c r="J17" s="26">
        <v>2008641.2199999101</v>
      </c>
      <c r="K17" s="26">
        <v>1304434.5000000224</v>
      </c>
      <c r="L17" s="26">
        <v>641295.25000001839</v>
      </c>
      <c r="M17" s="26">
        <v>715939.48885148019</v>
      </c>
      <c r="N17" s="26">
        <v>646657.79885147908</v>
      </c>
      <c r="O17" s="26">
        <v>0</v>
      </c>
      <c r="P17" s="26">
        <v>0</v>
      </c>
      <c r="Q17" s="26">
        <v>0</v>
      </c>
      <c r="R17" s="26">
        <v>0</v>
      </c>
      <c r="S17" s="26">
        <v>0</v>
      </c>
      <c r="T17" s="26">
        <v>0</v>
      </c>
      <c r="U17" s="26">
        <v>0</v>
      </c>
      <c r="V17" s="26">
        <v>0</v>
      </c>
      <c r="W17" s="26">
        <v>0</v>
      </c>
      <c r="X17" s="26">
        <v>0</v>
      </c>
      <c r="Y17" s="26">
        <v>54833.980000000025</v>
      </c>
      <c r="Z17" s="26">
        <v>6799.7962500000795</v>
      </c>
      <c r="AA17" s="26">
        <v>179633.49000000226</v>
      </c>
      <c r="AB17" s="26">
        <v>23674.023526002944</v>
      </c>
      <c r="AC17" s="26">
        <v>2090.4300000000003</v>
      </c>
      <c r="AD17" s="26">
        <v>1426.7753850000004</v>
      </c>
      <c r="AE17" s="26">
        <v>7828.369999999999</v>
      </c>
      <c r="AF17" s="26">
        <v>3753.1847999999982</v>
      </c>
      <c r="AG17" s="26">
        <v>0</v>
      </c>
      <c r="AH17" s="26">
        <v>0</v>
      </c>
      <c r="AI17" s="26">
        <v>163514.84000000134</v>
      </c>
      <c r="AJ17" s="26">
        <v>95479.792000001326</v>
      </c>
      <c r="AK17" s="26">
        <v>0</v>
      </c>
      <c r="AL17" s="26">
        <v>0</v>
      </c>
      <c r="AM17" s="27">
        <v>4596132.7188513884</v>
      </c>
      <c r="AN17" s="27">
        <v>3586650.3708123835</v>
      </c>
    </row>
    <row r="18" spans="1:40" ht="24.9" customHeight="1">
      <c r="A18" s="18">
        <v>13</v>
      </c>
      <c r="B18" s="70" t="s">
        <v>89</v>
      </c>
      <c r="C18" s="26">
        <v>1147.667065194812</v>
      </c>
      <c r="D18" s="26">
        <v>1147.667065194812</v>
      </c>
      <c r="E18" s="26">
        <v>5728.2604589746506</v>
      </c>
      <c r="F18" s="26">
        <v>5728.2604589746506</v>
      </c>
      <c r="G18" s="26">
        <v>25784.581796345708</v>
      </c>
      <c r="H18" s="26">
        <v>25784.581796345708</v>
      </c>
      <c r="I18" s="26">
        <v>875259.8079998201</v>
      </c>
      <c r="J18" s="26">
        <v>875259.8079998201</v>
      </c>
      <c r="K18" s="26">
        <v>2431067.9221164528</v>
      </c>
      <c r="L18" s="26">
        <v>2431067.9221164528</v>
      </c>
      <c r="M18" s="26">
        <v>703948.65971070039</v>
      </c>
      <c r="N18" s="26">
        <v>703948.65971070039</v>
      </c>
      <c r="O18" s="26">
        <v>0</v>
      </c>
      <c r="P18" s="26">
        <v>0</v>
      </c>
      <c r="Q18" s="26">
        <v>0</v>
      </c>
      <c r="R18" s="26">
        <v>0</v>
      </c>
      <c r="S18" s="26">
        <v>0</v>
      </c>
      <c r="T18" s="26">
        <v>0</v>
      </c>
      <c r="U18" s="26">
        <v>0</v>
      </c>
      <c r="V18" s="26">
        <v>0</v>
      </c>
      <c r="W18" s="26">
        <v>0</v>
      </c>
      <c r="X18" s="26">
        <v>0</v>
      </c>
      <c r="Y18" s="26">
        <v>75.664777611299996</v>
      </c>
      <c r="Z18" s="26">
        <v>75.664777611299996</v>
      </c>
      <c r="AA18" s="26">
        <v>2128.4593598872998</v>
      </c>
      <c r="AB18" s="26">
        <v>2128.4593598872998</v>
      </c>
      <c r="AC18" s="26">
        <v>0</v>
      </c>
      <c r="AD18" s="26">
        <v>0</v>
      </c>
      <c r="AE18" s="26">
        <v>100318.20796401678</v>
      </c>
      <c r="AF18" s="26">
        <v>100318.20796401678</v>
      </c>
      <c r="AG18" s="26">
        <v>0</v>
      </c>
      <c r="AH18" s="26">
        <v>0</v>
      </c>
      <c r="AI18" s="26">
        <v>6535.1354712184839</v>
      </c>
      <c r="AJ18" s="26">
        <v>5010.1108407184838</v>
      </c>
      <c r="AK18" s="26">
        <v>0</v>
      </c>
      <c r="AL18" s="26">
        <v>0</v>
      </c>
      <c r="AM18" s="27">
        <v>4151994.3667202219</v>
      </c>
      <c r="AN18" s="27">
        <v>4150469.3420897219</v>
      </c>
    </row>
    <row r="19" spans="1:40" ht="24.9" customHeight="1">
      <c r="A19" s="18">
        <v>14</v>
      </c>
      <c r="B19" s="70" t="s">
        <v>37</v>
      </c>
      <c r="C19" s="26">
        <v>6824.0599999999995</v>
      </c>
      <c r="D19" s="26">
        <v>6824.0599999999995</v>
      </c>
      <c r="E19" s="26">
        <v>2763.8399999999997</v>
      </c>
      <c r="F19" s="26">
        <v>2763.8399999999997</v>
      </c>
      <c r="G19" s="26">
        <v>12040.29</v>
      </c>
      <c r="H19" s="26">
        <v>7200.6600000000026</v>
      </c>
      <c r="I19" s="26">
        <v>2224561.0299999998</v>
      </c>
      <c r="J19" s="26">
        <v>2224561.0299999998</v>
      </c>
      <c r="K19" s="26">
        <v>472575.83999999991</v>
      </c>
      <c r="L19" s="26">
        <v>141772.75000000006</v>
      </c>
      <c r="M19" s="26">
        <v>693667.21899999992</v>
      </c>
      <c r="N19" s="26">
        <v>606587.36899999995</v>
      </c>
      <c r="O19" s="26">
        <v>0</v>
      </c>
      <c r="P19" s="26">
        <v>0</v>
      </c>
      <c r="Q19" s="26">
        <v>0</v>
      </c>
      <c r="R19" s="26">
        <v>0</v>
      </c>
      <c r="S19" s="26">
        <v>0</v>
      </c>
      <c r="T19" s="26">
        <v>0</v>
      </c>
      <c r="U19" s="26">
        <v>0</v>
      </c>
      <c r="V19" s="26">
        <v>0</v>
      </c>
      <c r="W19" s="26">
        <v>0</v>
      </c>
      <c r="X19" s="26">
        <v>0</v>
      </c>
      <c r="Y19" s="26">
        <v>6793.95</v>
      </c>
      <c r="Z19" s="26">
        <v>1019.0899999999995</v>
      </c>
      <c r="AA19" s="26">
        <v>3444.579999999999</v>
      </c>
      <c r="AB19" s="26">
        <v>516.69000000000051</v>
      </c>
      <c r="AC19" s="26">
        <v>0</v>
      </c>
      <c r="AD19" s="26">
        <v>0</v>
      </c>
      <c r="AE19" s="26">
        <v>7719.62</v>
      </c>
      <c r="AF19" s="26">
        <v>7719.62</v>
      </c>
      <c r="AG19" s="26">
        <v>0</v>
      </c>
      <c r="AH19" s="26">
        <v>0</v>
      </c>
      <c r="AI19" s="26">
        <v>35953.219999999994</v>
      </c>
      <c r="AJ19" s="26">
        <v>35953.219999999994</v>
      </c>
      <c r="AK19" s="26">
        <v>0</v>
      </c>
      <c r="AL19" s="26">
        <v>0</v>
      </c>
      <c r="AM19" s="27">
        <v>3466343.6490000002</v>
      </c>
      <c r="AN19" s="27">
        <v>3034918.3289999999</v>
      </c>
    </row>
    <row r="20" spans="1:40" ht="24.9" customHeight="1">
      <c r="A20" s="18">
        <v>15</v>
      </c>
      <c r="B20" s="70" t="s">
        <v>36</v>
      </c>
      <c r="C20" s="26">
        <v>22286.224483054204</v>
      </c>
      <c r="D20" s="26">
        <v>13433.092557766802</v>
      </c>
      <c r="E20" s="26">
        <v>12862.392315510002</v>
      </c>
      <c r="F20" s="26">
        <v>12862.392315510002</v>
      </c>
      <c r="G20" s="26">
        <v>42279.44862573198</v>
      </c>
      <c r="H20" s="26">
        <v>23500.281967458981</v>
      </c>
      <c r="I20" s="26">
        <v>702717.48205019324</v>
      </c>
      <c r="J20" s="26">
        <v>702717.48205019324</v>
      </c>
      <c r="K20" s="26">
        <v>498705.3723163968</v>
      </c>
      <c r="L20" s="26">
        <v>254086.57981506886</v>
      </c>
      <c r="M20" s="26">
        <v>662200.75497518596</v>
      </c>
      <c r="N20" s="26">
        <v>610827.85519313836</v>
      </c>
      <c r="O20" s="26">
        <v>0</v>
      </c>
      <c r="P20" s="26">
        <v>0</v>
      </c>
      <c r="Q20" s="26">
        <v>57687.039148351614</v>
      </c>
      <c r="R20" s="26">
        <v>0</v>
      </c>
      <c r="S20" s="26">
        <v>223687.75401098898</v>
      </c>
      <c r="T20" s="26">
        <v>0</v>
      </c>
      <c r="U20" s="26">
        <v>0</v>
      </c>
      <c r="V20" s="26">
        <v>0</v>
      </c>
      <c r="W20" s="26">
        <v>0</v>
      </c>
      <c r="X20" s="26">
        <v>0</v>
      </c>
      <c r="Y20" s="26">
        <v>26183.863643460019</v>
      </c>
      <c r="Z20" s="26">
        <v>1418.2216403925177</v>
      </c>
      <c r="AA20" s="26">
        <v>55529.210178690082</v>
      </c>
      <c r="AB20" s="26">
        <v>12121.750466823971</v>
      </c>
      <c r="AC20" s="26">
        <v>0</v>
      </c>
      <c r="AD20" s="26">
        <v>0</v>
      </c>
      <c r="AE20" s="26">
        <v>99593.263904909982</v>
      </c>
      <c r="AF20" s="26">
        <v>99593.263904909982</v>
      </c>
      <c r="AG20" s="26">
        <v>0</v>
      </c>
      <c r="AH20" s="26">
        <v>0</v>
      </c>
      <c r="AI20" s="26">
        <v>66403.655761270202</v>
      </c>
      <c r="AJ20" s="26">
        <v>24363.657409066695</v>
      </c>
      <c r="AK20" s="26">
        <v>0</v>
      </c>
      <c r="AL20" s="26">
        <v>0</v>
      </c>
      <c r="AM20" s="27">
        <v>2470136.4614137434</v>
      </c>
      <c r="AN20" s="27">
        <v>1754924.5773203296</v>
      </c>
    </row>
    <row r="21" spans="1:40" ht="24.9" customHeight="1">
      <c r="A21" s="18">
        <v>16</v>
      </c>
      <c r="B21" s="70" t="s">
        <v>39</v>
      </c>
      <c r="C21" s="26">
        <v>0</v>
      </c>
      <c r="D21" s="26">
        <v>0</v>
      </c>
      <c r="E21" s="26">
        <v>0.24657534246575347</v>
      </c>
      <c r="F21" s="26">
        <v>0.24657534246575347</v>
      </c>
      <c r="G21" s="26">
        <v>8354.7673187598066</v>
      </c>
      <c r="H21" s="26">
        <v>4699.1113132705041</v>
      </c>
      <c r="I21" s="26">
        <v>475271.61946754821</v>
      </c>
      <c r="J21" s="26">
        <v>475271.61946754821</v>
      </c>
      <c r="K21" s="26">
        <v>218604.47288598187</v>
      </c>
      <c r="L21" s="26">
        <v>188546.36273805847</v>
      </c>
      <c r="M21" s="26">
        <v>580500.88265574223</v>
      </c>
      <c r="N21" s="26">
        <v>577674.79730794043</v>
      </c>
      <c r="O21" s="26">
        <v>0</v>
      </c>
      <c r="P21" s="26">
        <v>0</v>
      </c>
      <c r="Q21" s="26">
        <v>158386.92564971742</v>
      </c>
      <c r="R21" s="26">
        <v>13157.218514259759</v>
      </c>
      <c r="S21" s="26">
        <v>8974.1336574974539</v>
      </c>
      <c r="T21" s="26">
        <v>2340.6471615878477</v>
      </c>
      <c r="U21" s="26">
        <v>0</v>
      </c>
      <c r="V21" s="26">
        <v>0</v>
      </c>
      <c r="W21" s="26">
        <v>0</v>
      </c>
      <c r="X21" s="26">
        <v>0</v>
      </c>
      <c r="Y21" s="26">
        <v>76916.288603045701</v>
      </c>
      <c r="Z21" s="26">
        <v>15383.257720609108</v>
      </c>
      <c r="AA21" s="26">
        <v>89452.361581718214</v>
      </c>
      <c r="AB21" s="26">
        <v>10580.346902548525</v>
      </c>
      <c r="AC21" s="26">
        <v>0</v>
      </c>
      <c r="AD21" s="26">
        <v>0</v>
      </c>
      <c r="AE21" s="26">
        <v>0</v>
      </c>
      <c r="AF21" s="26">
        <v>0</v>
      </c>
      <c r="AG21" s="26">
        <v>0</v>
      </c>
      <c r="AH21" s="26">
        <v>0</v>
      </c>
      <c r="AI21" s="26">
        <v>22577.868493150683</v>
      </c>
      <c r="AJ21" s="26">
        <v>7334.8520547945182</v>
      </c>
      <c r="AK21" s="26">
        <v>0</v>
      </c>
      <c r="AL21" s="26">
        <v>0</v>
      </c>
      <c r="AM21" s="27">
        <v>1639039.566888504</v>
      </c>
      <c r="AN21" s="27">
        <v>1294988.4597559599</v>
      </c>
    </row>
    <row r="22" spans="1:40" ht="24.9" customHeight="1">
      <c r="A22" s="18">
        <v>17</v>
      </c>
      <c r="B22" s="70" t="s">
        <v>38</v>
      </c>
      <c r="C22" s="26">
        <v>207.38709399999999</v>
      </c>
      <c r="D22" s="26">
        <v>207.38709399999999</v>
      </c>
      <c r="E22" s="26">
        <v>0</v>
      </c>
      <c r="F22" s="26">
        <v>0</v>
      </c>
      <c r="G22" s="26">
        <v>3780.9136249999378</v>
      </c>
      <c r="H22" s="26">
        <v>3780.9136249999378</v>
      </c>
      <c r="I22" s="26">
        <v>0</v>
      </c>
      <c r="J22" s="26">
        <v>0</v>
      </c>
      <c r="K22" s="26">
        <v>378974.02906900062</v>
      </c>
      <c r="L22" s="26">
        <v>378974.02906900062</v>
      </c>
      <c r="M22" s="26">
        <v>601342.02965647634</v>
      </c>
      <c r="N22" s="26">
        <v>601342.02965647634</v>
      </c>
      <c r="O22" s="26">
        <v>0</v>
      </c>
      <c r="P22" s="26">
        <v>0</v>
      </c>
      <c r="Q22" s="26">
        <v>0</v>
      </c>
      <c r="R22" s="26">
        <v>0</v>
      </c>
      <c r="S22" s="26">
        <v>0</v>
      </c>
      <c r="T22" s="26">
        <v>0</v>
      </c>
      <c r="U22" s="26">
        <v>0</v>
      </c>
      <c r="V22" s="26">
        <v>0</v>
      </c>
      <c r="W22" s="26">
        <v>0</v>
      </c>
      <c r="X22" s="26">
        <v>0</v>
      </c>
      <c r="Y22" s="26">
        <v>0</v>
      </c>
      <c r="Z22" s="26">
        <v>0</v>
      </c>
      <c r="AA22" s="26">
        <v>11.129032</v>
      </c>
      <c r="AB22" s="26">
        <v>11.129032</v>
      </c>
      <c r="AC22" s="26">
        <v>0</v>
      </c>
      <c r="AD22" s="26">
        <v>0</v>
      </c>
      <c r="AE22" s="26">
        <v>24807.752234999993</v>
      </c>
      <c r="AF22" s="26">
        <v>24807.752234999993</v>
      </c>
      <c r="AG22" s="26">
        <v>39.419356000000001</v>
      </c>
      <c r="AH22" s="26">
        <v>39.419356000000001</v>
      </c>
      <c r="AI22" s="26">
        <v>0</v>
      </c>
      <c r="AJ22" s="26">
        <v>0</v>
      </c>
      <c r="AK22" s="26">
        <v>0</v>
      </c>
      <c r="AL22" s="26">
        <v>0</v>
      </c>
      <c r="AM22" s="27">
        <v>1009162.6600674769</v>
      </c>
      <c r="AN22" s="27">
        <v>1009162.6600674769</v>
      </c>
    </row>
    <row r="23" spans="1:40" ht="24.9" customHeight="1">
      <c r="A23" s="18">
        <v>18</v>
      </c>
      <c r="B23" s="70" t="s">
        <v>88</v>
      </c>
      <c r="C23" s="26">
        <v>581.51643087057391</v>
      </c>
      <c r="D23" s="26">
        <v>581.51643087057391</v>
      </c>
      <c r="E23" s="26">
        <v>142</v>
      </c>
      <c r="F23" s="26">
        <v>142</v>
      </c>
      <c r="G23" s="26">
        <v>8531.1378363345939</v>
      </c>
      <c r="H23" s="26">
        <v>8319.7789980815724</v>
      </c>
      <c r="I23" s="26">
        <v>0</v>
      </c>
      <c r="J23" s="26">
        <v>0</v>
      </c>
      <c r="K23" s="26">
        <v>223738.68886983881</v>
      </c>
      <c r="L23" s="26">
        <v>156281.6331539941</v>
      </c>
      <c r="M23" s="26">
        <v>591953.9159311913</v>
      </c>
      <c r="N23" s="26">
        <v>587759.59076395805</v>
      </c>
      <c r="O23" s="26">
        <v>0</v>
      </c>
      <c r="P23" s="26">
        <v>0</v>
      </c>
      <c r="Q23" s="26">
        <v>0</v>
      </c>
      <c r="R23" s="26">
        <v>0</v>
      </c>
      <c r="S23" s="26">
        <v>0</v>
      </c>
      <c r="T23" s="26">
        <v>0</v>
      </c>
      <c r="U23" s="26">
        <v>0</v>
      </c>
      <c r="V23" s="26">
        <v>0</v>
      </c>
      <c r="W23" s="26">
        <v>0</v>
      </c>
      <c r="X23" s="26">
        <v>0</v>
      </c>
      <c r="Y23" s="26">
        <v>12920.970730911067</v>
      </c>
      <c r="Z23" s="26">
        <v>1328.3181717883799</v>
      </c>
      <c r="AA23" s="26">
        <v>20088.352034760559</v>
      </c>
      <c r="AB23" s="26">
        <v>-1.5177716036741913</v>
      </c>
      <c r="AC23" s="26">
        <v>0</v>
      </c>
      <c r="AD23" s="26">
        <v>0</v>
      </c>
      <c r="AE23" s="26">
        <v>51339.791147591292</v>
      </c>
      <c r="AF23" s="26">
        <v>51339.791147591292</v>
      </c>
      <c r="AG23" s="26">
        <v>0</v>
      </c>
      <c r="AH23" s="26">
        <v>0</v>
      </c>
      <c r="AI23" s="26">
        <v>51338.937943668447</v>
      </c>
      <c r="AJ23" s="26">
        <v>4520.7332619432009</v>
      </c>
      <c r="AK23" s="26">
        <v>0</v>
      </c>
      <c r="AL23" s="26">
        <v>0</v>
      </c>
      <c r="AM23" s="27">
        <v>960635.31092516659</v>
      </c>
      <c r="AN23" s="27">
        <v>810271.84415662347</v>
      </c>
    </row>
    <row r="24" spans="1:40" ht="13.8">
      <c r="A24" s="11"/>
      <c r="B24" s="72" t="s">
        <v>22</v>
      </c>
      <c r="C24" s="28">
        <v>20378491.320423476</v>
      </c>
      <c r="D24" s="28">
        <v>16606073.893974628</v>
      </c>
      <c r="E24" s="28">
        <v>2470094.5669656862</v>
      </c>
      <c r="F24" s="28">
        <v>2444111.9435273907</v>
      </c>
      <c r="G24" s="28">
        <v>3378097.7843033075</v>
      </c>
      <c r="H24" s="28">
        <v>2932415.4419213114</v>
      </c>
      <c r="I24" s="28">
        <v>93104165.638690755</v>
      </c>
      <c r="J24" s="28">
        <v>75297434.847442448</v>
      </c>
      <c r="K24" s="28">
        <v>39294439.151871808</v>
      </c>
      <c r="L24" s="28">
        <v>34688076.842202149</v>
      </c>
      <c r="M24" s="28">
        <v>15675579.33469763</v>
      </c>
      <c r="N24" s="28">
        <v>15108874.912158052</v>
      </c>
      <c r="O24" s="28">
        <v>9947.9429456043963</v>
      </c>
      <c r="P24" s="28">
        <v>5521.1083348104403</v>
      </c>
      <c r="Q24" s="28">
        <v>3376368.8882743311</v>
      </c>
      <c r="R24" s="28">
        <v>125592.61250041025</v>
      </c>
      <c r="S24" s="28">
        <v>2599680.6989647844</v>
      </c>
      <c r="T24" s="28">
        <v>353392.33158445405</v>
      </c>
      <c r="U24" s="28">
        <v>196936.94261348183</v>
      </c>
      <c r="V24" s="28">
        <v>68430.795635872215</v>
      </c>
      <c r="W24" s="28">
        <v>1783</v>
      </c>
      <c r="X24" s="28">
        <v>891.38396900965643</v>
      </c>
      <c r="Y24" s="28">
        <v>3122285.9409043337</v>
      </c>
      <c r="Z24" s="28">
        <v>2023595.2880812942</v>
      </c>
      <c r="AA24" s="28">
        <v>25432093.29234333</v>
      </c>
      <c r="AB24" s="28">
        <v>8656796.2427758835</v>
      </c>
      <c r="AC24" s="28">
        <v>2250409.1400024467</v>
      </c>
      <c r="AD24" s="28">
        <v>327189.05598049978</v>
      </c>
      <c r="AE24" s="28">
        <v>2945386.7605214887</v>
      </c>
      <c r="AF24" s="28">
        <v>1120129.6886618554</v>
      </c>
      <c r="AG24" s="28">
        <v>55771.42770503246</v>
      </c>
      <c r="AH24" s="28">
        <v>44804.213264606231</v>
      </c>
      <c r="AI24" s="28">
        <v>6948845.0553804208</v>
      </c>
      <c r="AJ24" s="28">
        <v>2276148.536137694</v>
      </c>
      <c r="AK24" s="28">
        <v>0</v>
      </c>
      <c r="AL24" s="28">
        <v>0</v>
      </c>
      <c r="AM24" s="28">
        <v>221240376.88660792</v>
      </c>
      <c r="AN24" s="28">
        <v>162079479.13815236</v>
      </c>
    </row>
    <row r="25" spans="1:40">
      <c r="AM25" s="33"/>
      <c r="AN25" s="33"/>
    </row>
    <row r="26" spans="1:40" s="42" customFormat="1" ht="14.4">
      <c r="B26" s="46" t="s">
        <v>47</v>
      </c>
      <c r="AM26" s="50"/>
      <c r="AN26" s="50"/>
    </row>
    <row r="27" spans="1:40" s="42" customFormat="1" ht="12.75" customHeight="1">
      <c r="B27" s="83" t="s">
        <v>53</v>
      </c>
      <c r="C27" s="83"/>
      <c r="D27" s="83"/>
      <c r="E27" s="83"/>
      <c r="F27" s="83"/>
      <c r="G27" s="83"/>
      <c r="H27" s="83"/>
      <c r="I27" s="83"/>
      <c r="J27" s="83"/>
      <c r="K27" s="83"/>
      <c r="L27" s="83"/>
      <c r="M27" s="83"/>
      <c r="N27" s="83"/>
      <c r="AM27" s="50"/>
      <c r="AN27" s="50"/>
    </row>
    <row r="28" spans="1:40" s="42" customFormat="1" ht="14.4">
      <c r="B28" s="83"/>
      <c r="C28" s="83"/>
      <c r="D28" s="83"/>
      <c r="E28" s="83"/>
      <c r="F28" s="83"/>
      <c r="G28" s="83"/>
      <c r="H28" s="83"/>
      <c r="I28" s="83"/>
      <c r="J28" s="83"/>
      <c r="K28" s="83"/>
      <c r="L28" s="83"/>
      <c r="M28" s="83"/>
      <c r="N28" s="83"/>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2" activePane="bottomRight" state="frozen"/>
      <selection activeCell="A4" sqref="A4"/>
      <selection pane="topRight" activeCell="A4" sqref="A4"/>
      <selection pane="bottomLeft" activeCell="A4" sqref="A4"/>
      <selection pane="bottomRight" activeCell="H25" sqref="H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2023 - 31 March 2023</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77" t="s">
        <v>0</v>
      </c>
      <c r="B5" s="77" t="s">
        <v>3</v>
      </c>
      <c r="C5" s="80" t="s">
        <v>4</v>
      </c>
      <c r="D5" s="81"/>
      <c r="E5" s="81"/>
      <c r="F5" s="81"/>
      <c r="G5" s="81"/>
      <c r="H5" s="81"/>
      <c r="I5" s="81"/>
      <c r="J5" s="82"/>
      <c r="K5" s="80" t="s">
        <v>5</v>
      </c>
      <c r="L5" s="81"/>
      <c r="M5" s="81"/>
      <c r="N5" s="81"/>
      <c r="O5" s="81"/>
      <c r="P5" s="81"/>
      <c r="Q5" s="81"/>
      <c r="R5" s="82"/>
      <c r="S5" s="80" t="s">
        <v>6</v>
      </c>
      <c r="T5" s="81"/>
      <c r="U5" s="81"/>
      <c r="V5" s="81"/>
      <c r="W5" s="81"/>
      <c r="X5" s="81"/>
      <c r="Y5" s="81"/>
      <c r="Z5" s="82"/>
      <c r="AA5" s="80" t="s">
        <v>7</v>
      </c>
      <c r="AB5" s="81"/>
      <c r="AC5" s="81"/>
      <c r="AD5" s="81"/>
      <c r="AE5" s="81"/>
      <c r="AF5" s="81"/>
      <c r="AG5" s="81"/>
      <c r="AH5" s="82"/>
      <c r="AI5" s="80" t="s">
        <v>8</v>
      </c>
      <c r="AJ5" s="81"/>
      <c r="AK5" s="81"/>
      <c r="AL5" s="81"/>
      <c r="AM5" s="81"/>
      <c r="AN5" s="81"/>
      <c r="AO5" s="81"/>
      <c r="AP5" s="82"/>
      <c r="AQ5" s="80" t="s">
        <v>9</v>
      </c>
      <c r="AR5" s="81"/>
      <c r="AS5" s="81"/>
      <c r="AT5" s="81"/>
      <c r="AU5" s="81"/>
      <c r="AV5" s="81"/>
      <c r="AW5" s="81"/>
      <c r="AX5" s="82"/>
      <c r="AY5" s="80" t="s">
        <v>10</v>
      </c>
      <c r="AZ5" s="81"/>
      <c r="BA5" s="81"/>
      <c r="BB5" s="81"/>
      <c r="BC5" s="81"/>
      <c r="BD5" s="81"/>
      <c r="BE5" s="81"/>
      <c r="BF5" s="82"/>
      <c r="BG5" s="80" t="s">
        <v>11</v>
      </c>
      <c r="BH5" s="81"/>
      <c r="BI5" s="81"/>
      <c r="BJ5" s="81"/>
      <c r="BK5" s="81"/>
      <c r="BL5" s="81"/>
      <c r="BM5" s="81"/>
      <c r="BN5" s="82"/>
      <c r="BO5" s="80" t="s">
        <v>12</v>
      </c>
      <c r="BP5" s="81"/>
      <c r="BQ5" s="81"/>
      <c r="BR5" s="81"/>
      <c r="BS5" s="81"/>
      <c r="BT5" s="81"/>
      <c r="BU5" s="81"/>
      <c r="BV5" s="82"/>
      <c r="BW5" s="80" t="s">
        <v>13</v>
      </c>
      <c r="BX5" s="81"/>
      <c r="BY5" s="81"/>
      <c r="BZ5" s="81"/>
      <c r="CA5" s="81"/>
      <c r="CB5" s="81"/>
      <c r="CC5" s="81"/>
      <c r="CD5" s="82"/>
      <c r="CE5" s="80" t="s">
        <v>14</v>
      </c>
      <c r="CF5" s="81"/>
      <c r="CG5" s="81"/>
      <c r="CH5" s="81"/>
      <c r="CI5" s="81"/>
      <c r="CJ5" s="81"/>
      <c r="CK5" s="81"/>
      <c r="CL5" s="82"/>
      <c r="CM5" s="80" t="s">
        <v>15</v>
      </c>
      <c r="CN5" s="81"/>
      <c r="CO5" s="81"/>
      <c r="CP5" s="81"/>
      <c r="CQ5" s="81"/>
      <c r="CR5" s="81"/>
      <c r="CS5" s="81"/>
      <c r="CT5" s="82"/>
      <c r="CU5" s="80" t="s">
        <v>16</v>
      </c>
      <c r="CV5" s="81"/>
      <c r="CW5" s="81"/>
      <c r="CX5" s="81"/>
      <c r="CY5" s="81"/>
      <c r="CZ5" s="81"/>
      <c r="DA5" s="81"/>
      <c r="DB5" s="82"/>
      <c r="DC5" s="80" t="s">
        <v>17</v>
      </c>
      <c r="DD5" s="81"/>
      <c r="DE5" s="81"/>
      <c r="DF5" s="81"/>
      <c r="DG5" s="81"/>
      <c r="DH5" s="81"/>
      <c r="DI5" s="81"/>
      <c r="DJ5" s="82"/>
      <c r="DK5" s="80" t="s">
        <v>18</v>
      </c>
      <c r="DL5" s="81"/>
      <c r="DM5" s="81"/>
      <c r="DN5" s="81"/>
      <c r="DO5" s="81"/>
      <c r="DP5" s="81"/>
      <c r="DQ5" s="81"/>
      <c r="DR5" s="82"/>
      <c r="DS5" s="80" t="s">
        <v>19</v>
      </c>
      <c r="DT5" s="81"/>
      <c r="DU5" s="81"/>
      <c r="DV5" s="81"/>
      <c r="DW5" s="81"/>
      <c r="DX5" s="81"/>
      <c r="DY5" s="81"/>
      <c r="DZ5" s="82"/>
      <c r="EA5" s="80" t="s">
        <v>20</v>
      </c>
      <c r="EB5" s="81"/>
      <c r="EC5" s="81"/>
      <c r="ED5" s="81"/>
      <c r="EE5" s="81"/>
      <c r="EF5" s="81"/>
      <c r="EG5" s="81"/>
      <c r="EH5" s="82"/>
      <c r="EI5" s="80" t="s">
        <v>21</v>
      </c>
      <c r="EJ5" s="81"/>
      <c r="EK5" s="81"/>
      <c r="EL5" s="81"/>
      <c r="EM5" s="81"/>
      <c r="EN5" s="81"/>
      <c r="EO5" s="81"/>
      <c r="EP5" s="82"/>
      <c r="EQ5" s="80" t="s">
        <v>22</v>
      </c>
      <c r="ER5" s="81"/>
      <c r="ES5" s="81"/>
      <c r="ET5" s="81"/>
      <c r="EU5" s="81"/>
      <c r="EV5" s="81"/>
      <c r="EW5" s="81"/>
      <c r="EX5" s="82"/>
    </row>
    <row r="6" spans="1:154" s="42" customFormat="1" ht="42" customHeight="1">
      <c r="A6" s="78"/>
      <c r="B6" s="78"/>
      <c r="C6" s="80" t="s">
        <v>57</v>
      </c>
      <c r="D6" s="81"/>
      <c r="E6" s="81"/>
      <c r="F6" s="82"/>
      <c r="G6" s="80" t="s">
        <v>58</v>
      </c>
      <c r="H6" s="81"/>
      <c r="I6" s="81"/>
      <c r="J6" s="82"/>
      <c r="K6" s="80" t="s">
        <v>57</v>
      </c>
      <c r="L6" s="81"/>
      <c r="M6" s="81"/>
      <c r="N6" s="82"/>
      <c r="O6" s="80" t="s">
        <v>58</v>
      </c>
      <c r="P6" s="81"/>
      <c r="Q6" s="81"/>
      <c r="R6" s="82"/>
      <c r="S6" s="80" t="s">
        <v>57</v>
      </c>
      <c r="T6" s="81"/>
      <c r="U6" s="81"/>
      <c r="V6" s="82"/>
      <c r="W6" s="80" t="s">
        <v>58</v>
      </c>
      <c r="X6" s="81"/>
      <c r="Y6" s="81"/>
      <c r="Z6" s="82"/>
      <c r="AA6" s="80" t="s">
        <v>57</v>
      </c>
      <c r="AB6" s="81"/>
      <c r="AC6" s="81"/>
      <c r="AD6" s="82"/>
      <c r="AE6" s="80" t="s">
        <v>58</v>
      </c>
      <c r="AF6" s="81"/>
      <c r="AG6" s="81"/>
      <c r="AH6" s="82"/>
      <c r="AI6" s="80" t="s">
        <v>57</v>
      </c>
      <c r="AJ6" s="81"/>
      <c r="AK6" s="81"/>
      <c r="AL6" s="82"/>
      <c r="AM6" s="80" t="s">
        <v>58</v>
      </c>
      <c r="AN6" s="81"/>
      <c r="AO6" s="81"/>
      <c r="AP6" s="82"/>
      <c r="AQ6" s="80" t="s">
        <v>57</v>
      </c>
      <c r="AR6" s="81"/>
      <c r="AS6" s="81"/>
      <c r="AT6" s="82"/>
      <c r="AU6" s="80" t="s">
        <v>58</v>
      </c>
      <c r="AV6" s="81"/>
      <c r="AW6" s="81"/>
      <c r="AX6" s="82"/>
      <c r="AY6" s="80" t="s">
        <v>57</v>
      </c>
      <c r="AZ6" s="81"/>
      <c r="BA6" s="81"/>
      <c r="BB6" s="82"/>
      <c r="BC6" s="80" t="s">
        <v>58</v>
      </c>
      <c r="BD6" s="81"/>
      <c r="BE6" s="81"/>
      <c r="BF6" s="82"/>
      <c r="BG6" s="80" t="s">
        <v>57</v>
      </c>
      <c r="BH6" s="81"/>
      <c r="BI6" s="81"/>
      <c r="BJ6" s="82"/>
      <c r="BK6" s="80" t="s">
        <v>58</v>
      </c>
      <c r="BL6" s="81"/>
      <c r="BM6" s="81"/>
      <c r="BN6" s="82"/>
      <c r="BO6" s="80" t="s">
        <v>57</v>
      </c>
      <c r="BP6" s="81"/>
      <c r="BQ6" s="81"/>
      <c r="BR6" s="82"/>
      <c r="BS6" s="80" t="s">
        <v>58</v>
      </c>
      <c r="BT6" s="81"/>
      <c r="BU6" s="81"/>
      <c r="BV6" s="82"/>
      <c r="BW6" s="80" t="s">
        <v>57</v>
      </c>
      <c r="BX6" s="81"/>
      <c r="BY6" s="81"/>
      <c r="BZ6" s="82"/>
      <c r="CA6" s="80" t="s">
        <v>58</v>
      </c>
      <c r="CB6" s="81"/>
      <c r="CC6" s="81"/>
      <c r="CD6" s="82"/>
      <c r="CE6" s="80" t="s">
        <v>57</v>
      </c>
      <c r="CF6" s="81"/>
      <c r="CG6" s="81"/>
      <c r="CH6" s="82"/>
      <c r="CI6" s="80" t="s">
        <v>58</v>
      </c>
      <c r="CJ6" s="81"/>
      <c r="CK6" s="81"/>
      <c r="CL6" s="82"/>
      <c r="CM6" s="80" t="s">
        <v>57</v>
      </c>
      <c r="CN6" s="81"/>
      <c r="CO6" s="81"/>
      <c r="CP6" s="82"/>
      <c r="CQ6" s="80" t="s">
        <v>58</v>
      </c>
      <c r="CR6" s="81"/>
      <c r="CS6" s="81"/>
      <c r="CT6" s="82"/>
      <c r="CU6" s="80" t="s">
        <v>57</v>
      </c>
      <c r="CV6" s="81"/>
      <c r="CW6" s="81"/>
      <c r="CX6" s="82"/>
      <c r="CY6" s="80" t="s">
        <v>58</v>
      </c>
      <c r="CZ6" s="81"/>
      <c r="DA6" s="81"/>
      <c r="DB6" s="82"/>
      <c r="DC6" s="80" t="s">
        <v>57</v>
      </c>
      <c r="DD6" s="81"/>
      <c r="DE6" s="81"/>
      <c r="DF6" s="82"/>
      <c r="DG6" s="80" t="s">
        <v>58</v>
      </c>
      <c r="DH6" s="81"/>
      <c r="DI6" s="81"/>
      <c r="DJ6" s="82"/>
      <c r="DK6" s="80" t="s">
        <v>57</v>
      </c>
      <c r="DL6" s="81"/>
      <c r="DM6" s="81"/>
      <c r="DN6" s="82"/>
      <c r="DO6" s="80" t="s">
        <v>58</v>
      </c>
      <c r="DP6" s="81"/>
      <c r="DQ6" s="81"/>
      <c r="DR6" s="82"/>
      <c r="DS6" s="80" t="s">
        <v>57</v>
      </c>
      <c r="DT6" s="81"/>
      <c r="DU6" s="81"/>
      <c r="DV6" s="82"/>
      <c r="DW6" s="80" t="s">
        <v>58</v>
      </c>
      <c r="DX6" s="81"/>
      <c r="DY6" s="81"/>
      <c r="DZ6" s="82"/>
      <c r="EA6" s="80" t="s">
        <v>57</v>
      </c>
      <c r="EB6" s="81"/>
      <c r="EC6" s="81"/>
      <c r="ED6" s="82"/>
      <c r="EE6" s="80" t="s">
        <v>58</v>
      </c>
      <c r="EF6" s="81"/>
      <c r="EG6" s="81"/>
      <c r="EH6" s="82"/>
      <c r="EI6" s="80" t="s">
        <v>57</v>
      </c>
      <c r="EJ6" s="81"/>
      <c r="EK6" s="81"/>
      <c r="EL6" s="82"/>
      <c r="EM6" s="80" t="s">
        <v>58</v>
      </c>
      <c r="EN6" s="81"/>
      <c r="EO6" s="81"/>
      <c r="EP6" s="82"/>
      <c r="EQ6" s="80" t="s">
        <v>57</v>
      </c>
      <c r="ER6" s="81"/>
      <c r="ES6" s="81"/>
      <c r="ET6" s="82"/>
      <c r="EU6" s="80" t="s">
        <v>58</v>
      </c>
      <c r="EV6" s="81"/>
      <c r="EW6" s="81"/>
      <c r="EX6" s="82"/>
    </row>
    <row r="7" spans="1:154" s="42" customFormat="1" ht="60" customHeight="1">
      <c r="A7" s="79"/>
      <c r="B7" s="79"/>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30</v>
      </c>
      <c r="C8" s="26">
        <v>152018.86000000004</v>
      </c>
      <c r="D8" s="26">
        <v>155000</v>
      </c>
      <c r="E8" s="26">
        <v>70000</v>
      </c>
      <c r="F8" s="26">
        <v>377018.86000000004</v>
      </c>
      <c r="G8" s="26">
        <v>105301.91950300113</v>
      </c>
      <c r="H8" s="26">
        <v>79605.387487171669</v>
      </c>
      <c r="I8" s="26">
        <v>42872.153009827249</v>
      </c>
      <c r="J8" s="26">
        <v>227779.46000000005</v>
      </c>
      <c r="K8" s="26">
        <v>75443.360000000001</v>
      </c>
      <c r="L8" s="26">
        <v>75480.2</v>
      </c>
      <c r="M8" s="26">
        <v>0</v>
      </c>
      <c r="N8" s="26">
        <v>150923.56</v>
      </c>
      <c r="O8" s="26">
        <v>75443.360000000001</v>
      </c>
      <c r="P8" s="26">
        <v>75480.2</v>
      </c>
      <c r="Q8" s="26">
        <v>0</v>
      </c>
      <c r="R8" s="26">
        <v>150923.56</v>
      </c>
      <c r="S8" s="26">
        <v>24846.129999999095</v>
      </c>
      <c r="T8" s="26">
        <v>122.27999999999895</v>
      </c>
      <c r="U8" s="26">
        <v>0</v>
      </c>
      <c r="V8" s="26">
        <v>24968.409999999094</v>
      </c>
      <c r="W8" s="26">
        <v>18590.729999998461</v>
      </c>
      <c r="X8" s="26">
        <v>122.27999999999895</v>
      </c>
      <c r="Y8" s="26">
        <v>0</v>
      </c>
      <c r="Z8" s="26">
        <v>18713.00999999846</v>
      </c>
      <c r="AA8" s="26">
        <v>7805964.3599999985</v>
      </c>
      <c r="AB8" s="26">
        <v>3243973.1326000001</v>
      </c>
      <c r="AC8" s="26">
        <v>5375149.3373999996</v>
      </c>
      <c r="AD8" s="26">
        <v>16425086.829999998</v>
      </c>
      <c r="AE8" s="26">
        <v>2338802.0304197995</v>
      </c>
      <c r="AF8" s="26">
        <v>971950.49826645106</v>
      </c>
      <c r="AG8" s="26">
        <v>1610487.7763137473</v>
      </c>
      <c r="AH8" s="26">
        <v>4921240.3049999978</v>
      </c>
      <c r="AI8" s="26">
        <v>1860553.4040732502</v>
      </c>
      <c r="AJ8" s="26">
        <v>1732293.2959267499</v>
      </c>
      <c r="AK8" s="26">
        <v>8788.8799999999992</v>
      </c>
      <c r="AL8" s="26">
        <v>3601635.58</v>
      </c>
      <c r="AM8" s="26">
        <v>1860553.4040732502</v>
      </c>
      <c r="AN8" s="26">
        <v>1732293.2959267499</v>
      </c>
      <c r="AO8" s="26">
        <v>8788.8799999999992</v>
      </c>
      <c r="AP8" s="26">
        <v>3601635.58</v>
      </c>
      <c r="AQ8" s="26">
        <v>392932.00552347698</v>
      </c>
      <c r="AR8" s="26">
        <v>370269.14447652292</v>
      </c>
      <c r="AS8" s="26">
        <v>0</v>
      </c>
      <c r="AT8" s="26">
        <v>763201.14999999991</v>
      </c>
      <c r="AU8" s="26">
        <v>373772.25552347704</v>
      </c>
      <c r="AV8" s="26">
        <v>370269.14447652292</v>
      </c>
      <c r="AW8" s="26">
        <v>0</v>
      </c>
      <c r="AX8" s="26">
        <v>744041.39999999991</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92600.929497999983</v>
      </c>
      <c r="CN8" s="26">
        <v>2424.2105019999999</v>
      </c>
      <c r="CO8" s="26">
        <v>0</v>
      </c>
      <c r="CP8" s="26">
        <v>95025.139999999985</v>
      </c>
      <c r="CQ8" s="26">
        <v>37217.771628440249</v>
      </c>
      <c r="CR8" s="26">
        <v>974.32837155971697</v>
      </c>
      <c r="CS8" s="26">
        <v>0</v>
      </c>
      <c r="CT8" s="26">
        <v>38192.099999999962</v>
      </c>
      <c r="CU8" s="26">
        <v>1332534.0793510005</v>
      </c>
      <c r="CV8" s="26">
        <v>516825.15064900002</v>
      </c>
      <c r="CW8" s="26">
        <v>1430</v>
      </c>
      <c r="CX8" s="26">
        <v>1850789.2300000004</v>
      </c>
      <c r="CY8" s="26">
        <v>388139.89745089586</v>
      </c>
      <c r="CZ8" s="26">
        <v>143939.89479449537</v>
      </c>
      <c r="DA8" s="26">
        <v>551.16775461068414</v>
      </c>
      <c r="DB8" s="26">
        <v>532630.96000000194</v>
      </c>
      <c r="DC8" s="26">
        <v>0</v>
      </c>
      <c r="DD8" s="26">
        <v>0</v>
      </c>
      <c r="DE8" s="26">
        <v>0</v>
      </c>
      <c r="DF8" s="26">
        <v>0</v>
      </c>
      <c r="DG8" s="26">
        <v>2.3283064365386963E-10</v>
      </c>
      <c r="DH8" s="26">
        <v>0</v>
      </c>
      <c r="DI8" s="26">
        <v>0</v>
      </c>
      <c r="DJ8" s="26">
        <v>2.3283064365386963E-10</v>
      </c>
      <c r="DK8" s="26">
        <v>2433931.4300000002</v>
      </c>
      <c r="DL8" s="26">
        <v>128149</v>
      </c>
      <c r="DM8" s="26">
        <v>0</v>
      </c>
      <c r="DN8" s="26">
        <v>2562080.4300000002</v>
      </c>
      <c r="DO8" s="26">
        <v>486786.21242752369</v>
      </c>
      <c r="DP8" s="26">
        <v>25629.797572476396</v>
      </c>
      <c r="DQ8" s="26">
        <v>0</v>
      </c>
      <c r="DR8" s="26">
        <v>512416.01000000007</v>
      </c>
      <c r="DS8" s="26">
        <v>0</v>
      </c>
      <c r="DT8" s="26">
        <v>0</v>
      </c>
      <c r="DU8" s="26">
        <v>0</v>
      </c>
      <c r="DV8" s="26">
        <v>0</v>
      </c>
      <c r="DW8" s="26">
        <v>0</v>
      </c>
      <c r="DX8" s="26">
        <v>0</v>
      </c>
      <c r="DY8" s="26">
        <v>0</v>
      </c>
      <c r="DZ8" s="26">
        <v>0</v>
      </c>
      <c r="EA8" s="26">
        <v>35035.220000000008</v>
      </c>
      <c r="EB8" s="26">
        <v>2800</v>
      </c>
      <c r="EC8" s="26">
        <v>0</v>
      </c>
      <c r="ED8" s="26">
        <v>37835.220000000008</v>
      </c>
      <c r="EE8" s="26">
        <v>23865.030000000006</v>
      </c>
      <c r="EF8" s="26">
        <v>2032.0999999999135</v>
      </c>
      <c r="EG8" s="26">
        <v>0</v>
      </c>
      <c r="EH8" s="26">
        <v>25897.129999999921</v>
      </c>
      <c r="EI8" s="26">
        <v>0</v>
      </c>
      <c r="EJ8" s="26">
        <v>0</v>
      </c>
      <c r="EK8" s="26">
        <v>0</v>
      </c>
      <c r="EL8" s="26">
        <v>0</v>
      </c>
      <c r="EM8" s="26">
        <v>0</v>
      </c>
      <c r="EN8" s="26">
        <v>0</v>
      </c>
      <c r="EO8" s="26">
        <v>0</v>
      </c>
      <c r="EP8" s="26">
        <v>0</v>
      </c>
      <c r="EQ8" s="26">
        <v>14205859.778445724</v>
      </c>
      <c r="ER8" s="26">
        <v>6227336.4141542725</v>
      </c>
      <c r="ES8" s="26">
        <v>5455368.2173999995</v>
      </c>
      <c r="ET8" s="26">
        <v>25888564.409999993</v>
      </c>
      <c r="EU8" s="26">
        <v>5708472.6110263867</v>
      </c>
      <c r="EV8" s="26">
        <v>3402296.9268954266</v>
      </c>
      <c r="EW8" s="26">
        <v>1662699.9770781852</v>
      </c>
      <c r="EX8" s="26">
        <v>10773469.514999999</v>
      </c>
    </row>
    <row r="9" spans="1:154" s="9" customFormat="1" ht="24.9" customHeight="1">
      <c r="A9" s="18">
        <v>2</v>
      </c>
      <c r="B9" s="70" t="s">
        <v>32</v>
      </c>
      <c r="C9" s="26">
        <v>310301.87</v>
      </c>
      <c r="D9" s="26">
        <v>1525427.66</v>
      </c>
      <c r="E9" s="26">
        <v>0</v>
      </c>
      <c r="F9" s="26">
        <v>1835729.5299999998</v>
      </c>
      <c r="G9" s="26">
        <v>66387.298999999999</v>
      </c>
      <c r="H9" s="26">
        <v>361472.63400000008</v>
      </c>
      <c r="I9" s="26">
        <v>0</v>
      </c>
      <c r="J9" s="26">
        <v>427859.93300000008</v>
      </c>
      <c r="K9" s="26">
        <v>0</v>
      </c>
      <c r="L9" s="26">
        <v>37308.665953999996</v>
      </c>
      <c r="M9" s="26">
        <v>0</v>
      </c>
      <c r="N9" s="26">
        <v>37308.665953999996</v>
      </c>
      <c r="O9" s="26">
        <v>0</v>
      </c>
      <c r="P9" s="26">
        <v>37308.665953999996</v>
      </c>
      <c r="Q9" s="26">
        <v>0</v>
      </c>
      <c r="R9" s="26">
        <v>37308.665953999996</v>
      </c>
      <c r="S9" s="26">
        <v>0</v>
      </c>
      <c r="T9" s="26">
        <v>206.15999999999997</v>
      </c>
      <c r="U9" s="26">
        <v>0</v>
      </c>
      <c r="V9" s="26">
        <v>206.15999999999997</v>
      </c>
      <c r="W9" s="26">
        <v>0</v>
      </c>
      <c r="X9" s="26">
        <v>206.15999999999997</v>
      </c>
      <c r="Y9" s="26">
        <v>0</v>
      </c>
      <c r="Z9" s="26">
        <v>206.15999999999997</v>
      </c>
      <c r="AA9" s="26">
        <v>5341373.9499991573</v>
      </c>
      <c r="AB9" s="26">
        <v>895.13000000000079</v>
      </c>
      <c r="AC9" s="26">
        <v>0</v>
      </c>
      <c r="AD9" s="26">
        <v>5342269.0799991572</v>
      </c>
      <c r="AE9" s="26">
        <v>5341373.9499991573</v>
      </c>
      <c r="AF9" s="26">
        <v>895.13000000000079</v>
      </c>
      <c r="AG9" s="26">
        <v>0</v>
      </c>
      <c r="AH9" s="26">
        <v>5342269.0799991572</v>
      </c>
      <c r="AI9" s="26">
        <v>2434424.2899999996</v>
      </c>
      <c r="AJ9" s="26">
        <v>5321720.5</v>
      </c>
      <c r="AK9" s="26">
        <v>926359.55999999994</v>
      </c>
      <c r="AL9" s="26">
        <v>8682504.3499999996</v>
      </c>
      <c r="AM9" s="26">
        <v>2038714.3099999996</v>
      </c>
      <c r="AN9" s="26">
        <v>5321720.5</v>
      </c>
      <c r="AO9" s="26">
        <v>594271.03</v>
      </c>
      <c r="AP9" s="26">
        <v>7954705.8399999999</v>
      </c>
      <c r="AQ9" s="26">
        <v>422356.78888888884</v>
      </c>
      <c r="AR9" s="26">
        <v>680330.56964052306</v>
      </c>
      <c r="AS9" s="26">
        <v>72994.239999999991</v>
      </c>
      <c r="AT9" s="26">
        <v>1175681.5985294119</v>
      </c>
      <c r="AU9" s="26">
        <v>332435.96888888883</v>
      </c>
      <c r="AV9" s="26">
        <v>680330.56964052306</v>
      </c>
      <c r="AW9" s="26">
        <v>72994.239999999991</v>
      </c>
      <c r="AX9" s="26">
        <v>1085760.7785294119</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8399.31</v>
      </c>
      <c r="CN9" s="26">
        <v>0</v>
      </c>
      <c r="CO9" s="26">
        <v>0</v>
      </c>
      <c r="CP9" s="26">
        <v>8399.31</v>
      </c>
      <c r="CQ9" s="26">
        <v>8399.31</v>
      </c>
      <c r="CR9" s="26">
        <v>0</v>
      </c>
      <c r="CS9" s="26">
        <v>0</v>
      </c>
      <c r="CT9" s="26">
        <v>8399.31</v>
      </c>
      <c r="CU9" s="26">
        <v>308609.08</v>
      </c>
      <c r="CV9" s="26">
        <v>133459.25999999998</v>
      </c>
      <c r="CW9" s="26">
        <v>0</v>
      </c>
      <c r="CX9" s="26">
        <v>442068.33999999997</v>
      </c>
      <c r="CY9" s="26">
        <v>308609.08</v>
      </c>
      <c r="CZ9" s="26">
        <v>133459.25999999998</v>
      </c>
      <c r="DA9" s="26">
        <v>0</v>
      </c>
      <c r="DB9" s="26">
        <v>442068.33999999997</v>
      </c>
      <c r="DC9" s="26">
        <v>0</v>
      </c>
      <c r="DD9" s="26">
        <v>0</v>
      </c>
      <c r="DE9" s="26">
        <v>0</v>
      </c>
      <c r="DF9" s="26">
        <v>0</v>
      </c>
      <c r="DG9" s="26">
        <v>0</v>
      </c>
      <c r="DH9" s="26">
        <v>0</v>
      </c>
      <c r="DI9" s="26">
        <v>0</v>
      </c>
      <c r="DJ9" s="26">
        <v>0</v>
      </c>
      <c r="DK9" s="26">
        <v>0</v>
      </c>
      <c r="DL9" s="26">
        <v>0</v>
      </c>
      <c r="DM9" s="26">
        <v>0</v>
      </c>
      <c r="DN9" s="26">
        <v>0</v>
      </c>
      <c r="DO9" s="26">
        <v>-0.40000000000009095</v>
      </c>
      <c r="DP9" s="26">
        <v>0</v>
      </c>
      <c r="DQ9" s="26">
        <v>0</v>
      </c>
      <c r="DR9" s="26">
        <v>-0.40000000000009095</v>
      </c>
      <c r="DS9" s="26">
        <v>0</v>
      </c>
      <c r="DT9" s="26">
        <v>3900</v>
      </c>
      <c r="DU9" s="26">
        <v>0</v>
      </c>
      <c r="DV9" s="26">
        <v>3900</v>
      </c>
      <c r="DW9" s="26">
        <v>0</v>
      </c>
      <c r="DX9" s="26">
        <v>3900</v>
      </c>
      <c r="DY9" s="26">
        <v>0</v>
      </c>
      <c r="DZ9" s="26">
        <v>3900</v>
      </c>
      <c r="EA9" s="26">
        <v>7806.9299999999994</v>
      </c>
      <c r="EB9" s="26">
        <v>0</v>
      </c>
      <c r="EC9" s="26">
        <v>0</v>
      </c>
      <c r="ED9" s="26">
        <v>7806.9299999999994</v>
      </c>
      <c r="EE9" s="26">
        <v>7806.9299999999994</v>
      </c>
      <c r="EF9" s="26">
        <v>0</v>
      </c>
      <c r="EG9" s="26">
        <v>0</v>
      </c>
      <c r="EH9" s="26">
        <v>7806.9299999999994</v>
      </c>
      <c r="EI9" s="26">
        <v>0</v>
      </c>
      <c r="EJ9" s="26">
        <v>0</v>
      </c>
      <c r="EK9" s="26">
        <v>0</v>
      </c>
      <c r="EL9" s="26">
        <v>0</v>
      </c>
      <c r="EM9" s="26">
        <v>0</v>
      </c>
      <c r="EN9" s="26">
        <v>0</v>
      </c>
      <c r="EO9" s="26">
        <v>0</v>
      </c>
      <c r="EP9" s="26">
        <v>0</v>
      </c>
      <c r="EQ9" s="26">
        <v>8833272.2188880462</v>
      </c>
      <c r="ER9" s="26">
        <v>7703247.9455945222</v>
      </c>
      <c r="ES9" s="26">
        <v>999353.79999999993</v>
      </c>
      <c r="ET9" s="26">
        <v>17535873.964482568</v>
      </c>
      <c r="EU9" s="26">
        <v>8103726.4478880446</v>
      </c>
      <c r="EV9" s="26">
        <v>6539292.9195945226</v>
      </c>
      <c r="EW9" s="26">
        <v>667265.27</v>
      </c>
      <c r="EX9" s="26">
        <v>15310284.637482567</v>
      </c>
    </row>
    <row r="10" spans="1:154" ht="24.9" customHeight="1">
      <c r="A10" s="18">
        <v>3</v>
      </c>
      <c r="B10" s="70" t="s">
        <v>28</v>
      </c>
      <c r="C10" s="26">
        <v>259473.80999999997</v>
      </c>
      <c r="D10" s="26">
        <v>0</v>
      </c>
      <c r="E10" s="26">
        <v>185000</v>
      </c>
      <c r="F10" s="26">
        <v>444473.80999999994</v>
      </c>
      <c r="G10" s="26">
        <v>243967.18999999997</v>
      </c>
      <c r="H10" s="26">
        <v>0</v>
      </c>
      <c r="I10" s="26">
        <v>185000</v>
      </c>
      <c r="J10" s="26">
        <v>428967.18999999994</v>
      </c>
      <c r="K10" s="26">
        <v>0</v>
      </c>
      <c r="L10" s="26">
        <v>4154</v>
      </c>
      <c r="M10" s="26">
        <v>0</v>
      </c>
      <c r="N10" s="26">
        <v>4154</v>
      </c>
      <c r="O10" s="26">
        <v>0</v>
      </c>
      <c r="P10" s="26">
        <v>4154</v>
      </c>
      <c r="Q10" s="26">
        <v>0</v>
      </c>
      <c r="R10" s="26">
        <v>4154</v>
      </c>
      <c r="S10" s="26">
        <v>300</v>
      </c>
      <c r="T10" s="26">
        <v>0</v>
      </c>
      <c r="U10" s="26">
        <v>0</v>
      </c>
      <c r="V10" s="26">
        <v>300</v>
      </c>
      <c r="W10" s="26">
        <v>300</v>
      </c>
      <c r="X10" s="26">
        <v>0</v>
      </c>
      <c r="Y10" s="26">
        <v>0</v>
      </c>
      <c r="Z10" s="26">
        <v>300</v>
      </c>
      <c r="AA10" s="26">
        <v>7680376.4593674373</v>
      </c>
      <c r="AB10" s="26">
        <v>186722.02159273461</v>
      </c>
      <c r="AC10" s="26">
        <v>5947990.3857746683</v>
      </c>
      <c r="AD10" s="26">
        <v>13815088.86673484</v>
      </c>
      <c r="AE10" s="26">
        <v>7680376.4593674373</v>
      </c>
      <c r="AF10" s="26">
        <v>132921.02159273461</v>
      </c>
      <c r="AG10" s="26">
        <v>5947990.3857746683</v>
      </c>
      <c r="AH10" s="26">
        <v>13761287.86673484</v>
      </c>
      <c r="AI10" s="26">
        <v>0</v>
      </c>
      <c r="AJ10" s="26">
        <v>0</v>
      </c>
      <c r="AK10" s="26">
        <v>0</v>
      </c>
      <c r="AL10" s="26">
        <v>0</v>
      </c>
      <c r="AM10" s="26">
        <v>0</v>
      </c>
      <c r="AN10" s="26">
        <v>0</v>
      </c>
      <c r="AO10" s="26">
        <v>0</v>
      </c>
      <c r="AP10" s="26">
        <v>0</v>
      </c>
      <c r="AQ10" s="26">
        <v>4322.1888888888925</v>
      </c>
      <c r="AR10" s="26">
        <v>83480.629640522937</v>
      </c>
      <c r="AS10" s="26">
        <v>0</v>
      </c>
      <c r="AT10" s="26">
        <v>87802.81852941183</v>
      </c>
      <c r="AU10" s="26">
        <v>4322.1888888888925</v>
      </c>
      <c r="AV10" s="26">
        <v>83480.629640522937</v>
      </c>
      <c r="AW10" s="26">
        <v>0</v>
      </c>
      <c r="AX10" s="26">
        <v>87802.81852941183</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229.17</v>
      </c>
      <c r="EB10" s="26">
        <v>458.34</v>
      </c>
      <c r="EC10" s="26">
        <v>0</v>
      </c>
      <c r="ED10" s="26">
        <v>687.51</v>
      </c>
      <c r="EE10" s="26">
        <v>0</v>
      </c>
      <c r="EF10" s="26">
        <v>0</v>
      </c>
      <c r="EG10" s="26">
        <v>0</v>
      </c>
      <c r="EH10" s="26">
        <v>0</v>
      </c>
      <c r="EI10" s="26">
        <v>0</v>
      </c>
      <c r="EJ10" s="26">
        <v>0</v>
      </c>
      <c r="EK10" s="26">
        <v>0</v>
      </c>
      <c r="EL10" s="26">
        <v>0</v>
      </c>
      <c r="EM10" s="26">
        <v>0</v>
      </c>
      <c r="EN10" s="26">
        <v>0</v>
      </c>
      <c r="EO10" s="26">
        <v>0</v>
      </c>
      <c r="EP10" s="26">
        <v>0</v>
      </c>
      <c r="EQ10" s="26">
        <v>7944701.6282563256</v>
      </c>
      <c r="ER10" s="26">
        <v>274814.99123325758</v>
      </c>
      <c r="ES10" s="26">
        <v>6132990.3857746683</v>
      </c>
      <c r="ET10" s="26">
        <v>14352507.005264252</v>
      </c>
      <c r="EU10" s="26">
        <v>7928965.8382563265</v>
      </c>
      <c r="EV10" s="26">
        <v>220555.65123325755</v>
      </c>
      <c r="EW10" s="26">
        <v>6132990.3857746683</v>
      </c>
      <c r="EX10" s="26">
        <v>14282511.875264252</v>
      </c>
    </row>
    <row r="11" spans="1:154" ht="24.9" customHeight="1">
      <c r="A11" s="18">
        <v>4</v>
      </c>
      <c r="B11" s="70" t="s">
        <v>86</v>
      </c>
      <c r="C11" s="26">
        <v>24139.33</v>
      </c>
      <c r="D11" s="26">
        <v>0</v>
      </c>
      <c r="E11" s="26">
        <v>0</v>
      </c>
      <c r="F11" s="26">
        <v>24139.33</v>
      </c>
      <c r="G11" s="26">
        <v>21732.862000000001</v>
      </c>
      <c r="H11" s="26">
        <v>0</v>
      </c>
      <c r="I11" s="26">
        <v>0</v>
      </c>
      <c r="J11" s="26">
        <v>21732.862000000001</v>
      </c>
      <c r="K11" s="26">
        <v>7844.97</v>
      </c>
      <c r="L11" s="26">
        <v>8161.02</v>
      </c>
      <c r="M11" s="26">
        <v>0</v>
      </c>
      <c r="N11" s="26">
        <v>16005.990000000002</v>
      </c>
      <c r="O11" s="26">
        <v>7844.97</v>
      </c>
      <c r="P11" s="26">
        <v>8161.02</v>
      </c>
      <c r="Q11" s="26">
        <v>0</v>
      </c>
      <c r="R11" s="26">
        <v>16005.990000000002</v>
      </c>
      <c r="S11" s="26">
        <v>350</v>
      </c>
      <c r="T11" s="26">
        <v>0</v>
      </c>
      <c r="U11" s="26">
        <v>46.6</v>
      </c>
      <c r="V11" s="26">
        <v>396.6</v>
      </c>
      <c r="W11" s="26">
        <v>350</v>
      </c>
      <c r="X11" s="26">
        <v>0</v>
      </c>
      <c r="Y11" s="26">
        <v>46.6</v>
      </c>
      <c r="Z11" s="26">
        <v>396.6</v>
      </c>
      <c r="AA11" s="26">
        <v>9249164.8200000003</v>
      </c>
      <c r="AB11" s="26">
        <v>500729.77</v>
      </c>
      <c r="AC11" s="26">
        <v>2174111.12</v>
      </c>
      <c r="AD11" s="26">
        <v>11924005.710000001</v>
      </c>
      <c r="AE11" s="26">
        <v>9249164.8200000003</v>
      </c>
      <c r="AF11" s="26">
        <v>500729.77</v>
      </c>
      <c r="AG11" s="26">
        <v>2174111.12</v>
      </c>
      <c r="AH11" s="26">
        <v>11924005.710000001</v>
      </c>
      <c r="AI11" s="26">
        <v>434773.82</v>
      </c>
      <c r="AJ11" s="26">
        <v>967607.52</v>
      </c>
      <c r="AK11" s="26">
        <v>0</v>
      </c>
      <c r="AL11" s="26">
        <v>1402381.34</v>
      </c>
      <c r="AM11" s="26">
        <v>358892.84400000004</v>
      </c>
      <c r="AN11" s="26">
        <v>967607.52</v>
      </c>
      <c r="AO11" s="26">
        <v>0</v>
      </c>
      <c r="AP11" s="26">
        <v>1326500.3640000001</v>
      </c>
      <c r="AQ11" s="26">
        <v>51304.038888888892</v>
      </c>
      <c r="AR11" s="26">
        <v>263633.03964052291</v>
      </c>
      <c r="AS11" s="26">
        <v>0</v>
      </c>
      <c r="AT11" s="26">
        <v>314937.07852941181</v>
      </c>
      <c r="AU11" s="26">
        <v>51304.038888888892</v>
      </c>
      <c r="AV11" s="26">
        <v>263633.03964052291</v>
      </c>
      <c r="AW11" s="26">
        <v>0</v>
      </c>
      <c r="AX11" s="26">
        <v>314937.07852941181</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91558.92</v>
      </c>
      <c r="CV11" s="26">
        <v>44.7</v>
      </c>
      <c r="CW11" s="26">
        <v>0</v>
      </c>
      <c r="CX11" s="26">
        <v>91603.62</v>
      </c>
      <c r="CY11" s="26">
        <v>91558.92</v>
      </c>
      <c r="CZ11" s="26">
        <v>44.7</v>
      </c>
      <c r="DA11" s="26">
        <v>0</v>
      </c>
      <c r="DB11" s="26">
        <v>91603.62</v>
      </c>
      <c r="DC11" s="26">
        <v>3737</v>
      </c>
      <c r="DD11" s="26">
        <v>15241</v>
      </c>
      <c r="DE11" s="26">
        <v>0</v>
      </c>
      <c r="DF11" s="26">
        <v>18978</v>
      </c>
      <c r="DG11" s="26">
        <v>3737</v>
      </c>
      <c r="DH11" s="26">
        <v>15241</v>
      </c>
      <c r="DI11" s="26">
        <v>0</v>
      </c>
      <c r="DJ11" s="26">
        <v>18978</v>
      </c>
      <c r="DK11" s="26">
        <v>282926.15999999997</v>
      </c>
      <c r="DL11" s="26">
        <v>0</v>
      </c>
      <c r="DM11" s="26">
        <v>0</v>
      </c>
      <c r="DN11" s="26">
        <v>282926.15999999997</v>
      </c>
      <c r="DO11" s="26">
        <v>88089.579999999987</v>
      </c>
      <c r="DP11" s="26">
        <v>0</v>
      </c>
      <c r="DQ11" s="26">
        <v>0</v>
      </c>
      <c r="DR11" s="26">
        <v>88089.579999999987</v>
      </c>
      <c r="DS11" s="26">
        <v>0</v>
      </c>
      <c r="DT11" s="26">
        <v>0</v>
      </c>
      <c r="DU11" s="26">
        <v>0</v>
      </c>
      <c r="DV11" s="26">
        <v>0</v>
      </c>
      <c r="DW11" s="26">
        <v>0</v>
      </c>
      <c r="DX11" s="26">
        <v>0</v>
      </c>
      <c r="DY11" s="26">
        <v>0</v>
      </c>
      <c r="DZ11" s="26">
        <v>0</v>
      </c>
      <c r="EA11" s="26">
        <v>500</v>
      </c>
      <c r="EB11" s="26">
        <v>0</v>
      </c>
      <c r="EC11" s="26">
        <v>0</v>
      </c>
      <c r="ED11" s="26">
        <v>500</v>
      </c>
      <c r="EE11" s="26">
        <v>500</v>
      </c>
      <c r="EF11" s="26">
        <v>0</v>
      </c>
      <c r="EG11" s="26">
        <v>0</v>
      </c>
      <c r="EH11" s="26">
        <v>500</v>
      </c>
      <c r="EI11" s="26">
        <v>0</v>
      </c>
      <c r="EJ11" s="26">
        <v>0</v>
      </c>
      <c r="EK11" s="26">
        <v>0</v>
      </c>
      <c r="EL11" s="26">
        <v>0</v>
      </c>
      <c r="EM11" s="26">
        <v>0</v>
      </c>
      <c r="EN11" s="26">
        <v>0</v>
      </c>
      <c r="EO11" s="26">
        <v>0</v>
      </c>
      <c r="EP11" s="26">
        <v>0</v>
      </c>
      <c r="EQ11" s="26">
        <v>10146299.05888889</v>
      </c>
      <c r="ER11" s="26">
        <v>1755417.049640523</v>
      </c>
      <c r="ES11" s="26">
        <v>2174157.7200000002</v>
      </c>
      <c r="ET11" s="26">
        <v>14075873.828529412</v>
      </c>
      <c r="EU11" s="26">
        <v>9873175.0348888896</v>
      </c>
      <c r="EV11" s="26">
        <v>1755417.049640523</v>
      </c>
      <c r="EW11" s="26">
        <v>2174157.7200000002</v>
      </c>
      <c r="EX11" s="26">
        <v>13802749.804529412</v>
      </c>
    </row>
    <row r="12" spans="1:154" ht="24.9" customHeight="1">
      <c r="A12" s="18">
        <v>5</v>
      </c>
      <c r="B12" s="70" t="s">
        <v>34</v>
      </c>
      <c r="C12" s="26">
        <v>93241.270000000048</v>
      </c>
      <c r="D12" s="26">
        <v>0</v>
      </c>
      <c r="E12" s="26">
        <v>0</v>
      </c>
      <c r="F12" s="26">
        <v>93241.270000000048</v>
      </c>
      <c r="G12" s="26">
        <v>13500.000000000058</v>
      </c>
      <c r="H12" s="26">
        <v>0</v>
      </c>
      <c r="I12" s="26">
        <v>0</v>
      </c>
      <c r="J12" s="26">
        <v>13500.000000000058</v>
      </c>
      <c r="K12" s="26">
        <v>-1.8189894035458565E-12</v>
      </c>
      <c r="L12" s="26">
        <v>3028.1400000000003</v>
      </c>
      <c r="M12" s="26">
        <v>0</v>
      </c>
      <c r="N12" s="26">
        <v>3028.1399999999985</v>
      </c>
      <c r="O12" s="26">
        <v>-1.8189894035458565E-12</v>
      </c>
      <c r="P12" s="26">
        <v>3028.1400000000003</v>
      </c>
      <c r="Q12" s="26">
        <v>0</v>
      </c>
      <c r="R12" s="26">
        <v>3028.1399999999985</v>
      </c>
      <c r="S12" s="26">
        <v>4374.9999999999991</v>
      </c>
      <c r="T12" s="26">
        <v>0</v>
      </c>
      <c r="U12" s="26">
        <v>0</v>
      </c>
      <c r="V12" s="26">
        <v>4374.9999999999991</v>
      </c>
      <c r="W12" s="26">
        <v>4374.9999999999991</v>
      </c>
      <c r="X12" s="26">
        <v>0</v>
      </c>
      <c r="Y12" s="26">
        <v>0</v>
      </c>
      <c r="Z12" s="26">
        <v>4374.9999999999991</v>
      </c>
      <c r="AA12" s="26">
        <v>2927051.4742000019</v>
      </c>
      <c r="AB12" s="26">
        <v>382779.92859999993</v>
      </c>
      <c r="AC12" s="26">
        <v>222831.81719999906</v>
      </c>
      <c r="AD12" s="26">
        <v>3532663.2200000007</v>
      </c>
      <c r="AE12" s="26">
        <v>2927051.4742000019</v>
      </c>
      <c r="AF12" s="26">
        <v>382779.92859999993</v>
      </c>
      <c r="AG12" s="26">
        <v>222831.81719999906</v>
      </c>
      <c r="AH12" s="26">
        <v>3532663.2200000007</v>
      </c>
      <c r="AI12" s="26">
        <v>487637.00835999945</v>
      </c>
      <c r="AJ12" s="26">
        <v>953921.62359600037</v>
      </c>
      <c r="AK12" s="26">
        <v>170.14804400000003</v>
      </c>
      <c r="AL12" s="26">
        <v>1441728.7799999998</v>
      </c>
      <c r="AM12" s="26">
        <v>487637.00835999945</v>
      </c>
      <c r="AN12" s="26">
        <v>953921.62359600037</v>
      </c>
      <c r="AO12" s="26">
        <v>170.14804400000003</v>
      </c>
      <c r="AP12" s="26">
        <v>1441728.7799999998</v>
      </c>
      <c r="AQ12" s="26">
        <v>115337.82615647701</v>
      </c>
      <c r="AR12" s="26">
        <v>238442.66384352298</v>
      </c>
      <c r="AS12" s="26">
        <v>0</v>
      </c>
      <c r="AT12" s="26">
        <v>353780.49</v>
      </c>
      <c r="AU12" s="26">
        <v>101635.79615647701</v>
      </c>
      <c r="AV12" s="26">
        <v>238442.66384352298</v>
      </c>
      <c r="AW12" s="26">
        <v>0</v>
      </c>
      <c r="AX12" s="26">
        <v>340078.45999999996</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84598.569999999978</v>
      </c>
      <c r="CN12" s="26">
        <v>0</v>
      </c>
      <c r="CO12" s="26">
        <v>0</v>
      </c>
      <c r="CP12" s="26">
        <v>84598.569999999978</v>
      </c>
      <c r="CQ12" s="26">
        <v>41684.289999999994</v>
      </c>
      <c r="CR12" s="26">
        <v>0</v>
      </c>
      <c r="CS12" s="26">
        <v>0</v>
      </c>
      <c r="CT12" s="26">
        <v>41684.289999999994</v>
      </c>
      <c r="CU12" s="26">
        <v>6687863.7112460006</v>
      </c>
      <c r="CV12" s="26">
        <v>19120.008754000002</v>
      </c>
      <c r="CW12" s="26">
        <v>0</v>
      </c>
      <c r="CX12" s="26">
        <v>6706983.7200000007</v>
      </c>
      <c r="CY12" s="26">
        <v>158314.21509600151</v>
      </c>
      <c r="CZ12" s="26">
        <v>8861.4749040000024</v>
      </c>
      <c r="DA12" s="26">
        <v>0</v>
      </c>
      <c r="DB12" s="26">
        <v>167175.69000000152</v>
      </c>
      <c r="DC12" s="26">
        <v>73020.97</v>
      </c>
      <c r="DD12" s="26">
        <v>0</v>
      </c>
      <c r="DE12" s="26">
        <v>0</v>
      </c>
      <c r="DF12" s="26">
        <v>73020.97</v>
      </c>
      <c r="DG12" s="26">
        <v>2.9500000000116415</v>
      </c>
      <c r="DH12" s="26">
        <v>0</v>
      </c>
      <c r="DI12" s="26">
        <v>0</v>
      </c>
      <c r="DJ12" s="26">
        <v>2.9500000000116415</v>
      </c>
      <c r="DK12" s="26">
        <v>0</v>
      </c>
      <c r="DL12" s="26">
        <v>0</v>
      </c>
      <c r="DM12" s="26">
        <v>0</v>
      </c>
      <c r="DN12" s="26">
        <v>0</v>
      </c>
      <c r="DO12" s="26">
        <v>0</v>
      </c>
      <c r="DP12" s="26">
        <v>0</v>
      </c>
      <c r="DQ12" s="26">
        <v>0</v>
      </c>
      <c r="DR12" s="26">
        <v>0</v>
      </c>
      <c r="DS12" s="26">
        <v>0</v>
      </c>
      <c r="DT12" s="26">
        <v>0</v>
      </c>
      <c r="DU12" s="26">
        <v>0</v>
      </c>
      <c r="DV12" s="26">
        <v>0</v>
      </c>
      <c r="DW12" s="26">
        <v>0</v>
      </c>
      <c r="DX12" s="26">
        <v>0</v>
      </c>
      <c r="DY12" s="26">
        <v>0</v>
      </c>
      <c r="DZ12" s="26">
        <v>0</v>
      </c>
      <c r="EA12" s="26">
        <v>2975.8799999999969</v>
      </c>
      <c r="EB12" s="26">
        <v>2908.8</v>
      </c>
      <c r="EC12" s="26">
        <v>0</v>
      </c>
      <c r="ED12" s="26">
        <v>5884.6799999999967</v>
      </c>
      <c r="EE12" s="26">
        <v>461.4199999999978</v>
      </c>
      <c r="EF12" s="26">
        <v>436.32000000000016</v>
      </c>
      <c r="EG12" s="26">
        <v>0</v>
      </c>
      <c r="EH12" s="26">
        <v>897.73999999999796</v>
      </c>
      <c r="EI12" s="26">
        <v>0</v>
      </c>
      <c r="EJ12" s="26">
        <v>0</v>
      </c>
      <c r="EK12" s="26">
        <v>0</v>
      </c>
      <c r="EL12" s="26">
        <v>0</v>
      </c>
      <c r="EM12" s="26">
        <v>0</v>
      </c>
      <c r="EN12" s="26">
        <v>0</v>
      </c>
      <c r="EO12" s="26">
        <v>0</v>
      </c>
      <c r="EP12" s="26">
        <v>0</v>
      </c>
      <c r="EQ12" s="26">
        <v>10476101.70996248</v>
      </c>
      <c r="ER12" s="26">
        <v>1600201.1647935235</v>
      </c>
      <c r="ES12" s="26">
        <v>223001.96524399906</v>
      </c>
      <c r="ET12" s="26">
        <v>12299304.840000002</v>
      </c>
      <c r="EU12" s="26">
        <v>3734662.1538124802</v>
      </c>
      <c r="EV12" s="26">
        <v>1587470.1509435235</v>
      </c>
      <c r="EW12" s="26">
        <v>223001.96524399906</v>
      </c>
      <c r="EX12" s="26">
        <v>5545134.2700000023</v>
      </c>
    </row>
    <row r="13" spans="1:154" ht="24.9" customHeight="1">
      <c r="A13" s="18">
        <v>6</v>
      </c>
      <c r="B13" s="70" t="s">
        <v>29</v>
      </c>
      <c r="C13" s="26">
        <v>0</v>
      </c>
      <c r="D13" s="26">
        <v>2773766.5599999987</v>
      </c>
      <c r="E13" s="26">
        <v>0</v>
      </c>
      <c r="F13" s="26">
        <v>2773766.5599999987</v>
      </c>
      <c r="G13" s="26">
        <v>0</v>
      </c>
      <c r="H13" s="26">
        <v>2549184.8559999987</v>
      </c>
      <c r="I13" s="26">
        <v>0</v>
      </c>
      <c r="J13" s="26">
        <v>2549184.8559999987</v>
      </c>
      <c r="K13" s="26">
        <v>0</v>
      </c>
      <c r="L13" s="26">
        <v>3658.7400000000002</v>
      </c>
      <c r="M13" s="26">
        <v>0</v>
      </c>
      <c r="N13" s="26">
        <v>3658.7400000000002</v>
      </c>
      <c r="O13" s="26">
        <v>0</v>
      </c>
      <c r="P13" s="26">
        <v>3658.7400000000002</v>
      </c>
      <c r="Q13" s="26">
        <v>0</v>
      </c>
      <c r="R13" s="26">
        <v>3658.7400000000002</v>
      </c>
      <c r="S13" s="26">
        <v>42969.440000000002</v>
      </c>
      <c r="T13" s="26">
        <v>13826</v>
      </c>
      <c r="U13" s="26">
        <v>0</v>
      </c>
      <c r="V13" s="26">
        <v>56795.44</v>
      </c>
      <c r="W13" s="26">
        <v>8122.6015000000043</v>
      </c>
      <c r="X13" s="26">
        <v>13826</v>
      </c>
      <c r="Y13" s="26">
        <v>0</v>
      </c>
      <c r="Z13" s="26">
        <v>21948.601500000004</v>
      </c>
      <c r="AA13" s="26">
        <v>0</v>
      </c>
      <c r="AB13" s="26">
        <v>0</v>
      </c>
      <c r="AC13" s="26">
        <v>0</v>
      </c>
      <c r="AD13" s="26">
        <v>0</v>
      </c>
      <c r="AE13" s="26">
        <v>0</v>
      </c>
      <c r="AF13" s="26">
        <v>0</v>
      </c>
      <c r="AG13" s="26">
        <v>0</v>
      </c>
      <c r="AH13" s="26">
        <v>0</v>
      </c>
      <c r="AI13" s="26">
        <v>2550375.6999999997</v>
      </c>
      <c r="AJ13" s="26">
        <v>3987980.54</v>
      </c>
      <c r="AK13" s="26">
        <v>29541.94</v>
      </c>
      <c r="AL13" s="26">
        <v>6567898.1800000006</v>
      </c>
      <c r="AM13" s="26">
        <v>2549833.7999999998</v>
      </c>
      <c r="AN13" s="26">
        <v>3969564.38</v>
      </c>
      <c r="AO13" s="26">
        <v>29541.94</v>
      </c>
      <c r="AP13" s="26">
        <v>6548940.1200000001</v>
      </c>
      <c r="AQ13" s="26">
        <v>444453.48888888885</v>
      </c>
      <c r="AR13" s="26">
        <v>669457.32964052306</v>
      </c>
      <c r="AS13" s="26">
        <v>48828.210000000006</v>
      </c>
      <c r="AT13" s="26">
        <v>1162739.0285294119</v>
      </c>
      <c r="AU13" s="26">
        <v>444453.48888888885</v>
      </c>
      <c r="AV13" s="26">
        <v>669457.32964052306</v>
      </c>
      <c r="AW13" s="26">
        <v>48828.210000000006</v>
      </c>
      <c r="AX13" s="26">
        <v>1162739.0285294119</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118809.43</v>
      </c>
      <c r="CN13" s="26">
        <v>0</v>
      </c>
      <c r="CO13" s="26">
        <v>0</v>
      </c>
      <c r="CP13" s="26">
        <v>118809.43</v>
      </c>
      <c r="CQ13" s="26">
        <v>118809.43</v>
      </c>
      <c r="CR13" s="26">
        <v>0</v>
      </c>
      <c r="CS13" s="26">
        <v>0</v>
      </c>
      <c r="CT13" s="26">
        <v>118809.43</v>
      </c>
      <c r="CU13" s="26">
        <v>532720.59</v>
      </c>
      <c r="CV13" s="26">
        <v>187891.39</v>
      </c>
      <c r="CW13" s="26">
        <v>0</v>
      </c>
      <c r="CX13" s="26">
        <v>720611.98</v>
      </c>
      <c r="CY13" s="26">
        <v>508564.93</v>
      </c>
      <c r="CZ13" s="26">
        <v>185122.73</v>
      </c>
      <c r="DA13" s="26">
        <v>0</v>
      </c>
      <c r="DB13" s="26">
        <v>693687.66</v>
      </c>
      <c r="DC13" s="26">
        <v>0</v>
      </c>
      <c r="DD13" s="26">
        <v>0</v>
      </c>
      <c r="DE13" s="26">
        <v>0</v>
      </c>
      <c r="DF13" s="26">
        <v>0</v>
      </c>
      <c r="DG13" s="26">
        <v>0</v>
      </c>
      <c r="DH13" s="26">
        <v>0</v>
      </c>
      <c r="DI13" s="26">
        <v>0</v>
      </c>
      <c r="DJ13" s="26">
        <v>0</v>
      </c>
      <c r="DK13" s="26">
        <v>4927</v>
      </c>
      <c r="DL13" s="26">
        <v>0</v>
      </c>
      <c r="DM13" s="26">
        <v>0</v>
      </c>
      <c r="DN13" s="26">
        <v>4927</v>
      </c>
      <c r="DO13" s="26">
        <v>2463.5</v>
      </c>
      <c r="DP13" s="26">
        <v>0</v>
      </c>
      <c r="DQ13" s="26">
        <v>0</v>
      </c>
      <c r="DR13" s="26">
        <v>2463.5</v>
      </c>
      <c r="DS13" s="26">
        <v>0</v>
      </c>
      <c r="DT13" s="26">
        <v>0</v>
      </c>
      <c r="DU13" s="26">
        <v>0</v>
      </c>
      <c r="DV13" s="26">
        <v>0</v>
      </c>
      <c r="DW13" s="26">
        <v>0</v>
      </c>
      <c r="DX13" s="26">
        <v>0</v>
      </c>
      <c r="DY13" s="26">
        <v>0</v>
      </c>
      <c r="DZ13" s="26">
        <v>0</v>
      </c>
      <c r="EA13" s="26">
        <v>17221.53</v>
      </c>
      <c r="EB13" s="26">
        <v>94189.43</v>
      </c>
      <c r="EC13" s="26">
        <v>0</v>
      </c>
      <c r="ED13" s="26">
        <v>111410.95999999999</v>
      </c>
      <c r="EE13" s="26">
        <v>17221.53</v>
      </c>
      <c r="EF13" s="26">
        <v>94189.43</v>
      </c>
      <c r="EG13" s="26">
        <v>0</v>
      </c>
      <c r="EH13" s="26">
        <v>111410.95999999999</v>
      </c>
      <c r="EI13" s="26">
        <v>0</v>
      </c>
      <c r="EJ13" s="26">
        <v>0</v>
      </c>
      <c r="EK13" s="26">
        <v>0</v>
      </c>
      <c r="EL13" s="26">
        <v>0</v>
      </c>
      <c r="EM13" s="26">
        <v>0</v>
      </c>
      <c r="EN13" s="26">
        <v>0</v>
      </c>
      <c r="EO13" s="26">
        <v>0</v>
      </c>
      <c r="EP13" s="26">
        <v>0</v>
      </c>
      <c r="EQ13" s="26">
        <v>3711477.1788888881</v>
      </c>
      <c r="ER13" s="26">
        <v>7730769.9896405218</v>
      </c>
      <c r="ES13" s="26">
        <v>78370.150000000009</v>
      </c>
      <c r="ET13" s="26">
        <v>11520617.318529412</v>
      </c>
      <c r="EU13" s="26">
        <v>3649469.2803888884</v>
      </c>
      <c r="EV13" s="26">
        <v>7485003.4656405225</v>
      </c>
      <c r="EW13" s="26">
        <v>78370.150000000009</v>
      </c>
      <c r="EX13" s="26">
        <v>11212842.896029411</v>
      </c>
    </row>
    <row r="14" spans="1:154" ht="24.9" customHeight="1">
      <c r="A14" s="18">
        <v>7</v>
      </c>
      <c r="B14" s="70" t="s">
        <v>93</v>
      </c>
      <c r="C14" s="26">
        <v>0</v>
      </c>
      <c r="D14" s="26">
        <v>0</v>
      </c>
      <c r="E14" s="26">
        <v>18600</v>
      </c>
      <c r="F14" s="26">
        <v>18600</v>
      </c>
      <c r="G14" s="26">
        <v>0</v>
      </c>
      <c r="H14" s="26">
        <v>0</v>
      </c>
      <c r="I14" s="26">
        <v>18600</v>
      </c>
      <c r="J14" s="26">
        <v>18600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2744203.1269930727</v>
      </c>
      <c r="AB14" s="26">
        <v>95147.783367407304</v>
      </c>
      <c r="AC14" s="26">
        <v>1554435.2398395259</v>
      </c>
      <c r="AD14" s="26">
        <v>4393786.1502000056</v>
      </c>
      <c r="AE14" s="26">
        <v>2744203.1269930727</v>
      </c>
      <c r="AF14" s="26">
        <v>95147.783367407304</v>
      </c>
      <c r="AG14" s="26">
        <v>1554435.2398395259</v>
      </c>
      <c r="AH14" s="26">
        <v>4393786.1502000056</v>
      </c>
      <c r="AI14" s="26">
        <v>92125.13</v>
      </c>
      <c r="AJ14" s="26">
        <v>533440.47</v>
      </c>
      <c r="AK14" s="26">
        <v>438219.27</v>
      </c>
      <c r="AL14" s="26">
        <v>1063784.8700000001</v>
      </c>
      <c r="AM14" s="26">
        <v>20742.600000000006</v>
      </c>
      <c r="AN14" s="26">
        <v>138377.16999999998</v>
      </c>
      <c r="AO14" s="26">
        <v>287685.63</v>
      </c>
      <c r="AP14" s="26">
        <v>446805.4</v>
      </c>
      <c r="AQ14" s="26">
        <v>48543.408888888895</v>
      </c>
      <c r="AR14" s="26">
        <v>208766.26964052295</v>
      </c>
      <c r="AS14" s="26">
        <v>22620.240000000002</v>
      </c>
      <c r="AT14" s="26">
        <v>279929.91852941184</v>
      </c>
      <c r="AU14" s="26">
        <v>30011.408888888895</v>
      </c>
      <c r="AV14" s="26">
        <v>116423.35964052295</v>
      </c>
      <c r="AW14" s="26">
        <v>19564.050000000003</v>
      </c>
      <c r="AX14" s="26">
        <v>165998.81852941186</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2884871.6658819616</v>
      </c>
      <c r="ER14" s="26">
        <v>837354.52300793026</v>
      </c>
      <c r="ES14" s="26">
        <v>2033874.7498395259</v>
      </c>
      <c r="ET14" s="26">
        <v>5756100.9387294175</v>
      </c>
      <c r="EU14" s="26">
        <v>2794957.1358819618</v>
      </c>
      <c r="EV14" s="26">
        <v>349948.31300793024</v>
      </c>
      <c r="EW14" s="26">
        <v>1880284.9198395258</v>
      </c>
      <c r="EX14" s="26">
        <v>5025190.3687294181</v>
      </c>
    </row>
    <row r="15" spans="1:154" ht="24.9" customHeight="1">
      <c r="A15" s="18">
        <v>8</v>
      </c>
      <c r="B15" s="70" t="s">
        <v>35</v>
      </c>
      <c r="C15" s="26">
        <v>6000</v>
      </c>
      <c r="D15" s="26">
        <v>0</v>
      </c>
      <c r="E15" s="26">
        <v>15000</v>
      </c>
      <c r="F15" s="26">
        <v>21000</v>
      </c>
      <c r="G15" s="26">
        <v>6000</v>
      </c>
      <c r="H15" s="26">
        <v>0</v>
      </c>
      <c r="I15" s="26">
        <v>15000</v>
      </c>
      <c r="J15" s="26">
        <v>21000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1302966</v>
      </c>
      <c r="AB15" s="26">
        <v>65250</v>
      </c>
      <c r="AC15" s="26">
        <v>1025985</v>
      </c>
      <c r="AD15" s="26">
        <v>2394201</v>
      </c>
      <c r="AE15" s="26">
        <v>1302966</v>
      </c>
      <c r="AF15" s="26">
        <v>65250</v>
      </c>
      <c r="AG15" s="26">
        <v>1025985</v>
      </c>
      <c r="AH15" s="26">
        <v>2394201</v>
      </c>
      <c r="AI15" s="26">
        <v>56289</v>
      </c>
      <c r="AJ15" s="26">
        <v>162398</v>
      </c>
      <c r="AK15" s="26">
        <v>456318</v>
      </c>
      <c r="AL15" s="26">
        <v>675005</v>
      </c>
      <c r="AM15" s="26">
        <v>48582.43</v>
      </c>
      <c r="AN15" s="26">
        <v>162398</v>
      </c>
      <c r="AO15" s="26">
        <v>456318</v>
      </c>
      <c r="AP15" s="26">
        <v>667298.42999999993</v>
      </c>
      <c r="AQ15" s="26">
        <v>31235.188888888893</v>
      </c>
      <c r="AR15" s="26">
        <v>130991.62964052294</v>
      </c>
      <c r="AS15" s="26">
        <v>38480</v>
      </c>
      <c r="AT15" s="26">
        <v>200706.81852941183</v>
      </c>
      <c r="AU15" s="26">
        <v>31235.188888888893</v>
      </c>
      <c r="AV15" s="26">
        <v>130991.62964052294</v>
      </c>
      <c r="AW15" s="26">
        <v>38480</v>
      </c>
      <c r="AX15" s="26">
        <v>200706.81852941183</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170831</v>
      </c>
      <c r="CV15" s="26">
        <v>0</v>
      </c>
      <c r="CW15" s="26">
        <v>40759</v>
      </c>
      <c r="CX15" s="26">
        <v>211590</v>
      </c>
      <c r="CY15" s="26">
        <v>-20042.210000000021</v>
      </c>
      <c r="CZ15" s="26">
        <v>0</v>
      </c>
      <c r="DA15" s="26">
        <v>40422</v>
      </c>
      <c r="DB15" s="26">
        <v>20379.789999999979</v>
      </c>
      <c r="DC15" s="26">
        <v>0</v>
      </c>
      <c r="DD15" s="26">
        <v>0</v>
      </c>
      <c r="DE15" s="26">
        <v>0</v>
      </c>
      <c r="DF15" s="26">
        <v>0</v>
      </c>
      <c r="DG15" s="26">
        <v>0</v>
      </c>
      <c r="DH15" s="26">
        <v>0</v>
      </c>
      <c r="DI15" s="26">
        <v>0</v>
      </c>
      <c r="DJ15" s="26">
        <v>0</v>
      </c>
      <c r="DK15" s="26">
        <v>1657314</v>
      </c>
      <c r="DL15" s="26">
        <v>0</v>
      </c>
      <c r="DM15" s="26">
        <v>0</v>
      </c>
      <c r="DN15" s="26">
        <v>1657314</v>
      </c>
      <c r="DO15" s="26">
        <v>179788.37509803893</v>
      </c>
      <c r="DP15" s="26">
        <v>0</v>
      </c>
      <c r="DQ15" s="26">
        <v>0</v>
      </c>
      <c r="DR15" s="26">
        <v>179788.37509803893</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3224635.1888888888</v>
      </c>
      <c r="ER15" s="26">
        <v>358639.62964052294</v>
      </c>
      <c r="ES15" s="26">
        <v>1576542</v>
      </c>
      <c r="ET15" s="26">
        <v>5159816.8185294122</v>
      </c>
      <c r="EU15" s="26">
        <v>1548529.7839869277</v>
      </c>
      <c r="EV15" s="26">
        <v>358639.62964052294</v>
      </c>
      <c r="EW15" s="26">
        <v>1576205</v>
      </c>
      <c r="EX15" s="26">
        <v>3483374.4136274504</v>
      </c>
    </row>
    <row r="16" spans="1:154" ht="24.9" customHeight="1">
      <c r="A16" s="18">
        <v>9</v>
      </c>
      <c r="B16" s="70" t="s">
        <v>87</v>
      </c>
      <c r="C16" s="26">
        <v>0</v>
      </c>
      <c r="D16" s="26">
        <v>0</v>
      </c>
      <c r="E16" s="26">
        <v>20000</v>
      </c>
      <c r="F16" s="26">
        <v>20000</v>
      </c>
      <c r="G16" s="26">
        <v>0</v>
      </c>
      <c r="H16" s="26">
        <v>0</v>
      </c>
      <c r="I16" s="26">
        <v>20000</v>
      </c>
      <c r="J16" s="26">
        <v>20000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1408463.8163447208</v>
      </c>
      <c r="AB16" s="26">
        <v>41829.953426470762</v>
      </c>
      <c r="AC16" s="26">
        <v>2270560.8876942</v>
      </c>
      <c r="AD16" s="26">
        <v>3720854.6574653918</v>
      </c>
      <c r="AE16" s="26">
        <v>1408463.8163447208</v>
      </c>
      <c r="AF16" s="26">
        <v>41829.953426470762</v>
      </c>
      <c r="AG16" s="26">
        <v>2270560.8876942</v>
      </c>
      <c r="AH16" s="26">
        <v>3720854.6574653918</v>
      </c>
      <c r="AI16" s="26">
        <v>315280.55000000005</v>
      </c>
      <c r="AJ16" s="26">
        <v>26878.370000000003</v>
      </c>
      <c r="AK16" s="26">
        <v>568610.89</v>
      </c>
      <c r="AL16" s="26">
        <v>910769.81</v>
      </c>
      <c r="AM16" s="26">
        <v>298349.14234542963</v>
      </c>
      <c r="AN16" s="26">
        <v>22426.750774976652</v>
      </c>
      <c r="AO16" s="26">
        <v>521308.18032954738</v>
      </c>
      <c r="AP16" s="26">
        <v>842084.07344995369</v>
      </c>
      <c r="AQ16" s="26">
        <v>42682.848888888897</v>
      </c>
      <c r="AR16" s="26">
        <v>86260.66964052293</v>
      </c>
      <c r="AS16" s="26">
        <v>48474.8</v>
      </c>
      <c r="AT16" s="26">
        <v>177418.31852941183</v>
      </c>
      <c r="AU16" s="26">
        <v>42042.840888888895</v>
      </c>
      <c r="AV16" s="26">
        <v>86260.66964052293</v>
      </c>
      <c r="AW16" s="26">
        <v>48474.8</v>
      </c>
      <c r="AX16" s="26">
        <v>176778.31052941183</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98827</v>
      </c>
      <c r="CV16" s="26">
        <v>0</v>
      </c>
      <c r="CW16" s="26">
        <v>0</v>
      </c>
      <c r="CX16" s="26">
        <v>98827</v>
      </c>
      <c r="CY16" s="26">
        <v>7590.1517641771061</v>
      </c>
      <c r="CZ16" s="26">
        <v>0</v>
      </c>
      <c r="DA16" s="26">
        <v>0</v>
      </c>
      <c r="DB16" s="26">
        <v>7590.1517641771061</v>
      </c>
      <c r="DC16" s="26">
        <v>183903</v>
      </c>
      <c r="DD16" s="26">
        <v>0</v>
      </c>
      <c r="DE16" s="26">
        <v>0</v>
      </c>
      <c r="DF16" s="26">
        <v>183903</v>
      </c>
      <c r="DG16" s="26">
        <v>60992.667759395001</v>
      </c>
      <c r="DH16" s="26">
        <v>0</v>
      </c>
      <c r="DI16" s="26">
        <v>0</v>
      </c>
      <c r="DJ16" s="26">
        <v>60992.667759395001</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2049157.2152336098</v>
      </c>
      <c r="ER16" s="26">
        <v>154968.99306699372</v>
      </c>
      <c r="ES16" s="26">
        <v>2907646.5776942</v>
      </c>
      <c r="ET16" s="26">
        <v>5111772.7859948035</v>
      </c>
      <c r="EU16" s="26">
        <v>1817438.6191026112</v>
      </c>
      <c r="EV16" s="26">
        <v>150517.37384197034</v>
      </c>
      <c r="EW16" s="26">
        <v>2860343.8680237471</v>
      </c>
      <c r="EX16" s="26">
        <v>4828299.860968329</v>
      </c>
    </row>
    <row r="17" spans="1:154" ht="24.9" customHeight="1">
      <c r="A17" s="18">
        <v>10</v>
      </c>
      <c r="B17" s="70" t="s">
        <v>31</v>
      </c>
      <c r="C17" s="26">
        <v>5000</v>
      </c>
      <c r="D17" s="26">
        <v>0</v>
      </c>
      <c r="E17" s="26">
        <v>0</v>
      </c>
      <c r="F17" s="26">
        <v>5000</v>
      </c>
      <c r="G17" s="26">
        <v>5000</v>
      </c>
      <c r="H17" s="26">
        <v>0</v>
      </c>
      <c r="I17" s="26">
        <v>0</v>
      </c>
      <c r="J17" s="26">
        <v>5000</v>
      </c>
      <c r="K17" s="26">
        <v>800</v>
      </c>
      <c r="L17" s="26">
        <v>0</v>
      </c>
      <c r="M17" s="26">
        <v>0</v>
      </c>
      <c r="N17" s="26">
        <v>800</v>
      </c>
      <c r="O17" s="26">
        <v>800</v>
      </c>
      <c r="P17" s="26">
        <v>0</v>
      </c>
      <c r="Q17" s="26">
        <v>0</v>
      </c>
      <c r="R17" s="26">
        <v>800</v>
      </c>
      <c r="S17" s="26">
        <v>0</v>
      </c>
      <c r="T17" s="26">
        <v>4909</v>
      </c>
      <c r="U17" s="26">
        <v>0</v>
      </c>
      <c r="V17" s="26">
        <v>4909</v>
      </c>
      <c r="W17" s="26">
        <v>0</v>
      </c>
      <c r="X17" s="26">
        <v>4909</v>
      </c>
      <c r="Y17" s="26">
        <v>0</v>
      </c>
      <c r="Z17" s="26">
        <v>4909</v>
      </c>
      <c r="AA17" s="26">
        <v>1727862.2800000049</v>
      </c>
      <c r="AB17" s="26">
        <v>1467.38</v>
      </c>
      <c r="AC17" s="26">
        <v>371664.97999999719</v>
      </c>
      <c r="AD17" s="26">
        <v>2100994.640000002</v>
      </c>
      <c r="AE17" s="26">
        <v>1727862.2800000049</v>
      </c>
      <c r="AF17" s="26">
        <v>1467.38</v>
      </c>
      <c r="AG17" s="26">
        <v>371664.97999999719</v>
      </c>
      <c r="AH17" s="26">
        <v>2100994.640000002</v>
      </c>
      <c r="AI17" s="26">
        <v>186337.81000000003</v>
      </c>
      <c r="AJ17" s="26">
        <v>898244.41999999969</v>
      </c>
      <c r="AK17" s="26">
        <v>54080.3</v>
      </c>
      <c r="AL17" s="26">
        <v>1138662.5299999998</v>
      </c>
      <c r="AM17" s="26">
        <v>95545.955000000016</v>
      </c>
      <c r="AN17" s="26">
        <v>446576.99599999969</v>
      </c>
      <c r="AO17" s="26">
        <v>28193.9</v>
      </c>
      <c r="AP17" s="26">
        <v>570316.85099999967</v>
      </c>
      <c r="AQ17" s="26">
        <v>66260.678888888899</v>
      </c>
      <c r="AR17" s="26">
        <v>277716.51964052295</v>
      </c>
      <c r="AS17" s="26">
        <v>6546</v>
      </c>
      <c r="AT17" s="26">
        <v>350523.19852941186</v>
      </c>
      <c r="AU17" s="26">
        <v>35487.433888888896</v>
      </c>
      <c r="AV17" s="26">
        <v>181969.13464052294</v>
      </c>
      <c r="AW17" s="26">
        <v>3616.6</v>
      </c>
      <c r="AX17" s="26">
        <v>221073.16852941184</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6">
        <v>0</v>
      </c>
      <c r="CS17" s="26">
        <v>0</v>
      </c>
      <c r="CT17" s="26">
        <v>0</v>
      </c>
      <c r="CU17" s="26">
        <v>11885.9</v>
      </c>
      <c r="CV17" s="26">
        <v>1653.21</v>
      </c>
      <c r="CW17" s="26">
        <v>0</v>
      </c>
      <c r="CX17" s="26">
        <v>13539.11</v>
      </c>
      <c r="CY17" s="26">
        <v>1730.9078399999999</v>
      </c>
      <c r="CZ17" s="26">
        <v>495.96300000000019</v>
      </c>
      <c r="DA17" s="26">
        <v>0</v>
      </c>
      <c r="DB17" s="26">
        <v>2226.87084</v>
      </c>
      <c r="DC17" s="26">
        <v>0</v>
      </c>
      <c r="DD17" s="26">
        <v>0</v>
      </c>
      <c r="DE17" s="26">
        <v>0</v>
      </c>
      <c r="DF17" s="26">
        <v>0</v>
      </c>
      <c r="DG17" s="26">
        <v>0</v>
      </c>
      <c r="DH17" s="26">
        <v>0</v>
      </c>
      <c r="DI17" s="26">
        <v>0</v>
      </c>
      <c r="DJ17" s="26">
        <v>0</v>
      </c>
      <c r="DK17" s="26">
        <v>0</v>
      </c>
      <c r="DL17" s="26">
        <v>0</v>
      </c>
      <c r="DM17" s="26">
        <v>0</v>
      </c>
      <c r="DN17" s="26">
        <v>0</v>
      </c>
      <c r="DO17" s="26">
        <v>0</v>
      </c>
      <c r="DP17" s="26">
        <v>0</v>
      </c>
      <c r="DQ17" s="26">
        <v>0</v>
      </c>
      <c r="DR17" s="26">
        <v>0</v>
      </c>
      <c r="DS17" s="26">
        <v>0</v>
      </c>
      <c r="DT17" s="26">
        <v>0</v>
      </c>
      <c r="DU17" s="26">
        <v>0</v>
      </c>
      <c r="DV17" s="26">
        <v>0</v>
      </c>
      <c r="DW17" s="26">
        <v>0</v>
      </c>
      <c r="DX17" s="26">
        <v>0</v>
      </c>
      <c r="DY17" s="26">
        <v>0</v>
      </c>
      <c r="DZ17" s="26">
        <v>0</v>
      </c>
      <c r="EA17" s="26">
        <v>0</v>
      </c>
      <c r="EB17" s="26">
        <v>0</v>
      </c>
      <c r="EC17" s="26">
        <v>0</v>
      </c>
      <c r="ED17" s="26">
        <v>0</v>
      </c>
      <c r="EE17" s="26">
        <v>0</v>
      </c>
      <c r="EF17" s="26">
        <v>0</v>
      </c>
      <c r="EG17" s="26">
        <v>0</v>
      </c>
      <c r="EH17" s="26">
        <v>0</v>
      </c>
      <c r="EI17" s="26">
        <v>0</v>
      </c>
      <c r="EJ17" s="26">
        <v>0</v>
      </c>
      <c r="EK17" s="26">
        <v>0</v>
      </c>
      <c r="EL17" s="26">
        <v>0</v>
      </c>
      <c r="EM17" s="26">
        <v>0</v>
      </c>
      <c r="EN17" s="26">
        <v>0</v>
      </c>
      <c r="EO17" s="26">
        <v>0</v>
      </c>
      <c r="EP17" s="26">
        <v>0</v>
      </c>
      <c r="EQ17" s="26">
        <v>1998146.6688888937</v>
      </c>
      <c r="ER17" s="26">
        <v>1183990.5296405226</v>
      </c>
      <c r="ES17" s="26">
        <v>432291.27999999718</v>
      </c>
      <c r="ET17" s="26">
        <v>3614428.4785294137</v>
      </c>
      <c r="EU17" s="26">
        <v>1866426.5767288939</v>
      </c>
      <c r="EV17" s="26">
        <v>635418.47364052269</v>
      </c>
      <c r="EW17" s="26">
        <v>403475.47999999719</v>
      </c>
      <c r="EX17" s="26">
        <v>2905320.5303694136</v>
      </c>
    </row>
    <row r="18" spans="1:154" ht="24.9" customHeight="1">
      <c r="A18" s="18">
        <v>11</v>
      </c>
      <c r="B18" s="70" t="s">
        <v>33</v>
      </c>
      <c r="C18" s="26">
        <v>8000</v>
      </c>
      <c r="D18" s="26">
        <v>24157.050000000003</v>
      </c>
      <c r="E18" s="26">
        <v>0</v>
      </c>
      <c r="F18" s="26">
        <v>32157.050000000003</v>
      </c>
      <c r="G18" s="26">
        <v>8000</v>
      </c>
      <c r="H18" s="26">
        <v>24157.050000000003</v>
      </c>
      <c r="I18" s="26">
        <v>0</v>
      </c>
      <c r="J18" s="26">
        <v>32157.050000000003</v>
      </c>
      <c r="K18" s="26">
        <v>0</v>
      </c>
      <c r="L18" s="26">
        <v>1350.0500000000002</v>
      </c>
      <c r="M18" s="26">
        <v>0</v>
      </c>
      <c r="N18" s="26">
        <v>1350.0500000000002</v>
      </c>
      <c r="O18" s="26">
        <v>0</v>
      </c>
      <c r="P18" s="26">
        <v>1350.0500000000002</v>
      </c>
      <c r="Q18" s="26">
        <v>0</v>
      </c>
      <c r="R18" s="26">
        <v>1350.0500000000002</v>
      </c>
      <c r="S18" s="26">
        <v>0</v>
      </c>
      <c r="T18" s="26">
        <v>0</v>
      </c>
      <c r="U18" s="26">
        <v>0</v>
      </c>
      <c r="V18" s="26">
        <v>0</v>
      </c>
      <c r="W18" s="26">
        <v>0</v>
      </c>
      <c r="X18" s="26">
        <v>0</v>
      </c>
      <c r="Y18" s="26">
        <v>0</v>
      </c>
      <c r="Z18" s="26">
        <v>0</v>
      </c>
      <c r="AA18" s="26">
        <v>1765384.6960110599</v>
      </c>
      <c r="AB18" s="26">
        <v>4515.3890095334427</v>
      </c>
      <c r="AC18" s="26">
        <v>130392.47497941191</v>
      </c>
      <c r="AD18" s="26">
        <v>1900292.5600000052</v>
      </c>
      <c r="AE18" s="26">
        <v>882692.34800552996</v>
      </c>
      <c r="AF18" s="26">
        <v>2257.6945047667214</v>
      </c>
      <c r="AG18" s="26">
        <v>65196.237489705956</v>
      </c>
      <c r="AH18" s="26">
        <v>950146.28000000259</v>
      </c>
      <c r="AI18" s="26">
        <v>416536.91598903859</v>
      </c>
      <c r="AJ18" s="26">
        <v>478776.79323427181</v>
      </c>
      <c r="AK18" s="26">
        <v>82558.760776689654</v>
      </c>
      <c r="AL18" s="26">
        <v>977872.47000000009</v>
      </c>
      <c r="AM18" s="26">
        <v>210975.40098903861</v>
      </c>
      <c r="AN18" s="26">
        <v>245611.46696854118</v>
      </c>
      <c r="AO18" s="26">
        <v>51895.920776689658</v>
      </c>
      <c r="AP18" s="26">
        <v>508482.78873426944</v>
      </c>
      <c r="AQ18" s="26">
        <v>50981.918888888897</v>
      </c>
      <c r="AR18" s="26">
        <v>131577.35964052295</v>
      </c>
      <c r="AS18" s="26">
        <v>7133.3899999999994</v>
      </c>
      <c r="AT18" s="26">
        <v>189692.66852941184</v>
      </c>
      <c r="AU18" s="26">
        <v>50981.918888888897</v>
      </c>
      <c r="AV18" s="26">
        <v>131577.35964052295</v>
      </c>
      <c r="AW18" s="26">
        <v>7133.3899999999994</v>
      </c>
      <c r="AX18" s="26">
        <v>189692.66852941184</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10502.12</v>
      </c>
      <c r="CN18" s="26">
        <v>0</v>
      </c>
      <c r="CO18" s="26">
        <v>0</v>
      </c>
      <c r="CP18" s="26">
        <v>10502.12</v>
      </c>
      <c r="CQ18" s="26">
        <v>5251.06</v>
      </c>
      <c r="CR18" s="26">
        <v>0</v>
      </c>
      <c r="CS18" s="26">
        <v>0</v>
      </c>
      <c r="CT18" s="26">
        <v>5251.06</v>
      </c>
      <c r="CU18" s="26">
        <v>0</v>
      </c>
      <c r="CV18" s="26">
        <v>819</v>
      </c>
      <c r="CW18" s="26">
        <v>0</v>
      </c>
      <c r="CX18" s="26">
        <v>819</v>
      </c>
      <c r="CY18" s="26">
        <v>0</v>
      </c>
      <c r="CZ18" s="26">
        <v>409.5</v>
      </c>
      <c r="DA18" s="26">
        <v>0</v>
      </c>
      <c r="DB18" s="26">
        <v>409.5</v>
      </c>
      <c r="DC18" s="26">
        <v>0</v>
      </c>
      <c r="DD18" s="26">
        <v>46.67</v>
      </c>
      <c r="DE18" s="26">
        <v>0</v>
      </c>
      <c r="DF18" s="26">
        <v>46.67</v>
      </c>
      <c r="DG18" s="26">
        <v>0</v>
      </c>
      <c r="DH18" s="26">
        <v>46.67</v>
      </c>
      <c r="DI18" s="26">
        <v>0</v>
      </c>
      <c r="DJ18" s="26">
        <v>46.67</v>
      </c>
      <c r="DK18" s="26">
        <v>3823</v>
      </c>
      <c r="DL18" s="26">
        <v>0</v>
      </c>
      <c r="DM18" s="26">
        <v>0</v>
      </c>
      <c r="DN18" s="26">
        <v>3823</v>
      </c>
      <c r="DO18" s="26">
        <v>764.59999999999991</v>
      </c>
      <c r="DP18" s="26">
        <v>0</v>
      </c>
      <c r="DQ18" s="26">
        <v>0</v>
      </c>
      <c r="DR18" s="26">
        <v>764.59999999999991</v>
      </c>
      <c r="DS18" s="26">
        <v>0</v>
      </c>
      <c r="DT18" s="26">
        <v>0</v>
      </c>
      <c r="DU18" s="26">
        <v>0</v>
      </c>
      <c r="DV18" s="26">
        <v>0</v>
      </c>
      <c r="DW18" s="26">
        <v>0</v>
      </c>
      <c r="DX18" s="26">
        <v>0</v>
      </c>
      <c r="DY18" s="26">
        <v>0</v>
      </c>
      <c r="DZ18" s="26">
        <v>0</v>
      </c>
      <c r="EA18" s="26">
        <v>181804.35</v>
      </c>
      <c r="EB18" s="26">
        <v>0</v>
      </c>
      <c r="EC18" s="26">
        <v>0</v>
      </c>
      <c r="ED18" s="26">
        <v>181804.35</v>
      </c>
      <c r="EE18" s="26">
        <v>181804.35</v>
      </c>
      <c r="EF18" s="26">
        <v>0</v>
      </c>
      <c r="EG18" s="26">
        <v>0</v>
      </c>
      <c r="EH18" s="26">
        <v>181804.35</v>
      </c>
      <c r="EI18" s="26">
        <v>0</v>
      </c>
      <c r="EJ18" s="26">
        <v>0</v>
      </c>
      <c r="EK18" s="26">
        <v>0</v>
      </c>
      <c r="EL18" s="26">
        <v>0</v>
      </c>
      <c r="EM18" s="26">
        <v>0</v>
      </c>
      <c r="EN18" s="26">
        <v>0</v>
      </c>
      <c r="EO18" s="26">
        <v>0</v>
      </c>
      <c r="EP18" s="26">
        <v>0</v>
      </c>
      <c r="EQ18" s="26">
        <v>2437033.0008889874</v>
      </c>
      <c r="ER18" s="26">
        <v>641242.31188432826</v>
      </c>
      <c r="ES18" s="26">
        <v>220084.62575610157</v>
      </c>
      <c r="ET18" s="26">
        <v>3298359.9385294174</v>
      </c>
      <c r="EU18" s="26">
        <v>1340469.6778834576</v>
      </c>
      <c r="EV18" s="26">
        <v>405409.79111383081</v>
      </c>
      <c r="EW18" s="26">
        <v>124225.54826639562</v>
      </c>
      <c r="EX18" s="26">
        <v>1870105.017263684</v>
      </c>
    </row>
    <row r="19" spans="1:154" ht="24.9" customHeight="1">
      <c r="A19" s="18">
        <v>12</v>
      </c>
      <c r="B19" s="70"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206161.75</v>
      </c>
      <c r="AB19" s="26">
        <v>170460.56</v>
      </c>
      <c r="AC19" s="26">
        <v>321698.27999999974</v>
      </c>
      <c r="AD19" s="26">
        <v>698320.58999999973</v>
      </c>
      <c r="AE19" s="26">
        <v>206161.75</v>
      </c>
      <c r="AF19" s="26">
        <v>170460.56</v>
      </c>
      <c r="AG19" s="26">
        <v>321698.27999999974</v>
      </c>
      <c r="AH19" s="26">
        <v>698320.58999999973</v>
      </c>
      <c r="AI19" s="26">
        <v>15118.93</v>
      </c>
      <c r="AJ19" s="26">
        <v>350515.06000000006</v>
      </c>
      <c r="AK19" s="26">
        <v>1639071.7900000014</v>
      </c>
      <c r="AL19" s="26">
        <v>2004705.7800000014</v>
      </c>
      <c r="AM19" s="26">
        <v>15118.93</v>
      </c>
      <c r="AN19" s="26">
        <v>350515.06000000006</v>
      </c>
      <c r="AO19" s="26">
        <v>1639071.7900000014</v>
      </c>
      <c r="AP19" s="26">
        <v>2004705.7800000014</v>
      </c>
      <c r="AQ19" s="26">
        <v>8642.1888888888934</v>
      </c>
      <c r="AR19" s="26">
        <v>185707.66611111118</v>
      </c>
      <c r="AS19" s="26">
        <v>108651</v>
      </c>
      <c r="AT19" s="26">
        <v>303000.8550000001</v>
      </c>
      <c r="AU19" s="26">
        <v>8642.1888888888934</v>
      </c>
      <c r="AV19" s="26">
        <v>185707.66611111118</v>
      </c>
      <c r="AW19" s="26">
        <v>108651</v>
      </c>
      <c r="AX19" s="26">
        <v>303000.8550000001</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120</v>
      </c>
      <c r="CV19" s="26">
        <v>595.5</v>
      </c>
      <c r="CW19" s="26">
        <v>0</v>
      </c>
      <c r="CX19" s="26">
        <v>715.5</v>
      </c>
      <c r="CY19" s="26">
        <v>120</v>
      </c>
      <c r="CZ19" s="26">
        <v>595.5</v>
      </c>
      <c r="DA19" s="26">
        <v>0</v>
      </c>
      <c r="DB19" s="26">
        <v>715.5</v>
      </c>
      <c r="DC19" s="26">
        <v>0</v>
      </c>
      <c r="DD19" s="26">
        <v>0</v>
      </c>
      <c r="DE19" s="26">
        <v>0</v>
      </c>
      <c r="DF19" s="26">
        <v>0</v>
      </c>
      <c r="DG19" s="26">
        <v>0</v>
      </c>
      <c r="DH19" s="26">
        <v>0</v>
      </c>
      <c r="DI19" s="26">
        <v>0</v>
      </c>
      <c r="DJ19" s="26">
        <v>0</v>
      </c>
      <c r="DK19" s="26">
        <v>64639</v>
      </c>
      <c r="DL19" s="26">
        <v>21212</v>
      </c>
      <c r="DM19" s="26">
        <v>0</v>
      </c>
      <c r="DN19" s="26">
        <v>85851</v>
      </c>
      <c r="DO19" s="26">
        <v>64639</v>
      </c>
      <c r="DP19" s="26">
        <v>21212</v>
      </c>
      <c r="DQ19" s="26">
        <v>0</v>
      </c>
      <c r="DR19" s="26">
        <v>85851</v>
      </c>
      <c r="DS19" s="26">
        <v>0</v>
      </c>
      <c r="DT19" s="26">
        <v>0</v>
      </c>
      <c r="DU19" s="26">
        <v>0</v>
      </c>
      <c r="DV19" s="26">
        <v>0</v>
      </c>
      <c r="DW19" s="26">
        <v>0</v>
      </c>
      <c r="DX19" s="26">
        <v>0</v>
      </c>
      <c r="DY19" s="26">
        <v>0</v>
      </c>
      <c r="DZ19" s="26">
        <v>0</v>
      </c>
      <c r="EA19" s="26">
        <v>9482.07</v>
      </c>
      <c r="EB19" s="26">
        <v>3053.5</v>
      </c>
      <c r="EC19" s="26">
        <v>0</v>
      </c>
      <c r="ED19" s="26">
        <v>12535.57</v>
      </c>
      <c r="EE19" s="26">
        <v>9482.07</v>
      </c>
      <c r="EF19" s="26">
        <v>3053.5</v>
      </c>
      <c r="EG19" s="26">
        <v>0</v>
      </c>
      <c r="EH19" s="26">
        <v>12535.57</v>
      </c>
      <c r="EI19" s="26">
        <v>0</v>
      </c>
      <c r="EJ19" s="26">
        <v>0</v>
      </c>
      <c r="EK19" s="26">
        <v>0</v>
      </c>
      <c r="EL19" s="26">
        <v>0</v>
      </c>
      <c r="EM19" s="26">
        <v>0</v>
      </c>
      <c r="EN19" s="26">
        <v>0</v>
      </c>
      <c r="EO19" s="26">
        <v>0</v>
      </c>
      <c r="EP19" s="26">
        <v>0</v>
      </c>
      <c r="EQ19" s="26">
        <v>304163.93888888886</v>
      </c>
      <c r="ER19" s="26">
        <v>731544.28611111129</v>
      </c>
      <c r="ES19" s="26">
        <v>2069421.0700000012</v>
      </c>
      <c r="ET19" s="26">
        <v>3105129.2950000009</v>
      </c>
      <c r="EU19" s="26">
        <v>304163.93888888886</v>
      </c>
      <c r="EV19" s="26">
        <v>731544.28611111129</v>
      </c>
      <c r="EW19" s="26">
        <v>2069421.0700000012</v>
      </c>
      <c r="EX19" s="26">
        <v>3105129.2950000009</v>
      </c>
    </row>
    <row r="20" spans="1:154" ht="24.9" customHeight="1">
      <c r="A20" s="18">
        <v>13</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2169204.9900000002</v>
      </c>
      <c r="AD20" s="26">
        <v>2169204.9900000002</v>
      </c>
      <c r="AE20" s="26">
        <v>0</v>
      </c>
      <c r="AF20" s="26">
        <v>0</v>
      </c>
      <c r="AG20" s="26">
        <v>2169204.9900000002</v>
      </c>
      <c r="AH20" s="26">
        <v>2169204.9900000002</v>
      </c>
      <c r="AI20" s="26">
        <v>5347.75</v>
      </c>
      <c r="AJ20" s="26">
        <v>208386.51</v>
      </c>
      <c r="AK20" s="26">
        <v>0</v>
      </c>
      <c r="AL20" s="26">
        <v>213734.26</v>
      </c>
      <c r="AM20" s="26">
        <v>1604.33</v>
      </c>
      <c r="AN20" s="26">
        <v>62515.950000000012</v>
      </c>
      <c r="AO20" s="26">
        <v>0</v>
      </c>
      <c r="AP20" s="26">
        <v>64120.280000000013</v>
      </c>
      <c r="AQ20" s="26">
        <v>4322.1899999999996</v>
      </c>
      <c r="AR20" s="26">
        <v>103371.31</v>
      </c>
      <c r="AS20" s="26">
        <v>0</v>
      </c>
      <c r="AT20" s="26">
        <v>107693.5</v>
      </c>
      <c r="AU20" s="26">
        <v>4322.1899999999996</v>
      </c>
      <c r="AV20" s="26">
        <v>89447.83</v>
      </c>
      <c r="AW20" s="26">
        <v>0</v>
      </c>
      <c r="AX20" s="26">
        <v>93770.02</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0</v>
      </c>
      <c r="EB20" s="26">
        <v>0</v>
      </c>
      <c r="EC20" s="26">
        <v>0</v>
      </c>
      <c r="ED20" s="26">
        <v>0</v>
      </c>
      <c r="EE20" s="26">
        <v>0</v>
      </c>
      <c r="EF20" s="26">
        <v>0</v>
      </c>
      <c r="EG20" s="26">
        <v>0</v>
      </c>
      <c r="EH20" s="26">
        <v>0</v>
      </c>
      <c r="EI20" s="26">
        <v>0</v>
      </c>
      <c r="EJ20" s="26">
        <v>0</v>
      </c>
      <c r="EK20" s="26">
        <v>0</v>
      </c>
      <c r="EL20" s="26">
        <v>0</v>
      </c>
      <c r="EM20" s="26">
        <v>0</v>
      </c>
      <c r="EN20" s="26">
        <v>0</v>
      </c>
      <c r="EO20" s="26">
        <v>0</v>
      </c>
      <c r="EP20" s="26">
        <v>0</v>
      </c>
      <c r="EQ20" s="26">
        <v>9669.9399999999987</v>
      </c>
      <c r="ER20" s="26">
        <v>311757.82</v>
      </c>
      <c r="ES20" s="26">
        <v>2169204.9900000002</v>
      </c>
      <c r="ET20" s="26">
        <v>2490632.75</v>
      </c>
      <c r="EU20" s="26">
        <v>5926.5199999999995</v>
      </c>
      <c r="EV20" s="26">
        <v>151963.78000000003</v>
      </c>
      <c r="EW20" s="26">
        <v>2169204.9900000002</v>
      </c>
      <c r="EX20" s="26">
        <v>2327095.29</v>
      </c>
    </row>
    <row r="21" spans="1:154" ht="24.9" customHeight="1">
      <c r="A21" s="18">
        <v>14</v>
      </c>
      <c r="B21" s="70" t="s">
        <v>36</v>
      </c>
      <c r="C21" s="26">
        <v>3000</v>
      </c>
      <c r="D21" s="26">
        <v>0</v>
      </c>
      <c r="E21" s="26">
        <v>0</v>
      </c>
      <c r="F21" s="26">
        <v>3000</v>
      </c>
      <c r="G21" s="26">
        <v>3000</v>
      </c>
      <c r="H21" s="26">
        <v>0</v>
      </c>
      <c r="I21" s="26">
        <v>0</v>
      </c>
      <c r="J21" s="26">
        <v>3000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518641.68999999971</v>
      </c>
      <c r="AB21" s="26">
        <v>0</v>
      </c>
      <c r="AC21" s="26">
        <v>61582.94000000001</v>
      </c>
      <c r="AD21" s="26">
        <v>580224.62999999977</v>
      </c>
      <c r="AE21" s="26">
        <v>518641.68999999971</v>
      </c>
      <c r="AF21" s="26">
        <v>0</v>
      </c>
      <c r="AG21" s="26">
        <v>61582.94000000001</v>
      </c>
      <c r="AH21" s="26">
        <v>580224.62999999977</v>
      </c>
      <c r="AI21" s="26">
        <v>108535.90000000001</v>
      </c>
      <c r="AJ21" s="26">
        <v>466591.43000000005</v>
      </c>
      <c r="AK21" s="26">
        <v>0</v>
      </c>
      <c r="AL21" s="26">
        <v>575127.33000000007</v>
      </c>
      <c r="AM21" s="26">
        <v>46695.87000000001</v>
      </c>
      <c r="AN21" s="26">
        <v>233645.37000000005</v>
      </c>
      <c r="AO21" s="26">
        <v>0</v>
      </c>
      <c r="AP21" s="26">
        <v>280341.24000000005</v>
      </c>
      <c r="AQ21" s="26">
        <v>9262.1888888888934</v>
      </c>
      <c r="AR21" s="26">
        <v>143801.62964052294</v>
      </c>
      <c r="AS21" s="26">
        <v>0</v>
      </c>
      <c r="AT21" s="26">
        <v>153063.81852941183</v>
      </c>
      <c r="AU21" s="26">
        <v>7540.1888888888934</v>
      </c>
      <c r="AV21" s="26">
        <v>112123.82964052293</v>
      </c>
      <c r="AW21" s="26">
        <v>0</v>
      </c>
      <c r="AX21" s="26">
        <v>119664.01852941183</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207184</v>
      </c>
      <c r="CV21" s="26">
        <v>49419</v>
      </c>
      <c r="CW21" s="26">
        <v>0</v>
      </c>
      <c r="CX21" s="26">
        <v>256603</v>
      </c>
      <c r="CY21" s="26">
        <v>207184</v>
      </c>
      <c r="CZ21" s="26">
        <v>-99663.460000000021</v>
      </c>
      <c r="DA21" s="26">
        <v>0</v>
      </c>
      <c r="DB21" s="26">
        <v>107520.53999999998</v>
      </c>
      <c r="DC21" s="26">
        <v>0</v>
      </c>
      <c r="DD21" s="26">
        <v>0</v>
      </c>
      <c r="DE21" s="26">
        <v>0</v>
      </c>
      <c r="DF21" s="26">
        <v>0</v>
      </c>
      <c r="DG21" s="26">
        <v>0</v>
      </c>
      <c r="DH21" s="26">
        <v>0</v>
      </c>
      <c r="DI21" s="26">
        <v>0</v>
      </c>
      <c r="DJ21" s="26">
        <v>0</v>
      </c>
      <c r="DK21" s="26">
        <v>43460.87</v>
      </c>
      <c r="DL21" s="26">
        <v>0</v>
      </c>
      <c r="DM21" s="26">
        <v>0</v>
      </c>
      <c r="DN21" s="26">
        <v>43460.87</v>
      </c>
      <c r="DO21" s="26">
        <v>43460.87</v>
      </c>
      <c r="DP21" s="26">
        <v>0</v>
      </c>
      <c r="DQ21" s="26">
        <v>0</v>
      </c>
      <c r="DR21" s="26">
        <v>43460.87</v>
      </c>
      <c r="DS21" s="26">
        <v>0</v>
      </c>
      <c r="DT21" s="26">
        <v>0</v>
      </c>
      <c r="DU21" s="26">
        <v>0</v>
      </c>
      <c r="DV21" s="26">
        <v>0</v>
      </c>
      <c r="DW21" s="26">
        <v>0</v>
      </c>
      <c r="DX21" s="26">
        <v>0</v>
      </c>
      <c r="DY21" s="26">
        <v>0</v>
      </c>
      <c r="DZ21" s="26">
        <v>0</v>
      </c>
      <c r="EA21" s="26">
        <v>8536.4972500000003</v>
      </c>
      <c r="EB21" s="26">
        <v>0</v>
      </c>
      <c r="EC21" s="26">
        <v>0</v>
      </c>
      <c r="ED21" s="26">
        <v>8536.4972500000003</v>
      </c>
      <c r="EE21" s="26">
        <v>8536.4972500000003</v>
      </c>
      <c r="EF21" s="26">
        <v>0</v>
      </c>
      <c r="EG21" s="26">
        <v>0</v>
      </c>
      <c r="EH21" s="26">
        <v>8536.4972500000003</v>
      </c>
      <c r="EI21" s="26">
        <v>0</v>
      </c>
      <c r="EJ21" s="26">
        <v>0</v>
      </c>
      <c r="EK21" s="26">
        <v>0</v>
      </c>
      <c r="EL21" s="26">
        <v>0</v>
      </c>
      <c r="EM21" s="26">
        <v>0</v>
      </c>
      <c r="EN21" s="26">
        <v>0</v>
      </c>
      <c r="EO21" s="26">
        <v>0</v>
      </c>
      <c r="EP21" s="26">
        <v>0</v>
      </c>
      <c r="EQ21" s="26">
        <v>898621.14613888867</v>
      </c>
      <c r="ER21" s="26">
        <v>659812.05964052305</v>
      </c>
      <c r="ES21" s="26">
        <v>61582.94000000001</v>
      </c>
      <c r="ET21" s="26">
        <v>1620016.145779412</v>
      </c>
      <c r="EU21" s="26">
        <v>835059.11613888864</v>
      </c>
      <c r="EV21" s="26">
        <v>246105.73964052298</v>
      </c>
      <c r="EW21" s="26">
        <v>61582.94000000001</v>
      </c>
      <c r="EX21" s="26">
        <v>1142747.7957794119</v>
      </c>
    </row>
    <row r="22" spans="1:154" ht="24.9" customHeight="1">
      <c r="A22" s="18">
        <v>15</v>
      </c>
      <c r="B22" s="70" t="s">
        <v>39</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338702.40279999963</v>
      </c>
      <c r="AB22" s="26">
        <v>58721.291300000019</v>
      </c>
      <c r="AC22" s="26">
        <v>0</v>
      </c>
      <c r="AD22" s="26">
        <v>397423.69409999967</v>
      </c>
      <c r="AE22" s="26">
        <v>338702.40279999963</v>
      </c>
      <c r="AF22" s="26">
        <v>58721.291300000019</v>
      </c>
      <c r="AG22" s="26">
        <v>0</v>
      </c>
      <c r="AH22" s="26">
        <v>397423.69409999967</v>
      </c>
      <c r="AI22" s="26">
        <v>145.66999999999999</v>
      </c>
      <c r="AJ22" s="26">
        <v>5845.59</v>
      </c>
      <c r="AK22" s="26">
        <v>0</v>
      </c>
      <c r="AL22" s="26">
        <v>5991.26</v>
      </c>
      <c r="AM22" s="26">
        <v>87.401999999999987</v>
      </c>
      <c r="AN22" s="26">
        <v>3507.3540000000003</v>
      </c>
      <c r="AO22" s="26">
        <v>0</v>
      </c>
      <c r="AP22" s="26">
        <v>3594.7560000000003</v>
      </c>
      <c r="AQ22" s="26">
        <v>6842.1888888888925</v>
      </c>
      <c r="AR22" s="26">
        <v>85780.629640522937</v>
      </c>
      <c r="AS22" s="26">
        <v>0</v>
      </c>
      <c r="AT22" s="26">
        <v>92622.81852941183</v>
      </c>
      <c r="AU22" s="26">
        <v>5078.1888888888925</v>
      </c>
      <c r="AV22" s="26">
        <v>83680.629640522937</v>
      </c>
      <c r="AW22" s="26">
        <v>0</v>
      </c>
      <c r="AX22" s="26">
        <v>88758.81852941183</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6">
        <v>0</v>
      </c>
      <c r="CU22" s="26">
        <v>0</v>
      </c>
      <c r="CV22" s="26">
        <v>0</v>
      </c>
      <c r="CW22" s="26">
        <v>0</v>
      </c>
      <c r="CX22" s="26">
        <v>0</v>
      </c>
      <c r="CY22" s="26">
        <v>0</v>
      </c>
      <c r="CZ22" s="26">
        <v>0</v>
      </c>
      <c r="DA22" s="26">
        <v>0</v>
      </c>
      <c r="DB22" s="26">
        <v>0</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0</v>
      </c>
      <c r="EC22" s="26">
        <v>0</v>
      </c>
      <c r="ED22" s="26">
        <v>0</v>
      </c>
      <c r="EE22" s="26">
        <v>0</v>
      </c>
      <c r="EF22" s="26">
        <v>0</v>
      </c>
      <c r="EG22" s="26">
        <v>0</v>
      </c>
      <c r="EH22" s="26">
        <v>0</v>
      </c>
      <c r="EI22" s="26">
        <v>0</v>
      </c>
      <c r="EJ22" s="26">
        <v>0</v>
      </c>
      <c r="EK22" s="26">
        <v>0</v>
      </c>
      <c r="EL22" s="26">
        <v>0</v>
      </c>
      <c r="EM22" s="26">
        <v>0</v>
      </c>
      <c r="EN22" s="26">
        <v>0</v>
      </c>
      <c r="EO22" s="26">
        <v>0</v>
      </c>
      <c r="EP22" s="26">
        <v>0</v>
      </c>
      <c r="EQ22" s="26">
        <v>345690.26168888848</v>
      </c>
      <c r="ER22" s="26">
        <v>150347.51094052295</v>
      </c>
      <c r="ES22" s="26">
        <v>0</v>
      </c>
      <c r="ET22" s="26">
        <v>496037.77262941154</v>
      </c>
      <c r="EU22" s="26">
        <v>343867.9936888885</v>
      </c>
      <c r="EV22" s="26">
        <v>145909.27494052297</v>
      </c>
      <c r="EW22" s="26">
        <v>0</v>
      </c>
      <c r="EX22" s="26">
        <v>489777.26862941147</v>
      </c>
    </row>
    <row r="23" spans="1:154" ht="24.9" customHeight="1">
      <c r="A23" s="18">
        <v>16</v>
      </c>
      <c r="B23" s="70" t="s">
        <v>90</v>
      </c>
      <c r="C23" s="26">
        <v>47027.449999999953</v>
      </c>
      <c r="D23" s="26">
        <v>0</v>
      </c>
      <c r="E23" s="26">
        <v>0</v>
      </c>
      <c r="F23" s="26">
        <v>47027.449999999953</v>
      </c>
      <c r="G23" s="26">
        <v>19252.57699999999</v>
      </c>
      <c r="H23" s="26">
        <v>0</v>
      </c>
      <c r="I23" s="26">
        <v>0</v>
      </c>
      <c r="J23" s="26">
        <v>19252.57699999999</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90006.090000000317</v>
      </c>
      <c r="AJ23" s="26">
        <v>161181.50000000047</v>
      </c>
      <c r="AK23" s="26">
        <v>0</v>
      </c>
      <c r="AL23" s="26">
        <v>251187.59000000078</v>
      </c>
      <c r="AM23" s="26">
        <v>46461.314000000712</v>
      </c>
      <c r="AN23" s="26">
        <v>61806.860000000568</v>
      </c>
      <c r="AO23" s="26">
        <v>0</v>
      </c>
      <c r="AP23" s="26">
        <v>108268.17400000128</v>
      </c>
      <c r="AQ23" s="26">
        <v>21339.188888888893</v>
      </c>
      <c r="AR23" s="26">
        <v>109904.62964052294</v>
      </c>
      <c r="AS23" s="26">
        <v>0</v>
      </c>
      <c r="AT23" s="26">
        <v>131243.81852941183</v>
      </c>
      <c r="AU23" s="26">
        <v>11147.988888888882</v>
      </c>
      <c r="AV23" s="26">
        <v>105044.62964052294</v>
      </c>
      <c r="AW23" s="26">
        <v>0</v>
      </c>
      <c r="AX23" s="26">
        <v>116192.61852941182</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1766.1499999999942</v>
      </c>
      <c r="CV23" s="26">
        <v>0</v>
      </c>
      <c r="CW23" s="26">
        <v>0</v>
      </c>
      <c r="CX23" s="26">
        <v>1766.1499999999942</v>
      </c>
      <c r="CY23" s="26">
        <v>0</v>
      </c>
      <c r="CZ23" s="26">
        <v>0</v>
      </c>
      <c r="DA23" s="26">
        <v>0</v>
      </c>
      <c r="DB23" s="26">
        <v>0</v>
      </c>
      <c r="DC23" s="26">
        <v>1345.8600000000006</v>
      </c>
      <c r="DD23" s="26">
        <v>0</v>
      </c>
      <c r="DE23" s="26">
        <v>0</v>
      </c>
      <c r="DF23" s="26">
        <v>1345.8600000000006</v>
      </c>
      <c r="DG23" s="26">
        <v>1345.8600000000006</v>
      </c>
      <c r="DH23" s="26">
        <v>0</v>
      </c>
      <c r="DI23" s="26">
        <v>0</v>
      </c>
      <c r="DJ23" s="26">
        <v>1345.8600000000006</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6">
        <v>0</v>
      </c>
      <c r="EL23" s="26">
        <v>0</v>
      </c>
      <c r="EM23" s="26">
        <v>0</v>
      </c>
      <c r="EN23" s="26">
        <v>0</v>
      </c>
      <c r="EO23" s="26">
        <v>0</v>
      </c>
      <c r="EP23" s="26">
        <v>0</v>
      </c>
      <c r="EQ23" s="26">
        <v>161484.73888888914</v>
      </c>
      <c r="ER23" s="26">
        <v>271086.1296405234</v>
      </c>
      <c r="ES23" s="26">
        <v>0</v>
      </c>
      <c r="ET23" s="26">
        <v>432570.86852941255</v>
      </c>
      <c r="EU23" s="26">
        <v>78207.739888889584</v>
      </c>
      <c r="EV23" s="26">
        <v>166851.4896405235</v>
      </c>
      <c r="EW23" s="26">
        <v>0</v>
      </c>
      <c r="EX23" s="26">
        <v>245059.2295294131</v>
      </c>
    </row>
    <row r="24" spans="1:154" ht="24.9" customHeight="1">
      <c r="A24" s="18">
        <v>17</v>
      </c>
      <c r="B24" s="70" t="s">
        <v>38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215332.27000000002</v>
      </c>
      <c r="AJ24" s="26">
        <v>0</v>
      </c>
      <c r="AK24" s="26">
        <v>0</v>
      </c>
      <c r="AL24" s="26">
        <v>215332.27000000002</v>
      </c>
      <c r="AM24" s="26">
        <v>215332.27000000002</v>
      </c>
      <c r="AN24" s="26">
        <v>0</v>
      </c>
      <c r="AO24" s="26">
        <v>0</v>
      </c>
      <c r="AP24" s="26">
        <v>215332.27000000002</v>
      </c>
      <c r="AQ24" s="26">
        <v>26285.758888888893</v>
      </c>
      <c r="AR24" s="26">
        <v>83480.629640522937</v>
      </c>
      <c r="AS24" s="26">
        <v>0</v>
      </c>
      <c r="AT24" s="26">
        <v>109766.38852941184</v>
      </c>
      <c r="AU24" s="26">
        <v>26285.758888888893</v>
      </c>
      <c r="AV24" s="26">
        <v>83480.629640522937</v>
      </c>
      <c r="AW24" s="26">
        <v>0</v>
      </c>
      <c r="AX24" s="26">
        <v>109766.38852941184</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241618.02888888892</v>
      </c>
      <c r="ER24" s="26">
        <v>83480.629640522937</v>
      </c>
      <c r="ES24" s="26">
        <v>0</v>
      </c>
      <c r="ET24" s="26">
        <v>325098.65852941188</v>
      </c>
      <c r="EU24" s="26">
        <v>241618.02888888892</v>
      </c>
      <c r="EV24" s="26">
        <v>83480.629640522937</v>
      </c>
      <c r="EW24" s="26">
        <v>0</v>
      </c>
      <c r="EX24" s="26">
        <v>325098.65852941188</v>
      </c>
    </row>
    <row r="25" spans="1:154" ht="24.9" customHeight="1">
      <c r="A25" s="18">
        <v>18</v>
      </c>
      <c r="B25" s="70"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8431.85</v>
      </c>
      <c r="AJ25" s="26">
        <v>33510.5</v>
      </c>
      <c r="AK25" s="26">
        <v>0</v>
      </c>
      <c r="AL25" s="26">
        <v>41942.35</v>
      </c>
      <c r="AM25" s="26">
        <v>6366.42</v>
      </c>
      <c r="AN25" s="26">
        <v>28487.73</v>
      </c>
      <c r="AO25" s="26">
        <v>0</v>
      </c>
      <c r="AP25" s="26">
        <v>34854.15</v>
      </c>
      <c r="AQ25" s="26">
        <v>5502.1888888888925</v>
      </c>
      <c r="AR25" s="26">
        <v>85200.629640522937</v>
      </c>
      <c r="AS25" s="26">
        <v>0</v>
      </c>
      <c r="AT25" s="26">
        <v>90702.81852941183</v>
      </c>
      <c r="AU25" s="26">
        <v>5237.1888888888925</v>
      </c>
      <c r="AV25" s="26">
        <v>84340.629640522937</v>
      </c>
      <c r="AW25" s="26">
        <v>0</v>
      </c>
      <c r="AX25" s="26">
        <v>89577.81852941183</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518.65</v>
      </c>
      <c r="CN25" s="26">
        <v>0</v>
      </c>
      <c r="CO25" s="26">
        <v>0</v>
      </c>
      <c r="CP25" s="26">
        <v>518.65</v>
      </c>
      <c r="CQ25" s="26">
        <v>51.870000000000005</v>
      </c>
      <c r="CR25" s="26">
        <v>0</v>
      </c>
      <c r="CS25" s="26">
        <v>0</v>
      </c>
      <c r="CT25" s="26">
        <v>51.870000000000005</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8987</v>
      </c>
      <c r="DL25" s="26">
        <v>0</v>
      </c>
      <c r="DM25" s="26">
        <v>0</v>
      </c>
      <c r="DN25" s="26">
        <v>8987</v>
      </c>
      <c r="DO25" s="26">
        <v>8987</v>
      </c>
      <c r="DP25" s="26">
        <v>0</v>
      </c>
      <c r="DQ25" s="26">
        <v>0</v>
      </c>
      <c r="DR25" s="26">
        <v>8987</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23439.688888888893</v>
      </c>
      <c r="ER25" s="26">
        <v>118711.12964052294</v>
      </c>
      <c r="ES25" s="26">
        <v>0</v>
      </c>
      <c r="ET25" s="26">
        <v>142150.81852941183</v>
      </c>
      <c r="EU25" s="26">
        <v>20642.478888888894</v>
      </c>
      <c r="EV25" s="26">
        <v>112828.35964052293</v>
      </c>
      <c r="EW25" s="26">
        <v>0</v>
      </c>
      <c r="EX25" s="26">
        <v>133470.83852941182</v>
      </c>
    </row>
    <row r="26" spans="1:154" ht="13.8">
      <c r="A26" s="19"/>
      <c r="B26" s="75" t="s">
        <v>22</v>
      </c>
      <c r="C26" s="28">
        <v>908202.59</v>
      </c>
      <c r="D26" s="28">
        <v>4478351.2699999986</v>
      </c>
      <c r="E26" s="28">
        <v>308600</v>
      </c>
      <c r="F26" s="28">
        <v>5695153.8599999985</v>
      </c>
      <c r="G26" s="28">
        <v>492141.84750300116</v>
      </c>
      <c r="H26" s="28">
        <v>3014419.9274871703</v>
      </c>
      <c r="I26" s="28">
        <v>281472.15300982725</v>
      </c>
      <c r="J26" s="28">
        <v>3788033.9279999989</v>
      </c>
      <c r="K26" s="28">
        <v>84088.33</v>
      </c>
      <c r="L26" s="28">
        <v>133140.81595399999</v>
      </c>
      <c r="M26" s="28">
        <v>0</v>
      </c>
      <c r="N26" s="28">
        <v>217229.14595399995</v>
      </c>
      <c r="O26" s="28">
        <v>84088.33</v>
      </c>
      <c r="P26" s="28">
        <v>133140.81595399999</v>
      </c>
      <c r="Q26" s="28">
        <v>0</v>
      </c>
      <c r="R26" s="28">
        <v>217229.14595399995</v>
      </c>
      <c r="S26" s="28">
        <v>72840.569999999105</v>
      </c>
      <c r="T26" s="28">
        <v>19063.439999999999</v>
      </c>
      <c r="U26" s="28">
        <v>46.6</v>
      </c>
      <c r="V26" s="28">
        <v>91950.609999999098</v>
      </c>
      <c r="W26" s="28">
        <v>31738.331499998465</v>
      </c>
      <c r="X26" s="28">
        <v>19063.439999999999</v>
      </c>
      <c r="Y26" s="28">
        <v>46.6</v>
      </c>
      <c r="Z26" s="28">
        <v>50848.371499998466</v>
      </c>
      <c r="AA26" s="28">
        <v>43016316.825715452</v>
      </c>
      <c r="AB26" s="28">
        <v>4752492.3398961453</v>
      </c>
      <c r="AC26" s="28">
        <v>21625607.452887807</v>
      </c>
      <c r="AD26" s="28">
        <v>69394416.618499368</v>
      </c>
      <c r="AE26" s="28">
        <v>36666462.148129724</v>
      </c>
      <c r="AF26" s="28">
        <v>2424411.0110578309</v>
      </c>
      <c r="AG26" s="28">
        <v>17795749.654311847</v>
      </c>
      <c r="AH26" s="28">
        <v>56886622.813499399</v>
      </c>
      <c r="AI26" s="28">
        <v>9277252.0884222873</v>
      </c>
      <c r="AJ26" s="28">
        <v>16289292.122757021</v>
      </c>
      <c r="AK26" s="28">
        <v>4203719.5388206914</v>
      </c>
      <c r="AL26" s="28">
        <v>29770263.750000004</v>
      </c>
      <c r="AM26" s="28">
        <v>8301493.4307677168</v>
      </c>
      <c r="AN26" s="28">
        <v>14700976.027266268</v>
      </c>
      <c r="AO26" s="28">
        <v>3617245.4191502379</v>
      </c>
      <c r="AP26" s="28">
        <v>26619714.877184223</v>
      </c>
      <c r="AQ26" s="28">
        <v>1752606.2750132866</v>
      </c>
      <c r="AR26" s="28">
        <v>3938172.949398478</v>
      </c>
      <c r="AS26" s="28">
        <v>353727.88</v>
      </c>
      <c r="AT26" s="28">
        <v>6044507.1044117678</v>
      </c>
      <c r="AU26" s="28">
        <v>1565936.2220132865</v>
      </c>
      <c r="AV26" s="28">
        <v>3696661.3743984778</v>
      </c>
      <c r="AW26" s="28">
        <v>347742.29</v>
      </c>
      <c r="AX26" s="28">
        <v>5610339.8864117656</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315429.00949799997</v>
      </c>
      <c r="CN26" s="28">
        <v>2424.2105019999999</v>
      </c>
      <c r="CO26" s="28">
        <v>0</v>
      </c>
      <c r="CP26" s="28">
        <v>317853.21999999997</v>
      </c>
      <c r="CQ26" s="28">
        <v>211413.73162844023</v>
      </c>
      <c r="CR26" s="28">
        <v>974.32837155971697</v>
      </c>
      <c r="CS26" s="28">
        <v>0</v>
      </c>
      <c r="CT26" s="28">
        <v>212388.05999999994</v>
      </c>
      <c r="CU26" s="28">
        <v>9443900.4305970017</v>
      </c>
      <c r="CV26" s="28">
        <v>909827.21940299985</v>
      </c>
      <c r="CW26" s="28">
        <v>42189</v>
      </c>
      <c r="CX26" s="28">
        <v>10395916.65</v>
      </c>
      <c r="CY26" s="28">
        <v>1651769.8921510745</v>
      </c>
      <c r="CZ26" s="28">
        <v>373265.56269849528</v>
      </c>
      <c r="DA26" s="28">
        <v>40973.167754610688</v>
      </c>
      <c r="DB26" s="28">
        <v>2066008.6226041804</v>
      </c>
      <c r="DC26" s="28">
        <v>262006.83000000002</v>
      </c>
      <c r="DD26" s="28">
        <v>15287.67</v>
      </c>
      <c r="DE26" s="28">
        <v>0</v>
      </c>
      <c r="DF26" s="28">
        <v>277294.49999999994</v>
      </c>
      <c r="DG26" s="28">
        <v>66078.477759395246</v>
      </c>
      <c r="DH26" s="28">
        <v>15287.67</v>
      </c>
      <c r="DI26" s="28">
        <v>0</v>
      </c>
      <c r="DJ26" s="28">
        <v>81366.147759395244</v>
      </c>
      <c r="DK26" s="28">
        <v>4500008.46</v>
      </c>
      <c r="DL26" s="28">
        <v>149361</v>
      </c>
      <c r="DM26" s="28">
        <v>0</v>
      </c>
      <c r="DN26" s="28">
        <v>4649369.46</v>
      </c>
      <c r="DO26" s="28">
        <v>874978.73752556252</v>
      </c>
      <c r="DP26" s="28">
        <v>46841.797572476396</v>
      </c>
      <c r="DQ26" s="28">
        <v>0</v>
      </c>
      <c r="DR26" s="28">
        <v>921820.53509803896</v>
      </c>
      <c r="DS26" s="28">
        <v>0</v>
      </c>
      <c r="DT26" s="28">
        <v>3900</v>
      </c>
      <c r="DU26" s="28">
        <v>0</v>
      </c>
      <c r="DV26" s="28">
        <v>3900</v>
      </c>
      <c r="DW26" s="28">
        <v>0</v>
      </c>
      <c r="DX26" s="28">
        <v>3900</v>
      </c>
      <c r="DY26" s="28">
        <v>0</v>
      </c>
      <c r="DZ26" s="28">
        <v>3900</v>
      </c>
      <c r="EA26" s="28">
        <v>263591.64725000004</v>
      </c>
      <c r="EB26" s="28">
        <v>103410.06999999999</v>
      </c>
      <c r="EC26" s="28">
        <v>0</v>
      </c>
      <c r="ED26" s="28">
        <v>367001.71725000005</v>
      </c>
      <c r="EE26" s="28">
        <v>249677.82725000003</v>
      </c>
      <c r="EF26" s="28">
        <v>99711.349999999904</v>
      </c>
      <c r="EG26" s="28">
        <v>0</v>
      </c>
      <c r="EH26" s="28">
        <v>349389.17724999989</v>
      </c>
      <c r="EI26" s="28">
        <v>0</v>
      </c>
      <c r="EJ26" s="28">
        <v>0</v>
      </c>
      <c r="EK26" s="28">
        <v>0</v>
      </c>
      <c r="EL26" s="28">
        <v>0</v>
      </c>
      <c r="EM26" s="28">
        <v>0</v>
      </c>
      <c r="EN26" s="28">
        <v>0</v>
      </c>
      <c r="EO26" s="28">
        <v>0</v>
      </c>
      <c r="EP26" s="28">
        <v>0</v>
      </c>
      <c r="EQ26" s="28">
        <v>69896243.056496039</v>
      </c>
      <c r="ER26" s="28">
        <v>30794723.107910648</v>
      </c>
      <c r="ES26" s="28">
        <v>26533890.471708495</v>
      </c>
      <c r="ET26" s="28">
        <v>127224856.63611516</v>
      </c>
      <c r="EU26" s="28">
        <v>50195778.976228222</v>
      </c>
      <c r="EV26" s="28">
        <v>24528653.304806285</v>
      </c>
      <c r="EW26" s="28">
        <v>22083229.284226518</v>
      </c>
      <c r="EX26" s="28">
        <v>96807661.565260991</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3" t="s">
        <v>59</v>
      </c>
      <c r="C29" s="83"/>
      <c r="D29" s="83"/>
      <c r="E29" s="83"/>
      <c r="F29" s="83"/>
      <c r="G29" s="83"/>
      <c r="H29" s="83"/>
      <c r="I29" s="83"/>
      <c r="J29" s="83"/>
      <c r="K29" s="83"/>
      <c r="L29" s="83"/>
      <c r="M29" s="83"/>
      <c r="N29" s="83"/>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3"/>
      <c r="C30" s="83"/>
      <c r="D30" s="83"/>
      <c r="E30" s="83"/>
      <c r="F30" s="83"/>
      <c r="G30" s="83"/>
      <c r="H30" s="83"/>
      <c r="I30" s="83"/>
      <c r="J30" s="83"/>
      <c r="K30" s="83"/>
      <c r="L30" s="83"/>
      <c r="M30" s="83"/>
      <c r="N30" s="83"/>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E29" sqref="E29"/>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6" t="s">
        <v>62</v>
      </c>
      <c r="B1" s="86"/>
      <c r="C1" s="86"/>
      <c r="D1" s="86"/>
      <c r="E1" s="86"/>
      <c r="F1" s="86"/>
      <c r="G1" s="86"/>
      <c r="H1" s="86"/>
      <c r="I1" s="86"/>
      <c r="J1" s="86"/>
      <c r="K1" s="86"/>
      <c r="L1" s="46"/>
    </row>
    <row r="2" spans="1:45" s="42" customFormat="1" ht="20.25" customHeight="1">
      <c r="A2" s="60" t="str">
        <f>'Wr. Prem. &amp;  Re Prem.'!A2</f>
        <v>Reporting period: 1 January 2023 - 31 March 2023</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77" t="s">
        <v>0</v>
      </c>
      <c r="B5" s="77" t="s">
        <v>3</v>
      </c>
      <c r="C5" s="87" t="s">
        <v>4</v>
      </c>
      <c r="D5" s="87"/>
      <c r="E5" s="84" t="s">
        <v>5</v>
      </c>
      <c r="F5" s="85"/>
      <c r="G5" s="84" t="s">
        <v>6</v>
      </c>
      <c r="H5" s="85"/>
      <c r="I5" s="84" t="s">
        <v>7</v>
      </c>
      <c r="J5" s="85"/>
      <c r="K5" s="84" t="s">
        <v>8</v>
      </c>
      <c r="L5" s="85"/>
      <c r="M5" s="84" t="s">
        <v>9</v>
      </c>
      <c r="N5" s="85"/>
      <c r="O5" s="84" t="s">
        <v>10</v>
      </c>
      <c r="P5" s="85"/>
      <c r="Q5" s="84" t="s">
        <v>11</v>
      </c>
      <c r="R5" s="85"/>
      <c r="S5" s="84" t="s">
        <v>12</v>
      </c>
      <c r="T5" s="85"/>
      <c r="U5" s="84" t="s">
        <v>13</v>
      </c>
      <c r="V5" s="85"/>
      <c r="W5" s="84" t="s">
        <v>14</v>
      </c>
      <c r="X5" s="85"/>
      <c r="Y5" s="84" t="s">
        <v>15</v>
      </c>
      <c r="Z5" s="85"/>
      <c r="AA5" s="84" t="s">
        <v>16</v>
      </c>
      <c r="AB5" s="85"/>
      <c r="AC5" s="84" t="s">
        <v>17</v>
      </c>
      <c r="AD5" s="85"/>
      <c r="AE5" s="80" t="s">
        <v>18</v>
      </c>
      <c r="AF5" s="82"/>
      <c r="AG5" s="80" t="s">
        <v>19</v>
      </c>
      <c r="AH5" s="82"/>
      <c r="AI5" s="88" t="s">
        <v>20</v>
      </c>
      <c r="AJ5" s="89"/>
      <c r="AK5" s="88" t="s">
        <v>21</v>
      </c>
      <c r="AL5" s="89"/>
      <c r="AM5" s="88" t="s">
        <v>22</v>
      </c>
      <c r="AN5" s="89"/>
    </row>
    <row r="6" spans="1:45" s="42" customFormat="1" ht="93" customHeight="1">
      <c r="A6" s="79"/>
      <c r="B6" s="79"/>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310941.95</v>
      </c>
      <c r="D7" s="26">
        <v>73123.460000000021</v>
      </c>
      <c r="E7" s="26">
        <v>138236.43999999997</v>
      </c>
      <c r="F7" s="26">
        <v>138236.43999999997</v>
      </c>
      <c r="G7" s="26">
        <v>31101.928999999072</v>
      </c>
      <c r="H7" s="26">
        <v>24885.259999998638</v>
      </c>
      <c r="I7" s="26">
        <v>20734712.259999998</v>
      </c>
      <c r="J7" s="26">
        <v>6211601.6009999979</v>
      </c>
      <c r="K7" s="26">
        <v>3123513.1477290001</v>
      </c>
      <c r="L7" s="26">
        <v>3123513.1477290001</v>
      </c>
      <c r="M7" s="26">
        <v>896904.15722222207</v>
      </c>
      <c r="N7" s="26">
        <v>798387.05722222209</v>
      </c>
      <c r="O7" s="26">
        <v>0</v>
      </c>
      <c r="P7" s="26">
        <v>0</v>
      </c>
      <c r="Q7" s="26">
        <v>0</v>
      </c>
      <c r="R7" s="26">
        <v>0</v>
      </c>
      <c r="S7" s="26">
        <v>0</v>
      </c>
      <c r="T7" s="26">
        <v>0</v>
      </c>
      <c r="U7" s="26">
        <v>0</v>
      </c>
      <c r="V7" s="26">
        <v>0</v>
      </c>
      <c r="W7" s="26">
        <v>0</v>
      </c>
      <c r="X7" s="26">
        <v>0</v>
      </c>
      <c r="Y7" s="26">
        <v>-110519.98000000003</v>
      </c>
      <c r="Z7" s="26">
        <v>-72646.200000000026</v>
      </c>
      <c r="AA7" s="26">
        <v>3411897.5600000005</v>
      </c>
      <c r="AB7" s="26">
        <v>483604.14400000172</v>
      </c>
      <c r="AC7" s="26">
        <v>-113280</v>
      </c>
      <c r="AD7" s="26">
        <v>0</v>
      </c>
      <c r="AE7" s="26">
        <v>808376.4600000002</v>
      </c>
      <c r="AF7" s="26">
        <v>161675.42200000002</v>
      </c>
      <c r="AG7" s="26">
        <v>0</v>
      </c>
      <c r="AH7" s="26">
        <v>0</v>
      </c>
      <c r="AI7" s="26">
        <v>33902.280000000006</v>
      </c>
      <c r="AJ7" s="26">
        <v>17939.760000000006</v>
      </c>
      <c r="AK7" s="26">
        <v>0</v>
      </c>
      <c r="AL7" s="26">
        <v>0</v>
      </c>
      <c r="AM7" s="27">
        <v>29265786.203951225</v>
      </c>
      <c r="AN7" s="27">
        <v>10960320.091951221</v>
      </c>
      <c r="AS7" s="32"/>
    </row>
    <row r="8" spans="1:45" ht="24.9" customHeight="1">
      <c r="A8" s="18">
        <v>2</v>
      </c>
      <c r="B8" s="70" t="s">
        <v>86</v>
      </c>
      <c r="C8" s="26">
        <v>-2648.1200000000099</v>
      </c>
      <c r="D8" s="26">
        <v>12947.513000000014</v>
      </c>
      <c r="E8" s="26">
        <v>20364.223829999999</v>
      </c>
      <c r="F8" s="26">
        <v>20364.223829999999</v>
      </c>
      <c r="G8" s="26">
        <v>2970.4200000000078</v>
      </c>
      <c r="H8" s="26">
        <v>2970.4200000000078</v>
      </c>
      <c r="I8" s="26">
        <v>13013284.880000001</v>
      </c>
      <c r="J8" s="26">
        <v>13013284.880000001</v>
      </c>
      <c r="K8" s="26">
        <v>1279333.0684</v>
      </c>
      <c r="L8" s="26">
        <v>1206740.0924</v>
      </c>
      <c r="M8" s="26">
        <v>253739.17965359482</v>
      </c>
      <c r="N8" s="26">
        <v>253739.17965359482</v>
      </c>
      <c r="O8" s="26">
        <v>0</v>
      </c>
      <c r="P8" s="26">
        <v>0</v>
      </c>
      <c r="Q8" s="26">
        <v>0</v>
      </c>
      <c r="R8" s="26">
        <v>0</v>
      </c>
      <c r="S8" s="26">
        <v>0</v>
      </c>
      <c r="T8" s="26">
        <v>0</v>
      </c>
      <c r="U8" s="26">
        <v>0</v>
      </c>
      <c r="V8" s="26">
        <v>0</v>
      </c>
      <c r="W8" s="26">
        <v>0</v>
      </c>
      <c r="X8" s="26">
        <v>0</v>
      </c>
      <c r="Y8" s="26">
        <v>-2124</v>
      </c>
      <c r="Z8" s="26">
        <v>-2124</v>
      </c>
      <c r="AA8" s="26">
        <v>240956.98999999993</v>
      </c>
      <c r="AB8" s="26">
        <v>240956.98999999996</v>
      </c>
      <c r="AC8" s="26">
        <v>18353.752</v>
      </c>
      <c r="AD8" s="26">
        <v>18353.752</v>
      </c>
      <c r="AE8" s="26">
        <v>7049529.5767199909</v>
      </c>
      <c r="AF8" s="26">
        <v>965529.96046399465</v>
      </c>
      <c r="AG8" s="26">
        <v>-1117.3528559999977</v>
      </c>
      <c r="AH8" s="26">
        <v>-1117.3528559999977</v>
      </c>
      <c r="AI8" s="26">
        <v>1594.3244960000011</v>
      </c>
      <c r="AJ8" s="26">
        <v>1594.3244960000011</v>
      </c>
      <c r="AK8" s="26">
        <v>0</v>
      </c>
      <c r="AL8" s="26">
        <v>0</v>
      </c>
      <c r="AM8" s="27">
        <v>21874236.942243587</v>
      </c>
      <c r="AN8" s="27">
        <v>15733239.982987588</v>
      </c>
      <c r="AS8" s="32"/>
    </row>
    <row r="9" spans="1:45" ht="24.9" customHeight="1">
      <c r="A9" s="18">
        <v>3</v>
      </c>
      <c r="B9" s="70" t="s">
        <v>32</v>
      </c>
      <c r="C9" s="26">
        <v>2270364.58</v>
      </c>
      <c r="D9" s="26">
        <v>383889.63300000061</v>
      </c>
      <c r="E9" s="26">
        <v>81727.485954000003</v>
      </c>
      <c r="F9" s="26">
        <v>81727.485954000003</v>
      </c>
      <c r="G9" s="26">
        <v>15358.20999999993</v>
      </c>
      <c r="H9" s="26">
        <v>-5.0400000000699947</v>
      </c>
      <c r="I9" s="26">
        <v>5441133.7299991567</v>
      </c>
      <c r="J9" s="26">
        <v>5441133.7299991567</v>
      </c>
      <c r="K9" s="26">
        <v>8179990.0627777753</v>
      </c>
      <c r="L9" s="26">
        <v>7339210.6727777757</v>
      </c>
      <c r="M9" s="26">
        <v>1250552.7456535948</v>
      </c>
      <c r="N9" s="26">
        <v>1166046.0956535947</v>
      </c>
      <c r="O9" s="26">
        <v>0</v>
      </c>
      <c r="P9" s="26">
        <v>0</v>
      </c>
      <c r="Q9" s="26">
        <v>0</v>
      </c>
      <c r="R9" s="26">
        <v>0</v>
      </c>
      <c r="S9" s="26">
        <v>0</v>
      </c>
      <c r="T9" s="26">
        <v>0</v>
      </c>
      <c r="U9" s="26">
        <v>0</v>
      </c>
      <c r="V9" s="26">
        <v>0</v>
      </c>
      <c r="W9" s="26">
        <v>0</v>
      </c>
      <c r="X9" s="26">
        <v>0</v>
      </c>
      <c r="Y9" s="26">
        <v>-265986.05</v>
      </c>
      <c r="Z9" s="26">
        <v>-265986.05</v>
      </c>
      <c r="AA9" s="26">
        <v>2053036.96</v>
      </c>
      <c r="AB9" s="26">
        <v>1160301.96</v>
      </c>
      <c r="AC9" s="26">
        <v>0</v>
      </c>
      <c r="AD9" s="26">
        <v>0</v>
      </c>
      <c r="AE9" s="26">
        <v>0</v>
      </c>
      <c r="AF9" s="26">
        <v>-0.40000000000009095</v>
      </c>
      <c r="AG9" s="26">
        <v>-1200</v>
      </c>
      <c r="AH9" s="26">
        <v>-1200</v>
      </c>
      <c r="AI9" s="26">
        <v>-15982.949999999997</v>
      </c>
      <c r="AJ9" s="26">
        <v>-15982.949999999997</v>
      </c>
      <c r="AK9" s="26">
        <v>0</v>
      </c>
      <c r="AL9" s="26">
        <v>0</v>
      </c>
      <c r="AM9" s="27">
        <v>19008994.774384528</v>
      </c>
      <c r="AN9" s="27">
        <v>15289135.137384528</v>
      </c>
      <c r="AS9" s="32"/>
    </row>
    <row r="10" spans="1:45" ht="24.9" customHeight="1">
      <c r="A10" s="18">
        <v>4</v>
      </c>
      <c r="B10" s="70" t="s">
        <v>28</v>
      </c>
      <c r="C10" s="26">
        <v>467705.64999999997</v>
      </c>
      <c r="D10" s="26">
        <v>458826.16</v>
      </c>
      <c r="E10" s="26">
        <v>-4838.6298203999468</v>
      </c>
      <c r="F10" s="26">
        <v>-4838.6298203999468</v>
      </c>
      <c r="G10" s="26">
        <v>22151.755432199992</v>
      </c>
      <c r="H10" s="26">
        <v>22151.755432199992</v>
      </c>
      <c r="I10" s="26">
        <v>15139857.994444612</v>
      </c>
      <c r="J10" s="26">
        <v>15086056.994444612</v>
      </c>
      <c r="K10" s="26">
        <v>0</v>
      </c>
      <c r="L10" s="26">
        <v>0</v>
      </c>
      <c r="M10" s="26">
        <v>74217.195653594827</v>
      </c>
      <c r="N10" s="26">
        <v>74217.195653594827</v>
      </c>
      <c r="O10" s="26">
        <v>0</v>
      </c>
      <c r="P10" s="26">
        <v>0</v>
      </c>
      <c r="Q10" s="26">
        <v>0</v>
      </c>
      <c r="R10" s="26">
        <v>0</v>
      </c>
      <c r="S10" s="26">
        <v>0</v>
      </c>
      <c r="T10" s="26">
        <v>0</v>
      </c>
      <c r="U10" s="26">
        <v>0</v>
      </c>
      <c r="V10" s="26">
        <v>0</v>
      </c>
      <c r="W10" s="26">
        <v>0</v>
      </c>
      <c r="X10" s="26">
        <v>0</v>
      </c>
      <c r="Y10" s="26">
        <v>0</v>
      </c>
      <c r="Z10" s="26">
        <v>0</v>
      </c>
      <c r="AA10" s="26">
        <v>149457.70000000001</v>
      </c>
      <c r="AB10" s="26">
        <v>0</v>
      </c>
      <c r="AC10" s="26">
        <v>0</v>
      </c>
      <c r="AD10" s="26">
        <v>0</v>
      </c>
      <c r="AE10" s="26">
        <v>0</v>
      </c>
      <c r="AF10" s="26">
        <v>0</v>
      </c>
      <c r="AG10" s="26">
        <v>0</v>
      </c>
      <c r="AH10" s="26">
        <v>0</v>
      </c>
      <c r="AI10" s="26">
        <v>-86066.230000000025</v>
      </c>
      <c r="AJ10" s="26">
        <v>0</v>
      </c>
      <c r="AK10" s="26">
        <v>0</v>
      </c>
      <c r="AL10" s="26">
        <v>0</v>
      </c>
      <c r="AM10" s="27">
        <v>15762485.435710005</v>
      </c>
      <c r="AN10" s="27">
        <v>15636413.475710008</v>
      </c>
      <c r="AS10" s="32"/>
    </row>
    <row r="11" spans="1:45" ht="24.9" customHeight="1">
      <c r="A11" s="18">
        <v>5</v>
      </c>
      <c r="B11" s="70" t="s">
        <v>29</v>
      </c>
      <c r="C11" s="26">
        <v>3293999.6332960026</v>
      </c>
      <c r="D11" s="26">
        <v>3060208.9562552026</v>
      </c>
      <c r="E11" s="26">
        <v>9026.2196440000007</v>
      </c>
      <c r="F11" s="26">
        <v>9026.2196440000007</v>
      </c>
      <c r="G11" s="26">
        <v>85397.233935999975</v>
      </c>
      <c r="H11" s="26">
        <v>77902.674435999957</v>
      </c>
      <c r="I11" s="26">
        <v>32000</v>
      </c>
      <c r="J11" s="26">
        <v>32000</v>
      </c>
      <c r="K11" s="26">
        <v>5438173.4700000044</v>
      </c>
      <c r="L11" s="26">
        <v>5411124.2796483245</v>
      </c>
      <c r="M11" s="26">
        <v>1161305.9443755953</v>
      </c>
      <c r="N11" s="26">
        <v>1168385.9443755953</v>
      </c>
      <c r="O11" s="26">
        <v>0</v>
      </c>
      <c r="P11" s="26">
        <v>0</v>
      </c>
      <c r="Q11" s="26">
        <v>0</v>
      </c>
      <c r="R11" s="26">
        <v>0</v>
      </c>
      <c r="S11" s="26">
        <v>0</v>
      </c>
      <c r="T11" s="26">
        <v>0</v>
      </c>
      <c r="U11" s="26">
        <v>0</v>
      </c>
      <c r="V11" s="26">
        <v>0</v>
      </c>
      <c r="W11" s="26">
        <v>0</v>
      </c>
      <c r="X11" s="26">
        <v>0</v>
      </c>
      <c r="Y11" s="26">
        <v>76118.287214000273</v>
      </c>
      <c r="Z11" s="26">
        <v>64530.727214000268</v>
      </c>
      <c r="AA11" s="26">
        <v>1388403.4118799914</v>
      </c>
      <c r="AB11" s="26">
        <v>1621176.3631279918</v>
      </c>
      <c r="AC11" s="26">
        <v>0</v>
      </c>
      <c r="AD11" s="26">
        <v>0</v>
      </c>
      <c r="AE11" s="26">
        <v>124580.73000000001</v>
      </c>
      <c r="AF11" s="26">
        <v>62290.365000000005</v>
      </c>
      <c r="AG11" s="26">
        <v>0</v>
      </c>
      <c r="AH11" s="26">
        <v>0</v>
      </c>
      <c r="AI11" s="26">
        <v>73260.653112974513</v>
      </c>
      <c r="AJ11" s="26">
        <v>70853.453112974516</v>
      </c>
      <c r="AK11" s="26">
        <v>0</v>
      </c>
      <c r="AL11" s="26">
        <v>0</v>
      </c>
      <c r="AM11" s="27">
        <v>11682265.583458569</v>
      </c>
      <c r="AN11" s="27">
        <v>11577498.98281409</v>
      </c>
      <c r="AS11" s="32"/>
    </row>
    <row r="12" spans="1:45" ht="24.9" customHeight="1">
      <c r="A12" s="18">
        <v>6</v>
      </c>
      <c r="B12" s="70" t="s">
        <v>34</v>
      </c>
      <c r="C12" s="26">
        <v>120370.66</v>
      </c>
      <c r="D12" s="26">
        <v>21908.33</v>
      </c>
      <c r="E12" s="26">
        <v>4436.0099999999993</v>
      </c>
      <c r="F12" s="26">
        <v>4436.0099999999993</v>
      </c>
      <c r="G12" s="26">
        <v>5179.8599999999997</v>
      </c>
      <c r="H12" s="26">
        <v>5179.8599999999997</v>
      </c>
      <c r="I12" s="26">
        <v>4975066.7713999944</v>
      </c>
      <c r="J12" s="26">
        <v>4975066.7713999944</v>
      </c>
      <c r="K12" s="26">
        <v>1652126.8436710003</v>
      </c>
      <c r="L12" s="26">
        <v>1639325.1236710004</v>
      </c>
      <c r="M12" s="26">
        <v>425312.340639</v>
      </c>
      <c r="N12" s="26">
        <v>387237.13063899998</v>
      </c>
      <c r="O12" s="26">
        <v>0</v>
      </c>
      <c r="P12" s="26">
        <v>0</v>
      </c>
      <c r="Q12" s="26">
        <v>0</v>
      </c>
      <c r="R12" s="26">
        <v>0</v>
      </c>
      <c r="S12" s="26">
        <v>0</v>
      </c>
      <c r="T12" s="26">
        <v>0</v>
      </c>
      <c r="U12" s="26">
        <v>0</v>
      </c>
      <c r="V12" s="26">
        <v>0</v>
      </c>
      <c r="W12" s="26">
        <v>0</v>
      </c>
      <c r="X12" s="26">
        <v>0</v>
      </c>
      <c r="Y12" s="26">
        <v>94538.34</v>
      </c>
      <c r="Z12" s="26">
        <v>46654.229999999996</v>
      </c>
      <c r="AA12" s="26">
        <v>80256.472863999894</v>
      </c>
      <c r="AB12" s="26">
        <v>41252.132863999926</v>
      </c>
      <c r="AC12" s="26">
        <v>-27417.47</v>
      </c>
      <c r="AD12" s="26">
        <v>2.3399999999965075</v>
      </c>
      <c r="AE12" s="26">
        <v>0</v>
      </c>
      <c r="AF12" s="26">
        <v>0</v>
      </c>
      <c r="AG12" s="26">
        <v>0</v>
      </c>
      <c r="AH12" s="26">
        <v>0</v>
      </c>
      <c r="AI12" s="26">
        <v>467.32999999999993</v>
      </c>
      <c r="AJ12" s="26">
        <v>511.59999999999991</v>
      </c>
      <c r="AK12" s="26">
        <v>0</v>
      </c>
      <c r="AL12" s="26">
        <v>0</v>
      </c>
      <c r="AM12" s="27">
        <v>7330337.1585739953</v>
      </c>
      <c r="AN12" s="27">
        <v>7121573.5285739955</v>
      </c>
      <c r="AS12" s="32"/>
    </row>
    <row r="13" spans="1:45" ht="24.9" customHeight="1">
      <c r="A13" s="18">
        <v>7</v>
      </c>
      <c r="B13" s="70" t="s">
        <v>93</v>
      </c>
      <c r="C13" s="26">
        <v>-34400</v>
      </c>
      <c r="D13" s="26">
        <v>-34400</v>
      </c>
      <c r="E13" s="26">
        <v>-280.97000000000003</v>
      </c>
      <c r="F13" s="26">
        <v>-280.97000000000003</v>
      </c>
      <c r="G13" s="26">
        <v>-6000</v>
      </c>
      <c r="H13" s="26">
        <v>-6000</v>
      </c>
      <c r="I13" s="26">
        <v>4529461.55</v>
      </c>
      <c r="J13" s="26">
        <v>4529461.55</v>
      </c>
      <c r="K13" s="26">
        <v>629665.98277777771</v>
      </c>
      <c r="L13" s="26">
        <v>20024.762777777723</v>
      </c>
      <c r="M13" s="26">
        <v>160109.34565359482</v>
      </c>
      <c r="N13" s="26">
        <v>54449.885653594807</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5278555.9084313726</v>
      </c>
      <c r="AN13" s="27">
        <v>4563255.228431372</v>
      </c>
      <c r="AS13" s="32"/>
    </row>
    <row r="14" spans="1:45" ht="24.9" customHeight="1">
      <c r="A14" s="18">
        <v>8</v>
      </c>
      <c r="B14" s="70" t="s">
        <v>35</v>
      </c>
      <c r="C14" s="26">
        <v>44501</v>
      </c>
      <c r="D14" s="26">
        <v>44501</v>
      </c>
      <c r="E14" s="26">
        <v>0</v>
      </c>
      <c r="F14" s="26">
        <v>0</v>
      </c>
      <c r="G14" s="26">
        <v>0</v>
      </c>
      <c r="H14" s="26">
        <v>0</v>
      </c>
      <c r="I14" s="26">
        <v>2165679</v>
      </c>
      <c r="J14" s="26">
        <v>2165679</v>
      </c>
      <c r="K14" s="26">
        <v>231528.46000000002</v>
      </c>
      <c r="L14" s="26">
        <v>226158.46000000002</v>
      </c>
      <c r="M14" s="26">
        <v>199717.19565359486</v>
      </c>
      <c r="N14" s="26">
        <v>153151.11065359483</v>
      </c>
      <c r="O14" s="26">
        <v>0</v>
      </c>
      <c r="P14" s="26">
        <v>0</v>
      </c>
      <c r="Q14" s="26">
        <v>0</v>
      </c>
      <c r="R14" s="26">
        <v>0</v>
      </c>
      <c r="S14" s="26">
        <v>0</v>
      </c>
      <c r="T14" s="26">
        <v>0</v>
      </c>
      <c r="U14" s="26">
        <v>0</v>
      </c>
      <c r="V14" s="26">
        <v>0</v>
      </c>
      <c r="W14" s="26">
        <v>0</v>
      </c>
      <c r="X14" s="26">
        <v>0</v>
      </c>
      <c r="Y14" s="26">
        <v>472418</v>
      </c>
      <c r="Z14" s="26">
        <v>236209.05000000008</v>
      </c>
      <c r="AA14" s="26">
        <v>782062</v>
      </c>
      <c r="AB14" s="26">
        <v>134273.33749999997</v>
      </c>
      <c r="AC14" s="26">
        <v>-14208</v>
      </c>
      <c r="AD14" s="26">
        <v>-14208</v>
      </c>
      <c r="AE14" s="26">
        <v>400000.05</v>
      </c>
      <c r="AF14" s="26">
        <v>4.9999999893771019E-2</v>
      </c>
      <c r="AG14" s="26">
        <v>0</v>
      </c>
      <c r="AH14" s="26">
        <v>0</v>
      </c>
      <c r="AI14" s="26">
        <v>13712</v>
      </c>
      <c r="AJ14" s="26">
        <v>-1322.2250000000022</v>
      </c>
      <c r="AK14" s="26">
        <v>0</v>
      </c>
      <c r="AL14" s="26">
        <v>0</v>
      </c>
      <c r="AM14" s="27">
        <v>4295409.7056535948</v>
      </c>
      <c r="AN14" s="27">
        <v>2944441.7831535949</v>
      </c>
      <c r="AS14" s="32"/>
    </row>
    <row r="15" spans="1:45" ht="24.9" customHeight="1">
      <c r="A15" s="18">
        <v>9</v>
      </c>
      <c r="B15" s="70" t="s">
        <v>87</v>
      </c>
      <c r="C15" s="26">
        <v>20000</v>
      </c>
      <c r="D15" s="26">
        <v>20000</v>
      </c>
      <c r="E15" s="26">
        <v>0</v>
      </c>
      <c r="F15" s="26">
        <v>0</v>
      </c>
      <c r="G15" s="26">
        <v>0</v>
      </c>
      <c r="H15" s="26">
        <v>0</v>
      </c>
      <c r="I15" s="26">
        <v>2312749.4138462418</v>
      </c>
      <c r="J15" s="26">
        <v>2312749.4138462418</v>
      </c>
      <c r="K15" s="26">
        <v>1162779.57</v>
      </c>
      <c r="L15" s="26">
        <v>1061554.9707931548</v>
      </c>
      <c r="M15" s="26">
        <v>208166.49565359493</v>
      </c>
      <c r="N15" s="26">
        <v>208422.47965359493</v>
      </c>
      <c r="O15" s="26">
        <v>0</v>
      </c>
      <c r="P15" s="26">
        <v>0</v>
      </c>
      <c r="Q15" s="26">
        <v>0</v>
      </c>
      <c r="R15" s="26">
        <v>0</v>
      </c>
      <c r="S15" s="26">
        <v>0</v>
      </c>
      <c r="T15" s="26">
        <v>0</v>
      </c>
      <c r="U15" s="26">
        <v>0</v>
      </c>
      <c r="V15" s="26">
        <v>0</v>
      </c>
      <c r="W15" s="26">
        <v>0</v>
      </c>
      <c r="X15" s="26">
        <v>0</v>
      </c>
      <c r="Y15" s="26">
        <v>0</v>
      </c>
      <c r="Z15" s="26">
        <v>0</v>
      </c>
      <c r="AA15" s="26">
        <v>-24378</v>
      </c>
      <c r="AB15" s="26">
        <v>-5063.6241615390463</v>
      </c>
      <c r="AC15" s="26">
        <v>-20000.328604566806</v>
      </c>
      <c r="AD15" s="26">
        <v>-12540.865659314528</v>
      </c>
      <c r="AE15" s="26">
        <v>0</v>
      </c>
      <c r="AF15" s="26">
        <v>0</v>
      </c>
      <c r="AG15" s="26">
        <v>0</v>
      </c>
      <c r="AH15" s="26">
        <v>0</v>
      </c>
      <c r="AI15" s="26">
        <v>1930</v>
      </c>
      <c r="AJ15" s="26">
        <v>1930</v>
      </c>
      <c r="AK15" s="26">
        <v>0</v>
      </c>
      <c r="AL15" s="26">
        <v>0</v>
      </c>
      <c r="AM15" s="27">
        <v>3661247.1508952696</v>
      </c>
      <c r="AN15" s="27">
        <v>3587052.3744721375</v>
      </c>
      <c r="AS15" s="32"/>
    </row>
    <row r="16" spans="1:45" ht="24.9" customHeight="1">
      <c r="A16" s="18">
        <v>10</v>
      </c>
      <c r="B16" s="70" t="s">
        <v>90</v>
      </c>
      <c r="C16" s="26">
        <v>82298.850000000093</v>
      </c>
      <c r="D16" s="26">
        <v>31047.855000000098</v>
      </c>
      <c r="E16" s="26">
        <v>0</v>
      </c>
      <c r="F16" s="26">
        <v>0</v>
      </c>
      <c r="G16" s="26">
        <v>3000</v>
      </c>
      <c r="H16" s="26">
        <v>3000</v>
      </c>
      <c r="I16" s="26">
        <v>0</v>
      </c>
      <c r="J16" s="26">
        <v>0</v>
      </c>
      <c r="K16" s="26">
        <v>149802.59000000078</v>
      </c>
      <c r="L16" s="26">
        <v>39270.324000001245</v>
      </c>
      <c r="M16" s="26">
        <v>94338.195653594827</v>
      </c>
      <c r="N16" s="26">
        <v>93782.995653594815</v>
      </c>
      <c r="O16" s="26">
        <v>0</v>
      </c>
      <c r="P16" s="26">
        <v>0</v>
      </c>
      <c r="Q16" s="26">
        <v>1820630.0000000002</v>
      </c>
      <c r="R16" s="26">
        <v>0</v>
      </c>
      <c r="S16" s="26">
        <v>0</v>
      </c>
      <c r="T16" s="26">
        <v>0</v>
      </c>
      <c r="U16" s="26">
        <v>0</v>
      </c>
      <c r="V16" s="26">
        <v>0</v>
      </c>
      <c r="W16" s="26">
        <v>0</v>
      </c>
      <c r="X16" s="26">
        <v>0</v>
      </c>
      <c r="Y16" s="26">
        <v>0</v>
      </c>
      <c r="Z16" s="26">
        <v>0</v>
      </c>
      <c r="AA16" s="26">
        <v>1022666.15</v>
      </c>
      <c r="AB16" s="26">
        <v>101785</v>
      </c>
      <c r="AC16" s="26">
        <v>22285.21</v>
      </c>
      <c r="AD16" s="26">
        <v>22285.21</v>
      </c>
      <c r="AE16" s="26">
        <v>0</v>
      </c>
      <c r="AF16" s="26">
        <v>0</v>
      </c>
      <c r="AG16" s="26">
        <v>0</v>
      </c>
      <c r="AH16" s="26">
        <v>0</v>
      </c>
      <c r="AI16" s="26">
        <v>0</v>
      </c>
      <c r="AJ16" s="26">
        <v>0</v>
      </c>
      <c r="AK16" s="26">
        <v>0</v>
      </c>
      <c r="AL16" s="26">
        <v>0</v>
      </c>
      <c r="AM16" s="27">
        <v>3195020.9956535958</v>
      </c>
      <c r="AN16" s="27">
        <v>291171.38465359615</v>
      </c>
      <c r="AS16" s="32"/>
    </row>
    <row r="17" spans="1:45" ht="24.9" customHeight="1">
      <c r="A17" s="18">
        <v>11</v>
      </c>
      <c r="B17" s="70" t="s">
        <v>31</v>
      </c>
      <c r="C17" s="26">
        <v>0</v>
      </c>
      <c r="D17" s="26">
        <v>0</v>
      </c>
      <c r="E17" s="26">
        <v>0</v>
      </c>
      <c r="F17" s="26">
        <v>0</v>
      </c>
      <c r="G17" s="26">
        <v>3999</v>
      </c>
      <c r="H17" s="26">
        <v>3704</v>
      </c>
      <c r="I17" s="26">
        <v>1706002.7300000708</v>
      </c>
      <c r="J17" s="26">
        <v>1706002.7300000708</v>
      </c>
      <c r="K17" s="26">
        <v>838413.29999999981</v>
      </c>
      <c r="L17" s="26">
        <v>418230.22099999979</v>
      </c>
      <c r="M17" s="26">
        <v>263605.59843137261</v>
      </c>
      <c r="N17" s="26">
        <v>174547.15843137258</v>
      </c>
      <c r="O17" s="26">
        <v>0</v>
      </c>
      <c r="P17" s="26">
        <v>0</v>
      </c>
      <c r="Q17" s="26">
        <v>0</v>
      </c>
      <c r="R17" s="26">
        <v>0</v>
      </c>
      <c r="S17" s="26">
        <v>0</v>
      </c>
      <c r="T17" s="26">
        <v>0</v>
      </c>
      <c r="U17" s="26">
        <v>0</v>
      </c>
      <c r="V17" s="26">
        <v>0</v>
      </c>
      <c r="W17" s="26">
        <v>0</v>
      </c>
      <c r="X17" s="26">
        <v>0</v>
      </c>
      <c r="Y17" s="26">
        <v>-2000</v>
      </c>
      <c r="Z17" s="26">
        <v>-250</v>
      </c>
      <c r="AA17" s="26">
        <v>5479.0099999999948</v>
      </c>
      <c r="AB17" s="26">
        <v>1000.7008399999886</v>
      </c>
      <c r="AC17" s="26">
        <v>0</v>
      </c>
      <c r="AD17" s="26">
        <v>0</v>
      </c>
      <c r="AE17" s="26">
        <v>-129169.91</v>
      </c>
      <c r="AF17" s="26">
        <v>-106635.17575000001</v>
      </c>
      <c r="AG17" s="26">
        <v>0</v>
      </c>
      <c r="AH17" s="26">
        <v>0</v>
      </c>
      <c r="AI17" s="26">
        <v>-28300</v>
      </c>
      <c r="AJ17" s="26">
        <v>-27900</v>
      </c>
      <c r="AK17" s="26">
        <v>0</v>
      </c>
      <c r="AL17" s="26">
        <v>0</v>
      </c>
      <c r="AM17" s="27">
        <v>2658029.7284314428</v>
      </c>
      <c r="AN17" s="27">
        <v>2168699.6345214434</v>
      </c>
      <c r="AS17" s="32"/>
    </row>
    <row r="18" spans="1:45" ht="24.9" customHeight="1">
      <c r="A18" s="18">
        <v>12</v>
      </c>
      <c r="B18" s="70" t="s">
        <v>33</v>
      </c>
      <c r="C18" s="26">
        <v>62899.848410954983</v>
      </c>
      <c r="D18" s="26">
        <v>62899.848410954983</v>
      </c>
      <c r="E18" s="26">
        <v>603.91187900000386</v>
      </c>
      <c r="F18" s="26">
        <v>603.91187900000386</v>
      </c>
      <c r="G18" s="26">
        <v>0</v>
      </c>
      <c r="H18" s="26">
        <v>0</v>
      </c>
      <c r="I18" s="26">
        <v>1457097.2286999996</v>
      </c>
      <c r="J18" s="26">
        <v>728107.4193499668</v>
      </c>
      <c r="K18" s="26">
        <v>1102106.6776799997</v>
      </c>
      <c r="L18" s="26">
        <v>535567.49369489029</v>
      </c>
      <c r="M18" s="26">
        <v>253907.23</v>
      </c>
      <c r="N18" s="26">
        <v>255059.82836157671</v>
      </c>
      <c r="O18" s="26">
        <v>0</v>
      </c>
      <c r="P18" s="26">
        <v>0</v>
      </c>
      <c r="Q18" s="26">
        <v>0</v>
      </c>
      <c r="R18" s="26">
        <v>0</v>
      </c>
      <c r="S18" s="26">
        <v>0</v>
      </c>
      <c r="T18" s="26">
        <v>0</v>
      </c>
      <c r="U18" s="26">
        <v>0</v>
      </c>
      <c r="V18" s="26">
        <v>0</v>
      </c>
      <c r="W18" s="26">
        <v>0</v>
      </c>
      <c r="X18" s="26">
        <v>0</v>
      </c>
      <c r="Y18" s="26">
        <v>10766.105999999998</v>
      </c>
      <c r="Z18" s="26">
        <v>2408.5253722895195</v>
      </c>
      <c r="AA18" s="26">
        <v>5525</v>
      </c>
      <c r="AB18" s="26">
        <v>2785.403999999864</v>
      </c>
      <c r="AC18" s="26">
        <v>1598.2859999999991</v>
      </c>
      <c r="AD18" s="26">
        <v>1598.2859999999991</v>
      </c>
      <c r="AE18" s="26">
        <v>-373313.1</v>
      </c>
      <c r="AF18" s="26">
        <v>-95104.275999999925</v>
      </c>
      <c r="AG18" s="26">
        <v>0</v>
      </c>
      <c r="AH18" s="26">
        <v>0</v>
      </c>
      <c r="AI18" s="26">
        <v>-73695.709999999992</v>
      </c>
      <c r="AJ18" s="26">
        <v>-73695.710000000341</v>
      </c>
      <c r="AK18" s="26">
        <v>0</v>
      </c>
      <c r="AL18" s="26">
        <v>0</v>
      </c>
      <c r="AM18" s="27">
        <v>2447495.4786699545</v>
      </c>
      <c r="AN18" s="27">
        <v>1420230.731068678</v>
      </c>
      <c r="AS18" s="32"/>
    </row>
    <row r="19" spans="1:45" ht="24.9" customHeight="1">
      <c r="A19" s="18">
        <v>13</v>
      </c>
      <c r="B19" s="70" t="s">
        <v>89</v>
      </c>
      <c r="C19" s="26">
        <v>0</v>
      </c>
      <c r="D19" s="26">
        <v>0</v>
      </c>
      <c r="E19" s="26">
        <v>0</v>
      </c>
      <c r="F19" s="26">
        <v>0</v>
      </c>
      <c r="G19" s="26">
        <v>0</v>
      </c>
      <c r="H19" s="26">
        <v>0</v>
      </c>
      <c r="I19" s="26">
        <v>648204.97000001266</v>
      </c>
      <c r="J19" s="26">
        <v>648204.97000001266</v>
      </c>
      <c r="K19" s="26">
        <v>2178162.9652770022</v>
      </c>
      <c r="L19" s="26">
        <v>2178162.9652770022</v>
      </c>
      <c r="M19" s="26">
        <v>356361.09666666668</v>
      </c>
      <c r="N19" s="26">
        <v>356361.09666666668</v>
      </c>
      <c r="O19" s="26">
        <v>0</v>
      </c>
      <c r="P19" s="26">
        <v>0</v>
      </c>
      <c r="Q19" s="26">
        <v>0</v>
      </c>
      <c r="R19" s="26">
        <v>0</v>
      </c>
      <c r="S19" s="26">
        <v>0</v>
      </c>
      <c r="T19" s="26">
        <v>0</v>
      </c>
      <c r="U19" s="26">
        <v>0</v>
      </c>
      <c r="V19" s="26">
        <v>0</v>
      </c>
      <c r="W19" s="26">
        <v>0</v>
      </c>
      <c r="X19" s="26">
        <v>0</v>
      </c>
      <c r="Y19" s="26">
        <v>0</v>
      </c>
      <c r="Z19" s="26">
        <v>0</v>
      </c>
      <c r="AA19" s="26">
        <v>120</v>
      </c>
      <c r="AB19" s="26">
        <v>120</v>
      </c>
      <c r="AC19" s="26">
        <v>0</v>
      </c>
      <c r="AD19" s="26">
        <v>0</v>
      </c>
      <c r="AE19" s="26">
        <v>-761656.63</v>
      </c>
      <c r="AF19" s="26">
        <v>-761656.63</v>
      </c>
      <c r="AG19" s="26">
        <v>0</v>
      </c>
      <c r="AH19" s="26">
        <v>0</v>
      </c>
      <c r="AI19" s="26">
        <v>9371.239999999998</v>
      </c>
      <c r="AJ19" s="26">
        <v>9371.239999999998</v>
      </c>
      <c r="AK19" s="26">
        <v>0</v>
      </c>
      <c r="AL19" s="26">
        <v>0</v>
      </c>
      <c r="AM19" s="27">
        <v>2430563.641943682</v>
      </c>
      <c r="AN19" s="27">
        <v>2430563.641943682</v>
      </c>
      <c r="AS19" s="32"/>
    </row>
    <row r="20" spans="1:45" ht="24.9" customHeight="1">
      <c r="A20" s="18">
        <v>14</v>
      </c>
      <c r="B20" s="70" t="s">
        <v>37</v>
      </c>
      <c r="C20" s="26">
        <v>0</v>
      </c>
      <c r="D20" s="26">
        <v>0</v>
      </c>
      <c r="E20" s="26">
        <v>0</v>
      </c>
      <c r="F20" s="26">
        <v>0</v>
      </c>
      <c r="G20" s="26">
        <v>0</v>
      </c>
      <c r="H20" s="26">
        <v>0</v>
      </c>
      <c r="I20" s="26">
        <v>1883780.29</v>
      </c>
      <c r="J20" s="26">
        <v>1883780.29</v>
      </c>
      <c r="K20" s="26">
        <v>-21920.679999999957</v>
      </c>
      <c r="L20" s="26">
        <v>-45110.350000000028</v>
      </c>
      <c r="M20" s="26">
        <v>80002.785653594838</v>
      </c>
      <c r="N20" s="26">
        <v>75952.865653594839</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1941862.395653595</v>
      </c>
      <c r="AN20" s="27">
        <v>1914622.8056535949</v>
      </c>
      <c r="AS20" s="32"/>
    </row>
    <row r="21" spans="1:45" ht="24.9" customHeight="1">
      <c r="A21" s="18">
        <v>15</v>
      </c>
      <c r="B21" s="70" t="s">
        <v>36</v>
      </c>
      <c r="C21" s="26">
        <v>3000</v>
      </c>
      <c r="D21" s="26">
        <v>3000</v>
      </c>
      <c r="E21" s="26">
        <v>0</v>
      </c>
      <c r="F21" s="26">
        <v>0</v>
      </c>
      <c r="G21" s="26">
        <v>0</v>
      </c>
      <c r="H21" s="26">
        <v>0</v>
      </c>
      <c r="I21" s="26">
        <v>600429.88</v>
      </c>
      <c r="J21" s="26">
        <v>600429.88</v>
      </c>
      <c r="K21" s="26">
        <v>658766.52</v>
      </c>
      <c r="L21" s="26">
        <v>281861.3600000001</v>
      </c>
      <c r="M21" s="26">
        <v>143413.19565359486</v>
      </c>
      <c r="N21" s="26">
        <v>42903.395653594845</v>
      </c>
      <c r="O21" s="26">
        <v>0</v>
      </c>
      <c r="P21" s="26">
        <v>0</v>
      </c>
      <c r="Q21" s="26">
        <v>0</v>
      </c>
      <c r="R21" s="26">
        <v>0</v>
      </c>
      <c r="S21" s="26">
        <v>0</v>
      </c>
      <c r="T21" s="26">
        <v>0</v>
      </c>
      <c r="U21" s="26">
        <v>0</v>
      </c>
      <c r="V21" s="26">
        <v>0</v>
      </c>
      <c r="W21" s="26">
        <v>0</v>
      </c>
      <c r="X21" s="26">
        <v>0</v>
      </c>
      <c r="Y21" s="26">
        <v>58000</v>
      </c>
      <c r="Z21" s="26">
        <v>2900</v>
      </c>
      <c r="AA21" s="26">
        <v>207003</v>
      </c>
      <c r="AB21" s="26">
        <v>105420.53999999998</v>
      </c>
      <c r="AC21" s="26">
        <v>0</v>
      </c>
      <c r="AD21" s="26">
        <v>0</v>
      </c>
      <c r="AE21" s="26">
        <v>21281.010000000002</v>
      </c>
      <c r="AF21" s="26">
        <v>21281.010000000002</v>
      </c>
      <c r="AG21" s="26">
        <v>0</v>
      </c>
      <c r="AH21" s="26">
        <v>0</v>
      </c>
      <c r="AI21" s="26">
        <v>8380.6572500000002</v>
      </c>
      <c r="AJ21" s="26">
        <v>8380.6572500000002</v>
      </c>
      <c r="AK21" s="26">
        <v>0</v>
      </c>
      <c r="AL21" s="26">
        <v>0</v>
      </c>
      <c r="AM21" s="27">
        <v>1700274.2629035946</v>
      </c>
      <c r="AN21" s="27">
        <v>1066176.842903595</v>
      </c>
      <c r="AS21" s="32"/>
    </row>
    <row r="22" spans="1:45" ht="24.9" customHeight="1">
      <c r="A22" s="18">
        <v>16</v>
      </c>
      <c r="B22" s="70" t="s">
        <v>39</v>
      </c>
      <c r="C22" s="26">
        <v>0</v>
      </c>
      <c r="D22" s="26">
        <v>0</v>
      </c>
      <c r="E22" s="26">
        <v>0</v>
      </c>
      <c r="F22" s="26">
        <v>0</v>
      </c>
      <c r="G22" s="26">
        <v>0</v>
      </c>
      <c r="H22" s="26">
        <v>0</v>
      </c>
      <c r="I22" s="26">
        <v>427977.40019999922</v>
      </c>
      <c r="J22" s="26">
        <v>427977.40019999922</v>
      </c>
      <c r="K22" s="26">
        <v>19577.04277777778</v>
      </c>
      <c r="L22" s="26">
        <v>11040.32677777778</v>
      </c>
      <c r="M22" s="26">
        <v>76045.945653594827</v>
      </c>
      <c r="N22" s="26">
        <v>75485.945653594827</v>
      </c>
      <c r="O22" s="26">
        <v>0</v>
      </c>
      <c r="P22" s="26">
        <v>0</v>
      </c>
      <c r="Q22" s="26">
        <v>0</v>
      </c>
      <c r="R22" s="26">
        <v>0</v>
      </c>
      <c r="S22" s="26">
        <v>0</v>
      </c>
      <c r="T22" s="26">
        <v>0</v>
      </c>
      <c r="U22" s="26">
        <v>0</v>
      </c>
      <c r="V22" s="26">
        <v>0</v>
      </c>
      <c r="W22" s="26">
        <v>0</v>
      </c>
      <c r="X22" s="26">
        <v>0</v>
      </c>
      <c r="Y22" s="26">
        <v>0</v>
      </c>
      <c r="Z22" s="26">
        <v>0</v>
      </c>
      <c r="AA22" s="26">
        <v>-610.40500000000065</v>
      </c>
      <c r="AB22" s="26">
        <v>-122.08100000000013</v>
      </c>
      <c r="AC22" s="26">
        <v>0</v>
      </c>
      <c r="AD22" s="26">
        <v>0</v>
      </c>
      <c r="AE22" s="26">
        <v>0</v>
      </c>
      <c r="AF22" s="26">
        <v>0</v>
      </c>
      <c r="AG22" s="26">
        <v>0</v>
      </c>
      <c r="AH22" s="26">
        <v>0</v>
      </c>
      <c r="AI22" s="26">
        <v>-15218.769194</v>
      </c>
      <c r="AJ22" s="26">
        <v>-15218.769194</v>
      </c>
      <c r="AK22" s="26">
        <v>0</v>
      </c>
      <c r="AL22" s="26">
        <v>0</v>
      </c>
      <c r="AM22" s="27">
        <v>507771.21443737176</v>
      </c>
      <c r="AN22" s="27">
        <v>499162.82243737177</v>
      </c>
      <c r="AS22" s="32"/>
    </row>
    <row r="23" spans="1:45" ht="24.9" customHeight="1">
      <c r="A23" s="18">
        <v>17</v>
      </c>
      <c r="B23" s="70" t="s">
        <v>88</v>
      </c>
      <c r="C23" s="26">
        <v>0</v>
      </c>
      <c r="D23" s="26">
        <v>0</v>
      </c>
      <c r="E23" s="26">
        <v>0</v>
      </c>
      <c r="F23" s="26">
        <v>0</v>
      </c>
      <c r="G23" s="26">
        <v>1200</v>
      </c>
      <c r="H23" s="26">
        <v>1200</v>
      </c>
      <c r="I23" s="26">
        <v>0</v>
      </c>
      <c r="J23" s="26">
        <v>0</v>
      </c>
      <c r="K23" s="26">
        <v>3189.4989999999984</v>
      </c>
      <c r="L23" s="26">
        <v>-3958.8040000000024</v>
      </c>
      <c r="M23" s="26">
        <v>83067.195653594827</v>
      </c>
      <c r="N23" s="26">
        <v>82967.195653594827</v>
      </c>
      <c r="O23" s="26">
        <v>0</v>
      </c>
      <c r="P23" s="26">
        <v>0</v>
      </c>
      <c r="Q23" s="26">
        <v>0</v>
      </c>
      <c r="R23" s="26">
        <v>0</v>
      </c>
      <c r="S23" s="26">
        <v>0</v>
      </c>
      <c r="T23" s="26">
        <v>0</v>
      </c>
      <c r="U23" s="26">
        <v>0</v>
      </c>
      <c r="V23" s="26">
        <v>0</v>
      </c>
      <c r="W23" s="26">
        <v>0</v>
      </c>
      <c r="X23" s="26">
        <v>0</v>
      </c>
      <c r="Y23" s="26">
        <v>-2758.5160000000005</v>
      </c>
      <c r="Z23" s="26">
        <v>-275.85159999999996</v>
      </c>
      <c r="AA23" s="26">
        <v>0</v>
      </c>
      <c r="AB23" s="26">
        <v>0</v>
      </c>
      <c r="AC23" s="26">
        <v>0</v>
      </c>
      <c r="AD23" s="26">
        <v>0</v>
      </c>
      <c r="AE23" s="26">
        <v>0</v>
      </c>
      <c r="AF23" s="26">
        <v>0</v>
      </c>
      <c r="AG23" s="26">
        <v>0</v>
      </c>
      <c r="AH23" s="26">
        <v>0</v>
      </c>
      <c r="AI23" s="26">
        <v>1553.19</v>
      </c>
      <c r="AJ23" s="26">
        <v>155.31899999999996</v>
      </c>
      <c r="AK23" s="26">
        <v>0</v>
      </c>
      <c r="AL23" s="26">
        <v>0</v>
      </c>
      <c r="AM23" s="27">
        <v>86251.368653594822</v>
      </c>
      <c r="AN23" s="27">
        <v>80087.859053594831</v>
      </c>
      <c r="AS23" s="32"/>
    </row>
    <row r="24" spans="1:45" ht="24.9" customHeight="1">
      <c r="A24" s="18">
        <v>18</v>
      </c>
      <c r="B24" s="70" t="s">
        <v>38</v>
      </c>
      <c r="C24" s="26">
        <v>0</v>
      </c>
      <c r="D24" s="26">
        <v>0</v>
      </c>
      <c r="E24" s="26">
        <v>0</v>
      </c>
      <c r="F24" s="26">
        <v>0</v>
      </c>
      <c r="G24" s="26">
        <v>0</v>
      </c>
      <c r="H24" s="26">
        <v>0</v>
      </c>
      <c r="I24" s="26">
        <v>0</v>
      </c>
      <c r="J24" s="26">
        <v>0</v>
      </c>
      <c r="K24" s="26">
        <v>-31231.065853999979</v>
      </c>
      <c r="L24" s="26">
        <v>-31231.065853999979</v>
      </c>
      <c r="M24" s="26">
        <v>93910.765653594819</v>
      </c>
      <c r="N24" s="26">
        <v>93910.765653594819</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62679.69979959484</v>
      </c>
      <c r="AN24" s="27">
        <v>62679.69979959484</v>
      </c>
      <c r="AS24" s="32"/>
    </row>
    <row r="25" spans="1:45" ht="13.8">
      <c r="A25" s="11"/>
      <c r="B25" s="72" t="s">
        <v>22</v>
      </c>
      <c r="C25" s="28">
        <v>6639034.0517069567</v>
      </c>
      <c r="D25" s="28">
        <v>4137952.7556661582</v>
      </c>
      <c r="E25" s="28">
        <v>249274.69148660003</v>
      </c>
      <c r="F25" s="28">
        <v>249274.69148660003</v>
      </c>
      <c r="G25" s="28">
        <v>164358.40836819896</v>
      </c>
      <c r="H25" s="28">
        <v>134988.92986819852</v>
      </c>
      <c r="I25" s="28">
        <v>75067438.098590076</v>
      </c>
      <c r="J25" s="28">
        <v>59761536.63024006</v>
      </c>
      <c r="K25" s="28">
        <v>26593977.45423634</v>
      </c>
      <c r="L25" s="28">
        <v>23411483.9806927</v>
      </c>
      <c r="M25" s="28">
        <v>6074676.6091779955</v>
      </c>
      <c r="N25" s="28">
        <v>5515007.3265395714</v>
      </c>
      <c r="O25" s="28">
        <v>0</v>
      </c>
      <c r="P25" s="28">
        <v>0</v>
      </c>
      <c r="Q25" s="28">
        <v>1820630.0000000002</v>
      </c>
      <c r="R25" s="28">
        <v>0</v>
      </c>
      <c r="S25" s="28">
        <v>0</v>
      </c>
      <c r="T25" s="28">
        <v>0</v>
      </c>
      <c r="U25" s="28">
        <v>0</v>
      </c>
      <c r="V25" s="28">
        <v>0</v>
      </c>
      <c r="W25" s="28">
        <v>0</v>
      </c>
      <c r="X25" s="28">
        <v>0</v>
      </c>
      <c r="Y25" s="28">
        <v>328452.18721400015</v>
      </c>
      <c r="Z25" s="28">
        <v>11420.430986289823</v>
      </c>
      <c r="AA25" s="28">
        <v>9321875.8497439921</v>
      </c>
      <c r="AB25" s="28">
        <v>3887490.8671704545</v>
      </c>
      <c r="AC25" s="28">
        <v>-132668.55060456682</v>
      </c>
      <c r="AD25" s="28">
        <v>15490.722340685468</v>
      </c>
      <c r="AE25" s="28">
        <v>7139628.1867199913</v>
      </c>
      <c r="AF25" s="28">
        <v>247380.32571399468</v>
      </c>
      <c r="AG25" s="28">
        <v>-2317.3528559999977</v>
      </c>
      <c r="AH25" s="28">
        <v>-2317.3528559999977</v>
      </c>
      <c r="AI25" s="28">
        <v>-75091.984335025481</v>
      </c>
      <c r="AJ25" s="28">
        <v>-23383.300335025815</v>
      </c>
      <c r="AK25" s="28">
        <v>0</v>
      </c>
      <c r="AL25" s="28">
        <v>0</v>
      </c>
      <c r="AM25" s="28">
        <v>133189267.64944859</v>
      </c>
      <c r="AN25" s="28">
        <v>97346326.007513687</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5"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96</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23621796.106528997</v>
      </c>
      <c r="D7" s="21">
        <f>C7/$C$25</f>
        <v>7.2582526740681941E-2</v>
      </c>
    </row>
    <row r="8" spans="1:5" ht="27" customHeight="1">
      <c r="A8" s="6">
        <v>2</v>
      </c>
      <c r="B8" s="64" t="s">
        <v>5</v>
      </c>
      <c r="C8" s="29">
        <f>HLOOKUP(B8,'Wr. Prem. &amp;  Re Prem.'!$4:$24,21,FALSE)</f>
        <v>2419839.3907323582</v>
      </c>
      <c r="D8" s="21">
        <f t="shared" ref="D8:D21" si="0">C8/$C$25</f>
        <v>7.4354234747391204E-3</v>
      </c>
    </row>
    <row r="9" spans="1:5" ht="27" customHeight="1">
      <c r="A9" s="6">
        <v>3</v>
      </c>
      <c r="B9" s="64" t="s">
        <v>6</v>
      </c>
      <c r="C9" s="29">
        <f>HLOOKUP(B9,'Wr. Prem. &amp;  Re Prem.'!$4:$24,21,FALSE)</f>
        <v>4386062.8282455709</v>
      </c>
      <c r="D9" s="21">
        <f t="shared" si="0"/>
        <v>1.3477024400758998E-2</v>
      </c>
    </row>
    <row r="10" spans="1:5" ht="27" customHeight="1">
      <c r="A10" s="6">
        <v>4</v>
      </c>
      <c r="B10" s="64" t="s">
        <v>7</v>
      </c>
      <c r="C10" s="29">
        <f>HLOOKUP(B10,'Wr. Prem. &amp;  Re Prem.'!$4:$24,21,FALSE)</f>
        <v>183015296.78406233</v>
      </c>
      <c r="D10" s="21">
        <f t="shared" si="0"/>
        <v>0.56234981509773785</v>
      </c>
    </row>
    <row r="11" spans="1:5" ht="38.25" customHeight="1">
      <c r="A11" s="6">
        <v>5</v>
      </c>
      <c r="B11" s="64" t="s">
        <v>8</v>
      </c>
      <c r="C11" s="29">
        <f>HLOOKUP(B11,'Wr. Prem. &amp;  Re Prem.'!$4:$24,21,FALSE)</f>
        <v>56240766.78929846</v>
      </c>
      <c r="D11" s="21">
        <f t="shared" si="0"/>
        <v>0.17281060851560021</v>
      </c>
    </row>
    <row r="12" spans="1:5" ht="27" customHeight="1">
      <c r="A12" s="6">
        <v>6</v>
      </c>
      <c r="B12" s="64" t="s">
        <v>9</v>
      </c>
      <c r="C12" s="29">
        <f>HLOOKUP(B12,'Wr. Prem. &amp;  Re Prem.'!$4:$24,21,FALSE)</f>
        <v>16807720.779123824</v>
      </c>
      <c r="D12" s="21">
        <f t="shared" si="0"/>
        <v>5.1644965412409115E-2</v>
      </c>
    </row>
    <row r="13" spans="1:5" ht="27" customHeight="1">
      <c r="A13" s="6">
        <v>7</v>
      </c>
      <c r="B13" s="64" t="s">
        <v>10</v>
      </c>
      <c r="C13" s="29">
        <f>HLOOKUP(B13,'Wr. Prem. &amp;  Re Prem.'!$4:$24,21,FALSE)</f>
        <v>0</v>
      </c>
      <c r="D13" s="21">
        <f t="shared" si="0"/>
        <v>0</v>
      </c>
    </row>
    <row r="14" spans="1:5" ht="27" customHeight="1">
      <c r="A14" s="6">
        <v>8</v>
      </c>
      <c r="B14" s="64" t="s">
        <v>11</v>
      </c>
      <c r="C14" s="29">
        <f>HLOOKUP(B14,'Wr. Prem. &amp;  Re Prem.'!$4:$24,21,FALSE)</f>
        <v>3298067.0643369998</v>
      </c>
      <c r="D14" s="21">
        <f t="shared" si="0"/>
        <v>1.0133947469965595E-2</v>
      </c>
    </row>
    <row r="15" spans="1:5" ht="27" customHeight="1">
      <c r="A15" s="6">
        <v>9</v>
      </c>
      <c r="B15" s="64" t="s">
        <v>12</v>
      </c>
      <c r="C15" s="29">
        <f>HLOOKUP(B15,'Wr. Prem. &amp;  Re Prem.'!$4:$24,21,FALSE)</f>
        <v>3000155.7537640003</v>
      </c>
      <c r="D15" s="21">
        <f t="shared" si="0"/>
        <v>9.2185574814778112E-3</v>
      </c>
    </row>
    <row r="16" spans="1:5" ht="27" customHeight="1">
      <c r="A16" s="6">
        <v>10</v>
      </c>
      <c r="B16" s="64" t="s">
        <v>13</v>
      </c>
      <c r="C16" s="29">
        <f>HLOOKUP(B16,'Wr. Prem. &amp;  Re Prem.'!$4:$24,21,FALSE)</f>
        <v>223558.67343999998</v>
      </c>
      <c r="D16" s="21">
        <f t="shared" si="0"/>
        <v>6.8692716336609283E-4</v>
      </c>
    </row>
    <row r="17" spans="1:7" ht="27" customHeight="1">
      <c r="A17" s="6">
        <v>11</v>
      </c>
      <c r="B17" s="64" t="s">
        <v>14</v>
      </c>
      <c r="C17" s="29">
        <f>HLOOKUP(B17,'Wr. Prem. &amp;  Re Prem.'!$4:$24,21,FALSE)</f>
        <v>5239</v>
      </c>
      <c r="D17" s="21">
        <f t="shared" si="0"/>
        <v>1.6097838448843857E-5</v>
      </c>
    </row>
    <row r="18" spans="1:7" ht="27" customHeight="1">
      <c r="A18" s="6">
        <v>12</v>
      </c>
      <c r="B18" s="64" t="s">
        <v>15</v>
      </c>
      <c r="C18" s="29">
        <f>HLOOKUP(B18,'Wr. Prem. &amp;  Re Prem.'!$4:$24,21,FALSE)</f>
        <v>3225325.2846269612</v>
      </c>
      <c r="D18" s="21">
        <f t="shared" si="0"/>
        <v>9.9104343151166559E-3</v>
      </c>
    </row>
    <row r="19" spans="1:7" ht="27" customHeight="1">
      <c r="A19" s="6">
        <v>13</v>
      </c>
      <c r="B19" s="64" t="s">
        <v>16</v>
      </c>
      <c r="C19" s="29">
        <f>HLOOKUP(B19,'Wr. Prem. &amp;  Re Prem.'!$4:$24,21,FALSE)</f>
        <v>17574617.410866801</v>
      </c>
      <c r="D19" s="21">
        <f t="shared" si="0"/>
        <v>5.4001403298410439E-2</v>
      </c>
    </row>
    <row r="20" spans="1:7" ht="27" customHeight="1">
      <c r="A20" s="6">
        <v>14</v>
      </c>
      <c r="B20" s="64" t="s">
        <v>17</v>
      </c>
      <c r="C20" s="29">
        <f>HLOOKUP(B20,'Wr. Prem. &amp;  Re Prem.'!$4:$24,21,FALSE)</f>
        <v>1855922.1442659998</v>
      </c>
      <c r="D20" s="21">
        <f t="shared" si="0"/>
        <v>5.7026789181190973E-3</v>
      </c>
    </row>
    <row r="21" spans="1:7" ht="27" customHeight="1">
      <c r="A21" s="6">
        <v>15</v>
      </c>
      <c r="B21" s="64" t="s">
        <v>18</v>
      </c>
      <c r="C21" s="29">
        <f>HLOOKUP(B21,'Wr. Prem. &amp;  Re Prem.'!$4:$24,21,FALSE)</f>
        <v>3319361.7389604691</v>
      </c>
      <c r="D21" s="21">
        <f t="shared" si="0"/>
        <v>1.0199379466894264E-2</v>
      </c>
    </row>
    <row r="22" spans="1:7" ht="27" customHeight="1">
      <c r="A22" s="6">
        <v>16</v>
      </c>
      <c r="B22" s="64" t="s">
        <v>19</v>
      </c>
      <c r="C22" s="29">
        <f>HLOOKUP(B22,'Wr. Prem. &amp;  Re Prem.'!$4:$24,21,FALSE)</f>
        <v>77068.592120000001</v>
      </c>
      <c r="D22" s="21">
        <f>C22/$C$25</f>
        <v>2.3680812090620364E-4</v>
      </c>
    </row>
    <row r="23" spans="1:7" ht="27" customHeight="1">
      <c r="A23" s="6">
        <v>17</v>
      </c>
      <c r="B23" s="64" t="s">
        <v>20</v>
      </c>
      <c r="C23" s="29">
        <f>HLOOKUP(B23,'Wr. Prem. &amp;  Re Prem.'!$4:$24,21,FALSE)</f>
        <v>6376622.2340500001</v>
      </c>
      <c r="D23" s="21">
        <f>C23/$C$25</f>
        <v>1.9593402285367954E-2</v>
      </c>
    </row>
    <row r="24" spans="1:7" ht="27" customHeight="1">
      <c r="A24" s="6">
        <v>18</v>
      </c>
      <c r="B24" s="64" t="s">
        <v>21</v>
      </c>
      <c r="C24" s="29">
        <f>HLOOKUP(B24,'Wr. Prem. &amp;  Re Prem.'!$4:$24,21,FALSE)</f>
        <v>0</v>
      </c>
      <c r="D24" s="21">
        <f>C24/$C$25</f>
        <v>0</v>
      </c>
    </row>
    <row r="25" spans="1:7" ht="27" customHeight="1">
      <c r="A25" s="3"/>
      <c r="B25" s="65" t="s">
        <v>22</v>
      </c>
      <c r="C25" s="22">
        <f>SUM(C7:C24)</f>
        <v>325447420.57442272</v>
      </c>
      <c r="D25" s="23">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20" activePane="bottomRight" state="frozen"/>
      <selection activeCell="A4" sqref="A4"/>
      <selection pane="topRight" activeCell="A4" sqref="A4"/>
      <selection pane="bottomLeft" activeCell="A4" sqref="A4"/>
      <selection pane="bottomRight" activeCell="AG22" sqref="AG22"/>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2023 - 31 March 2023</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77" t="s">
        <v>0</v>
      </c>
      <c r="B4" s="77" t="s">
        <v>3</v>
      </c>
      <c r="C4" s="87" t="s">
        <v>4</v>
      </c>
      <c r="D4" s="87"/>
      <c r="E4" s="84" t="s">
        <v>5</v>
      </c>
      <c r="F4" s="85"/>
      <c r="G4" s="84" t="s">
        <v>6</v>
      </c>
      <c r="H4" s="85"/>
      <c r="I4" s="84" t="s">
        <v>7</v>
      </c>
      <c r="J4" s="85"/>
      <c r="K4" s="84" t="s">
        <v>8</v>
      </c>
      <c r="L4" s="85"/>
      <c r="M4" s="84" t="s">
        <v>9</v>
      </c>
      <c r="N4" s="85"/>
      <c r="O4" s="84" t="s">
        <v>10</v>
      </c>
      <c r="P4" s="85"/>
      <c r="Q4" s="84" t="s">
        <v>11</v>
      </c>
      <c r="R4" s="85"/>
      <c r="S4" s="84" t="s">
        <v>12</v>
      </c>
      <c r="T4" s="85"/>
      <c r="U4" s="84" t="s">
        <v>13</v>
      </c>
      <c r="V4" s="85"/>
      <c r="W4" s="84" t="s">
        <v>14</v>
      </c>
      <c r="X4" s="85"/>
      <c r="Y4" s="84" t="s">
        <v>15</v>
      </c>
      <c r="Z4" s="85"/>
      <c r="AA4" s="84" t="s">
        <v>16</v>
      </c>
      <c r="AB4" s="85"/>
      <c r="AC4" s="84" t="s">
        <v>17</v>
      </c>
      <c r="AD4" s="85"/>
      <c r="AE4" s="80" t="s">
        <v>18</v>
      </c>
      <c r="AF4" s="82"/>
      <c r="AG4" s="80" t="s">
        <v>19</v>
      </c>
      <c r="AH4" s="82"/>
      <c r="AI4" s="88" t="s">
        <v>20</v>
      </c>
      <c r="AJ4" s="89"/>
      <c r="AK4" s="88" t="s">
        <v>21</v>
      </c>
      <c r="AL4" s="89"/>
      <c r="AM4" s="88" t="s">
        <v>22</v>
      </c>
      <c r="AN4" s="89"/>
    </row>
    <row r="5" spans="1:40" s="66" customFormat="1" ht="48.75" customHeight="1">
      <c r="A5" s="79"/>
      <c r="B5" s="79"/>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29</v>
      </c>
      <c r="C6" s="26">
        <v>430778.89705199999</v>
      </c>
      <c r="D6" s="26">
        <v>0</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40212.604915000069</v>
      </c>
      <c r="AB6" s="26">
        <v>0</v>
      </c>
      <c r="AC6" s="26">
        <v>0</v>
      </c>
      <c r="AD6" s="26">
        <v>0</v>
      </c>
      <c r="AE6" s="26">
        <v>263401.35845299996</v>
      </c>
      <c r="AF6" s="26">
        <v>0</v>
      </c>
      <c r="AG6" s="26">
        <v>0</v>
      </c>
      <c r="AH6" s="26">
        <v>0</v>
      </c>
      <c r="AI6" s="26">
        <v>506977.76254200004</v>
      </c>
      <c r="AJ6" s="26">
        <v>0</v>
      </c>
      <c r="AK6" s="26">
        <v>0</v>
      </c>
      <c r="AL6" s="26">
        <v>0</v>
      </c>
      <c r="AM6" s="27">
        <v>1241370.6229620001</v>
      </c>
      <c r="AN6" s="27">
        <v>0</v>
      </c>
    </row>
    <row r="7" spans="1:40" ht="24.9" customHeight="1">
      <c r="A7" s="18">
        <v>2</v>
      </c>
      <c r="B7" s="70" t="s">
        <v>28</v>
      </c>
      <c r="C7" s="26">
        <v>504266.12047640828</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50</v>
      </c>
      <c r="AB7" s="26">
        <v>0</v>
      </c>
      <c r="AC7" s="26">
        <v>0</v>
      </c>
      <c r="AD7" s="26">
        <v>0</v>
      </c>
      <c r="AE7" s="26">
        <v>0</v>
      </c>
      <c r="AF7" s="26">
        <v>0</v>
      </c>
      <c r="AG7" s="26">
        <v>0</v>
      </c>
      <c r="AH7" s="26">
        <v>0</v>
      </c>
      <c r="AI7" s="26">
        <v>0</v>
      </c>
      <c r="AJ7" s="26">
        <v>0</v>
      </c>
      <c r="AK7" s="26">
        <v>0</v>
      </c>
      <c r="AL7" s="26">
        <v>0</v>
      </c>
      <c r="AM7" s="27">
        <v>504316.12047640828</v>
      </c>
      <c r="AN7" s="27">
        <v>0</v>
      </c>
    </row>
    <row r="8" spans="1:40" ht="24.9" customHeight="1">
      <c r="A8" s="18">
        <v>3</v>
      </c>
      <c r="B8" s="70" t="s">
        <v>34</v>
      </c>
      <c r="C8" s="26">
        <v>0</v>
      </c>
      <c r="D8" s="26">
        <v>0</v>
      </c>
      <c r="E8" s="26">
        <v>0</v>
      </c>
      <c r="F8" s="26">
        <v>0</v>
      </c>
      <c r="G8" s="26">
        <v>0</v>
      </c>
      <c r="H8" s="26">
        <v>0</v>
      </c>
      <c r="I8" s="26">
        <v>0</v>
      </c>
      <c r="J8" s="26">
        <v>0</v>
      </c>
      <c r="K8" s="26">
        <v>8659.7800000000007</v>
      </c>
      <c r="L8" s="26">
        <v>16684.879036894799</v>
      </c>
      <c r="M8" s="26">
        <v>962.33</v>
      </c>
      <c r="N8" s="26">
        <v>34.834234000000002</v>
      </c>
      <c r="O8" s="26">
        <v>0</v>
      </c>
      <c r="P8" s="26">
        <v>0</v>
      </c>
      <c r="Q8" s="26">
        <v>0</v>
      </c>
      <c r="R8" s="26">
        <v>0</v>
      </c>
      <c r="S8" s="26">
        <v>0</v>
      </c>
      <c r="T8" s="26">
        <v>0</v>
      </c>
      <c r="U8" s="26">
        <v>0</v>
      </c>
      <c r="V8" s="26">
        <v>1125.1981035848</v>
      </c>
      <c r="W8" s="26">
        <v>0</v>
      </c>
      <c r="X8" s="26">
        <v>0</v>
      </c>
      <c r="Y8" s="26">
        <v>5577.9598800000003</v>
      </c>
      <c r="Z8" s="26">
        <v>1746.693956827</v>
      </c>
      <c r="AA8" s="26">
        <v>180336.83873299998</v>
      </c>
      <c r="AB8" s="26">
        <v>166818.2151103041</v>
      </c>
      <c r="AC8" s="26">
        <v>4876.2183400000004</v>
      </c>
      <c r="AD8" s="26">
        <v>4200.7060621119999</v>
      </c>
      <c r="AE8" s="26">
        <v>0</v>
      </c>
      <c r="AF8" s="26">
        <v>0</v>
      </c>
      <c r="AG8" s="26">
        <v>0</v>
      </c>
      <c r="AH8" s="26">
        <v>0</v>
      </c>
      <c r="AI8" s="26">
        <v>0</v>
      </c>
      <c r="AJ8" s="26">
        <v>0</v>
      </c>
      <c r="AK8" s="26">
        <v>0</v>
      </c>
      <c r="AL8" s="26">
        <v>0</v>
      </c>
      <c r="AM8" s="27">
        <v>200413.12695299997</v>
      </c>
      <c r="AN8" s="27">
        <v>190610.52650372271</v>
      </c>
    </row>
    <row r="9" spans="1:40" ht="24.9" customHeight="1">
      <c r="A9" s="18">
        <v>4</v>
      </c>
      <c r="B9" s="70" t="s">
        <v>32</v>
      </c>
      <c r="C9" s="26">
        <v>47886.556615050184</v>
      </c>
      <c r="D9" s="26">
        <v>26631.839999999997</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480.15780377999999</v>
      </c>
      <c r="AB9" s="26">
        <v>63.080000000000013</v>
      </c>
      <c r="AC9" s="26">
        <v>0</v>
      </c>
      <c r="AD9" s="26">
        <v>0</v>
      </c>
      <c r="AE9" s="26">
        <v>0</v>
      </c>
      <c r="AF9" s="26">
        <v>0</v>
      </c>
      <c r="AG9" s="26">
        <v>0</v>
      </c>
      <c r="AH9" s="26">
        <v>0</v>
      </c>
      <c r="AI9" s="26">
        <v>0</v>
      </c>
      <c r="AJ9" s="26">
        <v>0</v>
      </c>
      <c r="AK9" s="26">
        <v>0</v>
      </c>
      <c r="AL9" s="26">
        <v>0</v>
      </c>
      <c r="AM9" s="27">
        <v>48366.714418830183</v>
      </c>
      <c r="AN9" s="27">
        <v>26694.92</v>
      </c>
    </row>
    <row r="10" spans="1:40" ht="24.9" customHeight="1">
      <c r="A10" s="18">
        <v>5</v>
      </c>
      <c r="B10" s="70" t="s">
        <v>30</v>
      </c>
      <c r="C10" s="26">
        <v>22342.21</v>
      </c>
      <c r="D10" s="26">
        <v>0</v>
      </c>
      <c r="E10" s="26">
        <v>0</v>
      </c>
      <c r="F10" s="26">
        <v>0</v>
      </c>
      <c r="G10" s="26">
        <v>0</v>
      </c>
      <c r="H10" s="26">
        <v>0</v>
      </c>
      <c r="I10" s="26">
        <v>0</v>
      </c>
      <c r="J10" s="26">
        <v>0</v>
      </c>
      <c r="K10" s="26">
        <v>0</v>
      </c>
      <c r="L10" s="26">
        <v>0</v>
      </c>
      <c r="M10" s="26">
        <v>399.68207999999998</v>
      </c>
      <c r="N10" s="26">
        <v>0</v>
      </c>
      <c r="O10" s="26">
        <v>0</v>
      </c>
      <c r="P10" s="26">
        <v>0</v>
      </c>
      <c r="Q10" s="26">
        <v>0</v>
      </c>
      <c r="R10" s="26">
        <v>0</v>
      </c>
      <c r="S10" s="26">
        <v>0</v>
      </c>
      <c r="T10" s="26">
        <v>0</v>
      </c>
      <c r="U10" s="26">
        <v>0</v>
      </c>
      <c r="V10" s="26">
        <v>0</v>
      </c>
      <c r="W10" s="26">
        <v>0</v>
      </c>
      <c r="X10" s="26">
        <v>0</v>
      </c>
      <c r="Y10" s="26">
        <v>0</v>
      </c>
      <c r="Z10" s="26">
        <v>0</v>
      </c>
      <c r="AA10" s="26">
        <v>23633.790720000001</v>
      </c>
      <c r="AB10" s="26">
        <v>18601.187691007999</v>
      </c>
      <c r="AC10" s="26">
        <v>0</v>
      </c>
      <c r="AD10" s="26">
        <v>0</v>
      </c>
      <c r="AE10" s="26">
        <v>0</v>
      </c>
      <c r="AF10" s="26">
        <v>0</v>
      </c>
      <c r="AG10" s="26">
        <v>0</v>
      </c>
      <c r="AH10" s="26">
        <v>0</v>
      </c>
      <c r="AI10" s="26">
        <v>0</v>
      </c>
      <c r="AJ10" s="26">
        <v>159.6131313777</v>
      </c>
      <c r="AK10" s="26">
        <v>0</v>
      </c>
      <c r="AL10" s="26">
        <v>0</v>
      </c>
      <c r="AM10" s="27">
        <v>46375.682799999995</v>
      </c>
      <c r="AN10" s="27">
        <v>18760.8008223857</v>
      </c>
    </row>
    <row r="11" spans="1:40" ht="24.9" customHeight="1">
      <c r="A11" s="18">
        <v>6</v>
      </c>
      <c r="B11" s="70" t="s">
        <v>87</v>
      </c>
      <c r="C11" s="26">
        <v>0</v>
      </c>
      <c r="D11" s="26">
        <v>0</v>
      </c>
      <c r="E11" s="26">
        <v>0</v>
      </c>
      <c r="F11" s="26">
        <v>0</v>
      </c>
      <c r="G11" s="26">
        <v>0</v>
      </c>
      <c r="H11" s="26">
        <v>0</v>
      </c>
      <c r="I11" s="26">
        <v>15527.858374649999</v>
      </c>
      <c r="J11" s="26">
        <v>12529.860600000004</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15527.858374649999</v>
      </c>
      <c r="AN11" s="27">
        <v>12529.860600000004</v>
      </c>
    </row>
    <row r="12" spans="1:40"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80</v>
      </c>
      <c r="AB12" s="26">
        <v>0</v>
      </c>
      <c r="AC12" s="26">
        <v>0</v>
      </c>
      <c r="AD12" s="26">
        <v>0</v>
      </c>
      <c r="AE12" s="26">
        <v>0</v>
      </c>
      <c r="AF12" s="26">
        <v>0</v>
      </c>
      <c r="AG12" s="26">
        <v>0</v>
      </c>
      <c r="AH12" s="26">
        <v>0</v>
      </c>
      <c r="AI12" s="26">
        <v>0</v>
      </c>
      <c r="AJ12" s="26">
        <v>0</v>
      </c>
      <c r="AK12" s="26">
        <v>0</v>
      </c>
      <c r="AL12" s="26">
        <v>0</v>
      </c>
      <c r="AM12" s="27">
        <v>80</v>
      </c>
      <c r="AN12" s="27">
        <v>0</v>
      </c>
    </row>
    <row r="13" spans="1:40"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22</v>
      </c>
      <c r="C24" s="28">
        <v>1005273.7841434584</v>
      </c>
      <c r="D24" s="28">
        <v>26631.839999999997</v>
      </c>
      <c r="E24" s="28">
        <v>0</v>
      </c>
      <c r="F24" s="28">
        <v>0</v>
      </c>
      <c r="G24" s="28">
        <v>0</v>
      </c>
      <c r="H24" s="28">
        <v>0</v>
      </c>
      <c r="I24" s="28">
        <v>15527.858374649999</v>
      </c>
      <c r="J24" s="28">
        <v>12529.860600000004</v>
      </c>
      <c r="K24" s="28">
        <v>8659.7800000000007</v>
      </c>
      <c r="L24" s="28">
        <v>16684.879036894799</v>
      </c>
      <c r="M24" s="28">
        <v>1362.01208</v>
      </c>
      <c r="N24" s="28">
        <v>34.834234000000002</v>
      </c>
      <c r="O24" s="28">
        <v>0</v>
      </c>
      <c r="P24" s="28">
        <v>0</v>
      </c>
      <c r="Q24" s="28">
        <v>0</v>
      </c>
      <c r="R24" s="28">
        <v>0</v>
      </c>
      <c r="S24" s="28">
        <v>0</v>
      </c>
      <c r="T24" s="28">
        <v>0</v>
      </c>
      <c r="U24" s="28">
        <v>0</v>
      </c>
      <c r="V24" s="28">
        <v>1125.1981035848</v>
      </c>
      <c r="W24" s="28">
        <v>0</v>
      </c>
      <c r="X24" s="28">
        <v>0</v>
      </c>
      <c r="Y24" s="28">
        <v>5577.9598800000003</v>
      </c>
      <c r="Z24" s="28">
        <v>1746.693956827</v>
      </c>
      <c r="AA24" s="28">
        <v>244793.39217178003</v>
      </c>
      <c r="AB24" s="28">
        <v>185482.48280131209</v>
      </c>
      <c r="AC24" s="28">
        <v>4876.2183400000004</v>
      </c>
      <c r="AD24" s="28">
        <v>4200.7060621119999</v>
      </c>
      <c r="AE24" s="28">
        <v>263401.35845299996</v>
      </c>
      <c r="AF24" s="28">
        <v>0</v>
      </c>
      <c r="AG24" s="28">
        <v>0</v>
      </c>
      <c r="AH24" s="28">
        <v>0</v>
      </c>
      <c r="AI24" s="28">
        <v>506977.76254200004</v>
      </c>
      <c r="AJ24" s="28">
        <v>159.6131313777</v>
      </c>
      <c r="AK24" s="28">
        <v>0</v>
      </c>
      <c r="AL24" s="28">
        <v>0</v>
      </c>
      <c r="AM24" s="28">
        <v>2056450.1259848883</v>
      </c>
      <c r="AN24" s="28">
        <v>248596.10792610841</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2023-06-15T14:09:19Z</dcterms:modified>
</cp:coreProperties>
</file>