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codeName="ThisWorkbook" defaultThemeVersion="124226"/>
  <mc:AlternateContent xmlns:mc="http://schemas.openxmlformats.org/markup-compatibility/2006">
    <mc:Choice Requires="x15">
      <x15ac:absPath xmlns:x15ac="http://schemas.microsoft.com/office/spreadsheetml/2010/11/ac" url="D:\Users\gnioradze\Desktop\Statistics\Statistics\Statistics 2020 IV\Saitze dasadebi 2020 IV\ENG\"/>
    </mc:Choice>
  </mc:AlternateContent>
  <xr:revisionPtr revIDLastSave="0" documentId="13_ncr:1_{03CEC94E-3072-451C-A3F3-CA5762CFE76B}" xr6:coauthVersionLast="43" xr6:coauthVersionMax="43" xr10:uidLastSave="{00000000-0000-0000-0000-000000000000}"/>
  <bookViews>
    <workbookView xWindow="-108" yWindow="-108" windowWidth="23256" windowHeight="12576" tabRatio="908" xr2:uid="{00000000-000D-0000-FFFF-FFFF00000000}"/>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Policies'!$B$7:$CV$23</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3" i="22" l="1"/>
  <c r="G23" i="22"/>
  <c r="F23" i="22"/>
  <c r="E23" i="22"/>
  <c r="D23" i="22"/>
  <c r="C23" i="22"/>
  <c r="H22" i="22"/>
  <c r="H21" i="22"/>
  <c r="H20" i="22"/>
  <c r="H19" i="22"/>
  <c r="H18" i="22"/>
  <c r="H17" i="22"/>
  <c r="H16" i="22"/>
  <c r="H15" i="22"/>
  <c r="H14" i="22"/>
  <c r="H13" i="22"/>
  <c r="H12" i="22"/>
  <c r="H11" i="22"/>
  <c r="H10" i="22"/>
  <c r="H9" i="22"/>
  <c r="H8" i="22"/>
  <c r="H7" i="22"/>
  <c r="H6" i="22"/>
  <c r="H5" i="22"/>
  <c r="CV25" i="21"/>
  <c r="CU25" i="21"/>
  <c r="CT25" i="21"/>
  <c r="CS25" i="21"/>
  <c r="CR25" i="21"/>
  <c r="CQ25" i="21"/>
  <c r="CP25" i="21"/>
  <c r="CO25" i="21"/>
  <c r="CN25" i="21"/>
  <c r="CM25" i="21"/>
  <c r="CL25" i="21"/>
  <c r="CK25" i="21"/>
  <c r="CJ25" i="21"/>
  <c r="CI25" i="21"/>
  <c r="CH25" i="21"/>
  <c r="CG25" i="21"/>
  <c r="CF25" i="21"/>
  <c r="CE25" i="21"/>
  <c r="CD25" i="21"/>
  <c r="CC25" i="21"/>
  <c r="CB25" i="21"/>
  <c r="CA25" i="21"/>
  <c r="BZ25" i="21"/>
  <c r="BY25" i="21"/>
  <c r="BX25" i="21"/>
  <c r="BW25" i="21"/>
  <c r="BV25" i="21"/>
  <c r="BU25" i="21"/>
  <c r="BT25" i="21"/>
  <c r="BS25" i="21"/>
  <c r="BR25" i="21"/>
  <c r="BQ25" i="21"/>
  <c r="BP25" i="21"/>
  <c r="BO25" i="21"/>
  <c r="BN25" i="21"/>
  <c r="BM25" i="21"/>
  <c r="BL25" i="21"/>
  <c r="BK25" i="21"/>
  <c r="BJ25" i="21"/>
  <c r="BI25" i="21"/>
  <c r="BH25" i="21"/>
  <c r="BG25" i="21"/>
  <c r="BF25" i="21"/>
  <c r="BE25" i="21"/>
  <c r="BD25" i="21"/>
  <c r="BC25" i="21"/>
  <c r="BB25" i="21"/>
  <c r="BA25" i="21"/>
  <c r="AZ25" i="21"/>
  <c r="AY25" i="21"/>
  <c r="AX25" i="21"/>
  <c r="AW25" i="21"/>
  <c r="AV25" i="21"/>
  <c r="AU25" i="21"/>
  <c r="AT25" i="21"/>
  <c r="AS25" i="21"/>
  <c r="AR25" i="21"/>
  <c r="AQ25" i="21"/>
  <c r="AP25" i="21"/>
  <c r="AO25" i="21"/>
  <c r="AN25" i="21"/>
  <c r="AM25" i="21"/>
  <c r="AL25" i="21"/>
  <c r="AK25" i="21"/>
  <c r="AJ25" i="21"/>
  <c r="AI25" i="21"/>
  <c r="AH25" i="21"/>
  <c r="AG25" i="21"/>
  <c r="AF25" i="21"/>
  <c r="AE25" i="21"/>
  <c r="AD25" i="21"/>
  <c r="AC25" i="21"/>
  <c r="AB25" i="21"/>
  <c r="AA25" i="21"/>
  <c r="Z25" i="21"/>
  <c r="Y25" i="21"/>
  <c r="X25" i="21"/>
  <c r="W25" i="21"/>
  <c r="V25" i="21"/>
  <c r="U25" i="21"/>
  <c r="T25" i="21"/>
  <c r="S25" i="21"/>
  <c r="R25" i="21"/>
  <c r="Q25" i="21"/>
  <c r="P25" i="21"/>
  <c r="O25" i="21"/>
  <c r="N25" i="21"/>
  <c r="M25" i="21"/>
  <c r="L25" i="21"/>
  <c r="K25" i="21"/>
  <c r="J25" i="21"/>
  <c r="I25" i="21"/>
  <c r="H25" i="21"/>
  <c r="G25" i="21"/>
  <c r="F25" i="21"/>
  <c r="E25" i="21"/>
  <c r="D25" i="21"/>
  <c r="C25" i="21"/>
  <c r="C8" i="20" l="1"/>
  <c r="C9" i="20"/>
  <c r="C10" i="20"/>
  <c r="C11" i="20"/>
  <c r="C12" i="20"/>
  <c r="C13" i="20"/>
  <c r="C14" i="20"/>
  <c r="C15" i="20"/>
  <c r="C16" i="20"/>
  <c r="C17" i="20"/>
  <c r="C18" i="20"/>
  <c r="C19" i="20"/>
  <c r="C20" i="20"/>
  <c r="C21" i="20"/>
  <c r="C22" i="20"/>
  <c r="C23" i="20"/>
  <c r="C24" i="20"/>
  <c r="C7" i="20"/>
  <c r="C8" i="8"/>
  <c r="C9" i="8"/>
  <c r="C10" i="8"/>
  <c r="C11" i="8"/>
  <c r="C12" i="8"/>
  <c r="C13" i="8"/>
  <c r="C14" i="8"/>
  <c r="C15" i="8"/>
  <c r="C16" i="8"/>
  <c r="C17" i="8"/>
  <c r="C18" i="8"/>
  <c r="C19" i="8"/>
  <c r="C20" i="8"/>
  <c r="C21" i="8"/>
  <c r="C22" i="8"/>
  <c r="C23" i="8"/>
  <c r="C24" i="8"/>
  <c r="C7" i="8"/>
  <c r="A2" i="29" l="1"/>
  <c r="A2" i="14"/>
  <c r="A2" i="28"/>
  <c r="A2" i="4"/>
  <c r="A2" i="24" s="1"/>
  <c r="A2" i="17" s="1"/>
  <c r="A2" i="30" s="1"/>
  <c r="A2" i="18" s="1"/>
  <c r="A2" i="22"/>
  <c r="A3" i="26" l="1"/>
  <c r="A2" i="32"/>
  <c r="C25" i="8" l="1"/>
  <c r="D18" i="8" s="1"/>
  <c r="C25" i="20"/>
  <c r="D18" i="20" s="1"/>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<sst xmlns="http://schemas.openxmlformats.org/spreadsheetml/2006/main" count="1372" uniqueCount="97">
  <si>
    <t>#</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</si>
  <si>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</si>
  <si>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</si>
  <si>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</si>
  <si>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</si>
  <si>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</si>
  <si>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</si>
  <si>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</si>
  <si>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</si>
  <si>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</si>
  <si>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</si>
  <si>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</si>
  <si>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</si>
  <si>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</si>
  <si>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</si>
  <si>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</si>
  <si>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</si>
  <si>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</si>
  <si>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</si>
  <si>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</si>
  <si>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</si>
  <si>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</si>
  <si>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</si>
  <si>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</si>
  <si>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</si>
  <si>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</si>
  <si>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</si>
  <si>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</si>
  <si>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JSC Insurance Company Imedi L</t>
  </si>
  <si>
    <t>JSC Insurance Company Aldagi</t>
  </si>
  <si>
    <t>JSC Insurance Company GPI Holding</t>
  </si>
  <si>
    <t>JSC Insurance Company Alpha</t>
  </si>
  <si>
    <t>JSC  PSP Insurance</t>
  </si>
  <si>
    <t>JSC TBC Insurance</t>
  </si>
  <si>
    <t>JSC Insurance Company Euroins Georgia</t>
  </si>
  <si>
    <t>JSC International Insurance Company IRAO</t>
  </si>
  <si>
    <t>JSC Insurance Company Unison</t>
  </si>
  <si>
    <t>JSC Prime Insurance</t>
  </si>
  <si>
    <t>JSC Insurance Group Of Georgia</t>
  </si>
  <si>
    <t>JSC Insurance Company Tao</t>
  </si>
  <si>
    <t>JSC Hualing Insurance</t>
  </si>
  <si>
    <t>JSC Insurance Company Cartu</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</si>
  <si>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</si>
  <si>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</si>
  <si>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</si>
  <si>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</si>
  <si>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</si>
  <si>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</si>
  <si>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</si>
  <si>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Note:</t>
  </si>
  <si>
    <t>Financial Written Premium (Gross) and Reinsurance Premiums  - (Direct Insurance Business)</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</si>
  <si>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</si>
  <si>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</si>
  <si>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</si>
  <si>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</si>
  <si>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</si>
  <si>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</si>
  <si>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</si>
  <si>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</si>
  <si>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</si>
  <si>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</si>
  <si>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</si>
  <si>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</si>
  <si>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</si>
  <si>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</si>
  <si>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</si>
  <si>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</si>
  <si>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</si>
  <si>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</si>
  <si>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</si>
  <si>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</si>
  <si>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</si>
  <si>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</si>
  <si>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</si>
  <si>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</si>
  <si>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</si>
  <si>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</si>
  <si>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</si>
  <si>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</si>
  <si>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</si>
  <si>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</si>
  <si>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</si>
  <si>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</si>
  <si>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</si>
  <si>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</si>
  <si>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</si>
  <si>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</si>
  <si>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</si>
  <si>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t>JSC ARDI Insurance</t>
  </si>
  <si>
    <t>JSC Risk Management and Insurance Company Global Benefits Georgia</t>
  </si>
  <si>
    <t>JSC Green Insurance Georgia</t>
  </si>
  <si>
    <t>JSC New Vision Insurance</t>
  </si>
  <si>
    <t>Reporting period: 1 January 2020 - 31 December 2020</t>
  </si>
  <si>
    <t>Written Premium (Gross) includes insurance premium, which belongs to direct insurance contracts (including long-term contracts) validated during the reporting period (01.01.2020-31.12.2020)despite the fact whether premium is paid or not to the Insurer.</t>
  </si>
  <si>
    <r>
      <rPr>
        <b/>
        <sz val="11"/>
        <rFont val="Calibri"/>
        <family val="2"/>
        <scheme val="minor"/>
      </rPr>
      <t xml:space="preserve">Incurred claims </t>
    </r>
    <r>
      <rPr>
        <sz val="11"/>
        <rFont val="Calibri"/>
        <family val="2"/>
        <scheme val="minor"/>
      </rPr>
      <t xml:space="preserve">represent incurred claims during the reporting period (01.01.2020-31.12.2020) </t>
    </r>
  </si>
  <si>
    <t>Structure of Insurance Market by Classes of Insurance as at 31.12.2020  - (Accepted Reinsurance)</t>
  </si>
  <si>
    <t xml:space="preserve">Structure of Insurance Market by Classes of Insurance by 31.12.2020  - (Direct Insurance Business)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</si>
</sst>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22">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07">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pplyProtection="1">
      <alignment horizontal="center" vertical="center" wrapText="1"/>
    </xf>
    <xf numFmtId="0" fontId="9" fillId="0" borderId="2"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3"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5" xfId="0" applyFont="1" applyBorder="1" applyAlignment="1" applyProtection="1">
      <alignment horizontal="center" vertical="center" wrapText="1"/>
      <protection locked="0"/>
    </xf>
    <xf numFmtId="0" fontId="16" fillId="0" borderId="2" xfId="0" applyFont="1" applyBorder="1" applyAlignment="1">
      <alignment vertical="center"/>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165" fontId="15" fillId="0" borderId="2" xfId="1" applyNumberFormat="1" applyFont="1" applyBorder="1" applyAlignment="1" applyProtection="1">
      <alignment horizontal="center" vertical="center" wrapText="1"/>
      <protection locked="0"/>
    </xf>
    <xf numFmtId="165" fontId="14" fillId="0" borderId="2" xfId="1" applyNumberFormat="1" applyFont="1" applyBorder="1" applyAlignment="1" applyProtection="1">
      <alignment vertical="center"/>
      <protection locked="0"/>
    </xf>
    <xf numFmtId="165" fontId="14" fillId="0" borderId="2" xfId="1" applyNumberFormat="1" applyFont="1" applyBorder="1" applyAlignment="1">
      <alignment vertical="center"/>
    </xf>
    <xf numFmtId="165" fontId="17" fillId="0" borderId="2" xfId="1" applyNumberFormat="1" applyFont="1" applyBorder="1" applyAlignment="1">
      <alignment horizontal="center" vertical="center"/>
    </xf>
    <xf numFmtId="165" fontId="17" fillId="0" borderId="2" xfId="1" applyNumberFormat="1" applyFont="1" applyBorder="1" applyAlignment="1">
      <alignment horizontal="center"/>
    </xf>
    <xf numFmtId="43" fontId="14" fillId="0" borderId="2" xfId="1" applyFont="1" applyBorder="1" applyAlignment="1">
      <alignment vertical="center"/>
    </xf>
    <xf numFmtId="165" fontId="5" fillId="0" borderId="0" xfId="0" applyNumberFormat="1" applyFont="1" applyAlignment="1">
      <alignment vertical="center"/>
    </xf>
    <xf numFmtId="165" fontId="1" fillId="0" borderId="0" xfId="0" applyNumberFormat="1" applyFont="1" applyAlignment="1">
      <alignment vertical="center"/>
    </xf>
    <xf numFmtId="43" fontId="13" fillId="0" borderId="0" xfId="0" applyNumberFormat="1" applyFont="1" applyAlignment="1">
      <alignment vertical="center"/>
    </xf>
    <xf numFmtId="3" fontId="13" fillId="0" borderId="0" xfId="0" applyNumberFormat="1" applyFont="1" applyAlignment="1">
      <alignment vertical="center"/>
    </xf>
    <xf numFmtId="165" fontId="0" fillId="0" borderId="0" xfId="1" applyNumberFormat="1" applyFont="1" applyAlignment="1">
      <alignment vertical="center"/>
    </xf>
    <xf numFmtId="165" fontId="0" fillId="0" borderId="0" xfId="0" applyNumberFormat="1" applyAlignment="1">
      <alignment vertical="center"/>
    </xf>
    <xf numFmtId="165" fontId="13" fillId="0" borderId="0" xfId="1" applyNumberFormat="1" applyFont="1" applyAlignment="1">
      <alignment vertical="center"/>
    </xf>
    <xf numFmtId="165" fontId="13" fillId="0" borderId="0" xfId="0" applyNumberFormat="1" applyFont="1" applyAlignment="1">
      <alignment vertical="center"/>
    </xf>
    <xf numFmtId="0" fontId="20" fillId="0" borderId="0" xfId="0" applyFont="1" applyAlignment="1">
      <alignment horizontal="left"/>
    </xf>
    <xf numFmtId="0" fontId="21" fillId="0" borderId="0" xfId="0" applyFont="1" applyAlignment="1" applyProtection="1">
      <alignment vertical="center" wrapText="1"/>
    </xf>
    <xf numFmtId="0" fontId="21" fillId="0" borderId="0" xfId="0" applyFont="1" applyAlignment="1" applyProtection="1">
      <alignment vertical="center"/>
    </xf>
    <xf numFmtId="0" fontId="20" fillId="0" borderId="0" xfId="0" applyFont="1"/>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Border="1" applyAlignment="1">
      <alignment vertical="center"/>
    </xf>
    <xf numFmtId="0" fontId="21" fillId="0" borderId="0" xfId="0" applyFont="1" applyBorder="1" applyAlignment="1" applyProtection="1">
      <alignment vertical="center"/>
    </xf>
    <xf numFmtId="0" fontId="21" fillId="2" borderId="1" xfId="0" applyNumberFormat="1" applyFont="1" applyFill="1" applyBorder="1" applyAlignment="1" applyProtection="1">
      <alignment horizontal="center" vertical="center" wrapText="1"/>
    </xf>
    <xf numFmtId="0" fontId="21" fillId="2" borderId="2" xfId="0" applyNumberFormat="1" applyFont="1" applyFill="1" applyBorder="1" applyAlignment="1">
      <alignment horizontal="center" vertical="center" wrapText="1"/>
    </xf>
    <xf numFmtId="0" fontId="21" fillId="2" borderId="2" xfId="0" applyNumberFormat="1" applyFont="1" applyFill="1" applyBorder="1" applyAlignment="1" applyProtection="1">
      <alignment horizontal="center" vertical="center" wrapText="1"/>
    </xf>
    <xf numFmtId="0" fontId="20" fillId="0" borderId="0" xfId="0" applyFont="1" applyAlignment="1" applyProtection="1">
      <alignment vertical="center"/>
    </xf>
    <xf numFmtId="0" fontId="21" fillId="0" borderId="0" xfId="0" applyFont="1" applyAlignment="1" applyProtection="1">
      <alignment horizontal="center" vertical="center" wrapText="1"/>
    </xf>
    <xf numFmtId="0" fontId="21" fillId="2" borderId="4" xfId="0" applyFont="1" applyFill="1" applyBorder="1" applyAlignment="1" applyProtection="1">
      <alignment horizontal="center" vertical="center" wrapText="1"/>
    </xf>
    <xf numFmtId="0" fontId="21" fillId="0" borderId="0" xfId="0" applyFont="1" applyAlignment="1">
      <alignment vertical="center"/>
    </xf>
    <xf numFmtId="0" fontId="20" fillId="0" borderId="0" xfId="0" applyFont="1" applyAlignment="1">
      <alignment vertical="center"/>
    </xf>
    <xf numFmtId="3" fontId="21" fillId="0" borderId="0" xfId="0" applyNumberFormat="1" applyFont="1" applyAlignment="1">
      <alignment vertical="center"/>
    </xf>
    <xf numFmtId="0" fontId="20" fillId="0" borderId="0" xfId="0" applyFont="1" applyAlignment="1" applyProtection="1">
      <alignment horizontal="center" vertical="center" wrapText="1"/>
    </xf>
    <xf numFmtId="0" fontId="21" fillId="0" borderId="0" xfId="0" applyFont="1" applyBorder="1" applyAlignment="1">
      <alignment vertical="center"/>
    </xf>
    <xf numFmtId="0" fontId="21" fillId="0" borderId="0" xfId="0" applyFont="1" applyBorder="1" applyAlignment="1">
      <alignment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19" fillId="0" borderId="0" xfId="0" applyFont="1" applyAlignment="1" applyProtection="1">
      <alignment vertical="center"/>
    </xf>
    <xf numFmtId="0" fontId="20" fillId="0" borderId="0" xfId="0"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xf>
    <xf numFmtId="4" fontId="21" fillId="0" borderId="0" xfId="0" applyNumberFormat="1" applyFont="1" applyFill="1" applyBorder="1" applyAlignment="1">
      <alignment horizontal="center" vertical="center" wrapText="1"/>
    </xf>
    <xf numFmtId="4" fontId="21" fillId="0" borderId="0" xfId="0" applyNumberFormat="1" applyFont="1" applyFill="1" applyBorder="1" applyAlignment="1">
      <alignment horizontal="center" vertical="center"/>
    </xf>
    <xf numFmtId="0" fontId="20" fillId="0" borderId="0" xfId="0" applyFont="1" applyAlignment="1">
      <alignment horizontal="left" vertical="center"/>
    </xf>
    <xf numFmtId="0" fontId="21" fillId="0" borderId="0" xfId="0" applyFont="1" applyFill="1" applyAlignment="1" applyProtection="1">
      <alignment vertical="center"/>
    </xf>
    <xf numFmtId="0" fontId="21" fillId="0" borderId="0" xfId="0" applyFont="1" applyFill="1" applyAlignment="1" applyProtection="1">
      <alignment horizontal="left" vertical="center" wrapText="1"/>
    </xf>
    <xf numFmtId="0" fontId="16" fillId="0" borderId="0" xfId="0" applyFont="1"/>
    <xf numFmtId="0" fontId="20" fillId="2" borderId="1" xfId="0" applyNumberFormat="1" applyFont="1" applyFill="1" applyBorder="1" applyAlignment="1">
      <alignment horizontal="center" vertical="center" wrapText="1"/>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21" fillId="0" borderId="0" xfId="0" applyFont="1" applyProtection="1"/>
    <xf numFmtId="0" fontId="21" fillId="0" borderId="0" xfId="0" applyFont="1" applyAlignment="1" applyProtection="1">
      <alignment wrapText="1"/>
    </xf>
    <xf numFmtId="0" fontId="21" fillId="0" borderId="0" xfId="0" applyFont="1"/>
    <xf numFmtId="3" fontId="21" fillId="0" borderId="0" xfId="0" applyNumberFormat="1" applyFont="1"/>
    <xf numFmtId="0" fontId="21" fillId="2" borderId="4" xfId="6" applyFont="1" applyFill="1" applyBorder="1" applyAlignment="1">
      <alignment horizontal="center" vertical="center" wrapText="1"/>
    </xf>
    <xf numFmtId="3" fontId="15" fillId="0" borderId="2" xfId="0" applyNumberFormat="1" applyFont="1" applyBorder="1" applyAlignment="1">
      <alignment horizontal="left" vertical="center" wrapText="1"/>
    </xf>
    <xf numFmtId="0" fontId="14" fillId="0" borderId="3" xfId="0" applyFont="1" applyBorder="1" applyAlignment="1">
      <alignment horizontal="center" vertical="center" wrapText="1"/>
    </xf>
    <xf numFmtId="165" fontId="15" fillId="0" borderId="2" xfId="1" applyNumberFormat="1" applyFont="1" applyBorder="1" applyAlignment="1">
      <alignment horizontal="left" vertical="center" wrapText="1"/>
    </xf>
    <xf numFmtId="0" fontId="8" fillId="0" borderId="3" xfId="0" applyFont="1" applyBorder="1" applyAlignment="1">
      <alignment horizontal="center" vertical="center" wrapText="1"/>
    </xf>
    <xf numFmtId="165" fontId="14" fillId="0" borderId="3" xfId="1" applyNumberFormat="1" applyFont="1" applyBorder="1" applyAlignment="1">
      <alignment horizontal="center" vertical="center" wrapText="1"/>
    </xf>
    <xf numFmtId="43" fontId="15" fillId="0" borderId="2" xfId="1" applyFont="1" applyBorder="1" applyAlignment="1" applyProtection="1">
      <alignment horizontal="center" vertical="center" wrapText="1"/>
      <protection locked="0"/>
    </xf>
    <xf numFmtId="0" fontId="21"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3" xfId="0" applyNumberFormat="1" applyFont="1" applyFill="1" applyBorder="1" applyAlignment="1" applyProtection="1">
      <alignment horizontal="center" vertical="center" wrapText="1"/>
    </xf>
    <xf numFmtId="0" fontId="21" fillId="2" borderId="7" xfId="0" applyNumberFormat="1" applyFont="1" applyFill="1" applyBorder="1" applyAlignment="1" applyProtection="1">
      <alignment horizontal="center" vertical="center" wrapText="1"/>
    </xf>
    <xf numFmtId="0" fontId="21" fillId="2" borderId="6" xfId="0" applyNumberFormat="1" applyFont="1" applyFill="1" applyBorder="1" applyAlignment="1" applyProtection="1">
      <alignment horizontal="center" vertical="center" wrapText="1"/>
    </xf>
    <xf numFmtId="0" fontId="21" fillId="2" borderId="1" xfId="0" applyNumberFormat="1" applyFont="1" applyFill="1" applyBorder="1" applyAlignment="1" applyProtection="1">
      <alignment horizontal="center" vertical="center" wrapText="1"/>
    </xf>
    <xf numFmtId="0" fontId="21" fillId="2" borderId="8" xfId="0" applyNumberFormat="1" applyFont="1" applyFill="1" applyBorder="1" applyAlignment="1" applyProtection="1">
      <alignment horizontal="center" vertical="center" wrapText="1"/>
    </xf>
    <xf numFmtId="0" fontId="21" fillId="2" borderId="5" xfId="0" applyNumberFormat="1" applyFont="1" applyFill="1" applyBorder="1" applyAlignment="1" applyProtection="1">
      <alignment horizontal="center" vertical="center" wrapText="1"/>
    </xf>
    <xf numFmtId="0" fontId="21" fillId="3" borderId="3" xfId="0" applyNumberFormat="1" applyFont="1" applyFill="1" applyBorder="1" applyAlignment="1" applyProtection="1">
      <alignment horizontal="center" vertical="center" wrapText="1"/>
    </xf>
    <xf numFmtId="0" fontId="21" fillId="3" borderId="6" xfId="0" applyNumberFormat="1" applyFont="1" applyFill="1" applyBorder="1" applyAlignment="1" applyProtection="1">
      <alignment horizontal="center" vertical="center" wrapText="1"/>
    </xf>
    <xf numFmtId="0" fontId="21" fillId="0" borderId="0" xfId="0" applyFont="1" applyAlignment="1" applyProtection="1">
      <alignment horizontal="left" vertical="center" wrapText="1"/>
    </xf>
    <xf numFmtId="0" fontId="21" fillId="0" borderId="0" xfId="0" applyFont="1" applyFill="1" applyAlignment="1" applyProtection="1">
      <alignment horizontal="left" vertical="center" wrapText="1"/>
    </xf>
    <xf numFmtId="0" fontId="21" fillId="2" borderId="2" xfId="0" applyNumberFormat="1" applyFont="1" applyFill="1" applyBorder="1" applyAlignment="1" applyProtection="1">
      <alignment horizontal="center" vertical="center" wrapText="1"/>
    </xf>
    <xf numFmtId="0" fontId="21" fillId="0" borderId="2" xfId="0" applyFont="1" applyBorder="1" applyAlignment="1" applyProtection="1">
      <alignment horizontal="center" vertical="center" wrapText="1"/>
    </xf>
    <xf numFmtId="0" fontId="20" fillId="0" borderId="0" xfId="0" applyFont="1" applyAlignment="1">
      <alignment horizontal="left" vertical="center"/>
    </xf>
    <xf numFmtId="0" fontId="21" fillId="3" borderId="2" xfId="0" applyNumberFormat="1" applyFont="1" applyFill="1" applyBorder="1" applyAlignment="1" applyProtection="1">
      <alignment horizontal="center" vertical="center" wrapText="1"/>
    </xf>
    <xf numFmtId="2" fontId="20" fillId="0" borderId="0" xfId="0" applyNumberFormat="1" applyFont="1" applyBorder="1" applyAlignment="1">
      <alignment horizontal="center" vertical="center" wrapText="1"/>
    </xf>
    <xf numFmtId="0" fontId="21" fillId="0" borderId="0" xfId="0" applyFont="1" applyAlignment="1" applyProtection="1">
      <alignment vertical="center" wrapText="1"/>
    </xf>
    <xf numFmtId="2" fontId="20" fillId="0" borderId="0" xfId="0" applyNumberFormat="1" applyFont="1" applyAlignment="1">
      <alignment horizontal="center" vertical="center" wrapText="1"/>
    </xf>
  </cellXfs>
  <cellStyles count="9">
    <cellStyle name="Comma" xfId="1" builtinId="3"/>
    <cellStyle name="Comma 2" xfId="2" xr:uid="{00000000-0005-0000-0000-000001000000}"/>
    <cellStyle name="Comma 3" xfId="3" xr:uid="{00000000-0005-0000-0000-000002000000}"/>
    <cellStyle name="Comma 5" xfId="4" xr:uid="{00000000-0005-0000-0000-000003000000}"/>
    <cellStyle name="Normal" xfId="0" builtinId="0"/>
    <cellStyle name="Normal 11" xfId="5" xr:uid="{00000000-0005-0000-0000-000005000000}"/>
    <cellStyle name="Normal 2" xfId="6" xr:uid="{00000000-0005-0000-0000-000006000000}"/>
    <cellStyle name="Normal_dazgveva" xfId="8" xr:uid="{00000000-0005-0000-0000-000007000000}"/>
    <cellStyle name="Percent 2"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DB28"/>
  <sheetViews>
    <sheetView tabSelected="1" zoomScale="85" zoomScaleNormal="85" workbookViewId="0">
      <pane xSplit="2" ySplit="6" topLeftCell="C7" activePane="bottomRight" state="frozen"/>
      <selection pane="topRight" activeCell="C1" sqref="C1"/>
      <selection pane="bottomLeft" activeCell="A6" sqref="A6"/>
      <selection pane="bottomRight" activeCell="B4" sqref="B4:B6"/>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2.6640625"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4" width="15.109375" style="10" customWidth="1" outlineLevel="1"/>
    <col min="25" max="25" width="12.6640625" style="10" customWidth="1"/>
    <col min="26" max="28" width="12.6640625" style="10" customWidth="1" outlineLevel="1"/>
    <col min="29" max="29" width="15.109375" style="10" customWidth="1"/>
    <col min="30" max="30" width="12.6640625" style="10" customWidth="1"/>
    <col min="31" max="31" width="12.6640625" style="10" customWidth="1" outlineLevel="1"/>
    <col min="32" max="32" width="16.33203125" style="10" customWidth="1" outlineLevel="1"/>
    <col min="33" max="33" width="12.6640625" style="10" customWidth="1" outlineLevel="1"/>
    <col min="34" max="34" width="15.109375" style="10" customWidth="1"/>
    <col min="35" max="35" width="12.6640625" style="10" customWidth="1"/>
    <col min="36" max="38" width="12.6640625" style="10" customWidth="1" outlineLevel="1"/>
    <col min="39" max="39" width="15.109375" style="10" customWidth="1"/>
    <col min="40" max="40" width="12.6640625" style="10" customWidth="1"/>
    <col min="41" max="43" width="12.6640625" style="10" customWidth="1" outlineLevel="1"/>
    <col min="44" max="44" width="15.109375" style="10" customWidth="1"/>
    <col min="45" max="45" width="12.6640625" style="10" customWidth="1"/>
    <col min="46" max="48" width="12.6640625" style="10" customWidth="1" outlineLevel="1"/>
    <col min="49" max="49" width="15.109375" style="10" customWidth="1"/>
    <col min="50" max="50" width="12.6640625" style="10" customWidth="1"/>
    <col min="51" max="53" width="12.6640625" style="10" customWidth="1" outlineLevel="1"/>
    <col min="54" max="54" width="15.109375" style="10" customWidth="1"/>
    <col min="55" max="55" width="12.6640625" style="10" customWidth="1"/>
    <col min="56" max="58" width="12.6640625" style="10" customWidth="1" outlineLevel="1"/>
    <col min="59" max="59" width="15.109375" style="10" customWidth="1"/>
    <col min="60" max="60" width="12.6640625" style="10" customWidth="1"/>
    <col min="61" max="63" width="12.6640625" style="10" customWidth="1" outlineLevel="1"/>
    <col min="64" max="64" width="15.109375" style="10" customWidth="1"/>
    <col min="65" max="65" width="12.6640625" style="10" customWidth="1"/>
    <col min="66" max="68" width="12.6640625" style="10" customWidth="1" outlineLevel="1"/>
    <col min="69" max="69" width="15.109375" style="10" customWidth="1"/>
    <col min="70" max="70" width="12.6640625" style="10" customWidth="1"/>
    <col min="71" max="73" width="12.6640625" style="10" customWidth="1" outlineLevel="1"/>
    <col min="74" max="74" width="15.109375" style="10" customWidth="1"/>
    <col min="75" max="75" width="12.6640625" style="10" customWidth="1"/>
    <col min="76" max="78" width="12.6640625" style="10" customWidth="1" outlineLevel="1"/>
    <col min="79" max="79" width="15.109375" style="10" customWidth="1"/>
    <col min="80" max="80" width="12.6640625" style="10" customWidth="1"/>
    <col min="81" max="83" width="12.6640625" style="10" customWidth="1" outlineLevel="1"/>
    <col min="84" max="84" width="15.109375" style="10" customWidth="1"/>
    <col min="85" max="85" width="12.6640625" style="10" customWidth="1"/>
    <col min="86" max="88" width="12.6640625" style="10" customWidth="1" outlineLevel="1"/>
    <col min="89" max="89" width="15.109375" style="10" customWidth="1"/>
    <col min="90" max="90" width="12.6640625" style="10" customWidth="1"/>
    <col min="91" max="93" width="12.6640625" style="10" customWidth="1" outlineLevel="1"/>
    <col min="94" max="94" width="15.109375" style="10" customWidth="1"/>
    <col min="95" max="95" width="12.6640625" style="10" customWidth="1"/>
    <col min="96" max="96" width="12.6640625" style="10" customWidth="1" outlineLevel="1"/>
    <col min="97" max="97" width="16" style="10" customWidth="1" outlineLevel="1"/>
    <col min="98" max="98" width="12.6640625" style="10" customWidth="1" outlineLevel="1"/>
    <col min="99" max="99" width="15.109375" style="10" customWidth="1"/>
    <col min="100" max="100" width="12.6640625" style="10" customWidth="1"/>
    <col min="101" max="101" width="12.5546875" style="10" customWidth="1"/>
    <col min="102" max="16384" width="9.109375" style="10"/>
  </cols>
  <sheetData>
    <row r="1" spans="1:106" s="42" customFormat="1" ht="28.5" customHeight="1">
      <c r="A1" s="40" t="s">
        <v>1</v>
      </c>
      <c r="B1" s="41"/>
      <c r="C1" s="41"/>
      <c r="D1" s="41"/>
      <c r="E1" s="41"/>
      <c r="F1" s="41"/>
      <c r="G1" s="41"/>
      <c r="H1" s="41"/>
      <c r="I1" s="41"/>
      <c r="J1" s="41"/>
      <c r="K1" s="41"/>
      <c r="L1" s="41"/>
      <c r="M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row>
    <row r="2" spans="1:106" s="42" customFormat="1" ht="28.5" customHeight="1">
      <c r="A2" s="43" t="s">
        <v>92</v>
      </c>
      <c r="B2" s="41"/>
      <c r="C2" s="41"/>
      <c r="D2" s="41"/>
      <c r="E2" s="41"/>
      <c r="F2" s="41"/>
      <c r="G2" s="41"/>
      <c r="H2" s="41"/>
      <c r="I2" s="41"/>
      <c r="J2" s="41"/>
      <c r="K2" s="41"/>
      <c r="L2" s="41"/>
      <c r="M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row>
    <row r="3" spans="1:106" s="42" customFormat="1" ht="18" customHeight="1">
      <c r="A3" s="42" t="s">
        <v>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row>
    <row r="4" spans="1:106" s="42" customFormat="1" ht="56.25" customHeight="1">
      <c r="A4" s="93" t="s">
        <v>0</v>
      </c>
      <c r="B4" s="93" t="s">
        <v>3</v>
      </c>
      <c r="C4" s="90" t="s">
        <v>4</v>
      </c>
      <c r="D4" s="91"/>
      <c r="E4" s="91"/>
      <c r="F4" s="91"/>
      <c r="G4" s="92"/>
      <c r="H4" s="90" t="s">
        <v>5</v>
      </c>
      <c r="I4" s="91"/>
      <c r="J4" s="91"/>
      <c r="K4" s="91"/>
      <c r="L4" s="92"/>
      <c r="M4" s="90" t="s">
        <v>6</v>
      </c>
      <c r="N4" s="91"/>
      <c r="O4" s="91"/>
      <c r="P4" s="91"/>
      <c r="Q4" s="92"/>
      <c r="R4" s="90" t="s">
        <v>7</v>
      </c>
      <c r="S4" s="91"/>
      <c r="T4" s="91"/>
      <c r="U4" s="91"/>
      <c r="V4" s="91"/>
      <c r="W4" s="91"/>
      <c r="X4" s="91"/>
      <c r="Y4" s="92"/>
      <c r="Z4" s="90" t="s">
        <v>8</v>
      </c>
      <c r="AA4" s="91"/>
      <c r="AB4" s="91"/>
      <c r="AC4" s="91"/>
      <c r="AD4" s="92"/>
      <c r="AE4" s="90" t="s">
        <v>9</v>
      </c>
      <c r="AF4" s="91"/>
      <c r="AG4" s="91"/>
      <c r="AH4" s="91"/>
      <c r="AI4" s="92"/>
      <c r="AJ4" s="90" t="s">
        <v>10</v>
      </c>
      <c r="AK4" s="91"/>
      <c r="AL4" s="91"/>
      <c r="AM4" s="91"/>
      <c r="AN4" s="92"/>
      <c r="AO4" s="90" t="s">
        <v>11</v>
      </c>
      <c r="AP4" s="91"/>
      <c r="AQ4" s="91"/>
      <c r="AR4" s="91"/>
      <c r="AS4" s="92"/>
      <c r="AT4" s="90" t="s">
        <v>12</v>
      </c>
      <c r="AU4" s="91"/>
      <c r="AV4" s="91"/>
      <c r="AW4" s="91"/>
      <c r="AX4" s="92"/>
      <c r="AY4" s="90" t="s">
        <v>13</v>
      </c>
      <c r="AZ4" s="91"/>
      <c r="BA4" s="91"/>
      <c r="BB4" s="91"/>
      <c r="BC4" s="92"/>
      <c r="BD4" s="90" t="s">
        <v>14</v>
      </c>
      <c r="BE4" s="91"/>
      <c r="BF4" s="91"/>
      <c r="BG4" s="91"/>
      <c r="BH4" s="92"/>
      <c r="BI4" s="90" t="s">
        <v>15</v>
      </c>
      <c r="BJ4" s="91"/>
      <c r="BK4" s="91"/>
      <c r="BL4" s="91"/>
      <c r="BM4" s="92"/>
      <c r="BN4" s="90" t="s">
        <v>16</v>
      </c>
      <c r="BO4" s="91"/>
      <c r="BP4" s="91"/>
      <c r="BQ4" s="91"/>
      <c r="BR4" s="92"/>
      <c r="BS4" s="90" t="s">
        <v>17</v>
      </c>
      <c r="BT4" s="91"/>
      <c r="BU4" s="91"/>
      <c r="BV4" s="91"/>
      <c r="BW4" s="92"/>
      <c r="BX4" s="90" t="s">
        <v>18</v>
      </c>
      <c r="BY4" s="91"/>
      <c r="BZ4" s="91"/>
      <c r="CA4" s="91"/>
      <c r="CB4" s="92"/>
      <c r="CC4" s="90" t="s">
        <v>19</v>
      </c>
      <c r="CD4" s="91"/>
      <c r="CE4" s="91"/>
      <c r="CF4" s="91"/>
      <c r="CG4" s="92"/>
      <c r="CH4" s="90" t="s">
        <v>20</v>
      </c>
      <c r="CI4" s="91"/>
      <c r="CJ4" s="91"/>
      <c r="CK4" s="91"/>
      <c r="CL4" s="92"/>
      <c r="CM4" s="90" t="s">
        <v>21</v>
      </c>
      <c r="CN4" s="91"/>
      <c r="CO4" s="91"/>
      <c r="CP4" s="91"/>
      <c r="CQ4" s="92"/>
      <c r="CR4" s="90" t="s">
        <v>22</v>
      </c>
      <c r="CS4" s="91"/>
      <c r="CT4" s="91"/>
      <c r="CU4" s="91"/>
      <c r="CV4" s="92"/>
    </row>
    <row r="5" spans="1:106" s="42" customFormat="1" ht="87.6" customHeight="1">
      <c r="A5" s="94"/>
      <c r="B5" s="94"/>
      <c r="C5" s="87" t="s">
        <v>23</v>
      </c>
      <c r="D5" s="88"/>
      <c r="E5" s="88"/>
      <c r="F5" s="89"/>
      <c r="G5" s="44" t="s">
        <v>24</v>
      </c>
      <c r="H5" s="87" t="s">
        <v>23</v>
      </c>
      <c r="I5" s="88"/>
      <c r="J5" s="88"/>
      <c r="K5" s="89"/>
      <c r="L5" s="44" t="s">
        <v>24</v>
      </c>
      <c r="M5" s="87" t="s">
        <v>23</v>
      </c>
      <c r="N5" s="88"/>
      <c r="O5" s="88"/>
      <c r="P5" s="89"/>
      <c r="Q5" s="44" t="s">
        <v>24</v>
      </c>
      <c r="R5" s="87" t="s">
        <v>23</v>
      </c>
      <c r="S5" s="88"/>
      <c r="T5" s="88"/>
      <c r="U5" s="89"/>
      <c r="V5" s="87" t="s">
        <v>24</v>
      </c>
      <c r="W5" s="88"/>
      <c r="X5" s="88"/>
      <c r="Y5" s="89"/>
      <c r="Z5" s="87" t="s">
        <v>23</v>
      </c>
      <c r="AA5" s="88"/>
      <c r="AB5" s="88"/>
      <c r="AC5" s="89"/>
      <c r="AD5" s="44" t="s">
        <v>24</v>
      </c>
      <c r="AE5" s="87" t="s">
        <v>23</v>
      </c>
      <c r="AF5" s="88"/>
      <c r="AG5" s="88"/>
      <c r="AH5" s="89"/>
      <c r="AI5" s="44" t="s">
        <v>24</v>
      </c>
      <c r="AJ5" s="87" t="s">
        <v>23</v>
      </c>
      <c r="AK5" s="88"/>
      <c r="AL5" s="88"/>
      <c r="AM5" s="89"/>
      <c r="AN5" s="44" t="s">
        <v>24</v>
      </c>
      <c r="AO5" s="87" t="s">
        <v>23</v>
      </c>
      <c r="AP5" s="88"/>
      <c r="AQ5" s="88"/>
      <c r="AR5" s="89"/>
      <c r="AS5" s="44" t="s">
        <v>24</v>
      </c>
      <c r="AT5" s="87" t="s">
        <v>23</v>
      </c>
      <c r="AU5" s="88"/>
      <c r="AV5" s="88"/>
      <c r="AW5" s="89"/>
      <c r="AX5" s="44" t="s">
        <v>24</v>
      </c>
      <c r="AY5" s="87" t="s">
        <v>23</v>
      </c>
      <c r="AZ5" s="88"/>
      <c r="BA5" s="88"/>
      <c r="BB5" s="89"/>
      <c r="BC5" s="44" t="s">
        <v>24</v>
      </c>
      <c r="BD5" s="87" t="s">
        <v>23</v>
      </c>
      <c r="BE5" s="88"/>
      <c r="BF5" s="88"/>
      <c r="BG5" s="89"/>
      <c r="BH5" s="44" t="s">
        <v>24</v>
      </c>
      <c r="BI5" s="87" t="s">
        <v>23</v>
      </c>
      <c r="BJ5" s="88"/>
      <c r="BK5" s="88"/>
      <c r="BL5" s="89"/>
      <c r="BM5" s="44" t="s">
        <v>24</v>
      </c>
      <c r="BN5" s="87" t="s">
        <v>23</v>
      </c>
      <c r="BO5" s="88"/>
      <c r="BP5" s="88"/>
      <c r="BQ5" s="89"/>
      <c r="BR5" s="44" t="s">
        <v>24</v>
      </c>
      <c r="BS5" s="87" t="s">
        <v>23</v>
      </c>
      <c r="BT5" s="88"/>
      <c r="BU5" s="88"/>
      <c r="BV5" s="89"/>
      <c r="BW5" s="44" t="s">
        <v>24</v>
      </c>
      <c r="BX5" s="87" t="s">
        <v>23</v>
      </c>
      <c r="BY5" s="88"/>
      <c r="BZ5" s="88"/>
      <c r="CA5" s="89"/>
      <c r="CB5" s="44" t="s">
        <v>24</v>
      </c>
      <c r="CC5" s="87" t="s">
        <v>23</v>
      </c>
      <c r="CD5" s="88"/>
      <c r="CE5" s="88"/>
      <c r="CF5" s="89"/>
      <c r="CG5" s="44" t="s">
        <v>24</v>
      </c>
      <c r="CH5" s="87" t="s">
        <v>23</v>
      </c>
      <c r="CI5" s="88"/>
      <c r="CJ5" s="88"/>
      <c r="CK5" s="89"/>
      <c r="CL5" s="44" t="s">
        <v>24</v>
      </c>
      <c r="CM5" s="87" t="s">
        <v>23</v>
      </c>
      <c r="CN5" s="88"/>
      <c r="CO5" s="88"/>
      <c r="CP5" s="89"/>
      <c r="CQ5" s="44" t="s">
        <v>24</v>
      </c>
      <c r="CR5" s="87" t="s">
        <v>23</v>
      </c>
      <c r="CS5" s="88"/>
      <c r="CT5" s="88"/>
      <c r="CU5" s="89"/>
      <c r="CV5" s="44" t="s">
        <v>24</v>
      </c>
    </row>
    <row r="6" spans="1:106" s="42" customFormat="1" ht="65.25" customHeight="1">
      <c r="A6" s="95"/>
      <c r="B6" s="95"/>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25</v>
      </c>
      <c r="W6" s="45" t="s">
        <v>26</v>
      </c>
      <c r="X6" s="45" t="s">
        <v>27</v>
      </c>
      <c r="Y6" s="45" t="s">
        <v>22</v>
      </c>
      <c r="Z6" s="45" t="s">
        <v>25</v>
      </c>
      <c r="AA6" s="45" t="s">
        <v>26</v>
      </c>
      <c r="AB6" s="45" t="s">
        <v>27</v>
      </c>
      <c r="AC6" s="45" t="s">
        <v>22</v>
      </c>
      <c r="AD6" s="45" t="s">
        <v>22</v>
      </c>
      <c r="AE6" s="45" t="s">
        <v>25</v>
      </c>
      <c r="AF6" s="45" t="s">
        <v>26</v>
      </c>
      <c r="AG6" s="45" t="s">
        <v>27</v>
      </c>
      <c r="AH6" s="45" t="s">
        <v>22</v>
      </c>
      <c r="AI6" s="45" t="s">
        <v>22</v>
      </c>
      <c r="AJ6" s="45" t="s">
        <v>25</v>
      </c>
      <c r="AK6" s="45" t="s">
        <v>26</v>
      </c>
      <c r="AL6" s="45" t="s">
        <v>27</v>
      </c>
      <c r="AM6" s="45" t="s">
        <v>22</v>
      </c>
      <c r="AN6" s="45" t="s">
        <v>22</v>
      </c>
      <c r="AO6" s="45" t="s">
        <v>25</v>
      </c>
      <c r="AP6" s="45" t="s">
        <v>26</v>
      </c>
      <c r="AQ6" s="45" t="s">
        <v>27</v>
      </c>
      <c r="AR6" s="45" t="s">
        <v>22</v>
      </c>
      <c r="AS6" s="45" t="s">
        <v>22</v>
      </c>
      <c r="AT6" s="45" t="s">
        <v>25</v>
      </c>
      <c r="AU6" s="45" t="s">
        <v>26</v>
      </c>
      <c r="AV6" s="45" t="s">
        <v>27</v>
      </c>
      <c r="AW6" s="45" t="s">
        <v>22</v>
      </c>
      <c r="AX6" s="45" t="s">
        <v>22</v>
      </c>
      <c r="AY6" s="45" t="s">
        <v>25</v>
      </c>
      <c r="AZ6" s="45" t="s">
        <v>26</v>
      </c>
      <c r="BA6" s="45" t="s">
        <v>27</v>
      </c>
      <c r="BB6" s="45" t="s">
        <v>22</v>
      </c>
      <c r="BC6" s="45" t="s">
        <v>22</v>
      </c>
      <c r="BD6" s="45" t="s">
        <v>25</v>
      </c>
      <c r="BE6" s="45" t="s">
        <v>26</v>
      </c>
      <c r="BF6" s="45" t="s">
        <v>27</v>
      </c>
      <c r="BG6" s="45" t="s">
        <v>22</v>
      </c>
      <c r="BH6" s="45" t="s">
        <v>22</v>
      </c>
      <c r="BI6" s="45" t="s">
        <v>25</v>
      </c>
      <c r="BJ6" s="45" t="s">
        <v>26</v>
      </c>
      <c r="BK6" s="45" t="s">
        <v>27</v>
      </c>
      <c r="BL6" s="45" t="s">
        <v>22</v>
      </c>
      <c r="BM6" s="45" t="s">
        <v>22</v>
      </c>
      <c r="BN6" s="45" t="s">
        <v>25</v>
      </c>
      <c r="BO6" s="45" t="s">
        <v>26</v>
      </c>
      <c r="BP6" s="45" t="s">
        <v>27</v>
      </c>
      <c r="BQ6" s="45" t="s">
        <v>22</v>
      </c>
      <c r="BR6" s="45" t="s">
        <v>22</v>
      </c>
      <c r="BS6" s="45" t="s">
        <v>25</v>
      </c>
      <c r="BT6" s="45" t="s">
        <v>26</v>
      </c>
      <c r="BU6" s="45" t="s">
        <v>27</v>
      </c>
      <c r="BV6" s="45" t="s">
        <v>22</v>
      </c>
      <c r="BW6" s="45" t="s">
        <v>22</v>
      </c>
      <c r="BX6" s="45" t="s">
        <v>25</v>
      </c>
      <c r="BY6" s="45" t="s">
        <v>26</v>
      </c>
      <c r="BZ6" s="45" t="s">
        <v>27</v>
      </c>
      <c r="CA6" s="45" t="s">
        <v>22</v>
      </c>
      <c r="CB6" s="45" t="s">
        <v>22</v>
      </c>
      <c r="CC6" s="45" t="s">
        <v>25</v>
      </c>
      <c r="CD6" s="45" t="s">
        <v>26</v>
      </c>
      <c r="CE6" s="45" t="s">
        <v>27</v>
      </c>
      <c r="CF6" s="45" t="s">
        <v>22</v>
      </c>
      <c r="CG6" s="45" t="s">
        <v>22</v>
      </c>
      <c r="CH6" s="45" t="s">
        <v>25</v>
      </c>
      <c r="CI6" s="45" t="s">
        <v>26</v>
      </c>
      <c r="CJ6" s="45" t="s">
        <v>27</v>
      </c>
      <c r="CK6" s="45" t="s">
        <v>22</v>
      </c>
      <c r="CL6" s="45" t="s">
        <v>22</v>
      </c>
      <c r="CM6" s="45" t="s">
        <v>25</v>
      </c>
      <c r="CN6" s="45" t="s">
        <v>26</v>
      </c>
      <c r="CO6" s="45" t="s">
        <v>27</v>
      </c>
      <c r="CP6" s="45" t="s">
        <v>22</v>
      </c>
      <c r="CQ6" s="45" t="s">
        <v>22</v>
      </c>
      <c r="CR6" s="45" t="s">
        <v>25</v>
      </c>
      <c r="CS6" s="45" t="s">
        <v>26</v>
      </c>
      <c r="CT6" s="45" t="s">
        <v>27</v>
      </c>
      <c r="CU6" s="45" t="s">
        <v>22</v>
      </c>
      <c r="CV6" s="45" t="s">
        <v>22</v>
      </c>
    </row>
    <row r="7" spans="1:106" ht="24.9" customHeight="1">
      <c r="A7" s="18">
        <v>1</v>
      </c>
      <c r="B7" s="81" t="s">
        <v>29</v>
      </c>
      <c r="C7" s="26">
        <v>2280</v>
      </c>
      <c r="D7" s="26">
        <v>761291</v>
      </c>
      <c r="E7" s="26">
        <v>0</v>
      </c>
      <c r="F7" s="26">
        <v>763571</v>
      </c>
      <c r="G7" s="26">
        <v>862698</v>
      </c>
      <c r="H7" s="26">
        <v>0</v>
      </c>
      <c r="I7" s="26">
        <v>2854</v>
      </c>
      <c r="J7" s="26">
        <v>0</v>
      </c>
      <c r="K7" s="26">
        <v>2854</v>
      </c>
      <c r="L7" s="26">
        <v>210</v>
      </c>
      <c r="M7" s="26">
        <v>31137</v>
      </c>
      <c r="N7" s="26">
        <v>8046</v>
      </c>
      <c r="O7" s="26">
        <v>447</v>
      </c>
      <c r="P7" s="26">
        <v>39630</v>
      </c>
      <c r="Q7" s="26">
        <v>32193</v>
      </c>
      <c r="R7" s="26">
        <v>1909</v>
      </c>
      <c r="S7" s="26">
        <v>3</v>
      </c>
      <c r="T7" s="26">
        <v>0</v>
      </c>
      <c r="U7" s="26">
        <v>1912</v>
      </c>
      <c r="V7" s="26">
        <v>1514</v>
      </c>
      <c r="W7" s="26">
        <v>3</v>
      </c>
      <c r="X7" s="26">
        <v>0</v>
      </c>
      <c r="Y7" s="26">
        <v>1517</v>
      </c>
      <c r="Z7" s="26">
        <v>8372</v>
      </c>
      <c r="AA7" s="26">
        <v>10681</v>
      </c>
      <c r="AB7" s="26">
        <v>208</v>
      </c>
      <c r="AC7" s="26">
        <v>19261</v>
      </c>
      <c r="AD7" s="26">
        <v>16048</v>
      </c>
      <c r="AE7" s="26">
        <v>15241</v>
      </c>
      <c r="AF7" s="26">
        <v>447527</v>
      </c>
      <c r="AG7" s="26">
        <v>630</v>
      </c>
      <c r="AH7" s="26">
        <v>463398</v>
      </c>
      <c r="AI7" s="26">
        <v>64977</v>
      </c>
      <c r="AJ7" s="26">
        <v>0</v>
      </c>
      <c r="AK7" s="26">
        <v>0</v>
      </c>
      <c r="AL7" s="26">
        <v>0</v>
      </c>
      <c r="AM7" s="26">
        <v>0</v>
      </c>
      <c r="AN7" s="26">
        <v>0</v>
      </c>
      <c r="AO7" s="26">
        <v>0</v>
      </c>
      <c r="AP7" s="26">
        <v>0</v>
      </c>
      <c r="AQ7" s="26">
        <v>1</v>
      </c>
      <c r="AR7" s="26">
        <v>1</v>
      </c>
      <c r="AS7" s="26">
        <v>1</v>
      </c>
      <c r="AT7" s="26">
        <v>0</v>
      </c>
      <c r="AU7" s="26">
        <v>0</v>
      </c>
      <c r="AV7" s="26">
        <v>0</v>
      </c>
      <c r="AW7" s="26">
        <v>0</v>
      </c>
      <c r="AX7" s="26">
        <v>0</v>
      </c>
      <c r="AY7" s="26">
        <v>2</v>
      </c>
      <c r="AZ7" s="26">
        <v>0</v>
      </c>
      <c r="BA7" s="26">
        <v>0</v>
      </c>
      <c r="BB7" s="26">
        <v>2</v>
      </c>
      <c r="BC7" s="26">
        <v>0</v>
      </c>
      <c r="BD7" s="26">
        <v>0</v>
      </c>
      <c r="BE7" s="26">
        <v>0</v>
      </c>
      <c r="BF7" s="26">
        <v>0</v>
      </c>
      <c r="BG7" s="26">
        <v>0</v>
      </c>
      <c r="BH7" s="26">
        <v>0</v>
      </c>
      <c r="BI7" s="26">
        <v>5957</v>
      </c>
      <c r="BJ7" s="26">
        <v>64</v>
      </c>
      <c r="BK7" s="26">
        <v>0</v>
      </c>
      <c r="BL7" s="26">
        <v>6021</v>
      </c>
      <c r="BM7" s="26">
        <v>657</v>
      </c>
      <c r="BN7" s="26">
        <v>12403</v>
      </c>
      <c r="BO7" s="26">
        <v>79797</v>
      </c>
      <c r="BP7" s="26">
        <v>245</v>
      </c>
      <c r="BQ7" s="26">
        <v>92445</v>
      </c>
      <c r="BR7" s="26">
        <v>104366</v>
      </c>
      <c r="BS7" s="26">
        <v>6</v>
      </c>
      <c r="BT7" s="26">
        <v>0</v>
      </c>
      <c r="BU7" s="26">
        <v>0</v>
      </c>
      <c r="BV7" s="26">
        <v>6</v>
      </c>
      <c r="BW7" s="26">
        <v>6</v>
      </c>
      <c r="BX7" s="26">
        <v>1305</v>
      </c>
      <c r="BY7" s="26">
        <v>0</v>
      </c>
      <c r="BZ7" s="26">
        <v>2</v>
      </c>
      <c r="CA7" s="26">
        <v>1307</v>
      </c>
      <c r="CB7" s="26">
        <v>726</v>
      </c>
      <c r="CC7" s="26">
        <v>0</v>
      </c>
      <c r="CD7" s="26">
        <v>0</v>
      </c>
      <c r="CE7" s="26">
        <v>0</v>
      </c>
      <c r="CF7" s="26">
        <v>0</v>
      </c>
      <c r="CG7" s="26">
        <v>0</v>
      </c>
      <c r="CH7" s="26">
        <v>1257</v>
      </c>
      <c r="CI7" s="26">
        <v>58370</v>
      </c>
      <c r="CJ7" s="26">
        <v>3</v>
      </c>
      <c r="CK7" s="26">
        <v>59630</v>
      </c>
      <c r="CL7" s="26">
        <v>63516</v>
      </c>
      <c r="CM7" s="26">
        <v>0</v>
      </c>
      <c r="CN7" s="26">
        <v>0</v>
      </c>
      <c r="CO7" s="26">
        <v>0</v>
      </c>
      <c r="CP7" s="26">
        <v>0</v>
      </c>
      <c r="CQ7" s="26">
        <v>0</v>
      </c>
      <c r="CR7" s="86">
        <v>79869</v>
      </c>
      <c r="CS7" s="26">
        <v>1368633</v>
      </c>
      <c r="CT7" s="26">
        <v>1536</v>
      </c>
      <c r="CU7" s="26">
        <v>1450038</v>
      </c>
      <c r="CV7" s="26">
        <v>1146915</v>
      </c>
      <c r="CW7" s="37"/>
      <c r="CX7" s="37"/>
      <c r="CY7" s="37"/>
      <c r="CZ7" s="37"/>
      <c r="DA7" s="37"/>
      <c r="DB7" s="37"/>
    </row>
    <row r="8" spans="1:106" s="9" customFormat="1" ht="24.9" customHeight="1">
      <c r="A8" s="18">
        <v>2</v>
      </c>
      <c r="B8" s="81" t="s">
        <v>33</v>
      </c>
      <c r="C8" s="26">
        <v>162</v>
      </c>
      <c r="D8" s="26">
        <v>831345</v>
      </c>
      <c r="E8" s="26">
        <v>0</v>
      </c>
      <c r="F8" s="26">
        <v>831507</v>
      </c>
      <c r="G8" s="26">
        <v>520</v>
      </c>
      <c r="H8" s="26">
        <v>8</v>
      </c>
      <c r="I8" s="26">
        <v>17626</v>
      </c>
      <c r="J8" s="26">
        <v>0</v>
      </c>
      <c r="K8" s="26">
        <v>17634</v>
      </c>
      <c r="L8" s="26">
        <v>3496</v>
      </c>
      <c r="M8" s="26">
        <v>14756</v>
      </c>
      <c r="N8" s="26">
        <v>16732</v>
      </c>
      <c r="O8" s="26">
        <v>0</v>
      </c>
      <c r="P8" s="26">
        <v>31488</v>
      </c>
      <c r="Q8" s="26">
        <v>20795</v>
      </c>
      <c r="R8" s="26">
        <v>17554</v>
      </c>
      <c r="S8" s="26">
        <v>506</v>
      </c>
      <c r="T8" s="26">
        <v>0</v>
      </c>
      <c r="U8" s="26">
        <v>18060</v>
      </c>
      <c r="V8" s="26">
        <v>14567</v>
      </c>
      <c r="W8" s="26">
        <v>506</v>
      </c>
      <c r="X8" s="26">
        <v>0</v>
      </c>
      <c r="Y8" s="26">
        <v>15073</v>
      </c>
      <c r="Z8" s="26">
        <v>6349</v>
      </c>
      <c r="AA8" s="26">
        <v>14787</v>
      </c>
      <c r="AB8" s="26">
        <v>2732</v>
      </c>
      <c r="AC8" s="26">
        <v>23868</v>
      </c>
      <c r="AD8" s="26">
        <v>17836</v>
      </c>
      <c r="AE8" s="26">
        <v>11929</v>
      </c>
      <c r="AF8" s="26">
        <v>434071</v>
      </c>
      <c r="AG8" s="26">
        <v>2732</v>
      </c>
      <c r="AH8" s="26">
        <v>448732</v>
      </c>
      <c r="AI8" s="26">
        <v>48895</v>
      </c>
      <c r="AJ8" s="26">
        <v>0</v>
      </c>
      <c r="AK8" s="26">
        <v>0</v>
      </c>
      <c r="AL8" s="26">
        <v>0</v>
      </c>
      <c r="AM8" s="26">
        <v>0</v>
      </c>
      <c r="AN8" s="26">
        <v>0</v>
      </c>
      <c r="AO8" s="26">
        <v>0</v>
      </c>
      <c r="AP8" s="26">
        <v>0</v>
      </c>
      <c r="AQ8" s="26">
        <v>0</v>
      </c>
      <c r="AR8" s="26">
        <v>0</v>
      </c>
      <c r="AS8" s="26">
        <v>0</v>
      </c>
      <c r="AT8" s="26">
        <v>0</v>
      </c>
      <c r="AU8" s="26">
        <v>0</v>
      </c>
      <c r="AV8" s="26">
        <v>0</v>
      </c>
      <c r="AW8" s="26">
        <v>0</v>
      </c>
      <c r="AX8" s="26">
        <v>0</v>
      </c>
      <c r="AY8" s="26">
        <v>0</v>
      </c>
      <c r="AZ8" s="26">
        <v>0</v>
      </c>
      <c r="BA8" s="26">
        <v>0</v>
      </c>
      <c r="BB8" s="26">
        <v>0</v>
      </c>
      <c r="BC8" s="26">
        <v>0</v>
      </c>
      <c r="BD8" s="26">
        <v>0</v>
      </c>
      <c r="BE8" s="26">
        <v>0</v>
      </c>
      <c r="BF8" s="26">
        <v>0</v>
      </c>
      <c r="BG8" s="26">
        <v>0</v>
      </c>
      <c r="BH8" s="26">
        <v>0</v>
      </c>
      <c r="BI8" s="26">
        <v>1606</v>
      </c>
      <c r="BJ8" s="26">
        <v>7</v>
      </c>
      <c r="BK8" s="26">
        <v>0</v>
      </c>
      <c r="BL8" s="26">
        <v>1613</v>
      </c>
      <c r="BM8" s="26">
        <v>354</v>
      </c>
      <c r="BN8" s="26">
        <v>6410</v>
      </c>
      <c r="BO8" s="26">
        <v>65094</v>
      </c>
      <c r="BP8" s="26">
        <v>0</v>
      </c>
      <c r="BQ8" s="26">
        <v>71504</v>
      </c>
      <c r="BR8" s="26">
        <v>12729</v>
      </c>
      <c r="BS8" s="26">
        <v>2</v>
      </c>
      <c r="BT8" s="26">
        <v>0</v>
      </c>
      <c r="BU8" s="26">
        <v>0</v>
      </c>
      <c r="BV8" s="26">
        <v>2</v>
      </c>
      <c r="BW8" s="26">
        <v>1</v>
      </c>
      <c r="BX8" s="26">
        <v>16</v>
      </c>
      <c r="BY8" s="26">
        <v>0</v>
      </c>
      <c r="BZ8" s="26">
        <v>0</v>
      </c>
      <c r="CA8" s="26">
        <v>16</v>
      </c>
      <c r="CB8" s="26">
        <v>14</v>
      </c>
      <c r="CC8" s="26">
        <v>1</v>
      </c>
      <c r="CD8" s="26">
        <v>4096</v>
      </c>
      <c r="CE8" s="26">
        <v>0</v>
      </c>
      <c r="CF8" s="26">
        <v>4097</v>
      </c>
      <c r="CG8" s="26">
        <v>2707</v>
      </c>
      <c r="CH8" s="26">
        <v>175</v>
      </c>
      <c r="CI8" s="26">
        <v>0</v>
      </c>
      <c r="CJ8" s="26">
        <v>0</v>
      </c>
      <c r="CK8" s="26">
        <v>175</v>
      </c>
      <c r="CL8" s="26">
        <v>157</v>
      </c>
      <c r="CM8" s="26">
        <v>0</v>
      </c>
      <c r="CN8" s="26">
        <v>0</v>
      </c>
      <c r="CO8" s="26">
        <v>0</v>
      </c>
      <c r="CP8" s="26">
        <v>0</v>
      </c>
      <c r="CQ8" s="26">
        <v>0</v>
      </c>
      <c r="CR8" s="86">
        <v>58968</v>
      </c>
      <c r="CS8" s="26">
        <v>1384264</v>
      </c>
      <c r="CT8" s="26">
        <v>5464</v>
      </c>
      <c r="CU8" s="26">
        <v>1448696</v>
      </c>
      <c r="CV8" s="26">
        <v>122577</v>
      </c>
      <c r="CW8" s="37"/>
      <c r="CX8" s="37"/>
      <c r="CY8" s="37"/>
      <c r="CZ8" s="37"/>
      <c r="DA8" s="37"/>
      <c r="DB8" s="37"/>
    </row>
    <row r="9" spans="1:106" ht="24.9" customHeight="1">
      <c r="A9" s="18">
        <v>3</v>
      </c>
      <c r="B9" s="81" t="s">
        <v>30</v>
      </c>
      <c r="C9" s="26">
        <v>136388</v>
      </c>
      <c r="D9" s="26">
        <v>6784</v>
      </c>
      <c r="E9" s="26">
        <v>29675</v>
      </c>
      <c r="F9" s="26">
        <v>172847</v>
      </c>
      <c r="G9" s="26">
        <v>69284</v>
      </c>
      <c r="H9" s="26">
        <v>82815</v>
      </c>
      <c r="I9" s="26">
        <v>5835</v>
      </c>
      <c r="J9" s="26">
        <v>1179</v>
      </c>
      <c r="K9" s="26">
        <v>89829</v>
      </c>
      <c r="L9" s="26">
        <v>9837</v>
      </c>
      <c r="M9" s="26">
        <v>92716</v>
      </c>
      <c r="N9" s="26">
        <v>6912</v>
      </c>
      <c r="O9" s="26">
        <v>1</v>
      </c>
      <c r="P9" s="26">
        <v>99629</v>
      </c>
      <c r="Q9" s="26">
        <v>73037</v>
      </c>
      <c r="R9" s="26">
        <v>95918</v>
      </c>
      <c r="S9" s="26">
        <v>30923</v>
      </c>
      <c r="T9" s="26">
        <v>71990</v>
      </c>
      <c r="U9" s="26">
        <v>198831</v>
      </c>
      <c r="V9" s="26">
        <v>77172</v>
      </c>
      <c r="W9" s="26">
        <v>24950</v>
      </c>
      <c r="X9" s="26">
        <v>61045</v>
      </c>
      <c r="Y9" s="26">
        <v>163167</v>
      </c>
      <c r="Z9" s="26">
        <v>11479</v>
      </c>
      <c r="AA9" s="26">
        <v>11105</v>
      </c>
      <c r="AB9" s="26">
        <v>3</v>
      </c>
      <c r="AC9" s="26">
        <v>22587</v>
      </c>
      <c r="AD9" s="26">
        <v>17673</v>
      </c>
      <c r="AE9" s="26">
        <v>17403</v>
      </c>
      <c r="AF9" s="26">
        <v>430014</v>
      </c>
      <c r="AG9" s="26">
        <v>3</v>
      </c>
      <c r="AH9" s="26">
        <v>447420</v>
      </c>
      <c r="AI9" s="26">
        <v>48974</v>
      </c>
      <c r="AJ9" s="26">
        <v>2</v>
      </c>
      <c r="AK9" s="26">
        <v>0</v>
      </c>
      <c r="AL9" s="26">
        <v>0</v>
      </c>
      <c r="AM9" s="26">
        <v>2</v>
      </c>
      <c r="AN9" s="26">
        <v>2</v>
      </c>
      <c r="AO9" s="26">
        <v>3</v>
      </c>
      <c r="AP9" s="26">
        <v>0</v>
      </c>
      <c r="AQ9" s="26">
        <v>0</v>
      </c>
      <c r="AR9" s="26">
        <v>3</v>
      </c>
      <c r="AS9" s="26">
        <v>0</v>
      </c>
      <c r="AT9" s="26">
        <v>0</v>
      </c>
      <c r="AU9" s="26">
        <v>0</v>
      </c>
      <c r="AV9" s="26">
        <v>0</v>
      </c>
      <c r="AW9" s="26">
        <v>0</v>
      </c>
      <c r="AX9" s="26">
        <v>0</v>
      </c>
      <c r="AY9" s="26">
        <v>8</v>
      </c>
      <c r="AZ9" s="26">
        <v>0</v>
      </c>
      <c r="BA9" s="26">
        <v>0</v>
      </c>
      <c r="BB9" s="26">
        <v>8</v>
      </c>
      <c r="BC9" s="26">
        <v>4</v>
      </c>
      <c r="BD9" s="26">
        <v>0</v>
      </c>
      <c r="BE9" s="26">
        <v>0</v>
      </c>
      <c r="BF9" s="26">
        <v>0</v>
      </c>
      <c r="BG9" s="26">
        <v>0</v>
      </c>
      <c r="BH9" s="26">
        <v>0</v>
      </c>
      <c r="BI9" s="26">
        <v>3678</v>
      </c>
      <c r="BJ9" s="26">
        <v>219</v>
      </c>
      <c r="BK9" s="26">
        <v>0</v>
      </c>
      <c r="BL9" s="26">
        <v>3897</v>
      </c>
      <c r="BM9" s="26">
        <v>905</v>
      </c>
      <c r="BN9" s="26">
        <v>8846</v>
      </c>
      <c r="BO9" s="26">
        <v>22359</v>
      </c>
      <c r="BP9" s="26">
        <v>0</v>
      </c>
      <c r="BQ9" s="26">
        <v>31205</v>
      </c>
      <c r="BR9" s="26">
        <v>23135</v>
      </c>
      <c r="BS9" s="26">
        <v>4</v>
      </c>
      <c r="BT9" s="26">
        <v>0</v>
      </c>
      <c r="BU9" s="26">
        <v>0</v>
      </c>
      <c r="BV9" s="26">
        <v>4</v>
      </c>
      <c r="BW9" s="26">
        <v>3</v>
      </c>
      <c r="BX9" s="26">
        <v>6280</v>
      </c>
      <c r="BY9" s="26">
        <v>374</v>
      </c>
      <c r="BZ9" s="26">
        <v>0</v>
      </c>
      <c r="CA9" s="26">
        <v>6654</v>
      </c>
      <c r="CB9" s="26">
        <v>2878</v>
      </c>
      <c r="CC9" s="26">
        <v>0</v>
      </c>
      <c r="CD9" s="26">
        <v>0</v>
      </c>
      <c r="CE9" s="26">
        <v>0</v>
      </c>
      <c r="CF9" s="26">
        <v>0</v>
      </c>
      <c r="CG9" s="26">
        <v>0</v>
      </c>
      <c r="CH9" s="26">
        <v>696</v>
      </c>
      <c r="CI9" s="26">
        <v>517</v>
      </c>
      <c r="CJ9" s="26">
        <v>0</v>
      </c>
      <c r="CK9" s="26">
        <v>1213</v>
      </c>
      <c r="CL9" s="26">
        <v>1154</v>
      </c>
      <c r="CM9" s="26">
        <v>0</v>
      </c>
      <c r="CN9" s="26">
        <v>0</v>
      </c>
      <c r="CO9" s="26">
        <v>0</v>
      </c>
      <c r="CP9" s="26">
        <v>0</v>
      </c>
      <c r="CQ9" s="26">
        <v>0</v>
      </c>
      <c r="CR9" s="86">
        <v>456236</v>
      </c>
      <c r="CS9" s="26">
        <v>515042</v>
      </c>
      <c r="CT9" s="26">
        <v>102851</v>
      </c>
      <c r="CU9" s="26">
        <v>1074129</v>
      </c>
      <c r="CV9" s="26">
        <v>410053</v>
      </c>
      <c r="CW9" s="37"/>
      <c r="CX9" s="37"/>
      <c r="CY9" s="37"/>
      <c r="CZ9" s="37"/>
      <c r="DA9" s="37"/>
      <c r="DB9" s="37"/>
    </row>
    <row r="10" spans="1:106" ht="24.9" customHeight="1">
      <c r="A10" s="18">
        <v>4</v>
      </c>
      <c r="B10" s="81" t="s">
        <v>28</v>
      </c>
      <c r="C10" s="26">
        <v>27282</v>
      </c>
      <c r="D10" s="26">
        <v>20017</v>
      </c>
      <c r="E10" s="26">
        <v>99507</v>
      </c>
      <c r="F10" s="26">
        <v>146806</v>
      </c>
      <c r="G10" s="26">
        <v>103704</v>
      </c>
      <c r="H10" s="26">
        <v>0</v>
      </c>
      <c r="I10" s="26">
        <v>26322</v>
      </c>
      <c r="J10" s="26">
        <v>0</v>
      </c>
      <c r="K10" s="26">
        <v>26322</v>
      </c>
      <c r="L10" s="26">
        <v>1853</v>
      </c>
      <c r="M10" s="26">
        <v>53687</v>
      </c>
      <c r="N10" s="26">
        <v>31089</v>
      </c>
      <c r="O10" s="26">
        <v>6944</v>
      </c>
      <c r="P10" s="26">
        <v>91720</v>
      </c>
      <c r="Q10" s="26">
        <v>70456</v>
      </c>
      <c r="R10" s="26">
        <v>109548</v>
      </c>
      <c r="S10" s="26">
        <v>4145</v>
      </c>
      <c r="T10" s="26">
        <v>112297</v>
      </c>
      <c r="U10" s="26">
        <v>225990</v>
      </c>
      <c r="V10" s="26">
        <v>78730</v>
      </c>
      <c r="W10" s="26">
        <v>2599</v>
      </c>
      <c r="X10" s="26">
        <v>94918</v>
      </c>
      <c r="Y10" s="26">
        <v>176247</v>
      </c>
      <c r="Z10" s="26">
        <v>0</v>
      </c>
      <c r="AA10" s="26">
        <v>0</v>
      </c>
      <c r="AB10" s="26">
        <v>0</v>
      </c>
      <c r="AC10" s="26">
        <v>0</v>
      </c>
      <c r="AD10" s="26">
        <v>0</v>
      </c>
      <c r="AE10" s="26">
        <v>6748</v>
      </c>
      <c r="AF10" s="26">
        <v>417183</v>
      </c>
      <c r="AG10" s="26">
        <v>0</v>
      </c>
      <c r="AH10" s="26">
        <v>423931</v>
      </c>
      <c r="AI10" s="26">
        <v>29997</v>
      </c>
      <c r="AJ10" s="26">
        <v>0</v>
      </c>
      <c r="AK10" s="26">
        <v>0</v>
      </c>
      <c r="AL10" s="26">
        <v>0</v>
      </c>
      <c r="AM10" s="26">
        <v>0</v>
      </c>
      <c r="AN10" s="26">
        <v>0</v>
      </c>
      <c r="AO10" s="26">
        <v>0</v>
      </c>
      <c r="AP10" s="26">
        <v>0</v>
      </c>
      <c r="AQ10" s="26">
        <v>0</v>
      </c>
      <c r="AR10" s="26">
        <v>0</v>
      </c>
      <c r="AS10" s="26">
        <v>0</v>
      </c>
      <c r="AT10" s="26">
        <v>0</v>
      </c>
      <c r="AU10" s="26">
        <v>0</v>
      </c>
      <c r="AV10" s="26">
        <v>0</v>
      </c>
      <c r="AW10" s="26">
        <v>0</v>
      </c>
      <c r="AX10" s="26">
        <v>0</v>
      </c>
      <c r="AY10" s="26">
        <v>0</v>
      </c>
      <c r="AZ10" s="26">
        <v>0</v>
      </c>
      <c r="BA10" s="26">
        <v>0</v>
      </c>
      <c r="BB10" s="26">
        <v>0</v>
      </c>
      <c r="BC10" s="26">
        <v>0</v>
      </c>
      <c r="BD10" s="26">
        <v>0</v>
      </c>
      <c r="BE10" s="26">
        <v>0</v>
      </c>
      <c r="BF10" s="26">
        <v>0</v>
      </c>
      <c r="BG10" s="26">
        <v>0</v>
      </c>
      <c r="BH10" s="26">
        <v>0</v>
      </c>
      <c r="BI10" s="26">
        <v>0</v>
      </c>
      <c r="BJ10" s="26">
        <v>0</v>
      </c>
      <c r="BK10" s="26">
        <v>0</v>
      </c>
      <c r="BL10" s="26">
        <v>0</v>
      </c>
      <c r="BM10" s="26">
        <v>0</v>
      </c>
      <c r="BN10" s="26">
        <v>0</v>
      </c>
      <c r="BO10" s="26">
        <v>0</v>
      </c>
      <c r="BP10" s="26">
        <v>0</v>
      </c>
      <c r="BQ10" s="26">
        <v>0</v>
      </c>
      <c r="BR10" s="26">
        <v>0</v>
      </c>
      <c r="BS10" s="26">
        <v>0</v>
      </c>
      <c r="BT10" s="26">
        <v>0</v>
      </c>
      <c r="BU10" s="26">
        <v>0</v>
      </c>
      <c r="BV10" s="26">
        <v>0</v>
      </c>
      <c r="BW10" s="26">
        <v>0</v>
      </c>
      <c r="BX10" s="26">
        <v>0</v>
      </c>
      <c r="BY10" s="26">
        <v>0</v>
      </c>
      <c r="BZ10" s="26">
        <v>0</v>
      </c>
      <c r="CA10" s="26">
        <v>0</v>
      </c>
      <c r="CB10" s="26">
        <v>1</v>
      </c>
      <c r="CC10" s="26">
        <v>0</v>
      </c>
      <c r="CD10" s="26">
        <v>0</v>
      </c>
      <c r="CE10" s="26">
        <v>0</v>
      </c>
      <c r="CF10" s="26">
        <v>0</v>
      </c>
      <c r="CG10" s="26">
        <v>0</v>
      </c>
      <c r="CH10" s="26">
        <v>0</v>
      </c>
      <c r="CI10" s="26">
        <v>0</v>
      </c>
      <c r="CJ10" s="26">
        <v>0</v>
      </c>
      <c r="CK10" s="26">
        <v>0</v>
      </c>
      <c r="CL10" s="26">
        <v>0</v>
      </c>
      <c r="CM10" s="26">
        <v>0</v>
      </c>
      <c r="CN10" s="26">
        <v>0</v>
      </c>
      <c r="CO10" s="26">
        <v>0</v>
      </c>
      <c r="CP10" s="26">
        <v>0</v>
      </c>
      <c r="CQ10" s="26">
        <v>0</v>
      </c>
      <c r="CR10" s="86">
        <v>197265</v>
      </c>
      <c r="CS10" s="26">
        <v>498756</v>
      </c>
      <c r="CT10" s="26">
        <v>218748</v>
      </c>
      <c r="CU10" s="26">
        <v>914769</v>
      </c>
      <c r="CV10" s="26">
        <v>382258</v>
      </c>
      <c r="CW10" s="37"/>
      <c r="CX10" s="37"/>
      <c r="CY10" s="37"/>
      <c r="CZ10" s="37"/>
      <c r="DA10" s="37"/>
      <c r="DB10" s="37"/>
    </row>
    <row r="11" spans="1:106" ht="24.9" customHeight="1">
      <c r="A11" s="18">
        <v>5</v>
      </c>
      <c r="B11" s="81" t="s">
        <v>88</v>
      </c>
      <c r="C11" s="26">
        <v>100143</v>
      </c>
      <c r="D11" s="26">
        <v>38</v>
      </c>
      <c r="E11" s="26">
        <v>1535</v>
      </c>
      <c r="F11" s="26">
        <v>101716</v>
      </c>
      <c r="G11" s="26">
        <v>51847</v>
      </c>
      <c r="H11" s="26">
        <v>1675</v>
      </c>
      <c r="I11" s="26">
        <v>4654</v>
      </c>
      <c r="J11" s="26">
        <v>164</v>
      </c>
      <c r="K11" s="26">
        <v>6493</v>
      </c>
      <c r="L11" s="26">
        <v>1043</v>
      </c>
      <c r="M11" s="26">
        <v>35896</v>
      </c>
      <c r="N11" s="26">
        <v>3840</v>
      </c>
      <c r="O11" s="26">
        <v>3218</v>
      </c>
      <c r="P11" s="26">
        <v>42954</v>
      </c>
      <c r="Q11" s="26">
        <v>29342</v>
      </c>
      <c r="R11" s="26">
        <v>64649</v>
      </c>
      <c r="S11" s="26">
        <v>5937</v>
      </c>
      <c r="T11" s="26">
        <v>17066</v>
      </c>
      <c r="U11" s="26">
        <v>87652</v>
      </c>
      <c r="V11" s="26">
        <v>49677</v>
      </c>
      <c r="W11" s="26">
        <v>4798</v>
      </c>
      <c r="X11" s="26">
        <v>7802</v>
      </c>
      <c r="Y11" s="26">
        <v>62277</v>
      </c>
      <c r="Z11" s="26">
        <v>2051</v>
      </c>
      <c r="AA11" s="26">
        <v>3589</v>
      </c>
      <c r="AB11" s="26">
        <v>1</v>
      </c>
      <c r="AC11" s="26">
        <v>5641</v>
      </c>
      <c r="AD11" s="26">
        <v>4553</v>
      </c>
      <c r="AE11" s="26">
        <v>8894</v>
      </c>
      <c r="AF11" s="26">
        <v>420720</v>
      </c>
      <c r="AG11" s="26">
        <v>1</v>
      </c>
      <c r="AH11" s="26">
        <v>429615</v>
      </c>
      <c r="AI11" s="26">
        <v>34596</v>
      </c>
      <c r="AJ11" s="26">
        <v>0</v>
      </c>
      <c r="AK11" s="26">
        <v>0</v>
      </c>
      <c r="AL11" s="26">
        <v>0</v>
      </c>
      <c r="AM11" s="26">
        <v>0</v>
      </c>
      <c r="AN11" s="26">
        <v>0</v>
      </c>
      <c r="AO11" s="26">
        <v>0</v>
      </c>
      <c r="AP11" s="26">
        <v>1</v>
      </c>
      <c r="AQ11" s="26">
        <v>0</v>
      </c>
      <c r="AR11" s="26">
        <v>1</v>
      </c>
      <c r="AS11" s="26">
        <v>1</v>
      </c>
      <c r="AT11" s="26">
        <v>0</v>
      </c>
      <c r="AU11" s="26">
        <v>0</v>
      </c>
      <c r="AV11" s="26">
        <v>0</v>
      </c>
      <c r="AW11" s="26">
        <v>0</v>
      </c>
      <c r="AX11" s="26">
        <v>0</v>
      </c>
      <c r="AY11" s="26">
        <v>2</v>
      </c>
      <c r="AZ11" s="26">
        <v>0</v>
      </c>
      <c r="BA11" s="26">
        <v>0</v>
      </c>
      <c r="BB11" s="26">
        <v>2</v>
      </c>
      <c r="BC11" s="26">
        <v>1</v>
      </c>
      <c r="BD11" s="26">
        <v>0</v>
      </c>
      <c r="BE11" s="26">
        <v>0</v>
      </c>
      <c r="BF11" s="26">
        <v>0</v>
      </c>
      <c r="BG11" s="26">
        <v>0</v>
      </c>
      <c r="BH11" s="26">
        <v>0</v>
      </c>
      <c r="BI11" s="26">
        <v>499</v>
      </c>
      <c r="BJ11" s="26">
        <v>3</v>
      </c>
      <c r="BK11" s="26">
        <v>0</v>
      </c>
      <c r="BL11" s="26">
        <v>502</v>
      </c>
      <c r="BM11" s="26">
        <v>56</v>
      </c>
      <c r="BN11" s="26">
        <v>2255</v>
      </c>
      <c r="BO11" s="26">
        <v>4383</v>
      </c>
      <c r="BP11" s="26">
        <v>0</v>
      </c>
      <c r="BQ11" s="26">
        <v>6638</v>
      </c>
      <c r="BR11" s="26">
        <v>4193</v>
      </c>
      <c r="BS11" s="26">
        <v>2073</v>
      </c>
      <c r="BT11" s="26">
        <v>3536</v>
      </c>
      <c r="BU11" s="26">
        <v>1</v>
      </c>
      <c r="BV11" s="26">
        <v>5610</v>
      </c>
      <c r="BW11" s="26">
        <v>4565</v>
      </c>
      <c r="BX11" s="26">
        <v>5934</v>
      </c>
      <c r="BY11" s="26">
        <v>15</v>
      </c>
      <c r="BZ11" s="26">
        <v>0</v>
      </c>
      <c r="CA11" s="26">
        <v>5949</v>
      </c>
      <c r="CB11" s="26">
        <v>1466</v>
      </c>
      <c r="CC11" s="26">
        <v>0</v>
      </c>
      <c r="CD11" s="26">
        <v>0</v>
      </c>
      <c r="CE11" s="26">
        <v>0</v>
      </c>
      <c r="CF11" s="26">
        <v>0</v>
      </c>
      <c r="CG11" s="26">
        <v>0</v>
      </c>
      <c r="CH11" s="26">
        <v>2102</v>
      </c>
      <c r="CI11" s="26">
        <v>223</v>
      </c>
      <c r="CJ11" s="26">
        <v>42</v>
      </c>
      <c r="CK11" s="26">
        <v>2367</v>
      </c>
      <c r="CL11" s="26">
        <v>2006</v>
      </c>
      <c r="CM11" s="26">
        <v>0</v>
      </c>
      <c r="CN11" s="26">
        <v>0</v>
      </c>
      <c r="CO11" s="26">
        <v>0</v>
      </c>
      <c r="CP11" s="26">
        <v>0</v>
      </c>
      <c r="CQ11" s="26">
        <v>0</v>
      </c>
      <c r="CR11" s="86">
        <v>226173</v>
      </c>
      <c r="CS11" s="26">
        <v>446939</v>
      </c>
      <c r="CT11" s="26">
        <v>22028</v>
      </c>
      <c r="CU11" s="26">
        <v>695140</v>
      </c>
      <c r="CV11" s="26">
        <v>195946</v>
      </c>
      <c r="CW11" s="37"/>
      <c r="CX11" s="37"/>
      <c r="CY11" s="37"/>
      <c r="CZ11" s="37"/>
      <c r="DA11" s="37"/>
      <c r="DB11" s="37"/>
    </row>
    <row r="12" spans="1:106" ht="24.9" customHeight="1">
      <c r="A12" s="18">
        <v>6</v>
      </c>
      <c r="B12" s="81" t="s">
        <v>38</v>
      </c>
      <c r="C12" s="26">
        <v>0</v>
      </c>
      <c r="D12" s="26">
        <v>0</v>
      </c>
      <c r="E12" s="26">
        <v>5401</v>
      </c>
      <c r="F12" s="26">
        <v>5401</v>
      </c>
      <c r="G12" s="26">
        <v>5401</v>
      </c>
      <c r="H12" s="26">
        <v>0</v>
      </c>
      <c r="I12" s="26">
        <v>104</v>
      </c>
      <c r="J12" s="26">
        <v>233</v>
      </c>
      <c r="K12" s="26">
        <v>337</v>
      </c>
      <c r="L12" s="26">
        <v>23</v>
      </c>
      <c r="M12" s="26">
        <v>1632</v>
      </c>
      <c r="N12" s="26">
        <v>127</v>
      </c>
      <c r="O12" s="26">
        <v>1230</v>
      </c>
      <c r="P12" s="26">
        <v>2989</v>
      </c>
      <c r="Q12" s="26">
        <v>2642</v>
      </c>
      <c r="R12" s="26">
        <v>106</v>
      </c>
      <c r="S12" s="26">
        <v>211</v>
      </c>
      <c r="T12" s="26">
        <v>171591</v>
      </c>
      <c r="U12" s="26">
        <v>171908</v>
      </c>
      <c r="V12" s="26">
        <v>102</v>
      </c>
      <c r="W12" s="26">
        <v>237</v>
      </c>
      <c r="X12" s="26">
        <v>33747</v>
      </c>
      <c r="Y12" s="26">
        <v>34086</v>
      </c>
      <c r="Z12" s="26">
        <v>836</v>
      </c>
      <c r="AA12" s="26">
        <v>526</v>
      </c>
      <c r="AB12" s="26">
        <v>1946</v>
      </c>
      <c r="AC12" s="26">
        <v>3308</v>
      </c>
      <c r="AD12" s="26">
        <v>2263</v>
      </c>
      <c r="AE12" s="26">
        <v>9753</v>
      </c>
      <c r="AF12" s="26">
        <v>417712</v>
      </c>
      <c r="AG12" s="26">
        <v>1160</v>
      </c>
      <c r="AH12" s="26">
        <v>428625</v>
      </c>
      <c r="AI12" s="26">
        <v>32761</v>
      </c>
      <c r="AJ12" s="26">
        <v>0</v>
      </c>
      <c r="AK12" s="26">
        <v>0</v>
      </c>
      <c r="AL12" s="26">
        <v>0</v>
      </c>
      <c r="AM12" s="26">
        <v>0</v>
      </c>
      <c r="AN12" s="26">
        <v>0</v>
      </c>
      <c r="AO12" s="26">
        <v>0</v>
      </c>
      <c r="AP12" s="26">
        <v>0</v>
      </c>
      <c r="AQ12" s="26">
        <v>0</v>
      </c>
      <c r="AR12" s="26">
        <v>0</v>
      </c>
      <c r="AS12" s="26">
        <v>0</v>
      </c>
      <c r="AT12" s="26">
        <v>0</v>
      </c>
      <c r="AU12" s="26">
        <v>0</v>
      </c>
      <c r="AV12" s="26">
        <v>0</v>
      </c>
      <c r="AW12" s="26">
        <v>0</v>
      </c>
      <c r="AX12" s="26">
        <v>0</v>
      </c>
      <c r="AY12" s="26">
        <v>0</v>
      </c>
      <c r="AZ12" s="26">
        <v>0</v>
      </c>
      <c r="BA12" s="26">
        <v>0</v>
      </c>
      <c r="BB12" s="26">
        <v>0</v>
      </c>
      <c r="BC12" s="26">
        <v>0</v>
      </c>
      <c r="BD12" s="26">
        <v>0</v>
      </c>
      <c r="BE12" s="26">
        <v>0</v>
      </c>
      <c r="BF12" s="26">
        <v>0</v>
      </c>
      <c r="BG12" s="26">
        <v>0</v>
      </c>
      <c r="BH12" s="26">
        <v>0</v>
      </c>
      <c r="BI12" s="26">
        <v>41</v>
      </c>
      <c r="BJ12" s="26">
        <v>5</v>
      </c>
      <c r="BK12" s="26">
        <v>0</v>
      </c>
      <c r="BL12" s="26">
        <v>46</v>
      </c>
      <c r="BM12" s="26">
        <v>10</v>
      </c>
      <c r="BN12" s="26">
        <v>7</v>
      </c>
      <c r="BO12" s="26">
        <v>3</v>
      </c>
      <c r="BP12" s="26">
        <v>0</v>
      </c>
      <c r="BQ12" s="26">
        <v>10</v>
      </c>
      <c r="BR12" s="26">
        <v>8</v>
      </c>
      <c r="BS12" s="26">
        <v>0</v>
      </c>
      <c r="BT12" s="26">
        <v>0</v>
      </c>
      <c r="BU12" s="26">
        <v>0</v>
      </c>
      <c r="BV12" s="26">
        <v>0</v>
      </c>
      <c r="BW12" s="26">
        <v>0</v>
      </c>
      <c r="BX12" s="26">
        <v>72</v>
      </c>
      <c r="BY12" s="26">
        <v>0</v>
      </c>
      <c r="BZ12" s="26">
        <v>0</v>
      </c>
      <c r="CA12" s="26">
        <v>72</v>
      </c>
      <c r="CB12" s="26">
        <v>48</v>
      </c>
      <c r="CC12" s="26">
        <v>0</v>
      </c>
      <c r="CD12" s="26">
        <v>0</v>
      </c>
      <c r="CE12" s="26">
        <v>0</v>
      </c>
      <c r="CF12" s="26">
        <v>0</v>
      </c>
      <c r="CG12" s="26">
        <v>0</v>
      </c>
      <c r="CH12" s="26">
        <v>123</v>
      </c>
      <c r="CI12" s="26">
        <v>16</v>
      </c>
      <c r="CJ12" s="26">
        <v>0</v>
      </c>
      <c r="CK12" s="26">
        <v>139</v>
      </c>
      <c r="CL12" s="26">
        <v>78</v>
      </c>
      <c r="CM12" s="26">
        <v>0</v>
      </c>
      <c r="CN12" s="26">
        <v>0</v>
      </c>
      <c r="CO12" s="26">
        <v>0</v>
      </c>
      <c r="CP12" s="26">
        <v>0</v>
      </c>
      <c r="CQ12" s="26">
        <v>0</v>
      </c>
      <c r="CR12" s="86">
        <v>12570</v>
      </c>
      <c r="CS12" s="26">
        <v>418704</v>
      </c>
      <c r="CT12" s="26">
        <v>181561</v>
      </c>
      <c r="CU12" s="26">
        <v>612835</v>
      </c>
      <c r="CV12" s="26">
        <v>77320</v>
      </c>
      <c r="CW12" s="37"/>
      <c r="CX12" s="37"/>
      <c r="CY12" s="37"/>
      <c r="CZ12" s="37"/>
      <c r="DA12" s="37"/>
      <c r="DB12" s="37"/>
    </row>
    <row r="13" spans="1:106" ht="24.9" customHeight="1">
      <c r="A13" s="18">
        <v>7</v>
      </c>
      <c r="B13" s="81" t="s">
        <v>34</v>
      </c>
      <c r="C13" s="26">
        <v>24223</v>
      </c>
      <c r="D13" s="26">
        <v>3449</v>
      </c>
      <c r="E13" s="26">
        <v>0</v>
      </c>
      <c r="F13" s="26">
        <v>27672</v>
      </c>
      <c r="G13" s="26">
        <v>22670</v>
      </c>
      <c r="H13" s="26">
        <v>17226</v>
      </c>
      <c r="I13" s="26">
        <v>11556</v>
      </c>
      <c r="J13" s="26">
        <v>0</v>
      </c>
      <c r="K13" s="26">
        <v>28782</v>
      </c>
      <c r="L13" s="26">
        <v>16466</v>
      </c>
      <c r="M13" s="26">
        <v>21419</v>
      </c>
      <c r="N13" s="26">
        <v>1679</v>
      </c>
      <c r="O13" s="26">
        <v>520</v>
      </c>
      <c r="P13" s="26">
        <v>23618</v>
      </c>
      <c r="Q13" s="26">
        <v>19771</v>
      </c>
      <c r="R13" s="26">
        <v>30492</v>
      </c>
      <c r="S13" s="26">
        <v>47</v>
      </c>
      <c r="T13" s="26">
        <v>0</v>
      </c>
      <c r="U13" s="26">
        <v>30539</v>
      </c>
      <c r="V13" s="26">
        <v>24426</v>
      </c>
      <c r="W13" s="26">
        <v>47</v>
      </c>
      <c r="X13" s="26">
        <v>0</v>
      </c>
      <c r="Y13" s="26">
        <v>24473</v>
      </c>
      <c r="Z13" s="26">
        <v>1265</v>
      </c>
      <c r="AA13" s="26">
        <v>2741</v>
      </c>
      <c r="AB13" s="26">
        <v>3585</v>
      </c>
      <c r="AC13" s="26">
        <v>7591</v>
      </c>
      <c r="AD13" s="26">
        <v>6005</v>
      </c>
      <c r="AE13" s="26">
        <v>7983</v>
      </c>
      <c r="AF13" s="26">
        <v>419831</v>
      </c>
      <c r="AG13" s="26">
        <v>3585</v>
      </c>
      <c r="AH13" s="26">
        <v>431399</v>
      </c>
      <c r="AI13" s="26">
        <v>35965</v>
      </c>
      <c r="AJ13" s="26">
        <v>0</v>
      </c>
      <c r="AK13" s="26">
        <v>0</v>
      </c>
      <c r="AL13" s="26">
        <v>0</v>
      </c>
      <c r="AM13" s="26">
        <v>0</v>
      </c>
      <c r="AN13" s="26">
        <v>0</v>
      </c>
      <c r="AO13" s="26">
        <v>0</v>
      </c>
      <c r="AP13" s="26">
        <v>0</v>
      </c>
      <c r="AQ13" s="26">
        <v>0</v>
      </c>
      <c r="AR13" s="26">
        <v>0</v>
      </c>
      <c r="AS13" s="26">
        <v>0</v>
      </c>
      <c r="AT13" s="26">
        <v>0</v>
      </c>
      <c r="AU13" s="26">
        <v>0</v>
      </c>
      <c r="AV13" s="26">
        <v>0</v>
      </c>
      <c r="AW13" s="26">
        <v>0</v>
      </c>
      <c r="AX13" s="26">
        <v>0</v>
      </c>
      <c r="AY13" s="26">
        <v>0</v>
      </c>
      <c r="AZ13" s="26">
        <v>0</v>
      </c>
      <c r="BA13" s="26">
        <v>0</v>
      </c>
      <c r="BB13" s="26">
        <v>0</v>
      </c>
      <c r="BC13" s="26">
        <v>0</v>
      </c>
      <c r="BD13" s="26">
        <v>0</v>
      </c>
      <c r="BE13" s="26">
        <v>0</v>
      </c>
      <c r="BF13" s="26">
        <v>0</v>
      </c>
      <c r="BG13" s="26">
        <v>0</v>
      </c>
      <c r="BH13" s="26">
        <v>0</v>
      </c>
      <c r="BI13" s="26">
        <v>3922</v>
      </c>
      <c r="BJ13" s="26">
        <v>17</v>
      </c>
      <c r="BK13" s="26">
        <v>123</v>
      </c>
      <c r="BL13" s="26">
        <v>4062</v>
      </c>
      <c r="BM13" s="26">
        <v>2271</v>
      </c>
      <c r="BN13" s="26">
        <v>458</v>
      </c>
      <c r="BO13" s="26">
        <v>3593</v>
      </c>
      <c r="BP13" s="26">
        <v>1</v>
      </c>
      <c r="BQ13" s="26">
        <v>4052</v>
      </c>
      <c r="BR13" s="26">
        <v>3041</v>
      </c>
      <c r="BS13" s="26">
        <v>6</v>
      </c>
      <c r="BT13" s="26">
        <v>53078</v>
      </c>
      <c r="BU13" s="26">
        <v>0</v>
      </c>
      <c r="BV13" s="26">
        <v>53084</v>
      </c>
      <c r="BW13" s="26">
        <v>51473</v>
      </c>
      <c r="BX13" s="26">
        <v>1227</v>
      </c>
      <c r="BY13" s="26">
        <v>71</v>
      </c>
      <c r="BZ13" s="26">
        <v>0</v>
      </c>
      <c r="CA13" s="26">
        <v>1298</v>
      </c>
      <c r="CB13" s="26">
        <v>227</v>
      </c>
      <c r="CC13" s="26">
        <v>0</v>
      </c>
      <c r="CD13" s="26">
        <v>0</v>
      </c>
      <c r="CE13" s="26">
        <v>0</v>
      </c>
      <c r="CF13" s="26">
        <v>0</v>
      </c>
      <c r="CG13" s="26">
        <v>0</v>
      </c>
      <c r="CH13" s="26">
        <v>113</v>
      </c>
      <c r="CI13" s="26">
        <v>68</v>
      </c>
      <c r="CJ13" s="26">
        <v>0</v>
      </c>
      <c r="CK13" s="26">
        <v>181</v>
      </c>
      <c r="CL13" s="26">
        <v>172</v>
      </c>
      <c r="CM13" s="26">
        <v>0</v>
      </c>
      <c r="CN13" s="26">
        <v>0</v>
      </c>
      <c r="CO13" s="26">
        <v>0</v>
      </c>
      <c r="CP13" s="26">
        <v>0</v>
      </c>
      <c r="CQ13" s="26">
        <v>0</v>
      </c>
      <c r="CR13" s="86">
        <v>108334</v>
      </c>
      <c r="CS13" s="26">
        <v>496130</v>
      </c>
      <c r="CT13" s="26">
        <v>7814</v>
      </c>
      <c r="CU13" s="26">
        <v>612278</v>
      </c>
      <c r="CV13" s="26">
        <v>182534</v>
      </c>
      <c r="CW13" s="37"/>
      <c r="CX13" s="37"/>
      <c r="CY13" s="37"/>
      <c r="CZ13" s="37"/>
      <c r="DA13" s="37"/>
      <c r="DB13" s="37"/>
    </row>
    <row r="14" spans="1:106" ht="24.9" customHeight="1">
      <c r="A14" s="18">
        <v>8</v>
      </c>
      <c r="B14" s="81" t="s">
        <v>32</v>
      </c>
      <c r="C14" s="26">
        <v>13194</v>
      </c>
      <c r="D14" s="26">
        <v>78</v>
      </c>
      <c r="E14" s="26">
        <v>12157</v>
      </c>
      <c r="F14" s="26">
        <v>25429</v>
      </c>
      <c r="G14" s="26">
        <v>19428</v>
      </c>
      <c r="H14" s="26">
        <v>27330</v>
      </c>
      <c r="I14" s="26">
        <v>1365</v>
      </c>
      <c r="J14" s="26">
        <v>15112</v>
      </c>
      <c r="K14" s="26">
        <v>43807</v>
      </c>
      <c r="L14" s="26">
        <v>33749</v>
      </c>
      <c r="M14" s="26">
        <v>24527</v>
      </c>
      <c r="N14" s="26">
        <v>1490</v>
      </c>
      <c r="O14" s="26">
        <v>10898</v>
      </c>
      <c r="P14" s="26">
        <v>36915</v>
      </c>
      <c r="Q14" s="26">
        <v>28527</v>
      </c>
      <c r="R14" s="26">
        <v>43497</v>
      </c>
      <c r="S14" s="26">
        <v>1142</v>
      </c>
      <c r="T14" s="26">
        <v>17638</v>
      </c>
      <c r="U14" s="26">
        <v>62277</v>
      </c>
      <c r="V14" s="26">
        <v>33283</v>
      </c>
      <c r="W14" s="26">
        <v>1023</v>
      </c>
      <c r="X14" s="26">
        <v>14356</v>
      </c>
      <c r="Y14" s="26">
        <v>48662</v>
      </c>
      <c r="Z14" s="26">
        <v>892</v>
      </c>
      <c r="AA14" s="26">
        <v>743</v>
      </c>
      <c r="AB14" s="26">
        <v>1863</v>
      </c>
      <c r="AC14" s="26">
        <v>3498</v>
      </c>
      <c r="AD14" s="26">
        <v>3242</v>
      </c>
      <c r="AE14" s="26">
        <v>7595</v>
      </c>
      <c r="AF14" s="26">
        <v>417841</v>
      </c>
      <c r="AG14" s="26">
        <v>1863</v>
      </c>
      <c r="AH14" s="26">
        <v>427299</v>
      </c>
      <c r="AI14" s="26">
        <v>33152</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0</v>
      </c>
      <c r="BG14" s="26">
        <v>0</v>
      </c>
      <c r="BH14" s="26">
        <v>0</v>
      </c>
      <c r="BI14" s="26">
        <v>66</v>
      </c>
      <c r="BJ14" s="26">
        <v>0</v>
      </c>
      <c r="BK14" s="26">
        <v>0</v>
      </c>
      <c r="BL14" s="26">
        <v>66</v>
      </c>
      <c r="BM14" s="26">
        <v>14</v>
      </c>
      <c r="BN14" s="26">
        <v>20</v>
      </c>
      <c r="BO14" s="26">
        <v>1</v>
      </c>
      <c r="BP14" s="26">
        <v>0</v>
      </c>
      <c r="BQ14" s="26">
        <v>21</v>
      </c>
      <c r="BR14" s="26">
        <v>20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7</v>
      </c>
      <c r="CI14" s="26">
        <v>0</v>
      </c>
      <c r="CJ14" s="26">
        <v>0</v>
      </c>
      <c r="CK14" s="26">
        <v>7</v>
      </c>
      <c r="CL14" s="26">
        <v>6</v>
      </c>
      <c r="CM14" s="26">
        <v>0</v>
      </c>
      <c r="CN14" s="26">
        <v>0</v>
      </c>
      <c r="CO14" s="26">
        <v>0</v>
      </c>
      <c r="CP14" s="26">
        <v>0</v>
      </c>
      <c r="CQ14" s="26">
        <v>0</v>
      </c>
      <c r="CR14" s="86">
        <v>117128</v>
      </c>
      <c r="CS14" s="26">
        <v>422660</v>
      </c>
      <c r="CT14" s="26">
        <v>59531</v>
      </c>
      <c r="CU14" s="26">
        <v>599319</v>
      </c>
      <c r="CV14" s="26">
        <v>166800</v>
      </c>
      <c r="CW14" s="37"/>
      <c r="CX14" s="37"/>
      <c r="CY14" s="37"/>
      <c r="CZ14" s="37"/>
      <c r="DA14" s="37"/>
      <c r="DB14" s="37"/>
    </row>
    <row r="15" spans="1:106" ht="24.9" customHeight="1">
      <c r="A15" s="18">
        <v>9</v>
      </c>
      <c r="B15" s="81" t="s">
        <v>36</v>
      </c>
      <c r="C15" s="26">
        <v>39456</v>
      </c>
      <c r="D15" s="26">
        <v>1</v>
      </c>
      <c r="E15" s="26">
        <v>5674</v>
      </c>
      <c r="F15" s="26">
        <v>45131</v>
      </c>
      <c r="G15" s="26">
        <v>25113</v>
      </c>
      <c r="H15" s="26">
        <v>134</v>
      </c>
      <c r="I15" s="26">
        <v>6649</v>
      </c>
      <c r="J15" s="26">
        <v>50</v>
      </c>
      <c r="K15" s="26">
        <v>6833</v>
      </c>
      <c r="L15" s="26">
        <v>245</v>
      </c>
      <c r="M15" s="26">
        <v>46436</v>
      </c>
      <c r="N15" s="26">
        <v>1831</v>
      </c>
      <c r="O15" s="26">
        <v>4038</v>
      </c>
      <c r="P15" s="26">
        <v>52305</v>
      </c>
      <c r="Q15" s="26">
        <v>28517</v>
      </c>
      <c r="R15" s="26">
        <v>45916</v>
      </c>
      <c r="S15" s="26">
        <v>793</v>
      </c>
      <c r="T15" s="26">
        <v>5929</v>
      </c>
      <c r="U15" s="26">
        <v>52638</v>
      </c>
      <c r="V15" s="26">
        <v>22860</v>
      </c>
      <c r="W15" s="26">
        <v>605</v>
      </c>
      <c r="X15" s="26">
        <v>5629</v>
      </c>
      <c r="Y15" s="26">
        <v>29094</v>
      </c>
      <c r="Z15" s="26">
        <v>1095</v>
      </c>
      <c r="AA15" s="26">
        <v>1723</v>
      </c>
      <c r="AB15" s="26">
        <v>64</v>
      </c>
      <c r="AC15" s="26">
        <v>2882</v>
      </c>
      <c r="AD15" s="26">
        <v>2142</v>
      </c>
      <c r="AE15" s="26">
        <v>10409</v>
      </c>
      <c r="AF15" s="26">
        <v>418864</v>
      </c>
      <c r="AG15" s="26">
        <v>63</v>
      </c>
      <c r="AH15" s="26">
        <v>429336</v>
      </c>
      <c r="AI15" s="26">
        <v>33379</v>
      </c>
      <c r="AJ15" s="26">
        <v>0</v>
      </c>
      <c r="AK15" s="26">
        <v>0</v>
      </c>
      <c r="AL15" s="26">
        <v>0</v>
      </c>
      <c r="AM15" s="26">
        <v>0</v>
      </c>
      <c r="AN15" s="26">
        <v>0</v>
      </c>
      <c r="AO15" s="26">
        <v>13</v>
      </c>
      <c r="AP15" s="26">
        <v>0</v>
      </c>
      <c r="AQ15" s="26">
        <v>0</v>
      </c>
      <c r="AR15" s="26">
        <v>13</v>
      </c>
      <c r="AS15" s="26">
        <v>9</v>
      </c>
      <c r="AT15" s="26">
        <v>12</v>
      </c>
      <c r="AU15" s="26">
        <v>0</v>
      </c>
      <c r="AV15" s="26">
        <v>0</v>
      </c>
      <c r="AW15" s="26">
        <v>12</v>
      </c>
      <c r="AX15" s="26">
        <v>8</v>
      </c>
      <c r="AY15" s="26">
        <v>4</v>
      </c>
      <c r="AZ15" s="26">
        <v>0</v>
      </c>
      <c r="BA15" s="26">
        <v>13</v>
      </c>
      <c r="BB15" s="26">
        <v>17</v>
      </c>
      <c r="BC15" s="26">
        <v>14</v>
      </c>
      <c r="BD15" s="26">
        <v>3</v>
      </c>
      <c r="BE15" s="26">
        <v>0</v>
      </c>
      <c r="BF15" s="26">
        <v>1</v>
      </c>
      <c r="BG15" s="26">
        <v>4</v>
      </c>
      <c r="BH15" s="26">
        <v>3</v>
      </c>
      <c r="BI15" s="26">
        <v>535</v>
      </c>
      <c r="BJ15" s="26">
        <v>20</v>
      </c>
      <c r="BK15" s="26">
        <v>0</v>
      </c>
      <c r="BL15" s="26">
        <v>555</v>
      </c>
      <c r="BM15" s="26">
        <v>101</v>
      </c>
      <c r="BN15" s="26">
        <v>552</v>
      </c>
      <c r="BO15" s="26">
        <v>230</v>
      </c>
      <c r="BP15" s="26">
        <v>46</v>
      </c>
      <c r="BQ15" s="26">
        <v>828</v>
      </c>
      <c r="BR15" s="26">
        <v>2174</v>
      </c>
      <c r="BS15" s="26">
        <v>50</v>
      </c>
      <c r="BT15" s="26">
        <v>4</v>
      </c>
      <c r="BU15" s="26">
        <v>2</v>
      </c>
      <c r="BV15" s="26">
        <v>56</v>
      </c>
      <c r="BW15" s="26">
        <v>3416</v>
      </c>
      <c r="BX15" s="26">
        <v>935</v>
      </c>
      <c r="BY15" s="26">
        <v>0</v>
      </c>
      <c r="BZ15" s="26">
        <v>0</v>
      </c>
      <c r="CA15" s="26">
        <v>935</v>
      </c>
      <c r="CB15" s="26">
        <v>441</v>
      </c>
      <c r="CC15" s="26">
        <v>0</v>
      </c>
      <c r="CD15" s="26">
        <v>0</v>
      </c>
      <c r="CE15" s="26">
        <v>0</v>
      </c>
      <c r="CF15" s="26">
        <v>0</v>
      </c>
      <c r="CG15" s="26">
        <v>0</v>
      </c>
      <c r="CH15" s="26">
        <v>337</v>
      </c>
      <c r="CI15" s="26">
        <v>104</v>
      </c>
      <c r="CJ15" s="26">
        <v>6</v>
      </c>
      <c r="CK15" s="26">
        <v>447</v>
      </c>
      <c r="CL15" s="26">
        <v>453</v>
      </c>
      <c r="CM15" s="26">
        <v>0</v>
      </c>
      <c r="CN15" s="26">
        <v>0</v>
      </c>
      <c r="CO15" s="26">
        <v>0</v>
      </c>
      <c r="CP15" s="26">
        <v>0</v>
      </c>
      <c r="CQ15" s="26">
        <v>0</v>
      </c>
      <c r="CR15" s="86">
        <v>145887</v>
      </c>
      <c r="CS15" s="26">
        <v>430219</v>
      </c>
      <c r="CT15" s="26">
        <v>15886</v>
      </c>
      <c r="CU15" s="26">
        <v>591992</v>
      </c>
      <c r="CV15" s="26">
        <v>125109</v>
      </c>
      <c r="CW15" s="37"/>
      <c r="CX15" s="37"/>
      <c r="CY15" s="37"/>
      <c r="CZ15" s="37"/>
      <c r="DA15" s="37"/>
      <c r="DB15" s="37"/>
    </row>
    <row r="16" spans="1:106" ht="24.9" customHeight="1">
      <c r="A16" s="18">
        <v>10</v>
      </c>
      <c r="B16" s="81" t="s">
        <v>35</v>
      </c>
      <c r="C16" s="26">
        <v>2320</v>
      </c>
      <c r="D16" s="26">
        <v>780</v>
      </c>
      <c r="E16" s="26">
        <v>1300</v>
      </c>
      <c r="F16" s="26">
        <v>4400</v>
      </c>
      <c r="G16" s="26">
        <v>3070</v>
      </c>
      <c r="H16" s="26">
        <v>791</v>
      </c>
      <c r="I16" s="26">
        <v>1775</v>
      </c>
      <c r="J16" s="26">
        <v>143</v>
      </c>
      <c r="K16" s="26">
        <v>2709</v>
      </c>
      <c r="L16" s="26">
        <v>344</v>
      </c>
      <c r="M16" s="26">
        <v>34858</v>
      </c>
      <c r="N16" s="26">
        <v>2932</v>
      </c>
      <c r="O16" s="26">
        <v>1584</v>
      </c>
      <c r="P16" s="26">
        <v>39374</v>
      </c>
      <c r="Q16" s="26">
        <v>27019</v>
      </c>
      <c r="R16" s="26">
        <v>27665</v>
      </c>
      <c r="S16" s="26">
        <v>3347</v>
      </c>
      <c r="T16" s="26">
        <v>5270</v>
      </c>
      <c r="U16" s="26">
        <v>36282</v>
      </c>
      <c r="V16" s="26">
        <v>22265</v>
      </c>
      <c r="W16" s="26">
        <v>2620</v>
      </c>
      <c r="X16" s="26">
        <v>4125</v>
      </c>
      <c r="Y16" s="26">
        <v>29010</v>
      </c>
      <c r="Z16" s="26">
        <v>2472</v>
      </c>
      <c r="AA16" s="26">
        <v>3227</v>
      </c>
      <c r="AB16" s="26">
        <v>10</v>
      </c>
      <c r="AC16" s="26">
        <v>5709</v>
      </c>
      <c r="AD16" s="26">
        <v>4695</v>
      </c>
      <c r="AE16" s="26">
        <v>9317</v>
      </c>
      <c r="AF16" s="26">
        <v>420482</v>
      </c>
      <c r="AG16" s="26">
        <v>11</v>
      </c>
      <c r="AH16" s="26">
        <v>429810</v>
      </c>
      <c r="AI16" s="26">
        <v>34785</v>
      </c>
      <c r="AJ16" s="26">
        <v>0</v>
      </c>
      <c r="AK16" s="26">
        <v>0</v>
      </c>
      <c r="AL16" s="26">
        <v>0</v>
      </c>
      <c r="AM16" s="26">
        <v>0</v>
      </c>
      <c r="AN16" s="26">
        <v>0</v>
      </c>
      <c r="AO16" s="26">
        <v>0</v>
      </c>
      <c r="AP16" s="26">
        <v>0</v>
      </c>
      <c r="AQ16" s="26">
        <v>0</v>
      </c>
      <c r="AR16" s="26">
        <v>0</v>
      </c>
      <c r="AS16" s="26">
        <v>0</v>
      </c>
      <c r="AT16" s="26">
        <v>0</v>
      </c>
      <c r="AU16" s="26">
        <v>0</v>
      </c>
      <c r="AV16" s="26">
        <v>0</v>
      </c>
      <c r="AW16" s="26">
        <v>0</v>
      </c>
      <c r="AX16" s="26">
        <v>0</v>
      </c>
      <c r="AY16" s="26">
        <v>0</v>
      </c>
      <c r="AZ16" s="26">
        <v>0</v>
      </c>
      <c r="BA16" s="26">
        <v>0</v>
      </c>
      <c r="BB16" s="26">
        <v>0</v>
      </c>
      <c r="BC16" s="26">
        <v>0</v>
      </c>
      <c r="BD16" s="26">
        <v>0</v>
      </c>
      <c r="BE16" s="26">
        <v>0</v>
      </c>
      <c r="BF16" s="26">
        <v>0</v>
      </c>
      <c r="BG16" s="26">
        <v>0</v>
      </c>
      <c r="BH16" s="26">
        <v>0</v>
      </c>
      <c r="BI16" s="26">
        <v>1381</v>
      </c>
      <c r="BJ16" s="26">
        <v>7</v>
      </c>
      <c r="BK16" s="26">
        <v>2</v>
      </c>
      <c r="BL16" s="26">
        <v>1390</v>
      </c>
      <c r="BM16" s="26">
        <v>1150</v>
      </c>
      <c r="BN16" s="26">
        <v>1898</v>
      </c>
      <c r="BO16" s="26">
        <v>570</v>
      </c>
      <c r="BP16" s="26">
        <v>8</v>
      </c>
      <c r="BQ16" s="26">
        <v>2476</v>
      </c>
      <c r="BR16" s="26">
        <v>2244</v>
      </c>
      <c r="BS16" s="26">
        <v>55</v>
      </c>
      <c r="BT16" s="26">
        <v>11</v>
      </c>
      <c r="BU16" s="26">
        <v>0</v>
      </c>
      <c r="BV16" s="26">
        <v>66</v>
      </c>
      <c r="BW16" s="26">
        <v>54</v>
      </c>
      <c r="BX16" s="26">
        <v>282</v>
      </c>
      <c r="BY16" s="26">
        <v>18</v>
      </c>
      <c r="BZ16" s="26">
        <v>0</v>
      </c>
      <c r="CA16" s="26">
        <v>300</v>
      </c>
      <c r="CB16" s="26">
        <v>174</v>
      </c>
      <c r="CC16" s="26">
        <v>0</v>
      </c>
      <c r="CD16" s="26">
        <v>0</v>
      </c>
      <c r="CE16" s="26">
        <v>0</v>
      </c>
      <c r="CF16" s="26">
        <v>0</v>
      </c>
      <c r="CG16" s="26">
        <v>0</v>
      </c>
      <c r="CH16" s="26">
        <v>345</v>
      </c>
      <c r="CI16" s="26">
        <v>197</v>
      </c>
      <c r="CJ16" s="26">
        <v>1</v>
      </c>
      <c r="CK16" s="26">
        <v>543</v>
      </c>
      <c r="CL16" s="26">
        <v>471</v>
      </c>
      <c r="CM16" s="26">
        <v>0</v>
      </c>
      <c r="CN16" s="26">
        <v>0</v>
      </c>
      <c r="CO16" s="26">
        <v>0</v>
      </c>
      <c r="CP16" s="26">
        <v>0</v>
      </c>
      <c r="CQ16" s="26">
        <v>0</v>
      </c>
      <c r="CR16" s="86">
        <v>81384</v>
      </c>
      <c r="CS16" s="26">
        <v>433346</v>
      </c>
      <c r="CT16" s="26">
        <v>8329</v>
      </c>
      <c r="CU16" s="26">
        <v>523059</v>
      </c>
      <c r="CV16" s="26">
        <v>103016</v>
      </c>
      <c r="CW16" s="37"/>
      <c r="CX16" s="37"/>
      <c r="CY16" s="37"/>
      <c r="CZ16" s="37"/>
      <c r="DA16" s="37"/>
      <c r="DB16" s="37"/>
    </row>
    <row r="17" spans="1:106" ht="24.9" customHeight="1">
      <c r="A17" s="18">
        <v>11</v>
      </c>
      <c r="B17" s="81" t="s">
        <v>31</v>
      </c>
      <c r="C17" s="26">
        <v>3012</v>
      </c>
      <c r="D17" s="26">
        <v>232</v>
      </c>
      <c r="E17" s="26">
        <v>2660</v>
      </c>
      <c r="F17" s="26">
        <v>5904</v>
      </c>
      <c r="G17" s="26">
        <v>3799</v>
      </c>
      <c r="H17" s="26">
        <v>6421</v>
      </c>
      <c r="I17" s="26">
        <v>2334</v>
      </c>
      <c r="J17" s="26">
        <v>3049</v>
      </c>
      <c r="K17" s="26">
        <v>11804</v>
      </c>
      <c r="L17" s="26">
        <v>6373</v>
      </c>
      <c r="M17" s="26">
        <v>11521</v>
      </c>
      <c r="N17" s="26">
        <v>1252</v>
      </c>
      <c r="O17" s="26">
        <v>2975</v>
      </c>
      <c r="P17" s="26">
        <v>15748</v>
      </c>
      <c r="Q17" s="26">
        <v>11667</v>
      </c>
      <c r="R17" s="26">
        <v>9220</v>
      </c>
      <c r="S17" s="26">
        <v>602</v>
      </c>
      <c r="T17" s="26">
        <v>5109</v>
      </c>
      <c r="U17" s="26">
        <v>14931</v>
      </c>
      <c r="V17" s="26">
        <v>7677</v>
      </c>
      <c r="W17" s="26">
        <v>243</v>
      </c>
      <c r="X17" s="26">
        <v>1469</v>
      </c>
      <c r="Y17" s="26">
        <v>9389</v>
      </c>
      <c r="Z17" s="26">
        <v>680</v>
      </c>
      <c r="AA17" s="26">
        <v>2964</v>
      </c>
      <c r="AB17" s="26">
        <v>2405</v>
      </c>
      <c r="AC17" s="26">
        <v>6049</v>
      </c>
      <c r="AD17" s="26">
        <v>3638</v>
      </c>
      <c r="AE17" s="26">
        <v>7268</v>
      </c>
      <c r="AF17" s="26">
        <v>418857</v>
      </c>
      <c r="AG17" s="26">
        <v>1240</v>
      </c>
      <c r="AH17" s="26">
        <v>427365</v>
      </c>
      <c r="AI17" s="26">
        <v>32598</v>
      </c>
      <c r="AJ17" s="26">
        <v>0</v>
      </c>
      <c r="AK17" s="26">
        <v>0</v>
      </c>
      <c r="AL17" s="26">
        <v>0</v>
      </c>
      <c r="AM17" s="26">
        <v>0</v>
      </c>
      <c r="AN17" s="26">
        <v>0</v>
      </c>
      <c r="AO17" s="26">
        <v>2</v>
      </c>
      <c r="AP17" s="26">
        <v>0</v>
      </c>
      <c r="AQ17" s="26">
        <v>0</v>
      </c>
      <c r="AR17" s="26">
        <v>2</v>
      </c>
      <c r="AS17" s="26">
        <v>2</v>
      </c>
      <c r="AT17" s="26">
        <v>2</v>
      </c>
      <c r="AU17" s="26">
        <v>0</v>
      </c>
      <c r="AV17" s="26">
        <v>0</v>
      </c>
      <c r="AW17" s="26">
        <v>2</v>
      </c>
      <c r="AX17" s="26">
        <v>2</v>
      </c>
      <c r="AY17" s="26">
        <v>0</v>
      </c>
      <c r="AZ17" s="26">
        <v>0</v>
      </c>
      <c r="BA17" s="26">
        <v>0</v>
      </c>
      <c r="BB17" s="26">
        <v>0</v>
      </c>
      <c r="BC17" s="26">
        <v>0</v>
      </c>
      <c r="BD17" s="26">
        <v>0</v>
      </c>
      <c r="BE17" s="26">
        <v>0</v>
      </c>
      <c r="BF17" s="26">
        <v>0</v>
      </c>
      <c r="BG17" s="26">
        <v>0</v>
      </c>
      <c r="BH17" s="26">
        <v>0</v>
      </c>
      <c r="BI17" s="26">
        <v>909</v>
      </c>
      <c r="BJ17" s="26">
        <v>5</v>
      </c>
      <c r="BK17" s="26">
        <v>0</v>
      </c>
      <c r="BL17" s="26">
        <v>914</v>
      </c>
      <c r="BM17" s="26">
        <v>142</v>
      </c>
      <c r="BN17" s="26">
        <v>784</v>
      </c>
      <c r="BO17" s="26">
        <v>2964</v>
      </c>
      <c r="BP17" s="26">
        <v>4</v>
      </c>
      <c r="BQ17" s="26">
        <v>3752</v>
      </c>
      <c r="BR17" s="26">
        <v>857</v>
      </c>
      <c r="BS17" s="26">
        <v>0</v>
      </c>
      <c r="BT17" s="26">
        <v>0</v>
      </c>
      <c r="BU17" s="26">
        <v>0</v>
      </c>
      <c r="BV17" s="26">
        <v>0</v>
      </c>
      <c r="BW17" s="26">
        <v>0</v>
      </c>
      <c r="BX17" s="26">
        <v>285</v>
      </c>
      <c r="BY17" s="26">
        <v>2</v>
      </c>
      <c r="BZ17" s="26">
        <v>2</v>
      </c>
      <c r="CA17" s="26">
        <v>289</v>
      </c>
      <c r="CB17" s="26">
        <v>178</v>
      </c>
      <c r="CC17" s="26">
        <v>0</v>
      </c>
      <c r="CD17" s="26">
        <v>0</v>
      </c>
      <c r="CE17" s="26">
        <v>0</v>
      </c>
      <c r="CF17" s="26">
        <v>0</v>
      </c>
      <c r="CG17" s="26">
        <v>0</v>
      </c>
      <c r="CH17" s="26">
        <v>1459</v>
      </c>
      <c r="CI17" s="26">
        <v>1114</v>
      </c>
      <c r="CJ17" s="26">
        <v>2</v>
      </c>
      <c r="CK17" s="26">
        <v>2575</v>
      </c>
      <c r="CL17" s="26">
        <v>2242</v>
      </c>
      <c r="CM17" s="26">
        <v>0</v>
      </c>
      <c r="CN17" s="26">
        <v>0</v>
      </c>
      <c r="CO17" s="26">
        <v>0</v>
      </c>
      <c r="CP17" s="26">
        <v>0</v>
      </c>
      <c r="CQ17" s="26">
        <v>0</v>
      </c>
      <c r="CR17" s="86">
        <v>41563</v>
      </c>
      <c r="CS17" s="26">
        <v>430326</v>
      </c>
      <c r="CT17" s="26">
        <v>17446</v>
      </c>
      <c r="CU17" s="26">
        <v>489335</v>
      </c>
      <c r="CV17" s="26">
        <v>70887</v>
      </c>
      <c r="CW17" s="37"/>
      <c r="CX17" s="37"/>
      <c r="CY17" s="37"/>
      <c r="CZ17" s="37"/>
      <c r="DA17" s="37"/>
      <c r="DB17" s="37"/>
    </row>
    <row r="18" spans="1:106" ht="24.9" customHeight="1">
      <c r="A18" s="18">
        <v>12</v>
      </c>
      <c r="B18" s="81" t="s">
        <v>37</v>
      </c>
      <c r="C18" s="26">
        <v>353</v>
      </c>
      <c r="D18" s="26">
        <v>0</v>
      </c>
      <c r="E18" s="26">
        <v>431</v>
      </c>
      <c r="F18" s="26">
        <v>784</v>
      </c>
      <c r="G18" s="26">
        <v>681</v>
      </c>
      <c r="H18" s="26">
        <v>19</v>
      </c>
      <c r="I18" s="26">
        <v>113</v>
      </c>
      <c r="J18" s="26">
        <v>36</v>
      </c>
      <c r="K18" s="26">
        <v>168</v>
      </c>
      <c r="L18" s="26">
        <v>16</v>
      </c>
      <c r="M18" s="26">
        <v>3734</v>
      </c>
      <c r="N18" s="26">
        <v>615</v>
      </c>
      <c r="O18" s="26">
        <v>2169</v>
      </c>
      <c r="P18" s="26">
        <v>6518</v>
      </c>
      <c r="Q18" s="26">
        <v>4452</v>
      </c>
      <c r="R18" s="26">
        <v>980</v>
      </c>
      <c r="S18" s="26">
        <v>0</v>
      </c>
      <c r="T18" s="26">
        <v>1229</v>
      </c>
      <c r="U18" s="26">
        <v>2209</v>
      </c>
      <c r="V18" s="26">
        <v>659</v>
      </c>
      <c r="W18" s="26">
        <v>0</v>
      </c>
      <c r="X18" s="26">
        <v>1135</v>
      </c>
      <c r="Y18" s="26">
        <v>1794</v>
      </c>
      <c r="Z18" s="26">
        <v>297</v>
      </c>
      <c r="AA18" s="26">
        <v>1579</v>
      </c>
      <c r="AB18" s="26">
        <v>1269</v>
      </c>
      <c r="AC18" s="26">
        <v>3145</v>
      </c>
      <c r="AD18" s="26">
        <v>2754</v>
      </c>
      <c r="AE18" s="26">
        <v>7067</v>
      </c>
      <c r="AF18" s="26">
        <v>418758</v>
      </c>
      <c r="AG18" s="26">
        <v>1269</v>
      </c>
      <c r="AH18" s="26">
        <v>427094</v>
      </c>
      <c r="AI18" s="26">
        <v>32771</v>
      </c>
      <c r="AJ18" s="26">
        <v>0</v>
      </c>
      <c r="AK18" s="26">
        <v>0</v>
      </c>
      <c r="AL18" s="26">
        <v>0</v>
      </c>
      <c r="AM18" s="26">
        <v>0</v>
      </c>
      <c r="AN18" s="26">
        <v>0</v>
      </c>
      <c r="AO18" s="26">
        <v>19</v>
      </c>
      <c r="AP18" s="26">
        <v>0</v>
      </c>
      <c r="AQ18" s="26">
        <v>0</v>
      </c>
      <c r="AR18" s="26">
        <v>19</v>
      </c>
      <c r="AS18" s="26">
        <v>13</v>
      </c>
      <c r="AT18" s="26">
        <v>6</v>
      </c>
      <c r="AU18" s="26">
        <v>0</v>
      </c>
      <c r="AV18" s="26">
        <v>0</v>
      </c>
      <c r="AW18" s="26">
        <v>6</v>
      </c>
      <c r="AX18" s="26">
        <v>5</v>
      </c>
      <c r="AY18" s="26">
        <v>0</v>
      </c>
      <c r="AZ18" s="26">
        <v>0</v>
      </c>
      <c r="BA18" s="26">
        <v>0</v>
      </c>
      <c r="BB18" s="26">
        <v>0</v>
      </c>
      <c r="BC18" s="26">
        <v>0</v>
      </c>
      <c r="BD18" s="26">
        <v>0</v>
      </c>
      <c r="BE18" s="26">
        <v>0</v>
      </c>
      <c r="BF18" s="26">
        <v>0</v>
      </c>
      <c r="BG18" s="26">
        <v>0</v>
      </c>
      <c r="BH18" s="26">
        <v>0</v>
      </c>
      <c r="BI18" s="26">
        <v>172</v>
      </c>
      <c r="BJ18" s="26">
        <v>0</v>
      </c>
      <c r="BK18" s="26">
        <v>1</v>
      </c>
      <c r="BL18" s="26">
        <v>173</v>
      </c>
      <c r="BM18" s="26">
        <v>25</v>
      </c>
      <c r="BN18" s="26">
        <v>20336</v>
      </c>
      <c r="BO18" s="26">
        <v>89</v>
      </c>
      <c r="BP18" s="26">
        <v>1</v>
      </c>
      <c r="BQ18" s="26">
        <v>20426</v>
      </c>
      <c r="BR18" s="26">
        <v>2059</v>
      </c>
      <c r="BS18" s="26">
        <v>0</v>
      </c>
      <c r="BT18" s="26">
        <v>0</v>
      </c>
      <c r="BU18" s="26">
        <v>0</v>
      </c>
      <c r="BV18" s="26">
        <v>0</v>
      </c>
      <c r="BW18" s="26">
        <v>0</v>
      </c>
      <c r="BX18" s="26">
        <v>598</v>
      </c>
      <c r="BY18" s="26">
        <v>0</v>
      </c>
      <c r="BZ18" s="26">
        <v>0</v>
      </c>
      <c r="CA18" s="26">
        <v>598</v>
      </c>
      <c r="CB18" s="26">
        <v>402</v>
      </c>
      <c r="CC18" s="26">
        <v>0</v>
      </c>
      <c r="CD18" s="26">
        <v>0</v>
      </c>
      <c r="CE18" s="26">
        <v>0</v>
      </c>
      <c r="CF18" s="26">
        <v>0</v>
      </c>
      <c r="CG18" s="26">
        <v>0</v>
      </c>
      <c r="CH18" s="26">
        <v>20326</v>
      </c>
      <c r="CI18" s="26">
        <v>106</v>
      </c>
      <c r="CJ18" s="26">
        <v>1</v>
      </c>
      <c r="CK18" s="26">
        <v>20433</v>
      </c>
      <c r="CL18" s="26">
        <v>2067</v>
      </c>
      <c r="CM18" s="26">
        <v>0</v>
      </c>
      <c r="CN18" s="26">
        <v>0</v>
      </c>
      <c r="CO18" s="26">
        <v>0</v>
      </c>
      <c r="CP18" s="26">
        <v>0</v>
      </c>
      <c r="CQ18" s="26">
        <v>0</v>
      </c>
      <c r="CR18" s="86">
        <v>53907</v>
      </c>
      <c r="CS18" s="26">
        <v>421260</v>
      </c>
      <c r="CT18" s="26">
        <v>6406</v>
      </c>
      <c r="CU18" s="26">
        <v>481573</v>
      </c>
      <c r="CV18" s="26">
        <v>47039</v>
      </c>
      <c r="CW18" s="37"/>
      <c r="CX18" s="37"/>
      <c r="CY18" s="37"/>
      <c r="CZ18" s="37"/>
      <c r="DA18" s="37"/>
      <c r="DB18" s="37"/>
    </row>
    <row r="19" spans="1:106" ht="24.9" customHeight="1">
      <c r="A19" s="18">
        <v>13</v>
      </c>
      <c r="B19" s="81" t="s">
        <v>89</v>
      </c>
      <c r="C19" s="26">
        <v>2061</v>
      </c>
      <c r="D19" s="26">
        <v>71</v>
      </c>
      <c r="E19" s="26">
        <v>4976</v>
      </c>
      <c r="F19" s="26">
        <v>7108</v>
      </c>
      <c r="G19" s="26">
        <v>6262</v>
      </c>
      <c r="H19" s="26">
        <v>0</v>
      </c>
      <c r="I19" s="26">
        <v>418</v>
      </c>
      <c r="J19" s="26">
        <v>0</v>
      </c>
      <c r="K19" s="26">
        <v>418</v>
      </c>
      <c r="L19" s="26">
        <v>15</v>
      </c>
      <c r="M19" s="26">
        <v>8034</v>
      </c>
      <c r="N19" s="26">
        <v>287</v>
      </c>
      <c r="O19" s="26">
        <v>2968</v>
      </c>
      <c r="P19" s="26">
        <v>11289</v>
      </c>
      <c r="Q19" s="26">
        <v>9329</v>
      </c>
      <c r="R19" s="26">
        <v>9927</v>
      </c>
      <c r="S19" s="26">
        <v>204</v>
      </c>
      <c r="T19" s="26">
        <v>12450</v>
      </c>
      <c r="U19" s="26">
        <v>22581</v>
      </c>
      <c r="V19" s="26">
        <v>7966</v>
      </c>
      <c r="W19" s="26">
        <v>151</v>
      </c>
      <c r="X19" s="26">
        <v>11459</v>
      </c>
      <c r="Y19" s="26">
        <v>19576</v>
      </c>
      <c r="Z19" s="26">
        <v>1218</v>
      </c>
      <c r="AA19" s="26">
        <v>488</v>
      </c>
      <c r="AB19" s="26">
        <v>3136</v>
      </c>
      <c r="AC19" s="26">
        <v>4842</v>
      </c>
      <c r="AD19" s="26">
        <v>4298</v>
      </c>
      <c r="AE19" s="26">
        <v>7930</v>
      </c>
      <c r="AF19" s="26">
        <v>417671</v>
      </c>
      <c r="AG19" s="26">
        <v>3136</v>
      </c>
      <c r="AH19" s="26">
        <v>428737</v>
      </c>
      <c r="AI19" s="26">
        <v>34269</v>
      </c>
      <c r="AJ19" s="26">
        <v>0</v>
      </c>
      <c r="AK19" s="26">
        <v>0</v>
      </c>
      <c r="AL19" s="26">
        <v>0</v>
      </c>
      <c r="AM19" s="26">
        <v>0</v>
      </c>
      <c r="AN19" s="26">
        <v>0</v>
      </c>
      <c r="AO19" s="26">
        <v>4</v>
      </c>
      <c r="AP19" s="26">
        <v>0</v>
      </c>
      <c r="AQ19" s="26">
        <v>0</v>
      </c>
      <c r="AR19" s="26">
        <v>4</v>
      </c>
      <c r="AS19" s="26">
        <v>3</v>
      </c>
      <c r="AT19" s="26">
        <v>5</v>
      </c>
      <c r="AU19" s="26">
        <v>0</v>
      </c>
      <c r="AV19" s="26">
        <v>0</v>
      </c>
      <c r="AW19" s="26">
        <v>5</v>
      </c>
      <c r="AX19" s="26">
        <v>4</v>
      </c>
      <c r="AY19" s="26">
        <v>0</v>
      </c>
      <c r="AZ19" s="26">
        <v>0</v>
      </c>
      <c r="BA19" s="26">
        <v>0</v>
      </c>
      <c r="BB19" s="26">
        <v>0</v>
      </c>
      <c r="BC19" s="26">
        <v>0</v>
      </c>
      <c r="BD19" s="26">
        <v>0</v>
      </c>
      <c r="BE19" s="26">
        <v>0</v>
      </c>
      <c r="BF19" s="26">
        <v>0</v>
      </c>
      <c r="BG19" s="26">
        <v>0</v>
      </c>
      <c r="BH19" s="26">
        <v>0</v>
      </c>
      <c r="BI19" s="26">
        <v>326</v>
      </c>
      <c r="BJ19" s="26">
        <v>0</v>
      </c>
      <c r="BK19" s="26">
        <v>0</v>
      </c>
      <c r="BL19" s="26">
        <v>326</v>
      </c>
      <c r="BM19" s="26">
        <v>9</v>
      </c>
      <c r="BN19" s="26">
        <v>170</v>
      </c>
      <c r="BO19" s="26">
        <v>3</v>
      </c>
      <c r="BP19" s="26">
        <v>0</v>
      </c>
      <c r="BQ19" s="26">
        <v>173</v>
      </c>
      <c r="BR19" s="26">
        <v>166</v>
      </c>
      <c r="BS19" s="26">
        <v>26</v>
      </c>
      <c r="BT19" s="26">
        <v>0</v>
      </c>
      <c r="BU19" s="26">
        <v>0</v>
      </c>
      <c r="BV19" s="26">
        <v>26</v>
      </c>
      <c r="BW19" s="26">
        <v>26</v>
      </c>
      <c r="BX19" s="26">
        <v>7</v>
      </c>
      <c r="BY19" s="26">
        <v>0</v>
      </c>
      <c r="BZ19" s="26">
        <v>1</v>
      </c>
      <c r="CA19" s="26">
        <v>8</v>
      </c>
      <c r="CB19" s="26">
        <v>4</v>
      </c>
      <c r="CC19" s="26">
        <v>0</v>
      </c>
      <c r="CD19" s="26">
        <v>0</v>
      </c>
      <c r="CE19" s="26">
        <v>0</v>
      </c>
      <c r="CF19" s="26">
        <v>0</v>
      </c>
      <c r="CG19" s="26">
        <v>0</v>
      </c>
      <c r="CH19" s="26">
        <v>68</v>
      </c>
      <c r="CI19" s="26">
        <v>3</v>
      </c>
      <c r="CJ19" s="26">
        <v>0</v>
      </c>
      <c r="CK19" s="26">
        <v>71</v>
      </c>
      <c r="CL19" s="26">
        <v>68</v>
      </c>
      <c r="CM19" s="26">
        <v>0</v>
      </c>
      <c r="CN19" s="26">
        <v>0</v>
      </c>
      <c r="CO19" s="26">
        <v>0</v>
      </c>
      <c r="CP19" s="26">
        <v>0</v>
      </c>
      <c r="CQ19" s="26">
        <v>0</v>
      </c>
      <c r="CR19" s="86">
        <v>29776</v>
      </c>
      <c r="CS19" s="26">
        <v>419145</v>
      </c>
      <c r="CT19" s="26">
        <v>26667</v>
      </c>
      <c r="CU19" s="26">
        <v>475588</v>
      </c>
      <c r="CV19" s="26">
        <v>74029</v>
      </c>
      <c r="CW19" s="37"/>
      <c r="CX19" s="37"/>
      <c r="CY19" s="37"/>
      <c r="CZ19" s="37"/>
      <c r="DA19" s="37"/>
      <c r="DB19" s="37"/>
    </row>
    <row r="20" spans="1:106" ht="24.9" customHeight="1">
      <c r="A20" s="18">
        <v>14</v>
      </c>
      <c r="B20" s="81" t="s">
        <v>39</v>
      </c>
      <c r="C20" s="26">
        <v>0</v>
      </c>
      <c r="D20" s="26">
        <v>937</v>
      </c>
      <c r="E20" s="26">
        <v>0</v>
      </c>
      <c r="F20" s="26">
        <v>937</v>
      </c>
      <c r="G20" s="26">
        <v>69</v>
      </c>
      <c r="H20" s="26">
        <v>0</v>
      </c>
      <c r="I20" s="26">
        <v>0</v>
      </c>
      <c r="J20" s="26">
        <v>0</v>
      </c>
      <c r="K20" s="26">
        <v>0</v>
      </c>
      <c r="L20" s="26">
        <v>0</v>
      </c>
      <c r="M20" s="26">
        <v>1237</v>
      </c>
      <c r="N20" s="26">
        <v>0</v>
      </c>
      <c r="O20" s="26">
        <v>0</v>
      </c>
      <c r="P20" s="26">
        <v>1237</v>
      </c>
      <c r="Q20" s="26">
        <v>648</v>
      </c>
      <c r="R20" s="26">
        <v>0</v>
      </c>
      <c r="S20" s="26">
        <v>0</v>
      </c>
      <c r="T20" s="26">
        <v>0</v>
      </c>
      <c r="U20" s="26">
        <v>0</v>
      </c>
      <c r="V20" s="26">
        <v>0</v>
      </c>
      <c r="W20" s="26">
        <v>0</v>
      </c>
      <c r="X20" s="26">
        <v>0</v>
      </c>
      <c r="Y20" s="26">
        <v>0</v>
      </c>
      <c r="Z20" s="26">
        <v>4915</v>
      </c>
      <c r="AA20" s="26">
        <v>0</v>
      </c>
      <c r="AB20" s="26">
        <v>0</v>
      </c>
      <c r="AC20" s="26">
        <v>4915</v>
      </c>
      <c r="AD20" s="26">
        <v>3501</v>
      </c>
      <c r="AE20" s="26">
        <v>8316</v>
      </c>
      <c r="AF20" s="26">
        <v>417249</v>
      </c>
      <c r="AG20" s="26">
        <v>0</v>
      </c>
      <c r="AH20" s="26">
        <v>425565</v>
      </c>
      <c r="AI20" s="26">
        <v>30989</v>
      </c>
      <c r="AJ20" s="26">
        <v>0</v>
      </c>
      <c r="AK20" s="26">
        <v>0</v>
      </c>
      <c r="AL20" s="26">
        <v>0</v>
      </c>
      <c r="AM20" s="26">
        <v>0</v>
      </c>
      <c r="AN20" s="26">
        <v>0</v>
      </c>
      <c r="AO20" s="26">
        <v>0</v>
      </c>
      <c r="AP20" s="26">
        <v>0</v>
      </c>
      <c r="AQ20" s="26">
        <v>0</v>
      </c>
      <c r="AR20" s="26">
        <v>0</v>
      </c>
      <c r="AS20" s="26">
        <v>0</v>
      </c>
      <c r="AT20" s="26">
        <v>0</v>
      </c>
      <c r="AU20" s="26">
        <v>0</v>
      </c>
      <c r="AV20" s="26">
        <v>0</v>
      </c>
      <c r="AW20" s="26">
        <v>0</v>
      </c>
      <c r="AX20" s="26">
        <v>0</v>
      </c>
      <c r="AY20" s="26">
        <v>0</v>
      </c>
      <c r="AZ20" s="26">
        <v>0</v>
      </c>
      <c r="BA20" s="26">
        <v>0</v>
      </c>
      <c r="BB20" s="26">
        <v>0</v>
      </c>
      <c r="BC20" s="26">
        <v>0</v>
      </c>
      <c r="BD20" s="26">
        <v>0</v>
      </c>
      <c r="BE20" s="26">
        <v>0</v>
      </c>
      <c r="BF20" s="26">
        <v>0</v>
      </c>
      <c r="BG20" s="26">
        <v>0</v>
      </c>
      <c r="BH20" s="26">
        <v>0</v>
      </c>
      <c r="BI20" s="26">
        <v>0</v>
      </c>
      <c r="BJ20" s="26">
        <v>0</v>
      </c>
      <c r="BK20" s="26">
        <v>0</v>
      </c>
      <c r="BL20" s="26">
        <v>0</v>
      </c>
      <c r="BM20" s="26">
        <v>0</v>
      </c>
      <c r="BN20" s="26">
        <v>0</v>
      </c>
      <c r="BO20" s="26">
        <v>50</v>
      </c>
      <c r="BP20" s="26">
        <v>0</v>
      </c>
      <c r="BQ20" s="26">
        <v>50</v>
      </c>
      <c r="BR20" s="26">
        <v>4</v>
      </c>
      <c r="BS20" s="26">
        <v>0</v>
      </c>
      <c r="BT20" s="26">
        <v>0</v>
      </c>
      <c r="BU20" s="26">
        <v>0</v>
      </c>
      <c r="BV20" s="26">
        <v>0</v>
      </c>
      <c r="BW20" s="26">
        <v>0</v>
      </c>
      <c r="BX20" s="26">
        <v>3</v>
      </c>
      <c r="BY20" s="26">
        <v>0</v>
      </c>
      <c r="BZ20" s="26">
        <v>0</v>
      </c>
      <c r="CA20" s="26">
        <v>3</v>
      </c>
      <c r="CB20" s="26">
        <v>2</v>
      </c>
      <c r="CC20" s="26">
        <v>0</v>
      </c>
      <c r="CD20" s="26">
        <v>350</v>
      </c>
      <c r="CE20" s="26">
        <v>0</v>
      </c>
      <c r="CF20" s="26">
        <v>350</v>
      </c>
      <c r="CG20" s="26">
        <v>32</v>
      </c>
      <c r="CH20" s="26">
        <v>0</v>
      </c>
      <c r="CI20" s="26">
        <v>0</v>
      </c>
      <c r="CJ20" s="26">
        <v>0</v>
      </c>
      <c r="CK20" s="26">
        <v>0</v>
      </c>
      <c r="CL20" s="26">
        <v>0</v>
      </c>
      <c r="CM20" s="26">
        <v>0</v>
      </c>
      <c r="CN20" s="26">
        <v>0</v>
      </c>
      <c r="CO20" s="26">
        <v>0</v>
      </c>
      <c r="CP20" s="26">
        <v>0</v>
      </c>
      <c r="CQ20" s="26">
        <v>0</v>
      </c>
      <c r="CR20" s="86">
        <v>14471</v>
      </c>
      <c r="CS20" s="26">
        <v>418586</v>
      </c>
      <c r="CT20" s="26">
        <v>0</v>
      </c>
      <c r="CU20" s="26">
        <v>433057</v>
      </c>
      <c r="CV20" s="26">
        <v>35245</v>
      </c>
      <c r="CW20" s="37"/>
      <c r="CX20" s="37"/>
      <c r="CY20" s="37"/>
      <c r="CZ20" s="37"/>
      <c r="DA20" s="37"/>
      <c r="DB20" s="37"/>
    </row>
    <row r="21" spans="1:106" ht="24.9" customHeight="1">
      <c r="A21" s="18">
        <v>15</v>
      </c>
      <c r="B21" s="81" t="s">
        <v>41</v>
      </c>
      <c r="C21" s="26">
        <v>0</v>
      </c>
      <c r="D21" s="26">
        <v>0</v>
      </c>
      <c r="E21" s="26">
        <v>0</v>
      </c>
      <c r="F21" s="26">
        <v>0</v>
      </c>
      <c r="G21" s="26">
        <v>9</v>
      </c>
      <c r="H21" s="26">
        <v>31</v>
      </c>
      <c r="I21" s="26">
        <v>27</v>
      </c>
      <c r="J21" s="26">
        <v>0</v>
      </c>
      <c r="K21" s="26">
        <v>58</v>
      </c>
      <c r="L21" s="26">
        <v>9</v>
      </c>
      <c r="M21" s="26">
        <v>1566</v>
      </c>
      <c r="N21" s="26">
        <v>2</v>
      </c>
      <c r="O21" s="26">
        <v>77</v>
      </c>
      <c r="P21" s="26">
        <v>1645</v>
      </c>
      <c r="Q21" s="26">
        <v>1593</v>
      </c>
      <c r="R21" s="26">
        <v>2522</v>
      </c>
      <c r="S21" s="26">
        <v>1020</v>
      </c>
      <c r="T21" s="26">
        <v>0</v>
      </c>
      <c r="U21" s="26">
        <v>3542</v>
      </c>
      <c r="V21" s="26">
        <v>2281</v>
      </c>
      <c r="W21" s="26">
        <v>998</v>
      </c>
      <c r="X21" s="26">
        <v>0</v>
      </c>
      <c r="Y21" s="26">
        <v>3279</v>
      </c>
      <c r="Z21" s="26">
        <v>239</v>
      </c>
      <c r="AA21" s="26">
        <v>18</v>
      </c>
      <c r="AB21" s="26">
        <v>0</v>
      </c>
      <c r="AC21" s="26">
        <v>257</v>
      </c>
      <c r="AD21" s="26">
        <v>248</v>
      </c>
      <c r="AE21" s="26">
        <v>6954</v>
      </c>
      <c r="AF21" s="26">
        <v>417201</v>
      </c>
      <c r="AG21" s="26">
        <v>0</v>
      </c>
      <c r="AH21" s="26">
        <v>424155</v>
      </c>
      <c r="AI21" s="26">
        <v>30212</v>
      </c>
      <c r="AJ21" s="26">
        <v>0</v>
      </c>
      <c r="AK21" s="26">
        <v>0</v>
      </c>
      <c r="AL21" s="26">
        <v>0</v>
      </c>
      <c r="AM21" s="26">
        <v>0</v>
      </c>
      <c r="AN21" s="26">
        <v>0</v>
      </c>
      <c r="AO21" s="26">
        <v>12</v>
      </c>
      <c r="AP21" s="26">
        <v>0</v>
      </c>
      <c r="AQ21" s="26">
        <v>0</v>
      </c>
      <c r="AR21" s="26">
        <v>12</v>
      </c>
      <c r="AS21" s="26">
        <v>9</v>
      </c>
      <c r="AT21" s="26">
        <v>17</v>
      </c>
      <c r="AU21" s="26">
        <v>0</v>
      </c>
      <c r="AV21" s="26">
        <v>0</v>
      </c>
      <c r="AW21" s="26">
        <v>17</v>
      </c>
      <c r="AX21" s="26">
        <v>14</v>
      </c>
      <c r="AY21" s="26">
        <v>0</v>
      </c>
      <c r="AZ21" s="26">
        <v>0</v>
      </c>
      <c r="BA21" s="26">
        <v>0</v>
      </c>
      <c r="BB21" s="26">
        <v>0</v>
      </c>
      <c r="BC21" s="26">
        <v>0</v>
      </c>
      <c r="BD21" s="26">
        <v>0</v>
      </c>
      <c r="BE21" s="26">
        <v>0</v>
      </c>
      <c r="BF21" s="26">
        <v>0</v>
      </c>
      <c r="BG21" s="26">
        <v>0</v>
      </c>
      <c r="BH21" s="26">
        <v>0</v>
      </c>
      <c r="BI21" s="26">
        <v>861</v>
      </c>
      <c r="BJ21" s="26">
        <v>0</v>
      </c>
      <c r="BK21" s="26">
        <v>1</v>
      </c>
      <c r="BL21" s="26">
        <v>862</v>
      </c>
      <c r="BM21" s="26">
        <v>148</v>
      </c>
      <c r="BN21" s="26">
        <v>87</v>
      </c>
      <c r="BO21" s="26">
        <v>0</v>
      </c>
      <c r="BP21" s="26">
        <v>0</v>
      </c>
      <c r="BQ21" s="26">
        <v>87</v>
      </c>
      <c r="BR21" s="26">
        <v>85</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5</v>
      </c>
      <c r="CI21" s="26">
        <v>0</v>
      </c>
      <c r="CJ21" s="26">
        <v>0</v>
      </c>
      <c r="CK21" s="26">
        <v>5</v>
      </c>
      <c r="CL21" s="26">
        <v>4</v>
      </c>
      <c r="CM21" s="26">
        <v>0</v>
      </c>
      <c r="CN21" s="26">
        <v>0</v>
      </c>
      <c r="CO21" s="26">
        <v>0</v>
      </c>
      <c r="CP21" s="26">
        <v>0</v>
      </c>
      <c r="CQ21" s="26">
        <v>0</v>
      </c>
      <c r="CR21" s="86">
        <v>12294</v>
      </c>
      <c r="CS21" s="26">
        <v>418268</v>
      </c>
      <c r="CT21" s="26">
        <v>78</v>
      </c>
      <c r="CU21" s="26">
        <v>430640</v>
      </c>
      <c r="CV21" s="26">
        <v>35610</v>
      </c>
      <c r="CW21" s="37"/>
      <c r="CX21" s="37"/>
      <c r="CY21" s="37"/>
      <c r="CZ21" s="37"/>
      <c r="DA21" s="37"/>
      <c r="DB21" s="37"/>
    </row>
    <row r="22" spans="1:106" ht="24.9" customHeight="1">
      <c r="A22" s="18">
        <v>16</v>
      </c>
      <c r="B22" s="81" t="s">
        <v>40</v>
      </c>
      <c r="C22" s="26">
        <v>13</v>
      </c>
      <c r="D22" s="26">
        <v>0</v>
      </c>
      <c r="E22" s="26">
        <v>0</v>
      </c>
      <c r="F22" s="26">
        <v>13</v>
      </c>
      <c r="G22" s="26">
        <v>2</v>
      </c>
      <c r="H22" s="26">
        <v>0</v>
      </c>
      <c r="I22" s="26">
        <v>0</v>
      </c>
      <c r="J22" s="26">
        <v>0</v>
      </c>
      <c r="K22" s="26">
        <v>0</v>
      </c>
      <c r="L22" s="26">
        <v>0</v>
      </c>
      <c r="M22" s="26">
        <v>102</v>
      </c>
      <c r="N22" s="26">
        <v>219</v>
      </c>
      <c r="O22" s="26">
        <v>0</v>
      </c>
      <c r="P22" s="26">
        <v>321</v>
      </c>
      <c r="Q22" s="26">
        <v>255</v>
      </c>
      <c r="R22" s="26">
        <v>0</v>
      </c>
      <c r="S22" s="26">
        <v>0</v>
      </c>
      <c r="T22" s="26">
        <v>0</v>
      </c>
      <c r="U22" s="26">
        <v>0</v>
      </c>
      <c r="V22" s="26">
        <v>0</v>
      </c>
      <c r="W22" s="26">
        <v>0</v>
      </c>
      <c r="X22" s="26">
        <v>0</v>
      </c>
      <c r="Y22" s="26">
        <v>0</v>
      </c>
      <c r="Z22" s="26">
        <v>2241.9999999999891</v>
      </c>
      <c r="AA22" s="26">
        <v>450</v>
      </c>
      <c r="AB22" s="26">
        <v>0</v>
      </c>
      <c r="AC22" s="26">
        <v>2691.9999999999891</v>
      </c>
      <c r="AD22" s="26">
        <v>2149</v>
      </c>
      <c r="AE22" s="26">
        <v>6970.0000000000018</v>
      </c>
      <c r="AF22" s="26">
        <v>417646</v>
      </c>
      <c r="AG22" s="26">
        <v>0</v>
      </c>
      <c r="AH22" s="26">
        <v>424616</v>
      </c>
      <c r="AI22" s="26">
        <v>30560</v>
      </c>
      <c r="AJ22" s="26">
        <v>0</v>
      </c>
      <c r="AK22" s="26">
        <v>0</v>
      </c>
      <c r="AL22" s="26">
        <v>0</v>
      </c>
      <c r="AM22" s="26">
        <v>0</v>
      </c>
      <c r="AN22" s="26">
        <v>0</v>
      </c>
      <c r="AO22" s="26">
        <v>16</v>
      </c>
      <c r="AP22" s="26">
        <v>0</v>
      </c>
      <c r="AQ22" s="26">
        <v>0</v>
      </c>
      <c r="AR22" s="26">
        <v>16</v>
      </c>
      <c r="AS22" s="26">
        <v>6</v>
      </c>
      <c r="AT22" s="26">
        <v>17</v>
      </c>
      <c r="AU22" s="26">
        <v>1</v>
      </c>
      <c r="AV22" s="26">
        <v>0</v>
      </c>
      <c r="AW22" s="26">
        <v>18</v>
      </c>
      <c r="AX22" s="26">
        <v>8</v>
      </c>
      <c r="AY22" s="26">
        <v>0</v>
      </c>
      <c r="AZ22" s="26">
        <v>0</v>
      </c>
      <c r="BA22" s="26">
        <v>0</v>
      </c>
      <c r="BB22" s="26">
        <v>0</v>
      </c>
      <c r="BC22" s="26">
        <v>0</v>
      </c>
      <c r="BD22" s="26">
        <v>0</v>
      </c>
      <c r="BE22" s="26">
        <v>0</v>
      </c>
      <c r="BF22" s="26">
        <v>0</v>
      </c>
      <c r="BG22" s="26">
        <v>0</v>
      </c>
      <c r="BH22" s="26">
        <v>0</v>
      </c>
      <c r="BI22" s="26">
        <v>12</v>
      </c>
      <c r="BJ22" s="26">
        <v>2</v>
      </c>
      <c r="BK22" s="26">
        <v>0</v>
      </c>
      <c r="BL22" s="26">
        <v>14</v>
      </c>
      <c r="BM22" s="26">
        <v>6</v>
      </c>
      <c r="BN22" s="26">
        <v>74</v>
      </c>
      <c r="BO22" s="26">
        <v>30</v>
      </c>
      <c r="BP22" s="26">
        <v>0</v>
      </c>
      <c r="BQ22" s="26">
        <v>104</v>
      </c>
      <c r="BR22" s="26">
        <v>97</v>
      </c>
      <c r="BS22" s="26">
        <v>7</v>
      </c>
      <c r="BT22" s="26">
        <v>0</v>
      </c>
      <c r="BU22" s="26">
        <v>0</v>
      </c>
      <c r="BV22" s="26">
        <v>7</v>
      </c>
      <c r="BW22" s="26">
        <v>6</v>
      </c>
      <c r="BX22" s="26">
        <v>0</v>
      </c>
      <c r="BY22" s="26">
        <v>0</v>
      </c>
      <c r="BZ22" s="26">
        <v>0</v>
      </c>
      <c r="CA22" s="26">
        <v>0</v>
      </c>
      <c r="CB22" s="26">
        <v>0</v>
      </c>
      <c r="CC22" s="26">
        <v>0</v>
      </c>
      <c r="CD22" s="26">
        <v>0</v>
      </c>
      <c r="CE22" s="26">
        <v>0</v>
      </c>
      <c r="CF22" s="26">
        <v>0</v>
      </c>
      <c r="CG22" s="26">
        <v>0</v>
      </c>
      <c r="CH22" s="26">
        <v>28</v>
      </c>
      <c r="CI22" s="26">
        <v>18</v>
      </c>
      <c r="CJ22" s="26">
        <v>0</v>
      </c>
      <c r="CK22" s="26">
        <v>46</v>
      </c>
      <c r="CL22" s="26">
        <v>39</v>
      </c>
      <c r="CM22" s="26">
        <v>0</v>
      </c>
      <c r="CN22" s="26">
        <v>0</v>
      </c>
      <c r="CO22" s="26">
        <v>0</v>
      </c>
      <c r="CP22" s="26">
        <v>0</v>
      </c>
      <c r="CQ22" s="26">
        <v>0</v>
      </c>
      <c r="CR22" s="86">
        <v>9480.9999999999909</v>
      </c>
      <c r="CS22" s="26">
        <v>418366</v>
      </c>
      <c r="CT22" s="26">
        <v>0</v>
      </c>
      <c r="CU22" s="26">
        <v>427847</v>
      </c>
      <c r="CV22" s="26">
        <v>33128</v>
      </c>
      <c r="CW22" s="37"/>
      <c r="CX22" s="37"/>
      <c r="CY22" s="37"/>
      <c r="CZ22" s="37"/>
      <c r="DA22" s="37"/>
      <c r="DB22" s="37"/>
    </row>
    <row r="23" spans="1:106" ht="24.9" customHeight="1">
      <c r="A23" s="18">
        <v>17</v>
      </c>
      <c r="B23" s="81" t="s">
        <v>90</v>
      </c>
      <c r="C23" s="26">
        <v>0</v>
      </c>
      <c r="D23" s="26">
        <v>0</v>
      </c>
      <c r="E23" s="26">
        <v>0</v>
      </c>
      <c r="F23" s="26">
        <v>0</v>
      </c>
      <c r="G23" s="26">
        <v>0</v>
      </c>
      <c r="H23" s="26">
        <v>0</v>
      </c>
      <c r="I23" s="26">
        <v>3</v>
      </c>
      <c r="J23" s="26">
        <v>0</v>
      </c>
      <c r="K23" s="26">
        <v>3</v>
      </c>
      <c r="L23" s="26">
        <v>0</v>
      </c>
      <c r="M23" s="26">
        <v>40</v>
      </c>
      <c r="N23" s="26">
        <v>5</v>
      </c>
      <c r="O23" s="26">
        <v>0</v>
      </c>
      <c r="P23" s="26">
        <v>45</v>
      </c>
      <c r="Q23" s="26">
        <v>17</v>
      </c>
      <c r="R23" s="26">
        <v>0</v>
      </c>
      <c r="S23" s="26">
        <v>0</v>
      </c>
      <c r="T23" s="26">
        <v>0</v>
      </c>
      <c r="U23" s="26">
        <v>0</v>
      </c>
      <c r="V23" s="26">
        <v>0</v>
      </c>
      <c r="W23" s="26">
        <v>0</v>
      </c>
      <c r="X23" s="26">
        <v>0</v>
      </c>
      <c r="Y23" s="26">
        <v>0</v>
      </c>
      <c r="Z23" s="26">
        <v>121</v>
      </c>
      <c r="AA23" s="26">
        <v>70</v>
      </c>
      <c r="AB23" s="26">
        <v>0</v>
      </c>
      <c r="AC23" s="26">
        <v>191</v>
      </c>
      <c r="AD23" s="26">
        <v>122</v>
      </c>
      <c r="AE23" s="26">
        <v>6819</v>
      </c>
      <c r="AF23" s="26">
        <v>417252</v>
      </c>
      <c r="AG23" s="26">
        <v>0</v>
      </c>
      <c r="AH23" s="26">
        <v>424071</v>
      </c>
      <c r="AI23" s="26">
        <v>30087</v>
      </c>
      <c r="AJ23" s="26">
        <v>0</v>
      </c>
      <c r="AK23" s="26">
        <v>0</v>
      </c>
      <c r="AL23" s="26">
        <v>0</v>
      </c>
      <c r="AM23" s="26">
        <v>0</v>
      </c>
      <c r="AN23" s="26">
        <v>0</v>
      </c>
      <c r="AO23" s="26">
        <v>0</v>
      </c>
      <c r="AP23" s="26">
        <v>0</v>
      </c>
      <c r="AQ23" s="26">
        <v>0</v>
      </c>
      <c r="AR23" s="26">
        <v>0</v>
      </c>
      <c r="AS23" s="26">
        <v>0</v>
      </c>
      <c r="AT23" s="26">
        <v>0</v>
      </c>
      <c r="AU23" s="26">
        <v>0</v>
      </c>
      <c r="AV23" s="26">
        <v>0</v>
      </c>
      <c r="AW23" s="26">
        <v>0</v>
      </c>
      <c r="AX23" s="26">
        <v>0</v>
      </c>
      <c r="AY23" s="26">
        <v>0</v>
      </c>
      <c r="AZ23" s="26">
        <v>0</v>
      </c>
      <c r="BA23" s="26">
        <v>0</v>
      </c>
      <c r="BB23" s="26">
        <v>0</v>
      </c>
      <c r="BC23" s="26">
        <v>0</v>
      </c>
      <c r="BD23" s="26">
        <v>0</v>
      </c>
      <c r="BE23" s="26">
        <v>0</v>
      </c>
      <c r="BF23" s="26">
        <v>0</v>
      </c>
      <c r="BG23" s="26">
        <v>0</v>
      </c>
      <c r="BH23" s="26">
        <v>0</v>
      </c>
      <c r="BI23" s="26">
        <v>2</v>
      </c>
      <c r="BJ23" s="26">
        <v>0</v>
      </c>
      <c r="BK23" s="26">
        <v>0</v>
      </c>
      <c r="BL23" s="26">
        <v>2</v>
      </c>
      <c r="BM23" s="26">
        <v>0</v>
      </c>
      <c r="BN23" s="26">
        <v>7</v>
      </c>
      <c r="BO23" s="26">
        <v>1</v>
      </c>
      <c r="BP23" s="26">
        <v>0</v>
      </c>
      <c r="BQ23" s="26">
        <v>8</v>
      </c>
      <c r="BR23" s="26">
        <v>7</v>
      </c>
      <c r="BS23" s="26">
        <v>0</v>
      </c>
      <c r="BT23" s="26">
        <v>0</v>
      </c>
      <c r="BU23" s="26">
        <v>0</v>
      </c>
      <c r="BV23" s="26">
        <v>0</v>
      </c>
      <c r="BW23" s="26">
        <v>0</v>
      </c>
      <c r="BX23" s="26">
        <v>376</v>
      </c>
      <c r="BY23" s="26">
        <v>0</v>
      </c>
      <c r="BZ23" s="26">
        <v>9</v>
      </c>
      <c r="CA23" s="26">
        <v>385</v>
      </c>
      <c r="CB23" s="26">
        <v>92</v>
      </c>
      <c r="CC23" s="26">
        <v>0</v>
      </c>
      <c r="CD23" s="26">
        <v>0</v>
      </c>
      <c r="CE23" s="26">
        <v>0</v>
      </c>
      <c r="CF23" s="26">
        <v>0</v>
      </c>
      <c r="CG23" s="26">
        <v>0</v>
      </c>
      <c r="CH23" s="26">
        <v>16</v>
      </c>
      <c r="CI23" s="26">
        <v>0</v>
      </c>
      <c r="CJ23" s="26">
        <v>0</v>
      </c>
      <c r="CK23" s="26">
        <v>16</v>
      </c>
      <c r="CL23" s="26">
        <v>16</v>
      </c>
      <c r="CM23" s="26">
        <v>0</v>
      </c>
      <c r="CN23" s="26">
        <v>0</v>
      </c>
      <c r="CO23" s="26">
        <v>0</v>
      </c>
      <c r="CP23" s="26">
        <v>0</v>
      </c>
      <c r="CQ23" s="26">
        <v>0</v>
      </c>
      <c r="CR23" s="86">
        <v>7381</v>
      </c>
      <c r="CS23" s="26">
        <v>417331</v>
      </c>
      <c r="CT23" s="26">
        <v>9</v>
      </c>
      <c r="CU23" s="26">
        <v>424721</v>
      </c>
      <c r="CV23" s="26">
        <v>30341</v>
      </c>
      <c r="CW23" s="37"/>
      <c r="CX23" s="37"/>
      <c r="CY23" s="37"/>
      <c r="CZ23" s="37"/>
      <c r="DA23" s="37"/>
      <c r="DB23" s="37"/>
    </row>
    <row r="24" spans="1:106" ht="24.9" customHeight="1">
      <c r="A24" s="18">
        <v>18</v>
      </c>
      <c r="B24" s="81" t="s">
        <v>91</v>
      </c>
      <c r="C24" s="26">
        <v>0</v>
      </c>
      <c r="D24" s="26">
        <v>0</v>
      </c>
      <c r="E24" s="26">
        <v>0</v>
      </c>
      <c r="F24" s="26">
        <v>0</v>
      </c>
      <c r="G24" s="26">
        <v>0</v>
      </c>
      <c r="H24" s="26">
        <v>213</v>
      </c>
      <c r="I24" s="26">
        <v>1</v>
      </c>
      <c r="J24" s="26">
        <v>0</v>
      </c>
      <c r="K24" s="26">
        <v>214</v>
      </c>
      <c r="L24" s="26">
        <v>202</v>
      </c>
      <c r="M24" s="26">
        <v>271</v>
      </c>
      <c r="N24" s="26">
        <v>2402</v>
      </c>
      <c r="O24" s="26">
        <v>0</v>
      </c>
      <c r="P24" s="26">
        <v>2673</v>
      </c>
      <c r="Q24" s="26">
        <v>2060</v>
      </c>
      <c r="R24" s="26">
        <v>459</v>
      </c>
      <c r="S24" s="26">
        <v>2196</v>
      </c>
      <c r="T24" s="26">
        <v>183</v>
      </c>
      <c r="U24" s="26">
        <v>2838</v>
      </c>
      <c r="V24" s="26">
        <v>419</v>
      </c>
      <c r="W24" s="26">
        <v>2163</v>
      </c>
      <c r="X24" s="26">
        <v>182</v>
      </c>
      <c r="Y24" s="26">
        <v>2764</v>
      </c>
      <c r="Z24" s="26">
        <v>99</v>
      </c>
      <c r="AA24" s="26">
        <v>2600</v>
      </c>
      <c r="AB24" s="26">
        <v>0</v>
      </c>
      <c r="AC24" s="26">
        <v>2699</v>
      </c>
      <c r="AD24" s="26">
        <v>2029</v>
      </c>
      <c r="AE24" s="26">
        <v>1390</v>
      </c>
      <c r="AF24" s="26">
        <v>96832</v>
      </c>
      <c r="AG24" s="26">
        <v>0</v>
      </c>
      <c r="AH24" s="26">
        <v>98222</v>
      </c>
      <c r="AI24" s="26">
        <v>25070</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0</v>
      </c>
      <c r="BG24" s="26">
        <v>0</v>
      </c>
      <c r="BH24" s="26">
        <v>0</v>
      </c>
      <c r="BI24" s="26">
        <v>95</v>
      </c>
      <c r="BJ24" s="26">
        <v>30</v>
      </c>
      <c r="BK24" s="26">
        <v>0</v>
      </c>
      <c r="BL24" s="26">
        <v>125</v>
      </c>
      <c r="BM24" s="26">
        <v>25</v>
      </c>
      <c r="BN24" s="26">
        <v>5</v>
      </c>
      <c r="BO24" s="26">
        <v>1436</v>
      </c>
      <c r="BP24" s="26">
        <v>0</v>
      </c>
      <c r="BQ24" s="26">
        <v>1441</v>
      </c>
      <c r="BR24" s="26">
        <v>22</v>
      </c>
      <c r="BS24" s="26">
        <v>0</v>
      </c>
      <c r="BT24" s="26">
        <v>9</v>
      </c>
      <c r="BU24" s="26">
        <v>0</v>
      </c>
      <c r="BV24" s="26">
        <v>9</v>
      </c>
      <c r="BW24" s="26">
        <v>0</v>
      </c>
      <c r="BX24" s="26">
        <v>485</v>
      </c>
      <c r="BY24" s="26">
        <v>0</v>
      </c>
      <c r="BZ24" s="26">
        <v>0</v>
      </c>
      <c r="CA24" s="26">
        <v>485</v>
      </c>
      <c r="CB24" s="26">
        <v>176</v>
      </c>
      <c r="CC24" s="26">
        <v>0</v>
      </c>
      <c r="CD24" s="26">
        <v>0</v>
      </c>
      <c r="CE24" s="26">
        <v>0</v>
      </c>
      <c r="CF24" s="26">
        <v>0</v>
      </c>
      <c r="CG24" s="26">
        <v>0</v>
      </c>
      <c r="CH24" s="26">
        <v>27</v>
      </c>
      <c r="CI24" s="26">
        <v>172</v>
      </c>
      <c r="CJ24" s="26">
        <v>0</v>
      </c>
      <c r="CK24" s="26">
        <v>199</v>
      </c>
      <c r="CL24" s="26">
        <v>41</v>
      </c>
      <c r="CM24" s="26">
        <v>0</v>
      </c>
      <c r="CN24" s="26">
        <v>0</v>
      </c>
      <c r="CO24" s="26">
        <v>0</v>
      </c>
      <c r="CP24" s="26">
        <v>0</v>
      </c>
      <c r="CQ24" s="26">
        <v>0</v>
      </c>
      <c r="CR24" s="86">
        <v>3044</v>
      </c>
      <c r="CS24" s="26">
        <v>105678</v>
      </c>
      <c r="CT24" s="26">
        <v>183</v>
      </c>
      <c r="CU24" s="26">
        <v>108905</v>
      </c>
      <c r="CV24" s="26">
        <v>32389</v>
      </c>
      <c r="CW24" s="37"/>
      <c r="CX24" s="37"/>
      <c r="CY24" s="37"/>
      <c r="CZ24" s="37"/>
      <c r="DA24" s="37"/>
      <c r="DB24" s="37"/>
    </row>
    <row r="25" spans="1:106" ht="21.6" customHeight="1">
      <c r="A25" s="19"/>
      <c r="B25" s="82" t="s">
        <v>22</v>
      </c>
      <c r="C25" s="28">
        <f>SUM(C7:C24)</f>
        <v>350887</v>
      </c>
      <c r="D25" s="28">
        <f t="shared" ref="D25:AD25" si="0">SUM(D7:D24)</f>
        <v>1625023</v>
      </c>
      <c r="E25" s="28">
        <f t="shared" si="0"/>
        <v>163316</v>
      </c>
      <c r="F25" s="28">
        <f t="shared" si="0"/>
        <v>2139226</v>
      </c>
      <c r="G25" s="28">
        <f t="shared" si="0"/>
        <v>1174557</v>
      </c>
      <c r="H25" s="28">
        <f t="shared" si="0"/>
        <v>136663</v>
      </c>
      <c r="I25" s="28">
        <f t="shared" si="0"/>
        <v>81636</v>
      </c>
      <c r="J25" s="28">
        <f t="shared" si="0"/>
        <v>19966</v>
      </c>
      <c r="K25" s="28">
        <f t="shared" si="0"/>
        <v>238265</v>
      </c>
      <c r="L25" s="28">
        <f t="shared" si="0"/>
        <v>73881</v>
      </c>
      <c r="M25" s="28">
        <f t="shared" si="0"/>
        <v>383569</v>
      </c>
      <c r="N25" s="28">
        <f t="shared" si="0"/>
        <v>79460</v>
      </c>
      <c r="O25" s="28">
        <f t="shared" si="0"/>
        <v>37069</v>
      </c>
      <c r="P25" s="28">
        <f t="shared" si="0"/>
        <v>500098</v>
      </c>
      <c r="Q25" s="28">
        <f t="shared" si="0"/>
        <v>362320</v>
      </c>
      <c r="R25" s="28">
        <f t="shared" si="0"/>
        <v>460362</v>
      </c>
      <c r="S25" s="28">
        <f t="shared" si="0"/>
        <v>51076</v>
      </c>
      <c r="T25" s="28">
        <f t="shared" si="0"/>
        <v>420752</v>
      </c>
      <c r="U25" s="28">
        <f t="shared" si="0"/>
        <v>932190</v>
      </c>
      <c r="V25" s="28">
        <f t="shared" si="0"/>
        <v>343598</v>
      </c>
      <c r="W25" s="28">
        <f t="shared" si="0"/>
        <v>40943</v>
      </c>
      <c r="X25" s="28">
        <f t="shared" si="0"/>
        <v>235867</v>
      </c>
      <c r="Y25" s="28">
        <f t="shared" si="0"/>
        <v>620408</v>
      </c>
      <c r="Z25" s="28">
        <f t="shared" si="0"/>
        <v>44621.999999999985</v>
      </c>
      <c r="AA25" s="28">
        <f t="shared" si="0"/>
        <v>57291</v>
      </c>
      <c r="AB25" s="28">
        <f t="shared" si="0"/>
        <v>17222</v>
      </c>
      <c r="AC25" s="28">
        <f t="shared" si="0"/>
        <v>119134.99999999999</v>
      </c>
      <c r="AD25" s="28">
        <f t="shared" si="0"/>
        <v>93196</v>
      </c>
      <c r="AE25" s="28">
        <f>SUM(AE7:AE24)-6748*16-1312</f>
        <v>48706</v>
      </c>
      <c r="AF25" s="28">
        <f>SUM(AF7:AF24)-417183*16-94242</f>
        <v>496541</v>
      </c>
      <c r="AG25" s="28">
        <f>SUM(AG7:AG24)</f>
        <v>15693</v>
      </c>
      <c r="AH25" s="28">
        <f>SUM(AH7:AH24)-423931*16-95554</f>
        <v>560940</v>
      </c>
      <c r="AI25" s="28">
        <f>SUM(AI7:AI24)-29997*16-23049</f>
        <v>141036</v>
      </c>
      <c r="AJ25" s="28">
        <f>SUM(AJ7:AJ24)</f>
        <v>2</v>
      </c>
      <c r="AK25" s="28">
        <f t="shared" ref="AK25:CQ25" si="1">SUM(AK7:AK24)</f>
        <v>0</v>
      </c>
      <c r="AL25" s="28">
        <f t="shared" si="1"/>
        <v>0</v>
      </c>
      <c r="AM25" s="28">
        <f t="shared" si="1"/>
        <v>2</v>
      </c>
      <c r="AN25" s="28">
        <f t="shared" si="1"/>
        <v>2</v>
      </c>
      <c r="AO25" s="28">
        <f t="shared" si="1"/>
        <v>69</v>
      </c>
      <c r="AP25" s="28">
        <f t="shared" si="1"/>
        <v>1</v>
      </c>
      <c r="AQ25" s="28">
        <f t="shared" si="1"/>
        <v>1</v>
      </c>
      <c r="AR25" s="28">
        <f t="shared" si="1"/>
        <v>71</v>
      </c>
      <c r="AS25" s="28">
        <f t="shared" si="1"/>
        <v>44</v>
      </c>
      <c r="AT25" s="28">
        <f t="shared" si="1"/>
        <v>59</v>
      </c>
      <c r="AU25" s="28">
        <f t="shared" si="1"/>
        <v>1</v>
      </c>
      <c r="AV25" s="28">
        <f t="shared" si="1"/>
        <v>0</v>
      </c>
      <c r="AW25" s="28">
        <f t="shared" si="1"/>
        <v>60</v>
      </c>
      <c r="AX25" s="28">
        <f t="shared" si="1"/>
        <v>41</v>
      </c>
      <c r="AY25" s="28">
        <f t="shared" si="1"/>
        <v>16</v>
      </c>
      <c r="AZ25" s="28">
        <f t="shared" si="1"/>
        <v>0</v>
      </c>
      <c r="BA25" s="28">
        <f t="shared" si="1"/>
        <v>13</v>
      </c>
      <c r="BB25" s="28">
        <f t="shared" si="1"/>
        <v>29</v>
      </c>
      <c r="BC25" s="28">
        <f t="shared" si="1"/>
        <v>19</v>
      </c>
      <c r="BD25" s="28">
        <f t="shared" si="1"/>
        <v>3</v>
      </c>
      <c r="BE25" s="28">
        <f t="shared" si="1"/>
        <v>0</v>
      </c>
      <c r="BF25" s="28">
        <f t="shared" si="1"/>
        <v>1</v>
      </c>
      <c r="BG25" s="28">
        <f t="shared" si="1"/>
        <v>4</v>
      </c>
      <c r="BH25" s="28">
        <f t="shared" si="1"/>
        <v>3</v>
      </c>
      <c r="BI25" s="28">
        <f t="shared" si="1"/>
        <v>20062</v>
      </c>
      <c r="BJ25" s="28">
        <f t="shared" si="1"/>
        <v>379</v>
      </c>
      <c r="BK25" s="28">
        <f t="shared" si="1"/>
        <v>127</v>
      </c>
      <c r="BL25" s="28">
        <f>SUM(BL7:BL24)</f>
        <v>20568</v>
      </c>
      <c r="BM25" s="28">
        <f t="shared" si="1"/>
        <v>5873</v>
      </c>
      <c r="BN25" s="28">
        <f t="shared" si="1"/>
        <v>54312</v>
      </c>
      <c r="BO25" s="28">
        <f t="shared" si="1"/>
        <v>180603</v>
      </c>
      <c r="BP25" s="28">
        <f t="shared" si="1"/>
        <v>305</v>
      </c>
      <c r="BQ25" s="28">
        <f t="shared" si="1"/>
        <v>235220</v>
      </c>
      <c r="BR25" s="28">
        <f t="shared" si="1"/>
        <v>155207</v>
      </c>
      <c r="BS25" s="28">
        <f t="shared" si="1"/>
        <v>2229</v>
      </c>
      <c r="BT25" s="28">
        <f t="shared" si="1"/>
        <v>56638</v>
      </c>
      <c r="BU25" s="28">
        <f t="shared" si="1"/>
        <v>3</v>
      </c>
      <c r="BV25" s="28">
        <f t="shared" si="1"/>
        <v>58870</v>
      </c>
      <c r="BW25" s="28">
        <f t="shared" si="1"/>
        <v>59550</v>
      </c>
      <c r="BX25" s="28">
        <f t="shared" si="1"/>
        <v>17805</v>
      </c>
      <c r="BY25" s="28">
        <f t="shared" si="1"/>
        <v>480</v>
      </c>
      <c r="BZ25" s="28">
        <f t="shared" si="1"/>
        <v>14</v>
      </c>
      <c r="CA25" s="28">
        <f t="shared" si="1"/>
        <v>18299</v>
      </c>
      <c r="CB25" s="28">
        <f t="shared" si="1"/>
        <v>6829</v>
      </c>
      <c r="CC25" s="28">
        <f t="shared" si="1"/>
        <v>1</v>
      </c>
      <c r="CD25" s="28">
        <f t="shared" si="1"/>
        <v>4446</v>
      </c>
      <c r="CE25" s="28">
        <f t="shared" si="1"/>
        <v>0</v>
      </c>
      <c r="CF25" s="28">
        <f t="shared" si="1"/>
        <v>4447</v>
      </c>
      <c r="CG25" s="28">
        <f t="shared" si="1"/>
        <v>2739</v>
      </c>
      <c r="CH25" s="28">
        <f t="shared" si="1"/>
        <v>27084</v>
      </c>
      <c r="CI25" s="28">
        <f t="shared" si="1"/>
        <v>60908</v>
      </c>
      <c r="CJ25" s="28">
        <f t="shared" si="1"/>
        <v>55</v>
      </c>
      <c r="CK25" s="28">
        <f t="shared" si="1"/>
        <v>88047</v>
      </c>
      <c r="CL25" s="28">
        <f t="shared" si="1"/>
        <v>72490</v>
      </c>
      <c r="CM25" s="28">
        <f t="shared" si="1"/>
        <v>0</v>
      </c>
      <c r="CN25" s="28">
        <f t="shared" si="1"/>
        <v>0</v>
      </c>
      <c r="CO25" s="28">
        <f t="shared" si="1"/>
        <v>0</v>
      </c>
      <c r="CP25" s="28">
        <f t="shared" si="1"/>
        <v>0</v>
      </c>
      <c r="CQ25" s="28">
        <f t="shared" si="1"/>
        <v>0</v>
      </c>
      <c r="CR25" s="28">
        <f>SUM(CR7:CR24)-6748*16-1312</f>
        <v>1546451</v>
      </c>
      <c r="CS25" s="28">
        <f>SUM(CS7:CS24)-417183*16-94242</f>
        <v>2694483</v>
      </c>
      <c r="CT25" s="28">
        <f>SUM(CT7:CT24)</f>
        <v>674537</v>
      </c>
      <c r="CU25" s="28">
        <f>SUM(CU7:CU24)-423931*16-95554</f>
        <v>4915471</v>
      </c>
      <c r="CV25" s="28">
        <f>SUM(CV7:CV24)-29997*16-23049</f>
        <v>2768195</v>
      </c>
      <c r="CW25" s="37"/>
      <c r="CX25" s="37"/>
      <c r="CY25" s="37"/>
      <c r="CZ25" s="37"/>
      <c r="DA25" s="37"/>
      <c r="DB25" s="37"/>
    </row>
    <row r="26" spans="1:106" s="12" customFormat="1" ht="12.75" customHeight="1">
      <c r="AH26" s="38"/>
      <c r="CR26" s="39"/>
      <c r="CS26" s="39"/>
      <c r="CT26" s="39"/>
      <c r="CU26" s="39"/>
      <c r="CV26" s="39"/>
    </row>
    <row r="27" spans="1:106" ht="13.8">
      <c r="B27" s="25"/>
      <c r="AH27" s="38"/>
      <c r="AI27" s="36"/>
    </row>
    <row r="28" spans="1:106" ht="13.8">
      <c r="B28" s="2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38"/>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row>
  </sheetData>
  <sortState ref="B9:CV23">
    <sortCondition descending="1" ref="CU7:CU23"/>
  </sortState>
  <mergeCells count="41">
    <mergeCell ref="A4:A6"/>
    <mergeCell ref="B4:B6"/>
    <mergeCell ref="M4:Q4"/>
    <mergeCell ref="M5:P5"/>
    <mergeCell ref="R4:Y4"/>
    <mergeCell ref="C5:F5"/>
    <mergeCell ref="C4:G4"/>
    <mergeCell ref="H4:L4"/>
    <mergeCell ref="H5:K5"/>
    <mergeCell ref="R5:U5"/>
    <mergeCell ref="V5:Y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BS4:BW4"/>
    <mergeCell ref="BS5:BV5"/>
    <mergeCell ref="BX4:CB4"/>
    <mergeCell ref="BX5:CA5"/>
    <mergeCell ref="BI4:BM4"/>
    <mergeCell ref="BI5:BL5"/>
    <mergeCell ref="BN4:BR4"/>
    <mergeCell ref="BN5:BQ5"/>
    <mergeCell ref="CM5:CP5"/>
    <mergeCell ref="CR4:CV4"/>
    <mergeCell ref="CR5:CU5"/>
    <mergeCell ref="CC4:CG4"/>
    <mergeCell ref="CC5:CF5"/>
    <mergeCell ref="CH4:CL4"/>
    <mergeCell ref="CH5:CK5"/>
    <mergeCell ref="CM4:CQ4"/>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N32"/>
  <sheetViews>
    <sheetView zoomScale="90" zoomScaleNormal="90" workbookViewId="0">
      <pane xSplit="2" ySplit="6" topLeftCell="C7" activePane="bottomRight" state="frozen"/>
      <selection activeCell="B1" sqref="B1"/>
      <selection pane="topRight" activeCell="B1" sqref="B1"/>
      <selection pane="bottomLeft" activeCell="B1" sqref="B1"/>
      <selection pane="bottomRight" activeCell="B4" sqref="B4:B6"/>
    </sheetView>
  </sheetViews>
  <sheetFormatPr defaultColWidth="9.109375" defaultRowHeight="13.2"/>
  <cols>
    <col min="1" max="1" width="5.88671875" style="10" customWidth="1"/>
    <col min="2" max="2" width="49.5546875" style="10" customWidth="1"/>
    <col min="3" max="3" width="15.109375" style="10" customWidth="1"/>
    <col min="4" max="4" width="12.6640625" style="10" customWidth="1"/>
    <col min="5" max="5" width="15.109375" style="10" customWidth="1"/>
    <col min="6" max="6" width="12.6640625" style="10" customWidth="1"/>
    <col min="7" max="7" width="15.109375" style="10" customWidth="1"/>
    <col min="8" max="8" width="12.6640625" style="10" customWidth="1"/>
    <col min="9" max="9" width="15.109375" style="10" customWidth="1"/>
    <col min="10" max="10" width="12.6640625" style="10" customWidth="1"/>
    <col min="11" max="11" width="15.109375" style="10" customWidth="1"/>
    <col min="12" max="12" width="12.6640625" style="10" customWidth="1"/>
    <col min="13" max="13" width="15.109375" style="10" customWidth="1"/>
    <col min="14" max="14" width="12.6640625" style="10" customWidth="1"/>
    <col min="15" max="15" width="15.109375" style="10" customWidth="1"/>
    <col min="16" max="16" width="12.6640625" style="10" customWidth="1"/>
    <col min="17" max="17" width="15.109375" style="10" customWidth="1"/>
    <col min="18" max="18" width="12.6640625" style="10" customWidth="1"/>
    <col min="19" max="19" width="15.109375" style="10" customWidth="1"/>
    <col min="20" max="20" width="12.6640625" style="10" customWidth="1"/>
    <col min="21" max="21" width="15.109375" style="10" customWidth="1"/>
    <col min="22" max="22" width="12.6640625" style="10" customWidth="1"/>
    <col min="23" max="23" width="15.109375" style="10" customWidth="1"/>
    <col min="24" max="24" width="12.6640625" style="10" customWidth="1"/>
    <col min="25" max="25" width="15.109375" style="10" customWidth="1"/>
    <col min="26" max="26" width="12.6640625" style="10" customWidth="1"/>
    <col min="27" max="27" width="15.109375" style="10" customWidth="1"/>
    <col min="28" max="28" width="12.6640625" style="10" customWidth="1"/>
    <col min="29" max="29" width="15.109375" style="10" customWidth="1"/>
    <col min="30" max="30" width="12.6640625" style="10" customWidth="1"/>
    <col min="31" max="31" width="15.109375" style="10" customWidth="1"/>
    <col min="32" max="32" width="12.6640625" style="10" customWidth="1"/>
    <col min="33" max="33" width="15.109375" style="10" customWidth="1"/>
    <col min="34" max="34" width="12.6640625" style="10" customWidth="1"/>
    <col min="35" max="35" width="15.109375" style="10" customWidth="1"/>
    <col min="36" max="36" width="12.6640625" style="10" customWidth="1"/>
    <col min="37" max="37" width="15.109375" style="10" customWidth="1"/>
    <col min="38" max="38" width="12.6640625" style="10" customWidth="1"/>
    <col min="39" max="39" width="15.109375" style="10" customWidth="1"/>
    <col min="40" max="40" width="12.6640625" style="10" customWidth="1"/>
    <col min="41" max="16384" width="9.109375" style="10"/>
  </cols>
  <sheetData>
    <row r="1" spans="1:40" s="54" customFormat="1" ht="27.75" customHeight="1">
      <c r="A1" s="55" t="s">
        <v>76</v>
      </c>
      <c r="B1" s="55"/>
      <c r="C1" s="55"/>
      <c r="D1" s="55"/>
      <c r="E1" s="55"/>
    </row>
    <row r="2" spans="1:40" s="54" customFormat="1" ht="27.75" customHeight="1">
      <c r="A2" s="55" t="str">
        <f>'Accept. Re Prem. &amp; Retrocession'!A2</f>
        <v>Reporting period: 1 January 2020 - 31 December 2020</v>
      </c>
      <c r="B2" s="55"/>
      <c r="C2" s="55"/>
      <c r="D2" s="55"/>
      <c r="E2" s="55"/>
    </row>
    <row r="3" spans="1:40" s="76" customFormat="1" ht="17.25" customHeight="1">
      <c r="A3" s="42" t="s">
        <v>73</v>
      </c>
    </row>
    <row r="4" spans="1:40" s="42" customFormat="1" ht="60" customHeight="1">
      <c r="A4" s="93" t="s">
        <v>0</v>
      </c>
      <c r="B4" s="93" t="s">
        <v>3</v>
      </c>
      <c r="C4" s="103" t="s">
        <v>4</v>
      </c>
      <c r="D4" s="103"/>
      <c r="E4" s="96" t="s">
        <v>5</v>
      </c>
      <c r="F4" s="97"/>
      <c r="G4" s="96" t="s">
        <v>6</v>
      </c>
      <c r="H4" s="97"/>
      <c r="I4" s="96" t="s">
        <v>7</v>
      </c>
      <c r="J4" s="97"/>
      <c r="K4" s="96" t="s">
        <v>8</v>
      </c>
      <c r="L4" s="97"/>
      <c r="M4" s="96" t="s">
        <v>9</v>
      </c>
      <c r="N4" s="97"/>
      <c r="O4" s="96" t="s">
        <v>10</v>
      </c>
      <c r="P4" s="97"/>
      <c r="Q4" s="96" t="s">
        <v>11</v>
      </c>
      <c r="R4" s="97"/>
      <c r="S4" s="96" t="s">
        <v>12</v>
      </c>
      <c r="T4" s="97"/>
      <c r="U4" s="96" t="s">
        <v>13</v>
      </c>
      <c r="V4" s="97"/>
      <c r="W4" s="96" t="s">
        <v>14</v>
      </c>
      <c r="X4" s="97"/>
      <c r="Y4" s="96" t="s">
        <v>15</v>
      </c>
      <c r="Z4" s="97"/>
      <c r="AA4" s="96" t="s">
        <v>16</v>
      </c>
      <c r="AB4" s="97"/>
      <c r="AC4" s="96" t="s">
        <v>17</v>
      </c>
      <c r="AD4" s="97"/>
      <c r="AE4" s="90" t="s">
        <v>18</v>
      </c>
      <c r="AF4" s="92"/>
      <c r="AG4" s="90" t="s">
        <v>19</v>
      </c>
      <c r="AH4" s="92"/>
      <c r="AI4" s="100" t="s">
        <v>20</v>
      </c>
      <c r="AJ4" s="101"/>
      <c r="AK4" s="100" t="s">
        <v>21</v>
      </c>
      <c r="AL4" s="101"/>
      <c r="AM4" s="100" t="s">
        <v>22</v>
      </c>
      <c r="AN4" s="101"/>
    </row>
    <row r="5" spans="1:40" s="42" customFormat="1" ht="62.25" customHeight="1">
      <c r="A5" s="94"/>
      <c r="B5" s="94"/>
      <c r="C5" s="53" t="s">
        <v>77</v>
      </c>
      <c r="D5" s="53" t="s">
        <v>48</v>
      </c>
      <c r="E5" s="53" t="s">
        <v>77</v>
      </c>
      <c r="F5" s="53" t="s">
        <v>48</v>
      </c>
      <c r="G5" s="53" t="s">
        <v>77</v>
      </c>
      <c r="H5" s="53" t="s">
        <v>48</v>
      </c>
      <c r="I5" s="53" t="s">
        <v>77</v>
      </c>
      <c r="J5" s="53" t="s">
        <v>48</v>
      </c>
      <c r="K5" s="53" t="s">
        <v>77</v>
      </c>
      <c r="L5" s="53" t="s">
        <v>48</v>
      </c>
      <c r="M5" s="53" t="s">
        <v>77</v>
      </c>
      <c r="N5" s="53" t="s">
        <v>48</v>
      </c>
      <c r="O5" s="53" t="s">
        <v>77</v>
      </c>
      <c r="P5" s="53" t="s">
        <v>48</v>
      </c>
      <c r="Q5" s="53" t="s">
        <v>77</v>
      </c>
      <c r="R5" s="53" t="s">
        <v>48</v>
      </c>
      <c r="S5" s="53" t="s">
        <v>77</v>
      </c>
      <c r="T5" s="53" t="s">
        <v>48</v>
      </c>
      <c r="U5" s="53" t="s">
        <v>77</v>
      </c>
      <c r="V5" s="53" t="s">
        <v>48</v>
      </c>
      <c r="W5" s="53" t="s">
        <v>77</v>
      </c>
      <c r="X5" s="53" t="s">
        <v>48</v>
      </c>
      <c r="Y5" s="53" t="s">
        <v>77</v>
      </c>
      <c r="Z5" s="53" t="s">
        <v>48</v>
      </c>
      <c r="AA5" s="53" t="s">
        <v>77</v>
      </c>
      <c r="AB5" s="53" t="s">
        <v>48</v>
      </c>
      <c r="AC5" s="53" t="s">
        <v>77</v>
      </c>
      <c r="AD5" s="53" t="s">
        <v>48</v>
      </c>
      <c r="AE5" s="53" t="s">
        <v>77</v>
      </c>
      <c r="AF5" s="53" t="s">
        <v>48</v>
      </c>
      <c r="AG5" s="53" t="s">
        <v>77</v>
      </c>
      <c r="AH5" s="53" t="s">
        <v>48</v>
      </c>
      <c r="AI5" s="53" t="s">
        <v>77</v>
      </c>
      <c r="AJ5" s="53" t="s">
        <v>48</v>
      </c>
      <c r="AK5" s="53" t="s">
        <v>77</v>
      </c>
      <c r="AL5" s="53" t="s">
        <v>48</v>
      </c>
      <c r="AM5" s="53" t="s">
        <v>77</v>
      </c>
      <c r="AN5" s="53" t="s">
        <v>48</v>
      </c>
    </row>
    <row r="6" spans="1:40" s="42" customFormat="1" ht="51.75" customHeight="1">
      <c r="A6" s="95"/>
      <c r="B6" s="95"/>
      <c r="C6" s="45" t="s">
        <v>22</v>
      </c>
      <c r="D6" s="45" t="s">
        <v>22</v>
      </c>
      <c r="E6" s="45" t="s">
        <v>22</v>
      </c>
      <c r="F6" s="45" t="s">
        <v>22</v>
      </c>
      <c r="G6" s="45" t="s">
        <v>22</v>
      </c>
      <c r="H6" s="45" t="s">
        <v>22</v>
      </c>
      <c r="I6" s="45" t="s">
        <v>22</v>
      </c>
      <c r="J6" s="45" t="s">
        <v>22</v>
      </c>
      <c r="K6" s="45" t="s">
        <v>22</v>
      </c>
      <c r="L6" s="45" t="s">
        <v>22</v>
      </c>
      <c r="M6" s="45" t="s">
        <v>22</v>
      </c>
      <c r="N6" s="45" t="s">
        <v>22</v>
      </c>
      <c r="O6" s="45" t="s">
        <v>22</v>
      </c>
      <c r="P6" s="45" t="s">
        <v>22</v>
      </c>
      <c r="Q6" s="45" t="s">
        <v>22</v>
      </c>
      <c r="R6" s="45" t="s">
        <v>22</v>
      </c>
      <c r="S6" s="45" t="s">
        <v>22</v>
      </c>
      <c r="T6" s="45" t="s">
        <v>22</v>
      </c>
      <c r="U6" s="45" t="s">
        <v>22</v>
      </c>
      <c r="V6" s="45" t="s">
        <v>22</v>
      </c>
      <c r="W6" s="45" t="s">
        <v>22</v>
      </c>
      <c r="X6" s="45" t="s">
        <v>22</v>
      </c>
      <c r="Y6" s="45" t="s">
        <v>22</v>
      </c>
      <c r="Z6" s="45" t="s">
        <v>22</v>
      </c>
      <c r="AA6" s="45" t="s">
        <v>22</v>
      </c>
      <c r="AB6" s="45" t="s">
        <v>22</v>
      </c>
      <c r="AC6" s="45" t="s">
        <v>22</v>
      </c>
      <c r="AD6" s="45" t="s">
        <v>22</v>
      </c>
      <c r="AE6" s="45" t="s">
        <v>22</v>
      </c>
      <c r="AF6" s="45" t="s">
        <v>22</v>
      </c>
      <c r="AG6" s="45" t="s">
        <v>22</v>
      </c>
      <c r="AH6" s="45" t="s">
        <v>22</v>
      </c>
      <c r="AI6" s="45" t="s">
        <v>22</v>
      </c>
      <c r="AJ6" s="45" t="s">
        <v>22</v>
      </c>
      <c r="AK6" s="45" t="s">
        <v>22</v>
      </c>
      <c r="AL6" s="45" t="s">
        <v>22</v>
      </c>
      <c r="AM6" s="45" t="s">
        <v>22</v>
      </c>
      <c r="AN6" s="45" t="s">
        <v>22</v>
      </c>
    </row>
    <row r="7" spans="1:40" ht="24.9" customHeight="1">
      <c r="A7" s="18">
        <v>1</v>
      </c>
      <c r="B7" s="81" t="s">
        <v>89</v>
      </c>
      <c r="C7" s="26">
        <v>1539.3335688688526</v>
      </c>
      <c r="D7" s="26">
        <v>1231.4610552950821</v>
      </c>
      <c r="E7" s="26">
        <v>0</v>
      </c>
      <c r="F7" s="26">
        <v>0</v>
      </c>
      <c r="G7" s="26">
        <v>1466.5500000000002</v>
      </c>
      <c r="H7" s="26">
        <v>39328.019434879971</v>
      </c>
      <c r="I7" s="26">
        <v>3037286.5224336064</v>
      </c>
      <c r="J7" s="26">
        <v>29437.778318852463</v>
      </c>
      <c r="K7" s="26">
        <v>0</v>
      </c>
      <c r="L7" s="26">
        <v>0</v>
      </c>
      <c r="M7" s="26">
        <v>0</v>
      </c>
      <c r="N7" s="26">
        <v>0</v>
      </c>
      <c r="O7" s="26">
        <v>0</v>
      </c>
      <c r="P7" s="26">
        <v>0</v>
      </c>
      <c r="Q7" s="26">
        <v>0</v>
      </c>
      <c r="R7" s="26">
        <v>0</v>
      </c>
      <c r="S7" s="26">
        <v>0</v>
      </c>
      <c r="T7" s="26">
        <v>0</v>
      </c>
      <c r="U7" s="26">
        <v>0</v>
      </c>
      <c r="V7" s="26">
        <v>0</v>
      </c>
      <c r="W7" s="26">
        <v>0</v>
      </c>
      <c r="X7" s="26">
        <v>0</v>
      </c>
      <c r="Y7" s="26">
        <v>0</v>
      </c>
      <c r="Z7" s="26">
        <v>0</v>
      </c>
      <c r="AA7" s="26">
        <v>0</v>
      </c>
      <c r="AB7" s="26">
        <v>0</v>
      </c>
      <c r="AC7" s="26">
        <v>0</v>
      </c>
      <c r="AD7" s="26">
        <v>0</v>
      </c>
      <c r="AE7" s="26">
        <v>0</v>
      </c>
      <c r="AF7" s="26">
        <v>0</v>
      </c>
      <c r="AG7" s="26">
        <v>0</v>
      </c>
      <c r="AH7" s="26">
        <v>0</v>
      </c>
      <c r="AI7" s="26">
        <v>0</v>
      </c>
      <c r="AJ7" s="26">
        <v>0</v>
      </c>
      <c r="AK7" s="26">
        <v>0</v>
      </c>
      <c r="AL7" s="26">
        <v>0</v>
      </c>
      <c r="AM7" s="26">
        <v>3040292.4060024754</v>
      </c>
      <c r="AN7" s="26">
        <v>69997.258809027524</v>
      </c>
    </row>
    <row r="8" spans="1:40" s="9" customFormat="1" ht="24.9" customHeight="1">
      <c r="A8" s="18">
        <v>2</v>
      </c>
      <c r="B8" s="81" t="s">
        <v>30</v>
      </c>
      <c r="C8" s="26">
        <v>0</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500710.20153299998</v>
      </c>
      <c r="AB8" s="26">
        <v>461946.93642343389</v>
      </c>
      <c r="AC8" s="26">
        <v>0</v>
      </c>
      <c r="AD8" s="26">
        <v>0</v>
      </c>
      <c r="AE8" s="26">
        <v>0</v>
      </c>
      <c r="AF8" s="26">
        <v>0</v>
      </c>
      <c r="AG8" s="26">
        <v>0</v>
      </c>
      <c r="AH8" s="26">
        <v>0</v>
      </c>
      <c r="AI8" s="26">
        <v>2135.9175</v>
      </c>
      <c r="AJ8" s="26">
        <v>997.19182942500004</v>
      </c>
      <c r="AK8" s="26">
        <v>0</v>
      </c>
      <c r="AL8" s="26">
        <v>0</v>
      </c>
      <c r="AM8" s="26">
        <v>502846.11903299997</v>
      </c>
      <c r="AN8" s="26">
        <v>462944.12825285888</v>
      </c>
    </row>
    <row r="9" spans="1:40" ht="24.9" customHeight="1">
      <c r="A9" s="18">
        <v>3</v>
      </c>
      <c r="B9" s="81" t="s">
        <v>35</v>
      </c>
      <c r="C9" s="26">
        <v>0</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20000</v>
      </c>
      <c r="Z9" s="26">
        <v>0</v>
      </c>
      <c r="AA9" s="26">
        <v>290730.99017100001</v>
      </c>
      <c r="AB9" s="26">
        <v>272702.34474591847</v>
      </c>
      <c r="AC9" s="26">
        <v>2294.4673600000001</v>
      </c>
      <c r="AD9" s="26">
        <v>1880.3022357360001</v>
      </c>
      <c r="AE9" s="26">
        <v>0</v>
      </c>
      <c r="AF9" s="26">
        <v>0</v>
      </c>
      <c r="AG9" s="26">
        <v>0</v>
      </c>
      <c r="AH9" s="26">
        <v>0</v>
      </c>
      <c r="AI9" s="26">
        <v>7568.95</v>
      </c>
      <c r="AJ9" s="26">
        <v>6197.3985640000001</v>
      </c>
      <c r="AK9" s="26">
        <v>0</v>
      </c>
      <c r="AL9" s="26">
        <v>0</v>
      </c>
      <c r="AM9" s="26">
        <v>320594.40753100003</v>
      </c>
      <c r="AN9" s="26">
        <v>280780.04554565443</v>
      </c>
    </row>
    <row r="10" spans="1:40" ht="24.9" customHeight="1">
      <c r="A10" s="18">
        <v>4</v>
      </c>
      <c r="B10" s="81" t="s">
        <v>36</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5593</v>
      </c>
      <c r="AJ10" s="26">
        <v>5593.3125</v>
      </c>
      <c r="AK10" s="26">
        <v>0</v>
      </c>
      <c r="AL10" s="26">
        <v>0</v>
      </c>
      <c r="AM10" s="26">
        <v>5593</v>
      </c>
      <c r="AN10" s="26">
        <v>5593.3125</v>
      </c>
    </row>
    <row r="11" spans="1:40" ht="24.9" customHeight="1">
      <c r="A11" s="18">
        <v>5</v>
      </c>
      <c r="B11" s="81" t="s">
        <v>28</v>
      </c>
      <c r="C11" s="26">
        <v>0</v>
      </c>
      <c r="D11" s="26">
        <v>0</v>
      </c>
      <c r="E11" s="26">
        <v>0</v>
      </c>
      <c r="F11" s="26">
        <v>0</v>
      </c>
      <c r="G11" s="26">
        <v>0</v>
      </c>
      <c r="H11" s="26">
        <v>0</v>
      </c>
      <c r="I11" s="26">
        <v>0</v>
      </c>
      <c r="J11" s="26">
        <v>0</v>
      </c>
      <c r="K11" s="26">
        <v>0</v>
      </c>
      <c r="L11" s="26">
        <v>0</v>
      </c>
      <c r="M11" s="26">
        <v>1000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6">
        <v>1000</v>
      </c>
      <c r="AN11" s="26">
        <v>0</v>
      </c>
    </row>
    <row r="12" spans="1:40" ht="24.9" customHeight="1">
      <c r="A12" s="18">
        <v>6</v>
      </c>
      <c r="B12" s="81" t="s">
        <v>39</v>
      </c>
      <c r="C12" s="26">
        <v>0</v>
      </c>
      <c r="D12" s="26">
        <v>0</v>
      </c>
      <c r="E12" s="26">
        <v>0</v>
      </c>
      <c r="F12" s="26">
        <v>0</v>
      </c>
      <c r="G12" s="26">
        <v>0</v>
      </c>
      <c r="H12" s="26">
        <v>0</v>
      </c>
      <c r="I12" s="26">
        <v>0</v>
      </c>
      <c r="J12" s="26">
        <v>0</v>
      </c>
      <c r="K12" s="26">
        <v>0</v>
      </c>
      <c r="L12" s="26">
        <v>0</v>
      </c>
      <c r="M12" s="26">
        <v>26.330951000000081</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6">
        <v>26.330951000000081</v>
      </c>
      <c r="AN12" s="26">
        <v>0</v>
      </c>
    </row>
    <row r="13" spans="1:40" ht="24.9" customHeight="1">
      <c r="A13" s="18">
        <v>7</v>
      </c>
      <c r="B13" s="81" t="s">
        <v>34</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6">
        <v>0</v>
      </c>
      <c r="AN13" s="26">
        <v>0</v>
      </c>
    </row>
    <row r="14" spans="1:40" ht="24.9" customHeight="1">
      <c r="A14" s="18">
        <v>8</v>
      </c>
      <c r="B14" s="81" t="s">
        <v>88</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row>
    <row r="15" spans="1:40" ht="24.9" customHeight="1">
      <c r="A15" s="18">
        <v>9</v>
      </c>
      <c r="B15" s="81"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6">
        <v>0</v>
      </c>
      <c r="AN15" s="26">
        <v>0</v>
      </c>
    </row>
    <row r="16" spans="1:40" ht="24.9" customHeight="1">
      <c r="A16" s="18">
        <v>10</v>
      </c>
      <c r="B16" s="81" t="s">
        <v>32</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6">
        <v>0</v>
      </c>
      <c r="AN16" s="26">
        <v>0</v>
      </c>
    </row>
    <row r="17" spans="1:40" ht="24.9" customHeight="1">
      <c r="A17" s="18">
        <v>11</v>
      </c>
      <c r="B17" s="81" t="s">
        <v>41</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6">
        <v>0</v>
      </c>
      <c r="AN17" s="26">
        <v>0</v>
      </c>
    </row>
    <row r="18" spans="1:40" ht="24.9" customHeight="1">
      <c r="A18" s="18">
        <v>12</v>
      </c>
      <c r="B18" s="81" t="s">
        <v>37</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row>
    <row r="19" spans="1:40" ht="24.9" customHeight="1">
      <c r="A19" s="18">
        <v>13</v>
      </c>
      <c r="B19" s="81" t="s">
        <v>90</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6">
        <v>0</v>
      </c>
      <c r="AN19" s="26">
        <v>0</v>
      </c>
    </row>
    <row r="20" spans="1:40" ht="24.9" customHeight="1">
      <c r="A20" s="18">
        <v>14</v>
      </c>
      <c r="B20" s="81" t="s">
        <v>33</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row>
    <row r="21" spans="1:40" ht="24.9" customHeight="1">
      <c r="A21" s="18">
        <v>15</v>
      </c>
      <c r="B21" s="81" t="s">
        <v>38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6">
        <v>0</v>
      </c>
      <c r="AN21" s="26">
        <v>0</v>
      </c>
    </row>
    <row r="22" spans="1:40" ht="24.9" customHeight="1">
      <c r="A22" s="18">
        <v>16</v>
      </c>
      <c r="B22" s="81" t="s">
        <v>40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6">
        <v>0</v>
      </c>
      <c r="AN22" s="26">
        <v>0</v>
      </c>
    </row>
    <row r="23" spans="1:40" ht="24.9" customHeight="1">
      <c r="A23" s="18">
        <v>17</v>
      </c>
      <c r="B23" s="81" t="s">
        <v>91</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row>
    <row r="24" spans="1:40" ht="24.9" customHeight="1">
      <c r="A24" s="18">
        <v>18</v>
      </c>
      <c r="B24" s="81" t="s">
        <v>29</v>
      </c>
      <c r="C24" s="26">
        <v>0</v>
      </c>
      <c r="D24" s="26">
        <v>0</v>
      </c>
      <c r="E24" s="26">
        <v>0</v>
      </c>
      <c r="F24" s="26">
        <v>0</v>
      </c>
      <c r="G24" s="26">
        <v>0</v>
      </c>
      <c r="H24" s="26">
        <v>0</v>
      </c>
      <c r="I24" s="26">
        <v>77856.633322999987</v>
      </c>
      <c r="J24" s="26">
        <v>0</v>
      </c>
      <c r="K24" s="26">
        <v>0</v>
      </c>
      <c r="L24" s="26">
        <v>0</v>
      </c>
      <c r="M24" s="26">
        <v>-149654.58452789401</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6">
        <v>-71797.951204894023</v>
      </c>
      <c r="AN24" s="26">
        <v>0</v>
      </c>
    </row>
    <row r="25" spans="1:40" ht="13.8">
      <c r="A25" s="19"/>
      <c r="B25" s="82" t="s">
        <v>22</v>
      </c>
      <c r="C25" s="28">
        <v>1539.3335688688526</v>
      </c>
      <c r="D25" s="28">
        <v>1231.4610552950821</v>
      </c>
      <c r="E25" s="28">
        <v>0</v>
      </c>
      <c r="F25" s="28">
        <v>0</v>
      </c>
      <c r="G25" s="28">
        <v>1466.5500000000002</v>
      </c>
      <c r="H25" s="28">
        <v>39328.019434879971</v>
      </c>
      <c r="I25" s="28">
        <v>3115143.1557566063</v>
      </c>
      <c r="J25" s="28">
        <v>29437.778318852463</v>
      </c>
      <c r="K25" s="28">
        <v>0</v>
      </c>
      <c r="L25" s="28">
        <v>0</v>
      </c>
      <c r="M25" s="28">
        <v>-148628.253576894</v>
      </c>
      <c r="N25" s="28">
        <v>0</v>
      </c>
      <c r="O25" s="28">
        <v>0</v>
      </c>
      <c r="P25" s="28">
        <v>0</v>
      </c>
      <c r="Q25" s="28">
        <v>0</v>
      </c>
      <c r="R25" s="28">
        <v>0</v>
      </c>
      <c r="S25" s="28">
        <v>0</v>
      </c>
      <c r="T25" s="28">
        <v>0</v>
      </c>
      <c r="U25" s="28">
        <v>0</v>
      </c>
      <c r="V25" s="28">
        <v>0</v>
      </c>
      <c r="W25" s="28">
        <v>0</v>
      </c>
      <c r="X25" s="28">
        <v>0</v>
      </c>
      <c r="Y25" s="28">
        <v>20000</v>
      </c>
      <c r="Z25" s="28">
        <v>0</v>
      </c>
      <c r="AA25" s="28">
        <v>791441.191704</v>
      </c>
      <c r="AB25" s="28">
        <v>734649.28116935235</v>
      </c>
      <c r="AC25" s="28">
        <v>2294.4673600000001</v>
      </c>
      <c r="AD25" s="28">
        <v>1880.3022357360001</v>
      </c>
      <c r="AE25" s="28">
        <v>0</v>
      </c>
      <c r="AF25" s="28">
        <v>0</v>
      </c>
      <c r="AG25" s="28">
        <v>0</v>
      </c>
      <c r="AH25" s="28">
        <v>0</v>
      </c>
      <c r="AI25" s="28">
        <v>15297.8675</v>
      </c>
      <c r="AJ25" s="28">
        <v>12787.902893425</v>
      </c>
      <c r="AK25" s="28">
        <v>0</v>
      </c>
      <c r="AL25" s="28">
        <v>0</v>
      </c>
      <c r="AM25" s="28">
        <v>3798554.3123125816</v>
      </c>
      <c r="AN25" s="28">
        <v>819314.74510754086</v>
      </c>
    </row>
    <row r="26" spans="1:40" customFormat="1" ht="15" customHeight="1"/>
    <row r="27" spans="1:40" s="54" customFormat="1" ht="14.4">
      <c r="B27" s="55" t="s">
        <v>49</v>
      </c>
    </row>
    <row r="28" spans="1:40" s="54" customFormat="1" ht="20.25" customHeight="1">
      <c r="B28" s="98" t="s">
        <v>78</v>
      </c>
      <c r="C28" s="98"/>
      <c r="D28" s="98"/>
      <c r="E28" s="98"/>
      <c r="F28" s="98"/>
      <c r="G28" s="98"/>
      <c r="H28" s="98"/>
      <c r="I28" s="98"/>
      <c r="J28" s="98"/>
      <c r="K28" s="98"/>
      <c r="L28" s="98"/>
      <c r="M28" s="98"/>
      <c r="N28" s="98"/>
    </row>
    <row r="29" spans="1:40" s="54" customFormat="1" ht="15" customHeight="1">
      <c r="B29" s="98"/>
      <c r="C29" s="98"/>
      <c r="D29" s="98"/>
      <c r="E29" s="98"/>
      <c r="F29" s="98"/>
      <c r="G29" s="98"/>
      <c r="H29" s="98"/>
      <c r="I29" s="98"/>
      <c r="J29" s="98"/>
      <c r="K29" s="98"/>
      <c r="L29" s="98"/>
      <c r="M29" s="98"/>
      <c r="N29" s="98"/>
    </row>
    <row r="30" spans="1:40" customFormat="1"/>
    <row r="31" spans="1:40" customFormat="1"/>
    <row r="32" spans="1:40" customFormat="1">
      <c r="C32" s="4"/>
      <c r="D32" s="4"/>
      <c r="E32" s="4"/>
      <c r="F32" s="4"/>
      <c r="G32" s="4"/>
      <c r="H32" s="4"/>
      <c r="I32" s="4"/>
      <c r="J32" s="4"/>
      <c r="K32" s="4"/>
    </row>
  </sheetData>
  <sortState ref="B9:AN23">
    <sortCondition descending="1" ref="AM7:AM23"/>
  </sortState>
  <mergeCells count="22">
    <mergeCell ref="AM4:AN4"/>
    <mergeCell ref="W4:X4"/>
    <mergeCell ref="Y4:Z4"/>
    <mergeCell ref="AA4:AB4"/>
    <mergeCell ref="AC4:AD4"/>
    <mergeCell ref="AE4:AF4"/>
    <mergeCell ref="AG4:AH4"/>
    <mergeCell ref="S4:T4"/>
    <mergeCell ref="U4:V4"/>
    <mergeCell ref="AI4:AJ4"/>
    <mergeCell ref="AK4:AL4"/>
    <mergeCell ref="I4:J4"/>
    <mergeCell ref="K4:L4"/>
    <mergeCell ref="M4:N4"/>
    <mergeCell ref="O4:P4"/>
    <mergeCell ref="Q4:R4"/>
    <mergeCell ref="B28:N29"/>
    <mergeCell ref="A4:A6"/>
    <mergeCell ref="B4:B6"/>
    <mergeCell ref="C4:D4"/>
    <mergeCell ref="E4:F4"/>
    <mergeCell ref="G4: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46"/>
  </sheetPr>
  <dimension ref="A1:AN30"/>
  <sheetViews>
    <sheetView zoomScale="90" zoomScaleNormal="90" workbookViewId="0">
      <pane xSplit="2" ySplit="5" topLeftCell="C6" activePane="bottomRight" state="frozen"/>
      <selection activeCell="B1" sqref="B1"/>
      <selection pane="topRight" activeCell="B1" sqref="B1"/>
      <selection pane="bottomLeft" activeCell="B1" sqref="B1"/>
      <selection pane="bottomRight" activeCell="B4" sqref="B4:B5"/>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10" width="10.109375" style="10" bestFit="1" customWidth="1"/>
    <col min="11" max="20" width="9.6640625" style="10" customWidth="1"/>
    <col min="21" max="21" width="11" style="10" customWidth="1"/>
    <col min="22" max="26" width="9.6640625" style="10" customWidth="1"/>
    <col min="27" max="27" width="11" style="10" customWidth="1"/>
    <col min="28" max="28" width="10.44140625" style="10" customWidth="1"/>
    <col min="29" max="38" width="9.6640625" style="10" customWidth="1"/>
    <col min="39" max="39" width="12.6640625" style="10" customWidth="1"/>
    <col min="40" max="40" width="11.88671875" style="10" customWidth="1"/>
    <col min="41" max="16384" width="9.109375" style="10"/>
  </cols>
  <sheetData>
    <row r="1" spans="1:40" s="54" customFormat="1" ht="16.5" customHeight="1">
      <c r="A1" s="102" t="s">
        <v>79</v>
      </c>
      <c r="B1" s="102"/>
      <c r="C1" s="102"/>
      <c r="D1" s="102"/>
      <c r="E1" s="102"/>
      <c r="F1" s="102"/>
      <c r="G1" s="102"/>
      <c r="H1" s="102"/>
      <c r="I1" s="102"/>
      <c r="J1" s="102"/>
      <c r="K1" s="102"/>
      <c r="L1" s="102"/>
      <c r="M1" s="102"/>
      <c r="N1" s="102"/>
      <c r="W1" s="56"/>
    </row>
    <row r="2" spans="1:40" s="54" customFormat="1" ht="16.5" customHeight="1">
      <c r="A2" s="69" t="str">
        <f>'Fin. Accept Re Prem. &amp; Retroces'!A2</f>
        <v>Reporting period: 1 January 2020 - 31 December 2020</v>
      </c>
      <c r="B2" s="69"/>
      <c r="C2" s="69"/>
      <c r="D2" s="69"/>
      <c r="E2" s="69"/>
      <c r="F2" s="69"/>
      <c r="G2" s="69"/>
      <c r="H2" s="69"/>
      <c r="I2" s="69"/>
      <c r="J2" s="69"/>
      <c r="K2" s="69"/>
      <c r="L2" s="69"/>
      <c r="M2" s="69"/>
      <c r="N2" s="69"/>
      <c r="W2" s="56"/>
    </row>
    <row r="3" spans="1:40" s="54" customFormat="1" ht="18.75" customHeight="1">
      <c r="A3" s="42" t="s">
        <v>73</v>
      </c>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row>
    <row r="4" spans="1:40" s="54" customFormat="1" ht="94.5" customHeight="1">
      <c r="A4" s="93" t="s">
        <v>0</v>
      </c>
      <c r="B4" s="93" t="s">
        <v>3</v>
      </c>
      <c r="C4" s="103" t="s">
        <v>4</v>
      </c>
      <c r="D4" s="103"/>
      <c r="E4" s="96" t="s">
        <v>5</v>
      </c>
      <c r="F4" s="97"/>
      <c r="G4" s="96" t="s">
        <v>6</v>
      </c>
      <c r="H4" s="97"/>
      <c r="I4" s="96" t="s">
        <v>7</v>
      </c>
      <c r="J4" s="97"/>
      <c r="K4" s="96" t="s">
        <v>8</v>
      </c>
      <c r="L4" s="97"/>
      <c r="M4" s="96" t="s">
        <v>9</v>
      </c>
      <c r="N4" s="97"/>
      <c r="O4" s="96" t="s">
        <v>10</v>
      </c>
      <c r="P4" s="97"/>
      <c r="Q4" s="96" t="s">
        <v>11</v>
      </c>
      <c r="R4" s="97"/>
      <c r="S4" s="96" t="s">
        <v>12</v>
      </c>
      <c r="T4" s="97"/>
      <c r="U4" s="96" t="s">
        <v>13</v>
      </c>
      <c r="V4" s="97"/>
      <c r="W4" s="96" t="s">
        <v>14</v>
      </c>
      <c r="X4" s="97"/>
      <c r="Y4" s="96" t="s">
        <v>15</v>
      </c>
      <c r="Z4" s="97"/>
      <c r="AA4" s="96" t="s">
        <v>16</v>
      </c>
      <c r="AB4" s="97"/>
      <c r="AC4" s="96" t="s">
        <v>17</v>
      </c>
      <c r="AD4" s="97"/>
      <c r="AE4" s="90" t="s">
        <v>18</v>
      </c>
      <c r="AF4" s="92"/>
      <c r="AG4" s="90" t="s">
        <v>19</v>
      </c>
      <c r="AH4" s="92"/>
      <c r="AI4" s="100" t="s">
        <v>20</v>
      </c>
      <c r="AJ4" s="101"/>
      <c r="AK4" s="100" t="s">
        <v>21</v>
      </c>
      <c r="AL4" s="101"/>
      <c r="AM4" s="100" t="s">
        <v>22</v>
      </c>
      <c r="AN4" s="101"/>
    </row>
    <row r="5" spans="1:40" s="54" customFormat="1" ht="55.5" customHeight="1">
      <c r="A5" s="95"/>
      <c r="B5" s="95"/>
      <c r="C5" s="60" t="s">
        <v>53</v>
      </c>
      <c r="D5" s="60" t="s">
        <v>54</v>
      </c>
      <c r="E5" s="60" t="s">
        <v>53</v>
      </c>
      <c r="F5" s="60" t="s">
        <v>54</v>
      </c>
      <c r="G5" s="60" t="s">
        <v>53</v>
      </c>
      <c r="H5" s="60" t="s">
        <v>54</v>
      </c>
      <c r="I5" s="60" t="s">
        <v>53</v>
      </c>
      <c r="J5" s="60" t="s">
        <v>54</v>
      </c>
      <c r="K5" s="60" t="s">
        <v>53</v>
      </c>
      <c r="L5" s="60" t="s">
        <v>54</v>
      </c>
      <c r="M5" s="60" t="s">
        <v>53</v>
      </c>
      <c r="N5" s="60" t="s">
        <v>54</v>
      </c>
      <c r="O5" s="60" t="s">
        <v>53</v>
      </c>
      <c r="P5" s="60" t="s">
        <v>54</v>
      </c>
      <c r="Q5" s="60" t="s">
        <v>53</v>
      </c>
      <c r="R5" s="60" t="s">
        <v>54</v>
      </c>
      <c r="S5" s="60" t="s">
        <v>53</v>
      </c>
      <c r="T5" s="60" t="s">
        <v>54</v>
      </c>
      <c r="U5" s="60" t="s">
        <v>53</v>
      </c>
      <c r="V5" s="60" t="s">
        <v>54</v>
      </c>
      <c r="W5" s="60" t="s">
        <v>53</v>
      </c>
      <c r="X5" s="60" t="s">
        <v>54</v>
      </c>
      <c r="Y5" s="60" t="s">
        <v>53</v>
      </c>
      <c r="Z5" s="60" t="s">
        <v>54</v>
      </c>
      <c r="AA5" s="60" t="s">
        <v>53</v>
      </c>
      <c r="AB5" s="60" t="s">
        <v>54</v>
      </c>
      <c r="AC5" s="60" t="s">
        <v>53</v>
      </c>
      <c r="AD5" s="60" t="s">
        <v>54</v>
      </c>
      <c r="AE5" s="60" t="s">
        <v>53</v>
      </c>
      <c r="AF5" s="60" t="s">
        <v>54</v>
      </c>
      <c r="AG5" s="60" t="s">
        <v>53</v>
      </c>
      <c r="AH5" s="60" t="s">
        <v>54</v>
      </c>
      <c r="AI5" s="60" t="s">
        <v>53</v>
      </c>
      <c r="AJ5" s="60" t="s">
        <v>54</v>
      </c>
      <c r="AK5" s="60" t="s">
        <v>53</v>
      </c>
      <c r="AL5" s="60" t="s">
        <v>54</v>
      </c>
      <c r="AM5" s="60" t="s">
        <v>53</v>
      </c>
      <c r="AN5" s="60" t="s">
        <v>54</v>
      </c>
    </row>
    <row r="6" spans="1:40" customFormat="1" ht="24.9" customHeight="1">
      <c r="A6" s="18">
        <v>1</v>
      </c>
      <c r="B6" s="81" t="s">
        <v>89</v>
      </c>
      <c r="C6" s="26">
        <v>9807.2248462446005</v>
      </c>
      <c r="D6" s="26">
        <v>1792.8026754924203</v>
      </c>
      <c r="E6" s="26">
        <v>0</v>
      </c>
      <c r="F6" s="26">
        <v>0</v>
      </c>
      <c r="G6" s="26">
        <v>86141.910556501069</v>
      </c>
      <c r="H6" s="26">
        <v>26170.769656369997</v>
      </c>
      <c r="I6" s="26">
        <v>3028288.6414006562</v>
      </c>
      <c r="J6" s="26">
        <v>3005822.2686218577</v>
      </c>
      <c r="K6" s="26">
        <v>0</v>
      </c>
      <c r="L6" s="26">
        <v>0</v>
      </c>
      <c r="M6" s="26">
        <v>0</v>
      </c>
      <c r="N6" s="26">
        <v>0</v>
      </c>
      <c r="O6" s="26">
        <v>0</v>
      </c>
      <c r="P6" s="26">
        <v>0</v>
      </c>
      <c r="Q6" s="26">
        <v>0</v>
      </c>
      <c r="R6" s="26">
        <v>0</v>
      </c>
      <c r="S6" s="26">
        <v>0</v>
      </c>
      <c r="T6" s="26">
        <v>0</v>
      </c>
      <c r="U6" s="26">
        <v>0</v>
      </c>
      <c r="V6" s="26">
        <v>0</v>
      </c>
      <c r="W6" s="26">
        <v>0</v>
      </c>
      <c r="X6" s="26">
        <v>0</v>
      </c>
      <c r="Y6" s="26">
        <v>0</v>
      </c>
      <c r="Z6" s="26">
        <v>0</v>
      </c>
      <c r="AA6" s="26">
        <v>0</v>
      </c>
      <c r="AB6" s="26">
        <v>0</v>
      </c>
      <c r="AC6" s="26">
        <v>0</v>
      </c>
      <c r="AD6" s="26">
        <v>0</v>
      </c>
      <c r="AE6" s="26">
        <v>0</v>
      </c>
      <c r="AF6" s="26">
        <v>0</v>
      </c>
      <c r="AG6" s="26">
        <v>0</v>
      </c>
      <c r="AH6" s="26">
        <v>0</v>
      </c>
      <c r="AI6" s="26">
        <v>0</v>
      </c>
      <c r="AJ6" s="26">
        <v>0</v>
      </c>
      <c r="AK6" s="26">
        <v>0</v>
      </c>
      <c r="AL6" s="26">
        <v>0</v>
      </c>
      <c r="AM6" s="27">
        <v>3124237.7768034018</v>
      </c>
      <c r="AN6" s="27">
        <v>3033785.8409537203</v>
      </c>
    </row>
    <row r="7" spans="1:40" customFormat="1" ht="24.9" customHeight="1">
      <c r="A7" s="18">
        <v>2</v>
      </c>
      <c r="B7" s="81" t="s">
        <v>35</v>
      </c>
      <c r="C7" s="26">
        <v>0</v>
      </c>
      <c r="D7" s="26">
        <v>0</v>
      </c>
      <c r="E7" s="26">
        <v>0</v>
      </c>
      <c r="F7" s="26">
        <v>0</v>
      </c>
      <c r="G7" s="26">
        <v>0</v>
      </c>
      <c r="H7" s="26">
        <v>0</v>
      </c>
      <c r="I7" s="26">
        <v>0</v>
      </c>
      <c r="J7" s="26">
        <v>0</v>
      </c>
      <c r="K7" s="26">
        <v>6680.6590684931498</v>
      </c>
      <c r="L7" s="26">
        <v>6680.66</v>
      </c>
      <c r="M7" s="26">
        <v>0</v>
      </c>
      <c r="N7" s="26">
        <v>0</v>
      </c>
      <c r="O7" s="26">
        <v>0</v>
      </c>
      <c r="P7" s="26">
        <v>0</v>
      </c>
      <c r="Q7" s="26">
        <v>0</v>
      </c>
      <c r="R7" s="26">
        <v>0</v>
      </c>
      <c r="S7" s="26">
        <v>0</v>
      </c>
      <c r="T7" s="26">
        <v>0</v>
      </c>
      <c r="U7" s="26">
        <v>0</v>
      </c>
      <c r="V7" s="26">
        <v>0</v>
      </c>
      <c r="W7" s="26">
        <v>0</v>
      </c>
      <c r="X7" s="26">
        <v>0</v>
      </c>
      <c r="Y7" s="26">
        <v>20027.547794671082</v>
      </c>
      <c r="Z7" s="26">
        <v>20027.547794671082</v>
      </c>
      <c r="AA7" s="26">
        <v>296632.60939012328</v>
      </c>
      <c r="AB7" s="26">
        <v>16442.64</v>
      </c>
      <c r="AC7" s="26">
        <v>2314.3892818317986</v>
      </c>
      <c r="AD7" s="26">
        <v>400.24</v>
      </c>
      <c r="AE7" s="26">
        <v>0</v>
      </c>
      <c r="AF7" s="26">
        <v>0</v>
      </c>
      <c r="AG7" s="26">
        <v>0</v>
      </c>
      <c r="AH7" s="26">
        <v>0</v>
      </c>
      <c r="AI7" s="26">
        <v>9251.8837400237717</v>
      </c>
      <c r="AJ7" s="26">
        <v>3458.11</v>
      </c>
      <c r="AK7" s="26">
        <v>0</v>
      </c>
      <c r="AL7" s="26">
        <v>0</v>
      </c>
      <c r="AM7" s="27">
        <v>334907.08927514305</v>
      </c>
      <c r="AN7" s="27">
        <v>47009.197794671076</v>
      </c>
    </row>
    <row r="8" spans="1:40" customFormat="1" ht="24.9" customHeight="1">
      <c r="A8" s="18">
        <v>3</v>
      </c>
      <c r="B8" s="81" t="s">
        <v>30</v>
      </c>
      <c r="C8" s="26">
        <v>0</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155565.18225310172</v>
      </c>
      <c r="AB8" s="26">
        <v>28951.459827256098</v>
      </c>
      <c r="AC8" s="26">
        <v>0</v>
      </c>
      <c r="AD8" s="26">
        <v>0</v>
      </c>
      <c r="AE8" s="26">
        <v>0</v>
      </c>
      <c r="AF8" s="26">
        <v>0</v>
      </c>
      <c r="AG8" s="26">
        <v>0</v>
      </c>
      <c r="AH8" s="26">
        <v>0</v>
      </c>
      <c r="AI8" s="26">
        <v>140.82972527472543</v>
      </c>
      <c r="AJ8" s="26">
        <v>51.402833349725256</v>
      </c>
      <c r="AK8" s="26">
        <v>0</v>
      </c>
      <c r="AL8" s="26">
        <v>0</v>
      </c>
      <c r="AM8" s="27">
        <v>155706.01197837645</v>
      </c>
      <c r="AN8" s="27">
        <v>29002.862660605824</v>
      </c>
    </row>
    <row r="9" spans="1:40" customFormat="1" ht="24.9" customHeight="1">
      <c r="A9" s="18">
        <v>4</v>
      </c>
      <c r="B9" s="81" t="s">
        <v>29</v>
      </c>
      <c r="C9" s="26">
        <v>0</v>
      </c>
      <c r="D9" s="26">
        <v>0</v>
      </c>
      <c r="E9" s="26">
        <v>0</v>
      </c>
      <c r="F9" s="26">
        <v>0</v>
      </c>
      <c r="G9" s="26">
        <v>0</v>
      </c>
      <c r="H9" s="26">
        <v>0</v>
      </c>
      <c r="I9" s="26">
        <v>53269.94211899997</v>
      </c>
      <c r="J9" s="26">
        <v>53269.94211899997</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53269.94211899997</v>
      </c>
      <c r="AN9" s="27">
        <v>53269.94211899997</v>
      </c>
    </row>
    <row r="10" spans="1:40" customFormat="1" ht="24.9" customHeight="1">
      <c r="A10" s="18">
        <v>5</v>
      </c>
      <c r="B10" s="81" t="s">
        <v>36</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5593</v>
      </c>
      <c r="AJ10" s="26">
        <v>0</v>
      </c>
      <c r="AK10" s="26">
        <v>0</v>
      </c>
      <c r="AL10" s="26">
        <v>0</v>
      </c>
      <c r="AM10" s="27">
        <v>5593</v>
      </c>
      <c r="AN10" s="27">
        <v>0</v>
      </c>
    </row>
    <row r="11" spans="1:40" customFormat="1" ht="24.9" customHeight="1">
      <c r="A11" s="18">
        <v>6</v>
      </c>
      <c r="B11" s="81" t="s">
        <v>28</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43.956043956043956</v>
      </c>
      <c r="AL11" s="26">
        <v>43.956043956043956</v>
      </c>
      <c r="AM11" s="27">
        <v>43.956043956043956</v>
      </c>
      <c r="AN11" s="27">
        <v>43.956043956043956</v>
      </c>
    </row>
    <row r="12" spans="1:40" customFormat="1" ht="24.9" customHeight="1">
      <c r="A12" s="18">
        <v>7</v>
      </c>
      <c r="B12" s="81" t="s">
        <v>39</v>
      </c>
      <c r="C12" s="26">
        <v>0</v>
      </c>
      <c r="D12" s="26">
        <v>0</v>
      </c>
      <c r="E12" s="26">
        <v>0</v>
      </c>
      <c r="F12" s="26">
        <v>0</v>
      </c>
      <c r="G12" s="26">
        <v>0</v>
      </c>
      <c r="H12" s="26">
        <v>0</v>
      </c>
      <c r="I12" s="26">
        <v>0</v>
      </c>
      <c r="J12" s="26">
        <v>0</v>
      </c>
      <c r="K12" s="26">
        <v>0</v>
      </c>
      <c r="L12" s="26">
        <v>0</v>
      </c>
      <c r="M12" s="26">
        <v>4.0960220000000689</v>
      </c>
      <c r="N12" s="26">
        <v>4.0960220000000689</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4.0960220000000689</v>
      </c>
      <c r="AN12" s="27">
        <v>4.0960220000000689</v>
      </c>
    </row>
    <row r="13" spans="1:40" customFormat="1" ht="24.9" customHeight="1">
      <c r="A13" s="18">
        <v>8</v>
      </c>
      <c r="B13" s="81" t="s">
        <v>34</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9</v>
      </c>
      <c r="B14" s="81" t="s">
        <v>88</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10</v>
      </c>
      <c r="B15" s="81"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11</v>
      </c>
      <c r="B16" s="81" t="s">
        <v>32</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12</v>
      </c>
      <c r="B17" s="81" t="s">
        <v>41</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13</v>
      </c>
      <c r="B18" s="81" t="s">
        <v>37</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14</v>
      </c>
      <c r="B19" s="81" t="s">
        <v>90</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15</v>
      </c>
      <c r="B20" s="81" t="s">
        <v>33</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16</v>
      </c>
      <c r="B21" s="81" t="s">
        <v>38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17</v>
      </c>
      <c r="B22" s="81" t="s">
        <v>40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18</v>
      </c>
      <c r="B23" s="81" t="s">
        <v>91</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3.8">
      <c r="A24" s="11"/>
      <c r="B24" s="84" t="s">
        <v>22</v>
      </c>
      <c r="C24" s="28">
        <v>9807.2248462446005</v>
      </c>
      <c r="D24" s="28">
        <v>1792.8026754924203</v>
      </c>
      <c r="E24" s="28">
        <v>0</v>
      </c>
      <c r="F24" s="28">
        <v>0</v>
      </c>
      <c r="G24" s="28">
        <v>86141.910556501069</v>
      </c>
      <c r="H24" s="28">
        <v>26170.769656369997</v>
      </c>
      <c r="I24" s="28">
        <v>3081558.5835196562</v>
      </c>
      <c r="J24" s="28">
        <v>3059092.2107408578</v>
      </c>
      <c r="K24" s="28">
        <v>6680.6590684931498</v>
      </c>
      <c r="L24" s="28">
        <v>6680.66</v>
      </c>
      <c r="M24" s="28">
        <v>4.0960220000000689</v>
      </c>
      <c r="N24" s="28">
        <v>4.0960220000000689</v>
      </c>
      <c r="O24" s="28">
        <v>0</v>
      </c>
      <c r="P24" s="28">
        <v>0</v>
      </c>
      <c r="Q24" s="28">
        <v>0</v>
      </c>
      <c r="R24" s="28">
        <v>0</v>
      </c>
      <c r="S24" s="28">
        <v>0</v>
      </c>
      <c r="T24" s="28">
        <v>0</v>
      </c>
      <c r="U24" s="28">
        <v>0</v>
      </c>
      <c r="V24" s="28">
        <v>0</v>
      </c>
      <c r="W24" s="28">
        <v>0</v>
      </c>
      <c r="X24" s="28">
        <v>0</v>
      </c>
      <c r="Y24" s="28">
        <v>20027.547794671082</v>
      </c>
      <c r="Z24" s="28">
        <v>20027.547794671082</v>
      </c>
      <c r="AA24" s="28">
        <v>452197.79164322501</v>
      </c>
      <c r="AB24" s="28">
        <v>45394.099827256097</v>
      </c>
      <c r="AC24" s="28">
        <v>2314.3892818317986</v>
      </c>
      <c r="AD24" s="28">
        <v>400.24</v>
      </c>
      <c r="AE24" s="28">
        <v>0</v>
      </c>
      <c r="AF24" s="28">
        <v>0</v>
      </c>
      <c r="AG24" s="28">
        <v>0</v>
      </c>
      <c r="AH24" s="28">
        <v>0</v>
      </c>
      <c r="AI24" s="28">
        <v>14985.713465298497</v>
      </c>
      <c r="AJ24" s="28">
        <v>3509.5128333497255</v>
      </c>
      <c r="AK24" s="28">
        <v>43.956043956043956</v>
      </c>
      <c r="AL24" s="28">
        <v>43.956043956043956</v>
      </c>
      <c r="AM24" s="28">
        <v>3673761.8722418775</v>
      </c>
      <c r="AN24" s="28">
        <v>3163115.8955939533</v>
      </c>
    </row>
    <row r="26" spans="1:40" s="54" customFormat="1" ht="14.4">
      <c r="B26" s="55" t="s">
        <v>49</v>
      </c>
      <c r="AM26" s="56"/>
      <c r="AN26" s="56"/>
    </row>
    <row r="27" spans="1:40" s="54" customFormat="1" ht="12.75" customHeight="1">
      <c r="B27" s="105" t="s">
        <v>80</v>
      </c>
      <c r="C27" s="105"/>
      <c r="D27" s="105"/>
      <c r="E27" s="105"/>
      <c r="F27" s="105"/>
      <c r="G27" s="105"/>
      <c r="H27" s="105"/>
      <c r="I27" s="105"/>
      <c r="J27" s="105"/>
      <c r="K27" s="105"/>
      <c r="L27" s="105"/>
      <c r="M27" s="105"/>
      <c r="N27" s="105"/>
      <c r="O27" s="105"/>
      <c r="P27" s="105"/>
      <c r="Q27" s="105"/>
      <c r="R27" s="105"/>
    </row>
    <row r="28" spans="1:40" s="54" customFormat="1" ht="14.4">
      <c r="B28" s="41"/>
      <c r="C28" s="41"/>
      <c r="D28" s="41"/>
      <c r="E28" s="41"/>
      <c r="F28" s="41"/>
      <c r="G28" s="41"/>
      <c r="H28" s="41"/>
      <c r="I28" s="41"/>
      <c r="J28" s="41"/>
      <c r="K28" s="41"/>
      <c r="L28" s="41"/>
      <c r="M28" s="41"/>
      <c r="N28" s="41"/>
      <c r="AM28" s="56"/>
      <c r="AN28" s="56"/>
    </row>
    <row r="29" spans="1:40" s="54" customFormat="1" ht="14.4">
      <c r="B29" s="61" t="s">
        <v>81</v>
      </c>
    </row>
    <row r="30" spans="1:40" s="54" customFormat="1" ht="14.4">
      <c r="B30" s="61" t="s">
        <v>57</v>
      </c>
    </row>
  </sheetData>
  <sortState ref="B7:AN22">
    <sortCondition descending="1" ref="AM6:AM22"/>
  </sortState>
  <mergeCells count="23">
    <mergeCell ref="B27:R27"/>
    <mergeCell ref="Y4:Z4"/>
    <mergeCell ref="AM4:AN4"/>
    <mergeCell ref="AA4:AB4"/>
    <mergeCell ref="AC4:AD4"/>
    <mergeCell ref="AE4:AF4"/>
    <mergeCell ref="AG4:AH4"/>
    <mergeCell ref="AI4:AJ4"/>
    <mergeCell ref="S4:T4"/>
    <mergeCell ref="U4:V4"/>
    <mergeCell ref="W4:X4"/>
    <mergeCell ref="AK4:AL4"/>
    <mergeCell ref="O4:P4"/>
    <mergeCell ref="Q4:R4"/>
    <mergeCell ref="I4:J4"/>
    <mergeCell ref="K4:L4"/>
    <mergeCell ref="M4:N4"/>
    <mergeCell ref="A1:N1"/>
    <mergeCell ref="A4:A5"/>
    <mergeCell ref="B4:B5"/>
    <mergeCell ref="C4:D4"/>
    <mergeCell ref="E4:F4"/>
    <mergeCell ref="G4:H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N31"/>
  <sheetViews>
    <sheetView zoomScale="90" zoomScaleNormal="90" workbookViewId="0">
      <pane xSplit="2" ySplit="6" topLeftCell="C7" activePane="bottomRight" state="frozen"/>
      <selection activeCell="B1" sqref="B1"/>
      <selection pane="topRight" activeCell="B1" sqref="B1"/>
      <selection pane="bottomLeft" activeCell="B1" sqref="B1"/>
      <selection pane="bottomRight" activeCell="B5" sqref="B5:B6"/>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9" width="12.109375" style="10" customWidth="1"/>
    <col min="10" max="10" width="10.109375" style="10" bestFit="1" customWidth="1"/>
    <col min="11" max="12" width="9.6640625" style="10" customWidth="1"/>
    <col min="13" max="13" width="10.88671875" style="10" customWidth="1"/>
    <col min="14" max="14" width="11.5546875" style="10" customWidth="1"/>
    <col min="15" max="20" width="9.6640625" style="10" customWidth="1"/>
    <col min="21" max="21" width="11" style="10" customWidth="1"/>
    <col min="22" max="26" width="9.6640625" style="10" customWidth="1"/>
    <col min="27" max="27" width="11.88671875" style="10" customWidth="1"/>
    <col min="28" max="28" width="12.6640625" style="10" customWidth="1"/>
    <col min="29" max="38" width="9.6640625" style="10" customWidth="1"/>
    <col min="39" max="39" width="12.6640625" style="10" customWidth="1"/>
    <col min="40" max="40" width="11.88671875" style="10" customWidth="1"/>
    <col min="41" max="16384" width="9.109375" style="10"/>
  </cols>
  <sheetData>
    <row r="1" spans="1:40" s="54" customFormat="1" ht="19.5" customHeight="1">
      <c r="A1" s="55" t="s">
        <v>82</v>
      </c>
      <c r="B1" s="58"/>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8"/>
    </row>
    <row r="2" spans="1:40" s="54" customFormat="1" ht="19.5" customHeight="1">
      <c r="A2" s="55" t="str">
        <f>'Accept. Re. Earned Premiums'!A2</f>
        <v>Reporting period: 1 January 2020 - 31 December 2020</v>
      </c>
      <c r="B2" s="58"/>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8"/>
    </row>
    <row r="3" spans="1:40" s="54" customFormat="1" ht="19.5" customHeight="1">
      <c r="A3" s="55"/>
      <c r="B3" s="58"/>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8"/>
    </row>
    <row r="4" spans="1:40" s="54" customFormat="1" ht="19.5" customHeight="1">
      <c r="A4" s="42" t="s">
        <v>73</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40" s="54" customFormat="1" ht="94.5" customHeight="1">
      <c r="A5" s="93" t="s">
        <v>0</v>
      </c>
      <c r="B5" s="93" t="s">
        <v>3</v>
      </c>
      <c r="C5" s="103" t="s">
        <v>4</v>
      </c>
      <c r="D5" s="103"/>
      <c r="E5" s="96" t="s">
        <v>5</v>
      </c>
      <c r="F5" s="97"/>
      <c r="G5" s="96" t="s">
        <v>6</v>
      </c>
      <c r="H5" s="97"/>
      <c r="I5" s="96" t="s">
        <v>7</v>
      </c>
      <c r="J5" s="97"/>
      <c r="K5" s="96" t="s">
        <v>8</v>
      </c>
      <c r="L5" s="97"/>
      <c r="M5" s="96" t="s">
        <v>9</v>
      </c>
      <c r="N5" s="97"/>
      <c r="O5" s="96" t="s">
        <v>10</v>
      </c>
      <c r="P5" s="97"/>
      <c r="Q5" s="96" t="s">
        <v>11</v>
      </c>
      <c r="R5" s="97"/>
      <c r="S5" s="96" t="s">
        <v>12</v>
      </c>
      <c r="T5" s="97"/>
      <c r="U5" s="96" t="s">
        <v>13</v>
      </c>
      <c r="V5" s="97"/>
      <c r="W5" s="96" t="s">
        <v>14</v>
      </c>
      <c r="X5" s="97"/>
      <c r="Y5" s="96" t="s">
        <v>15</v>
      </c>
      <c r="Z5" s="97"/>
      <c r="AA5" s="96" t="s">
        <v>16</v>
      </c>
      <c r="AB5" s="97"/>
      <c r="AC5" s="96" t="s">
        <v>17</v>
      </c>
      <c r="AD5" s="97"/>
      <c r="AE5" s="90" t="s">
        <v>18</v>
      </c>
      <c r="AF5" s="92"/>
      <c r="AG5" s="90" t="s">
        <v>19</v>
      </c>
      <c r="AH5" s="92"/>
      <c r="AI5" s="100" t="s">
        <v>20</v>
      </c>
      <c r="AJ5" s="101"/>
      <c r="AK5" s="100" t="s">
        <v>21</v>
      </c>
      <c r="AL5" s="101"/>
      <c r="AM5" s="100" t="s">
        <v>22</v>
      </c>
      <c r="AN5" s="101"/>
    </row>
    <row r="6" spans="1:40" s="54" customFormat="1" ht="45.75" customHeight="1">
      <c r="A6" s="95"/>
      <c r="B6" s="95"/>
      <c r="C6" s="80" t="s">
        <v>59</v>
      </c>
      <c r="D6" s="80" t="s">
        <v>60</v>
      </c>
      <c r="E6" s="80" t="s">
        <v>59</v>
      </c>
      <c r="F6" s="80" t="s">
        <v>60</v>
      </c>
      <c r="G6" s="80" t="s">
        <v>59</v>
      </c>
      <c r="H6" s="80" t="s">
        <v>60</v>
      </c>
      <c r="I6" s="80" t="s">
        <v>59</v>
      </c>
      <c r="J6" s="80" t="s">
        <v>60</v>
      </c>
      <c r="K6" s="80" t="s">
        <v>59</v>
      </c>
      <c r="L6" s="80" t="s">
        <v>60</v>
      </c>
      <c r="M6" s="80" t="s">
        <v>59</v>
      </c>
      <c r="N6" s="80" t="s">
        <v>60</v>
      </c>
      <c r="O6" s="80" t="s">
        <v>59</v>
      </c>
      <c r="P6" s="80" t="s">
        <v>60</v>
      </c>
      <c r="Q6" s="80" t="s">
        <v>59</v>
      </c>
      <c r="R6" s="80" t="s">
        <v>60</v>
      </c>
      <c r="S6" s="80" t="s">
        <v>59</v>
      </c>
      <c r="T6" s="80" t="s">
        <v>60</v>
      </c>
      <c r="U6" s="80" t="s">
        <v>59</v>
      </c>
      <c r="V6" s="80" t="s">
        <v>60</v>
      </c>
      <c r="W6" s="80" t="s">
        <v>59</v>
      </c>
      <c r="X6" s="80" t="s">
        <v>60</v>
      </c>
      <c r="Y6" s="80" t="s">
        <v>59</v>
      </c>
      <c r="Z6" s="80" t="s">
        <v>60</v>
      </c>
      <c r="AA6" s="80" t="s">
        <v>59</v>
      </c>
      <c r="AB6" s="80" t="s">
        <v>60</v>
      </c>
      <c r="AC6" s="80" t="s">
        <v>59</v>
      </c>
      <c r="AD6" s="80" t="s">
        <v>60</v>
      </c>
      <c r="AE6" s="80" t="s">
        <v>59</v>
      </c>
      <c r="AF6" s="80" t="s">
        <v>60</v>
      </c>
      <c r="AG6" s="80" t="s">
        <v>59</v>
      </c>
      <c r="AH6" s="80" t="s">
        <v>60</v>
      </c>
      <c r="AI6" s="80" t="s">
        <v>59</v>
      </c>
      <c r="AJ6" s="80" t="s">
        <v>60</v>
      </c>
      <c r="AK6" s="80" t="s">
        <v>59</v>
      </c>
      <c r="AL6" s="80" t="s">
        <v>60</v>
      </c>
      <c r="AM6" s="80" t="s">
        <v>59</v>
      </c>
      <c r="AN6" s="80" t="s">
        <v>60</v>
      </c>
    </row>
    <row r="7" spans="1:40" customFormat="1" ht="24.9" customHeight="1">
      <c r="A7" s="18">
        <v>1</v>
      </c>
      <c r="B7" s="81" t="s">
        <v>89</v>
      </c>
      <c r="C7" s="26">
        <v>0</v>
      </c>
      <c r="D7" s="26">
        <v>0</v>
      </c>
      <c r="E7" s="26">
        <v>0</v>
      </c>
      <c r="F7" s="26">
        <v>0</v>
      </c>
      <c r="G7" s="26">
        <v>65532</v>
      </c>
      <c r="H7" s="26">
        <v>0</v>
      </c>
      <c r="I7" s="26">
        <v>1559249.9852</v>
      </c>
      <c r="J7" s="26">
        <v>1559249.9852</v>
      </c>
      <c r="K7" s="26">
        <v>0</v>
      </c>
      <c r="L7" s="26">
        <v>0</v>
      </c>
      <c r="M7" s="26">
        <v>0</v>
      </c>
      <c r="N7" s="26">
        <v>0</v>
      </c>
      <c r="O7" s="26">
        <v>0</v>
      </c>
      <c r="P7" s="26">
        <v>0</v>
      </c>
      <c r="Q7" s="26">
        <v>0</v>
      </c>
      <c r="R7" s="26">
        <v>0</v>
      </c>
      <c r="S7" s="26">
        <v>0</v>
      </c>
      <c r="T7" s="26">
        <v>0</v>
      </c>
      <c r="U7" s="26">
        <v>0</v>
      </c>
      <c r="V7" s="26">
        <v>0</v>
      </c>
      <c r="W7" s="26">
        <v>0</v>
      </c>
      <c r="X7" s="26">
        <v>0</v>
      </c>
      <c r="Y7" s="26">
        <v>0</v>
      </c>
      <c r="Z7" s="26">
        <v>0</v>
      </c>
      <c r="AA7" s="26">
        <v>0</v>
      </c>
      <c r="AB7" s="26">
        <v>0</v>
      </c>
      <c r="AC7" s="26">
        <v>0</v>
      </c>
      <c r="AD7" s="26">
        <v>0</v>
      </c>
      <c r="AE7" s="26">
        <v>0</v>
      </c>
      <c r="AF7" s="26">
        <v>0</v>
      </c>
      <c r="AG7" s="26">
        <v>0</v>
      </c>
      <c r="AH7" s="26">
        <v>0</v>
      </c>
      <c r="AI7" s="26">
        <v>0</v>
      </c>
      <c r="AJ7" s="26">
        <v>0</v>
      </c>
      <c r="AK7" s="26">
        <v>0</v>
      </c>
      <c r="AL7" s="26">
        <v>0</v>
      </c>
      <c r="AM7" s="27">
        <v>1624781.9852</v>
      </c>
      <c r="AN7" s="27">
        <v>1559249.9852</v>
      </c>
    </row>
    <row r="8" spans="1:40" customFormat="1" ht="24.9" customHeight="1">
      <c r="A8" s="18">
        <v>2</v>
      </c>
      <c r="B8" s="81" t="s">
        <v>35</v>
      </c>
      <c r="C8" s="26">
        <v>0</v>
      </c>
      <c r="D8" s="26">
        <v>0</v>
      </c>
      <c r="E8" s="26">
        <v>0</v>
      </c>
      <c r="F8" s="26">
        <v>0</v>
      </c>
      <c r="G8" s="26">
        <v>0</v>
      </c>
      <c r="H8" s="26">
        <v>0</v>
      </c>
      <c r="I8" s="26">
        <v>0</v>
      </c>
      <c r="J8" s="26">
        <v>0</v>
      </c>
      <c r="K8" s="26">
        <v>6464.8100000000031</v>
      </c>
      <c r="L8" s="26">
        <v>6464.8100000000031</v>
      </c>
      <c r="M8" s="26">
        <v>0</v>
      </c>
      <c r="N8" s="26">
        <v>0</v>
      </c>
      <c r="O8" s="26">
        <v>0</v>
      </c>
      <c r="P8" s="26">
        <v>0</v>
      </c>
      <c r="Q8" s="26">
        <v>0</v>
      </c>
      <c r="R8" s="26">
        <v>0</v>
      </c>
      <c r="S8" s="26">
        <v>0</v>
      </c>
      <c r="T8" s="26">
        <v>0</v>
      </c>
      <c r="U8" s="26">
        <v>0</v>
      </c>
      <c r="V8" s="26">
        <v>0</v>
      </c>
      <c r="W8" s="26">
        <v>0</v>
      </c>
      <c r="X8" s="26">
        <v>0</v>
      </c>
      <c r="Y8" s="26">
        <v>0</v>
      </c>
      <c r="Z8" s="26">
        <v>0</v>
      </c>
      <c r="AA8" s="26">
        <v>9571.890000000014</v>
      </c>
      <c r="AB8" s="26">
        <v>236.64000000004307</v>
      </c>
      <c r="AC8" s="26">
        <v>0</v>
      </c>
      <c r="AD8" s="26">
        <v>0</v>
      </c>
      <c r="AE8" s="26">
        <v>0</v>
      </c>
      <c r="AF8" s="26">
        <v>0</v>
      </c>
      <c r="AG8" s="26">
        <v>0</v>
      </c>
      <c r="AH8" s="26">
        <v>0</v>
      </c>
      <c r="AI8" s="26">
        <v>0</v>
      </c>
      <c r="AJ8" s="26">
        <v>0</v>
      </c>
      <c r="AK8" s="26">
        <v>0</v>
      </c>
      <c r="AL8" s="26">
        <v>0</v>
      </c>
      <c r="AM8" s="27">
        <v>16036.700000000017</v>
      </c>
      <c r="AN8" s="27">
        <v>6701.4500000000462</v>
      </c>
    </row>
    <row r="9" spans="1:40" customFormat="1" ht="24.9" customHeight="1">
      <c r="A9" s="18">
        <v>3</v>
      </c>
      <c r="B9" s="81" t="s">
        <v>29</v>
      </c>
      <c r="C9" s="26">
        <v>0</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0</v>
      </c>
      <c r="AN9" s="27">
        <v>0</v>
      </c>
    </row>
    <row r="10" spans="1:40" customFormat="1" ht="24.9" customHeight="1">
      <c r="A10" s="18">
        <v>4</v>
      </c>
      <c r="B10" s="81" t="s">
        <v>30</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0</v>
      </c>
      <c r="AN10" s="27">
        <v>0</v>
      </c>
    </row>
    <row r="11" spans="1:40" customFormat="1" ht="24.9" customHeight="1">
      <c r="A11" s="18">
        <v>5</v>
      </c>
      <c r="B11" s="81" t="s">
        <v>34</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0</v>
      </c>
      <c r="AN11" s="27">
        <v>0</v>
      </c>
    </row>
    <row r="12" spans="1:40" customFormat="1" ht="24.9" customHeight="1">
      <c r="A12" s="18">
        <v>6</v>
      </c>
      <c r="B12" s="81" t="s">
        <v>88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customFormat="1" ht="24.9" customHeight="1">
      <c r="A13" s="18">
        <v>7</v>
      </c>
      <c r="B13" s="81" t="s">
        <v>31</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8</v>
      </c>
      <c r="B14" s="81" t="s">
        <v>36</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9</v>
      </c>
      <c r="B15" s="81" t="s">
        <v>32</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10</v>
      </c>
      <c r="B16" s="81" t="s">
        <v>41</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11</v>
      </c>
      <c r="B17" s="81" t="s">
        <v>39</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12</v>
      </c>
      <c r="B18" s="81" t="s">
        <v>37</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13</v>
      </c>
      <c r="B19" s="81" t="s">
        <v>90</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14</v>
      </c>
      <c r="B20" s="81" t="s">
        <v>28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15</v>
      </c>
      <c r="B21" s="81" t="s">
        <v>33</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16</v>
      </c>
      <c r="B22" s="81" t="s">
        <v>38</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17</v>
      </c>
      <c r="B23" s="81" t="s">
        <v>40</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customFormat="1" ht="24.9" customHeight="1">
      <c r="A24" s="18">
        <v>18</v>
      </c>
      <c r="B24" s="81" t="s">
        <v>91</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0</v>
      </c>
      <c r="AN24" s="27">
        <v>0</v>
      </c>
    </row>
    <row r="25" spans="1:40" ht="13.8">
      <c r="A25" s="11"/>
      <c r="B25" s="84" t="s">
        <v>22</v>
      </c>
      <c r="C25" s="31">
        <v>0</v>
      </c>
      <c r="D25" s="31">
        <v>0</v>
      </c>
      <c r="E25" s="31">
        <v>0</v>
      </c>
      <c r="F25" s="31">
        <v>0</v>
      </c>
      <c r="G25" s="31">
        <v>65532</v>
      </c>
      <c r="H25" s="31">
        <v>0</v>
      </c>
      <c r="I25" s="31">
        <v>1559249.9852</v>
      </c>
      <c r="J25" s="31">
        <v>1559249.9852</v>
      </c>
      <c r="K25" s="31">
        <v>6464.8100000000031</v>
      </c>
      <c r="L25" s="31">
        <v>6464.8100000000031</v>
      </c>
      <c r="M25" s="31">
        <v>0</v>
      </c>
      <c r="N25" s="31">
        <v>0</v>
      </c>
      <c r="O25" s="31">
        <v>0</v>
      </c>
      <c r="P25" s="31">
        <v>0</v>
      </c>
      <c r="Q25" s="31">
        <v>0</v>
      </c>
      <c r="R25" s="31">
        <v>0</v>
      </c>
      <c r="S25" s="31">
        <v>0</v>
      </c>
      <c r="T25" s="31">
        <v>0</v>
      </c>
      <c r="U25" s="31">
        <v>0</v>
      </c>
      <c r="V25" s="31">
        <v>0</v>
      </c>
      <c r="W25" s="31">
        <v>0</v>
      </c>
      <c r="X25" s="31">
        <v>0</v>
      </c>
      <c r="Y25" s="31">
        <v>0</v>
      </c>
      <c r="Z25" s="31">
        <v>0</v>
      </c>
      <c r="AA25" s="31">
        <v>9571.890000000014</v>
      </c>
      <c r="AB25" s="31">
        <v>236.64000000004307</v>
      </c>
      <c r="AC25" s="31">
        <v>0</v>
      </c>
      <c r="AD25" s="31">
        <v>0</v>
      </c>
      <c r="AE25" s="31">
        <v>0</v>
      </c>
      <c r="AF25" s="31">
        <v>0</v>
      </c>
      <c r="AG25" s="31">
        <v>0</v>
      </c>
      <c r="AH25" s="31">
        <v>0</v>
      </c>
      <c r="AI25" s="31">
        <v>0</v>
      </c>
      <c r="AJ25" s="31">
        <v>0</v>
      </c>
      <c r="AK25" s="31">
        <v>0</v>
      </c>
      <c r="AL25" s="31">
        <v>0</v>
      </c>
      <c r="AM25" s="28">
        <v>1640818.6851999999</v>
      </c>
      <c r="AN25" s="28">
        <v>1565951.4351999999</v>
      </c>
    </row>
    <row r="27" spans="1:40" s="54" customFormat="1" ht="14.4">
      <c r="B27" s="54" t="s">
        <v>49</v>
      </c>
    </row>
    <row r="28" spans="1:40" s="54" customFormat="1" ht="14.4">
      <c r="B28" s="54" t="s">
        <v>83</v>
      </c>
    </row>
    <row r="29" spans="1:40" s="54" customFormat="1" ht="14.4"/>
    <row r="30" spans="1:40" s="54" customFormat="1" ht="14.4">
      <c r="B30" s="54" t="s">
        <v>84</v>
      </c>
    </row>
    <row r="31" spans="1:40" s="54" customFormat="1" ht="14.4">
      <c r="B31" s="54" t="s">
        <v>85</v>
      </c>
    </row>
  </sheetData>
  <sortState ref="B7:AN23">
    <sortCondition descending="1" ref="AM7:AM23"/>
  </sortState>
  <mergeCells count="21">
    <mergeCell ref="Y5:Z5"/>
    <mergeCell ref="AM5:AN5"/>
    <mergeCell ref="AA5:AB5"/>
    <mergeCell ref="AC5:AD5"/>
    <mergeCell ref="AE5:AF5"/>
    <mergeCell ref="AG5:AH5"/>
    <mergeCell ref="AI5:AJ5"/>
    <mergeCell ref="AK5:AL5"/>
    <mergeCell ref="O5:P5"/>
    <mergeCell ref="Q5:R5"/>
    <mergeCell ref="S5:T5"/>
    <mergeCell ref="U5:V5"/>
    <mergeCell ref="W5:X5"/>
    <mergeCell ref="K5:L5"/>
    <mergeCell ref="M5:N5"/>
    <mergeCell ref="A5:A6"/>
    <mergeCell ref="B5:B6"/>
    <mergeCell ref="C5:D5"/>
    <mergeCell ref="E5:F5"/>
    <mergeCell ref="G5:H5"/>
    <mergeCell ref="I5:J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N32"/>
  <sheetViews>
    <sheetView zoomScale="90" zoomScaleNormal="90" workbookViewId="0">
      <pane xSplit="2" ySplit="6" topLeftCell="C7" activePane="bottomRight" state="frozen"/>
      <selection activeCell="B1" sqref="B1"/>
      <selection pane="topRight" activeCell="B1" sqref="B1"/>
      <selection pane="bottomLeft" activeCell="B1" sqref="B1"/>
      <selection pane="bottomRight" activeCell="B5" sqref="B5:B6"/>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0" s="54" customFormat="1" ht="14.4">
      <c r="A1" s="102" t="s">
        <v>86</v>
      </c>
      <c r="B1" s="102"/>
      <c r="C1" s="102"/>
      <c r="D1" s="102"/>
      <c r="E1" s="102"/>
      <c r="F1" s="102"/>
      <c r="G1" s="102"/>
      <c r="H1" s="102"/>
      <c r="I1" s="102"/>
      <c r="J1" s="102"/>
      <c r="K1" s="102"/>
      <c r="L1" s="102"/>
      <c r="M1" s="55"/>
      <c r="N1" s="55"/>
      <c r="O1" s="55"/>
      <c r="P1" s="55"/>
      <c r="Q1" s="55"/>
      <c r="R1" s="55"/>
      <c r="S1" s="55"/>
    </row>
    <row r="2" spans="1:40" s="54" customFormat="1" ht="14.4">
      <c r="A2" s="69"/>
      <c r="B2" s="69"/>
      <c r="C2" s="69"/>
      <c r="D2" s="69"/>
      <c r="E2" s="69"/>
      <c r="F2" s="69"/>
      <c r="G2" s="69"/>
      <c r="H2" s="69"/>
      <c r="I2" s="69"/>
      <c r="J2" s="69"/>
      <c r="K2" s="69"/>
      <c r="L2" s="69"/>
      <c r="M2" s="55"/>
      <c r="N2" s="55"/>
      <c r="O2" s="55"/>
      <c r="P2" s="55"/>
      <c r="Q2" s="55"/>
      <c r="R2" s="55"/>
      <c r="S2" s="55"/>
    </row>
    <row r="3" spans="1:40" s="54" customFormat="1" ht="14.4">
      <c r="A3" s="69" t="str">
        <f>'Accept. Re. Earned Premiums'!A2</f>
        <v>Reporting period: 1 January 2020 - 31 December 2020</v>
      </c>
      <c r="B3" s="62"/>
      <c r="C3" s="62"/>
      <c r="D3" s="62"/>
      <c r="E3" s="62"/>
      <c r="F3" s="62"/>
      <c r="G3" s="62"/>
      <c r="H3" s="62"/>
      <c r="I3" s="62"/>
      <c r="J3" s="62"/>
      <c r="K3" s="62"/>
      <c r="L3" s="62"/>
    </row>
    <row r="4" spans="1:40" s="54" customFormat="1" ht="15" customHeight="1">
      <c r="A4" s="42" t="s">
        <v>73</v>
      </c>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8"/>
      <c r="AN4" s="58"/>
    </row>
    <row r="5" spans="1:40" s="54" customFormat="1" ht="90" customHeight="1">
      <c r="A5" s="93" t="s">
        <v>0</v>
      </c>
      <c r="B5" s="93" t="s">
        <v>3</v>
      </c>
      <c r="C5" s="103" t="s">
        <v>4</v>
      </c>
      <c r="D5" s="103"/>
      <c r="E5" s="96" t="s">
        <v>5</v>
      </c>
      <c r="F5" s="97"/>
      <c r="G5" s="96" t="s">
        <v>6</v>
      </c>
      <c r="H5" s="97"/>
      <c r="I5" s="96" t="s">
        <v>7</v>
      </c>
      <c r="J5" s="97"/>
      <c r="K5" s="96" t="s">
        <v>8</v>
      </c>
      <c r="L5" s="97"/>
      <c r="M5" s="96" t="s">
        <v>9</v>
      </c>
      <c r="N5" s="97"/>
      <c r="O5" s="96" t="s">
        <v>10</v>
      </c>
      <c r="P5" s="97"/>
      <c r="Q5" s="96" t="s">
        <v>11</v>
      </c>
      <c r="R5" s="97"/>
      <c r="S5" s="96" t="s">
        <v>12</v>
      </c>
      <c r="T5" s="97"/>
      <c r="U5" s="96" t="s">
        <v>13</v>
      </c>
      <c r="V5" s="97"/>
      <c r="W5" s="96" t="s">
        <v>14</v>
      </c>
      <c r="X5" s="97"/>
      <c r="Y5" s="96" t="s">
        <v>15</v>
      </c>
      <c r="Z5" s="97"/>
      <c r="AA5" s="96" t="s">
        <v>16</v>
      </c>
      <c r="AB5" s="97"/>
      <c r="AC5" s="96" t="s">
        <v>17</v>
      </c>
      <c r="AD5" s="97"/>
      <c r="AE5" s="90" t="s">
        <v>18</v>
      </c>
      <c r="AF5" s="92"/>
      <c r="AG5" s="90" t="s">
        <v>19</v>
      </c>
      <c r="AH5" s="92"/>
      <c r="AI5" s="100" t="s">
        <v>20</v>
      </c>
      <c r="AJ5" s="101"/>
      <c r="AK5" s="100" t="s">
        <v>21</v>
      </c>
      <c r="AL5" s="101"/>
      <c r="AM5" s="100" t="s">
        <v>22</v>
      </c>
      <c r="AN5" s="101"/>
    </row>
    <row r="6" spans="1:40" s="54" customFormat="1" ht="93" customHeight="1">
      <c r="A6" s="95"/>
      <c r="B6" s="95"/>
      <c r="C6" s="53" t="s">
        <v>65</v>
      </c>
      <c r="D6" s="53" t="s">
        <v>66</v>
      </c>
      <c r="E6" s="53" t="s">
        <v>65</v>
      </c>
      <c r="F6" s="53" t="s">
        <v>66</v>
      </c>
      <c r="G6" s="53" t="s">
        <v>65</v>
      </c>
      <c r="H6" s="53" t="s">
        <v>66</v>
      </c>
      <c r="I6" s="53" t="s">
        <v>65</v>
      </c>
      <c r="J6" s="53" t="s">
        <v>66</v>
      </c>
      <c r="K6" s="53" t="s">
        <v>65</v>
      </c>
      <c r="L6" s="53" t="s">
        <v>66</v>
      </c>
      <c r="M6" s="53" t="s">
        <v>65</v>
      </c>
      <c r="N6" s="53" t="s">
        <v>66</v>
      </c>
      <c r="O6" s="53" t="s">
        <v>65</v>
      </c>
      <c r="P6" s="53" t="s">
        <v>66</v>
      </c>
      <c r="Q6" s="53" t="s">
        <v>65</v>
      </c>
      <c r="R6" s="53" t="s">
        <v>66</v>
      </c>
      <c r="S6" s="53" t="s">
        <v>65</v>
      </c>
      <c r="T6" s="53" t="s">
        <v>66</v>
      </c>
      <c r="U6" s="53" t="s">
        <v>65</v>
      </c>
      <c r="V6" s="53" t="s">
        <v>66</v>
      </c>
      <c r="W6" s="53" t="s">
        <v>65</v>
      </c>
      <c r="X6" s="53" t="s">
        <v>66</v>
      </c>
      <c r="Y6" s="53" t="s">
        <v>65</v>
      </c>
      <c r="Z6" s="53" t="s">
        <v>66</v>
      </c>
      <c r="AA6" s="53" t="s">
        <v>65</v>
      </c>
      <c r="AB6" s="53" t="s">
        <v>66</v>
      </c>
      <c r="AC6" s="53" t="s">
        <v>65</v>
      </c>
      <c r="AD6" s="53" t="s">
        <v>66</v>
      </c>
      <c r="AE6" s="53" t="s">
        <v>65</v>
      </c>
      <c r="AF6" s="53" t="s">
        <v>66</v>
      </c>
      <c r="AG6" s="53" t="s">
        <v>65</v>
      </c>
      <c r="AH6" s="53" t="s">
        <v>66</v>
      </c>
      <c r="AI6" s="53" t="s">
        <v>65</v>
      </c>
      <c r="AJ6" s="53" t="s">
        <v>66</v>
      </c>
      <c r="AK6" s="53" t="s">
        <v>65</v>
      </c>
      <c r="AL6" s="53" t="s">
        <v>66</v>
      </c>
      <c r="AM6" s="53" t="s">
        <v>65</v>
      </c>
      <c r="AN6" s="53" t="s">
        <v>66</v>
      </c>
    </row>
    <row r="7" spans="1:40" ht="24.9" customHeight="1">
      <c r="A7" s="18">
        <v>1</v>
      </c>
      <c r="B7" s="81" t="s">
        <v>89</v>
      </c>
      <c r="C7" s="26">
        <v>-150.57065989576301</v>
      </c>
      <c r="D7" s="26">
        <v>-150.57065989576301</v>
      </c>
      <c r="E7" s="26">
        <v>0</v>
      </c>
      <c r="F7" s="26">
        <v>0</v>
      </c>
      <c r="G7" s="26">
        <v>117691.66429340981</v>
      </c>
      <c r="H7" s="26">
        <v>-9498.3357065901982</v>
      </c>
      <c r="I7" s="26">
        <v>1619293.7552442951</v>
      </c>
      <c r="J7" s="26">
        <v>1619293.7552442951</v>
      </c>
      <c r="K7" s="26">
        <v>0</v>
      </c>
      <c r="L7" s="26">
        <v>0</v>
      </c>
      <c r="M7" s="26">
        <v>0</v>
      </c>
      <c r="N7" s="26">
        <v>0</v>
      </c>
      <c r="O7" s="26">
        <v>0</v>
      </c>
      <c r="P7" s="26">
        <v>0</v>
      </c>
      <c r="Q7" s="26">
        <v>0</v>
      </c>
      <c r="R7" s="26">
        <v>0</v>
      </c>
      <c r="S7" s="26">
        <v>0</v>
      </c>
      <c r="T7" s="26">
        <v>0</v>
      </c>
      <c r="U7" s="26">
        <v>0</v>
      </c>
      <c r="V7" s="26">
        <v>0</v>
      </c>
      <c r="W7" s="26">
        <v>0</v>
      </c>
      <c r="X7" s="26">
        <v>0</v>
      </c>
      <c r="Y7" s="26">
        <v>0</v>
      </c>
      <c r="Z7" s="26">
        <v>0</v>
      </c>
      <c r="AA7" s="26">
        <v>0</v>
      </c>
      <c r="AB7" s="26">
        <v>0</v>
      </c>
      <c r="AC7" s="26">
        <v>0</v>
      </c>
      <c r="AD7" s="26">
        <v>0</v>
      </c>
      <c r="AE7" s="26">
        <v>0</v>
      </c>
      <c r="AF7" s="26">
        <v>0</v>
      </c>
      <c r="AG7" s="26">
        <v>0</v>
      </c>
      <c r="AH7" s="26">
        <v>0</v>
      </c>
      <c r="AI7" s="26">
        <v>0</v>
      </c>
      <c r="AJ7" s="26">
        <v>0</v>
      </c>
      <c r="AK7" s="26">
        <v>0</v>
      </c>
      <c r="AL7" s="26">
        <v>0</v>
      </c>
      <c r="AM7" s="27">
        <v>1736834.8488778092</v>
      </c>
      <c r="AN7" s="27">
        <v>1609644.8488778092</v>
      </c>
    </row>
    <row r="8" spans="1:40" ht="24.9" customHeight="1">
      <c r="A8" s="18">
        <v>2</v>
      </c>
      <c r="B8" s="81" t="s">
        <v>35</v>
      </c>
      <c r="C8" s="26">
        <v>0</v>
      </c>
      <c r="D8" s="26">
        <v>0</v>
      </c>
      <c r="E8" s="26">
        <v>0</v>
      </c>
      <c r="F8" s="26">
        <v>0</v>
      </c>
      <c r="G8" s="26">
        <v>0</v>
      </c>
      <c r="H8" s="26">
        <v>0</v>
      </c>
      <c r="I8" s="26">
        <v>0</v>
      </c>
      <c r="J8" s="26">
        <v>0</v>
      </c>
      <c r="K8" s="26">
        <v>9999.4900000000016</v>
      </c>
      <c r="L8" s="26">
        <v>9999.4900000000016</v>
      </c>
      <c r="M8" s="26">
        <v>0</v>
      </c>
      <c r="N8" s="26">
        <v>0</v>
      </c>
      <c r="O8" s="26">
        <v>0</v>
      </c>
      <c r="P8" s="26">
        <v>0</v>
      </c>
      <c r="Q8" s="26">
        <v>0</v>
      </c>
      <c r="R8" s="26">
        <v>0</v>
      </c>
      <c r="S8" s="26">
        <v>0</v>
      </c>
      <c r="T8" s="26">
        <v>0</v>
      </c>
      <c r="U8" s="26">
        <v>0</v>
      </c>
      <c r="V8" s="26">
        <v>0</v>
      </c>
      <c r="W8" s="26">
        <v>0</v>
      </c>
      <c r="X8" s="26">
        <v>0</v>
      </c>
      <c r="Y8" s="26">
        <v>0</v>
      </c>
      <c r="Z8" s="26">
        <v>0</v>
      </c>
      <c r="AA8" s="26">
        <v>215820.82</v>
      </c>
      <c r="AB8" s="26">
        <v>18873.360000000015</v>
      </c>
      <c r="AC8" s="26">
        <v>3.31</v>
      </c>
      <c r="AD8" s="26">
        <v>3.31</v>
      </c>
      <c r="AE8" s="26">
        <v>0</v>
      </c>
      <c r="AF8" s="26">
        <v>0</v>
      </c>
      <c r="AG8" s="26">
        <v>0</v>
      </c>
      <c r="AH8" s="26">
        <v>0</v>
      </c>
      <c r="AI8" s="26">
        <v>-308.72000000000003</v>
      </c>
      <c r="AJ8" s="26">
        <v>-308.72000000000003</v>
      </c>
      <c r="AK8" s="26">
        <v>0</v>
      </c>
      <c r="AL8" s="26">
        <v>0</v>
      </c>
      <c r="AM8" s="27">
        <v>225514.9</v>
      </c>
      <c r="AN8" s="27">
        <v>28567.440000000017</v>
      </c>
    </row>
    <row r="9" spans="1:40" ht="24.9" customHeight="1">
      <c r="A9" s="18">
        <v>3</v>
      </c>
      <c r="B9" s="81" t="s">
        <v>34</v>
      </c>
      <c r="C9" s="26">
        <v>0</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0</v>
      </c>
      <c r="AN9" s="27">
        <v>0</v>
      </c>
    </row>
    <row r="10" spans="1:40" ht="24.9" customHeight="1">
      <c r="A10" s="18">
        <v>4</v>
      </c>
      <c r="B10" s="81" t="s">
        <v>88</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0</v>
      </c>
      <c r="AN10" s="27">
        <v>0</v>
      </c>
    </row>
    <row r="11" spans="1:40" ht="24.9" customHeight="1">
      <c r="A11" s="18">
        <v>5</v>
      </c>
      <c r="B11" s="81" t="s">
        <v>31</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0</v>
      </c>
      <c r="AN11" s="27">
        <v>0</v>
      </c>
    </row>
    <row r="12" spans="1:40" ht="24.9" customHeight="1">
      <c r="A12" s="18">
        <v>6</v>
      </c>
      <c r="B12" s="81" t="s">
        <v>32</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ht="24.9" customHeight="1">
      <c r="A13" s="18">
        <v>7</v>
      </c>
      <c r="B13" s="81" t="s">
        <v>41</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8</v>
      </c>
      <c r="B14" s="81" t="s">
        <v>39</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9</v>
      </c>
      <c r="B15" s="81" t="s">
        <v>37</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10</v>
      </c>
      <c r="B16" s="81" t="s">
        <v>90</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11</v>
      </c>
      <c r="B17" s="81" t="s">
        <v>28</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12</v>
      </c>
      <c r="B18" s="81" t="s">
        <v>33</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13</v>
      </c>
      <c r="B19" s="81" t="s">
        <v>38</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14</v>
      </c>
      <c r="B20" s="81" t="s">
        <v>40</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15</v>
      </c>
      <c r="B21" s="81" t="s">
        <v>91</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16</v>
      </c>
      <c r="B22" s="81" t="s">
        <v>36</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-1274.6500000000001</v>
      </c>
      <c r="V22" s="26">
        <v>-1274.6500000000001</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-1274.6500000000001</v>
      </c>
      <c r="AN22" s="27">
        <v>-1274.6500000000001</v>
      </c>
    </row>
    <row r="23" spans="1:40" ht="24.9" customHeight="1">
      <c r="A23" s="18">
        <v>17</v>
      </c>
      <c r="B23" s="81" t="s">
        <v>30</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-32108.12</v>
      </c>
      <c r="AB23" s="26">
        <v>373.72000000000116</v>
      </c>
      <c r="AC23" s="26">
        <v>0</v>
      </c>
      <c r="AD23" s="26">
        <v>0</v>
      </c>
      <c r="AE23" s="26">
        <v>0</v>
      </c>
      <c r="AF23" s="26">
        <v>0</v>
      </c>
      <c r="AG23" s="26">
        <v>0</v>
      </c>
      <c r="AH23" s="26">
        <v>0</v>
      </c>
      <c r="AI23" s="26">
        <v>56.94</v>
      </c>
      <c r="AJ23" s="26">
        <v>56.94</v>
      </c>
      <c r="AK23" s="26">
        <v>0</v>
      </c>
      <c r="AL23" s="26">
        <v>0</v>
      </c>
      <c r="AM23" s="27">
        <v>-32051.18</v>
      </c>
      <c r="AN23" s="27">
        <v>430.66000000000116</v>
      </c>
    </row>
    <row r="24" spans="1:40" ht="24.9" customHeight="1">
      <c r="A24" s="18">
        <v>18</v>
      </c>
      <c r="B24" s="81" t="s">
        <v>29</v>
      </c>
      <c r="C24" s="26">
        <v>0</v>
      </c>
      <c r="D24" s="26">
        <v>0</v>
      </c>
      <c r="E24" s="26">
        <v>0</v>
      </c>
      <c r="F24" s="26">
        <v>0</v>
      </c>
      <c r="G24" s="26">
        <v>0</v>
      </c>
      <c r="H24" s="26">
        <v>0</v>
      </c>
      <c r="I24" s="26">
        <v>0</v>
      </c>
      <c r="J24" s="26">
        <v>0</v>
      </c>
      <c r="K24" s="26">
        <v>0</v>
      </c>
      <c r="L24" s="26">
        <v>0</v>
      </c>
      <c r="M24" s="26">
        <v>-156724.24087009806</v>
      </c>
      <c r="N24" s="26">
        <v>-156724.24087009806</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-156724.24087009806</v>
      </c>
      <c r="AN24" s="27">
        <v>-156724.24087009806</v>
      </c>
    </row>
    <row r="25" spans="1:40" ht="13.8">
      <c r="A25" s="11"/>
      <c r="B25" s="84" t="s">
        <v>22</v>
      </c>
      <c r="C25" s="28">
        <v>-150.57065989576301</v>
      </c>
      <c r="D25" s="28">
        <v>-150.57065989576301</v>
      </c>
      <c r="E25" s="28">
        <v>0</v>
      </c>
      <c r="F25" s="28">
        <v>0</v>
      </c>
      <c r="G25" s="28">
        <v>117691.66429340981</v>
      </c>
      <c r="H25" s="28">
        <v>-9498.3357065901982</v>
      </c>
      <c r="I25" s="28">
        <v>1619293.7552442951</v>
      </c>
      <c r="J25" s="28">
        <v>1619293.7552442951</v>
      </c>
      <c r="K25" s="28">
        <v>9999.4900000000016</v>
      </c>
      <c r="L25" s="28">
        <v>9999.4900000000016</v>
      </c>
      <c r="M25" s="28">
        <v>-156724.24087009806</v>
      </c>
      <c r="N25" s="28">
        <v>-156724.24087009806</v>
      </c>
      <c r="O25" s="28">
        <v>0</v>
      </c>
      <c r="P25" s="28">
        <v>0</v>
      </c>
      <c r="Q25" s="28">
        <v>0</v>
      </c>
      <c r="R25" s="28">
        <v>0</v>
      </c>
      <c r="S25" s="28">
        <v>0</v>
      </c>
      <c r="T25" s="28">
        <v>0</v>
      </c>
      <c r="U25" s="28">
        <v>-1274.6500000000001</v>
      </c>
      <c r="V25" s="28">
        <v>-1274.6500000000001</v>
      </c>
      <c r="W25" s="28">
        <v>0</v>
      </c>
      <c r="X25" s="28">
        <v>0</v>
      </c>
      <c r="Y25" s="28">
        <v>0</v>
      </c>
      <c r="Z25" s="28">
        <v>0</v>
      </c>
      <c r="AA25" s="28">
        <v>183712.7</v>
      </c>
      <c r="AB25" s="28">
        <v>19247.080000000016</v>
      </c>
      <c r="AC25" s="28">
        <v>3.31</v>
      </c>
      <c r="AD25" s="28">
        <v>3.31</v>
      </c>
      <c r="AE25" s="28">
        <v>0</v>
      </c>
      <c r="AF25" s="28">
        <v>0</v>
      </c>
      <c r="AG25" s="28">
        <v>0</v>
      </c>
      <c r="AH25" s="28">
        <v>0</v>
      </c>
      <c r="AI25" s="28">
        <v>-251.78000000000003</v>
      </c>
      <c r="AJ25" s="28">
        <v>-251.78000000000003</v>
      </c>
      <c r="AK25" s="28">
        <v>0</v>
      </c>
      <c r="AL25" s="28">
        <v>0</v>
      </c>
      <c r="AM25" s="28">
        <v>1772299.6780077112</v>
      </c>
      <c r="AN25" s="28">
        <v>1480644.0580077111</v>
      </c>
    </row>
    <row r="26" spans="1:40" s="54" customFormat="1" ht="14.4">
      <c r="B26" s="55" t="s">
        <v>49</v>
      </c>
      <c r="C26" s="70"/>
      <c r="D26" s="70"/>
      <c r="E26" s="70"/>
      <c r="F26" s="70"/>
      <c r="G26" s="70"/>
      <c r="H26" s="70"/>
      <c r="I26" s="70"/>
      <c r="J26" s="70"/>
      <c r="K26" s="70"/>
      <c r="L26" s="70"/>
      <c r="M26" s="70"/>
      <c r="N26" s="70"/>
    </row>
    <row r="27" spans="1:40" s="54" customFormat="1" ht="14.4">
      <c r="B27" s="99" t="s">
        <v>94</v>
      </c>
      <c r="C27" s="99"/>
      <c r="D27" s="99"/>
      <c r="E27" s="99"/>
      <c r="F27" s="99"/>
      <c r="G27" s="99"/>
      <c r="H27" s="99"/>
      <c r="I27" s="99"/>
      <c r="J27" s="99"/>
      <c r="K27" s="99"/>
      <c r="L27" s="99"/>
      <c r="M27" s="99"/>
      <c r="N27" s="99"/>
    </row>
    <row r="28" spans="1:40" s="54" customFormat="1" ht="14.4">
      <c r="B28" s="99"/>
      <c r="C28" s="99"/>
      <c r="D28" s="99"/>
      <c r="E28" s="99"/>
      <c r="F28" s="99"/>
      <c r="G28" s="99"/>
      <c r="H28" s="99"/>
      <c r="I28" s="99"/>
      <c r="J28" s="99"/>
      <c r="K28" s="99"/>
      <c r="L28" s="99"/>
      <c r="M28" s="99"/>
      <c r="N28" s="99"/>
    </row>
    <row r="29" spans="1:40" s="54" customFormat="1" ht="9" customHeight="1">
      <c r="B29" s="71"/>
      <c r="C29" s="71"/>
      <c r="D29" s="71"/>
      <c r="E29" s="71"/>
      <c r="F29" s="71"/>
      <c r="G29" s="71"/>
      <c r="H29" s="71"/>
      <c r="I29" s="71"/>
      <c r="J29" s="71"/>
      <c r="K29" s="71"/>
      <c r="L29" s="71"/>
      <c r="M29" s="71"/>
      <c r="N29" s="71"/>
    </row>
    <row r="30" spans="1:40" s="54" customFormat="1" ht="14.4">
      <c r="B30" s="61" t="s">
        <v>87</v>
      </c>
    </row>
    <row r="31" spans="1:40" s="54" customFormat="1" ht="14.4">
      <c r="B31" s="61" t="s">
        <v>68</v>
      </c>
    </row>
    <row r="32" spans="1:40">
      <c r="AM32" s="15"/>
      <c r="AN32" s="15"/>
    </row>
  </sheetData>
  <sortState ref="B8:AN23">
    <sortCondition descending="1" ref="AM7:AM23"/>
  </sortState>
  <mergeCells count="23">
    <mergeCell ref="K5:L5"/>
    <mergeCell ref="A5:A6"/>
    <mergeCell ref="B5:B6"/>
    <mergeCell ref="C5:D5"/>
    <mergeCell ref="E5:F5"/>
    <mergeCell ref="G5:H5"/>
    <mergeCell ref="I5:J5"/>
    <mergeCell ref="AK5:AL5"/>
    <mergeCell ref="AM5:AN5"/>
    <mergeCell ref="B27:N28"/>
    <mergeCell ref="A1:L1"/>
    <mergeCell ref="Y5:Z5"/>
    <mergeCell ref="AA5:AB5"/>
    <mergeCell ref="AC5:AD5"/>
    <mergeCell ref="AE5:AF5"/>
    <mergeCell ref="AG5:AH5"/>
    <mergeCell ref="AI5:AJ5"/>
    <mergeCell ref="M5:N5"/>
    <mergeCell ref="O5:P5"/>
    <mergeCell ref="Q5:R5"/>
    <mergeCell ref="S5:T5"/>
    <mergeCell ref="U5:V5"/>
    <mergeCell ref="W5:X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38"/>
  </sheetPr>
  <dimension ref="A1:E28"/>
  <sheetViews>
    <sheetView zoomScale="90" zoomScaleNormal="90" workbookViewId="0">
      <pane xSplit="2" ySplit="6" topLeftCell="C7" activePane="bottomRight" state="frozen"/>
      <selection activeCell="B1" sqref="B1"/>
      <selection pane="topRight" activeCell="B1" sqref="B1"/>
      <selection pane="bottomLeft" activeCell="B1" sqref="B1"/>
      <selection pane="bottomRight" activeCell="I12" sqref="I12"/>
    </sheetView>
  </sheetViews>
  <sheetFormatPr defaultRowHeight="13.2"/>
  <cols>
    <col min="1" max="1" width="4.44140625" customWidth="1"/>
    <col min="2" max="2" width="56.33203125" customWidth="1"/>
    <col min="3" max="3" width="13" customWidth="1"/>
    <col min="4" max="4" width="10.6640625" customWidth="1"/>
  </cols>
  <sheetData>
    <row r="1" spans="1:5" ht="14.4">
      <c r="A1" s="78"/>
      <c r="B1" s="78"/>
      <c r="C1" s="78"/>
      <c r="D1" s="78"/>
    </row>
    <row r="2" spans="1:5" ht="12.75" customHeight="1">
      <c r="A2" s="106" t="s">
        <v>95</v>
      </c>
      <c r="B2" s="106"/>
      <c r="C2" s="106"/>
      <c r="D2" s="106"/>
    </row>
    <row r="3" spans="1:5" ht="12.75" customHeight="1">
      <c r="A3" s="106"/>
      <c r="B3" s="106"/>
      <c r="C3" s="106"/>
      <c r="D3" s="106"/>
      <c r="E3" s="2"/>
    </row>
    <row r="4" spans="1:5">
      <c r="A4" s="106"/>
      <c r="B4" s="106"/>
      <c r="C4" s="106"/>
      <c r="D4" s="106"/>
      <c r="E4" s="2"/>
    </row>
    <row r="5" spans="1:5" ht="14.4">
      <c r="A5" s="78"/>
      <c r="B5" s="78"/>
      <c r="C5" s="78"/>
      <c r="D5" s="78"/>
    </row>
    <row r="6" spans="1:5" ht="43.5" customHeight="1">
      <c r="A6" s="73" t="s">
        <v>0</v>
      </c>
      <c r="B6" s="73" t="s">
        <v>69</v>
      </c>
      <c r="C6" s="73" t="s">
        <v>70</v>
      </c>
      <c r="D6" s="73" t="s">
        <v>71</v>
      </c>
    </row>
    <row r="7" spans="1:5" ht="27" customHeight="1">
      <c r="A7" s="6">
        <v>1</v>
      </c>
      <c r="B7" s="74" t="s">
        <v>4</v>
      </c>
      <c r="C7" s="30">
        <f>HLOOKUP(B7,'Accept. Re Prem. &amp; Retrocession'!$4:$24,21,FALSE)</f>
        <v>1647.274056</v>
      </c>
      <c r="D7" s="24">
        <f>C7/$C$25</f>
        <v>4.1725172604111795E-4</v>
      </c>
    </row>
    <row r="8" spans="1:5" ht="27" customHeight="1">
      <c r="A8" s="6">
        <v>2</v>
      </c>
      <c r="B8" s="74" t="s">
        <v>5</v>
      </c>
      <c r="C8" s="30">
        <f>HLOOKUP(B8,'Accept. Re Prem. &amp; Retrocession'!$4:$24,21,FALSE)</f>
        <v>0</v>
      </c>
      <c r="D8" s="24">
        <f t="shared" ref="D8:D21" si="0">C8/$C$25</f>
        <v>0</v>
      </c>
    </row>
    <row r="9" spans="1:5" ht="27" customHeight="1">
      <c r="A9" s="6">
        <v>3</v>
      </c>
      <c r="B9" s="74" t="s">
        <v>6</v>
      </c>
      <c r="C9" s="30">
        <f>HLOOKUP(B9,'Accept. Re Prem. &amp; Retrocession'!$4:$24,21,FALSE)</f>
        <v>0</v>
      </c>
      <c r="D9" s="24">
        <f t="shared" si="0"/>
        <v>0</v>
      </c>
    </row>
    <row r="10" spans="1:5" ht="27" customHeight="1">
      <c r="A10" s="6">
        <v>4</v>
      </c>
      <c r="B10" s="74" t="s">
        <v>7</v>
      </c>
      <c r="C10" s="30">
        <f>HLOOKUP(B10,'Accept. Re Prem. &amp; Retrocession'!$4:$24,21,FALSE)</f>
        <v>3116207.168579</v>
      </c>
      <c r="D10" s="24">
        <f t="shared" si="0"/>
        <v>0.78932999342478127</v>
      </c>
    </row>
    <row r="11" spans="1:5" ht="27" customHeight="1">
      <c r="A11" s="6">
        <v>5</v>
      </c>
      <c r="B11" s="74" t="s">
        <v>8</v>
      </c>
      <c r="C11" s="30">
        <f>HLOOKUP(B11,'Accept. Re Prem. &amp; Retrocession'!$4:$24,21,FALSE)</f>
        <v>0</v>
      </c>
      <c r="D11" s="24">
        <f t="shared" si="0"/>
        <v>0</v>
      </c>
    </row>
    <row r="12" spans="1:5" ht="27" customHeight="1">
      <c r="A12" s="6">
        <v>6</v>
      </c>
      <c r="B12" s="74" t="s">
        <v>9</v>
      </c>
      <c r="C12" s="30">
        <f>HLOOKUP(B12,'Accept. Re Prem. &amp; Retrocession'!$4:$24,21,FALSE)</f>
        <v>26.330951000000088</v>
      </c>
      <c r="D12" s="24">
        <f t="shared" si="0"/>
        <v>6.6695852539148704E-6</v>
      </c>
    </row>
    <row r="13" spans="1:5" ht="27" customHeight="1">
      <c r="A13" s="6">
        <v>7</v>
      </c>
      <c r="B13" s="74" t="s">
        <v>10</v>
      </c>
      <c r="C13" s="30">
        <f>HLOOKUP(B13,'Accept. Re Prem. &amp; Retrocession'!$4:$24,21,FALSE)</f>
        <v>0</v>
      </c>
      <c r="D13" s="24">
        <f t="shared" si="0"/>
        <v>0</v>
      </c>
    </row>
    <row r="14" spans="1:5" ht="27" customHeight="1">
      <c r="A14" s="6">
        <v>8</v>
      </c>
      <c r="B14" s="74" t="s">
        <v>11</v>
      </c>
      <c r="C14" s="30">
        <f>HLOOKUP(B14,'Accept. Re Prem. &amp; Retrocession'!$4:$24,21,FALSE)</f>
        <v>0</v>
      </c>
      <c r="D14" s="24">
        <f t="shared" si="0"/>
        <v>0</v>
      </c>
    </row>
    <row r="15" spans="1:5" ht="27" customHeight="1">
      <c r="A15" s="6">
        <v>9</v>
      </c>
      <c r="B15" s="74" t="s">
        <v>12</v>
      </c>
      <c r="C15" s="30">
        <f>HLOOKUP(B15,'Accept. Re Prem. &amp; Retrocession'!$4:$24,21,FALSE)</f>
        <v>0</v>
      </c>
      <c r="D15" s="24">
        <f t="shared" si="0"/>
        <v>0</v>
      </c>
    </row>
    <row r="16" spans="1:5" ht="27" customHeight="1">
      <c r="A16" s="6">
        <v>10</v>
      </c>
      <c r="B16" s="74" t="s">
        <v>13</v>
      </c>
      <c r="C16" s="30">
        <f>HLOOKUP(B16,'Accept. Re Prem. &amp; Retrocession'!$4:$24,21,FALSE)</f>
        <v>0</v>
      </c>
      <c r="D16" s="24">
        <f t="shared" si="0"/>
        <v>0</v>
      </c>
    </row>
    <row r="17" spans="1:4" ht="27" customHeight="1">
      <c r="A17" s="6">
        <v>11</v>
      </c>
      <c r="B17" s="74" t="s">
        <v>14</v>
      </c>
      <c r="C17" s="30">
        <f>HLOOKUP(B17,'Accept. Re Prem. &amp; Retrocession'!$4:$24,21,FALSE)</f>
        <v>0</v>
      </c>
      <c r="D17" s="24">
        <f t="shared" si="0"/>
        <v>0</v>
      </c>
    </row>
    <row r="18" spans="1:4" ht="27" customHeight="1">
      <c r="A18" s="6">
        <v>12</v>
      </c>
      <c r="B18" s="74" t="s">
        <v>15</v>
      </c>
      <c r="C18" s="30">
        <f>HLOOKUP(B18,'Accept. Re Prem. &amp; Retrocession'!$4:$24,21,FALSE)</f>
        <v>20000</v>
      </c>
      <c r="D18" s="24">
        <f t="shared" si="0"/>
        <v>5.0659660973998606E-3</v>
      </c>
    </row>
    <row r="19" spans="1:4" ht="27" customHeight="1">
      <c r="A19" s="6">
        <v>13</v>
      </c>
      <c r="B19" s="74" t="s">
        <v>16</v>
      </c>
      <c r="C19" s="30">
        <f>HLOOKUP(B19,'Accept. Re Prem. &amp; Retrocession'!$4:$24,21,FALSE)</f>
        <v>791441.191704</v>
      </c>
      <c r="D19" s="24">
        <f t="shared" si="0"/>
        <v>0.20047071226291038</v>
      </c>
    </row>
    <row r="20" spans="1:4" ht="27" customHeight="1">
      <c r="A20" s="6">
        <v>14</v>
      </c>
      <c r="B20" s="74" t="s">
        <v>17</v>
      </c>
      <c r="C20" s="30">
        <f>HLOOKUP(B20,'Accept. Re Prem. &amp; Retrocession'!$4:$24,21,FALSE)</f>
        <v>2294.4673600000001</v>
      </c>
      <c r="D20" s="24">
        <f t="shared" si="0"/>
        <v>5.8118469286752811E-4</v>
      </c>
    </row>
    <row r="21" spans="1:4" ht="27" customHeight="1">
      <c r="A21" s="6">
        <v>15</v>
      </c>
      <c r="B21" s="74" t="s">
        <v>18</v>
      </c>
      <c r="C21" s="30">
        <f>HLOOKUP(B21,'Accept. Re Prem. &amp; Retrocession'!$4:$24,21,FALSE)</f>
        <v>0</v>
      </c>
      <c r="D21" s="24">
        <f t="shared" si="0"/>
        <v>0</v>
      </c>
    </row>
    <row r="22" spans="1:4" ht="27" customHeight="1">
      <c r="A22" s="6">
        <v>16</v>
      </c>
      <c r="B22" s="74" t="s">
        <v>19</v>
      </c>
      <c r="C22" s="30">
        <f>HLOOKUP(B22,'Accept. Re Prem. &amp; Retrocession'!$4:$24,21,FALSE)</f>
        <v>0</v>
      </c>
      <c r="D22" s="24">
        <f>C22/$C$25</f>
        <v>0</v>
      </c>
    </row>
    <row r="23" spans="1:4" ht="27" customHeight="1">
      <c r="A23" s="6">
        <v>17</v>
      </c>
      <c r="B23" s="74" t="s">
        <v>20</v>
      </c>
      <c r="C23" s="30">
        <f>HLOOKUP(B23,'Accept. Re Prem. &amp; Retrocession'!$4:$24,21,FALSE)</f>
        <v>15297.8675</v>
      </c>
      <c r="D23" s="24">
        <f>C23/$C$25</f>
        <v>3.8749239058757583E-3</v>
      </c>
    </row>
    <row r="24" spans="1:4" ht="27" customHeight="1">
      <c r="A24" s="6">
        <v>18</v>
      </c>
      <c r="B24" s="74" t="s">
        <v>21</v>
      </c>
      <c r="C24" s="30">
        <f>HLOOKUP(B24,'Accept. Re Prem. &amp; Retrocession'!$4:$24,21,FALSE)</f>
        <v>1000</v>
      </c>
      <c r="D24" s="24">
        <f>C24/$C$25</f>
        <v>2.5329830486999302E-4</v>
      </c>
    </row>
    <row r="25" spans="1:4" ht="27" customHeight="1">
      <c r="A25" s="3"/>
      <c r="B25" s="75" t="s">
        <v>22</v>
      </c>
      <c r="C25" s="22">
        <f>SUM(C7:C24)</f>
        <v>3947914.3001500005</v>
      </c>
      <c r="D25" s="23">
        <f>SUM(D7:D24)</f>
        <v>0.99999999999999967</v>
      </c>
    </row>
    <row r="26" spans="1:4">
      <c r="C26" s="1"/>
    </row>
    <row r="27" spans="1:4">
      <c r="C27" s="1"/>
    </row>
    <row r="28" spans="1:4">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K26"/>
  <sheetViews>
    <sheetView zoomScale="90" zoomScaleNormal="90" workbookViewId="0">
      <pane xSplit="2" ySplit="4" topLeftCell="C5" activePane="bottomRight" state="frozen"/>
      <selection activeCell="B1" sqref="B1"/>
      <selection pane="topRight" activeCell="B1" sqref="B1"/>
      <selection pane="bottomLeft" activeCell="B1" sqref="B1"/>
      <selection pane="bottomRight" activeCell="E23" sqref="E23"/>
    </sheetView>
  </sheetViews>
  <sheetFormatPr defaultColWidth="9.109375" defaultRowHeight="13.2"/>
  <cols>
    <col min="1" max="1" width="5.88671875" style="10" customWidth="1"/>
    <col min="2" max="2" width="49.5546875" style="10" customWidth="1"/>
    <col min="3" max="8" width="20" style="10" customWidth="1"/>
    <col min="9" max="16384" width="9.109375" style="10"/>
  </cols>
  <sheetData>
    <row r="1" spans="1:11" s="42" customFormat="1" ht="28.5" customHeight="1">
      <c r="A1" s="46" t="s">
        <v>42</v>
      </c>
      <c r="B1" s="41"/>
    </row>
    <row r="2" spans="1:11" s="42" customFormat="1" ht="28.5" customHeight="1">
      <c r="A2" s="46" t="str">
        <f>'Number of Policies'!A2</f>
        <v>Reporting period: 1 January 2020 - 31 December 2020</v>
      </c>
      <c r="B2" s="41"/>
    </row>
    <row r="3" spans="1:11" s="42" customFormat="1" ht="18" customHeight="1">
      <c r="A3" s="47" t="s">
        <v>2</v>
      </c>
      <c r="B3" s="41"/>
    </row>
    <row r="4" spans="1:11" s="42" customFormat="1" ht="89.25" customHeight="1">
      <c r="A4" s="48" t="s">
        <v>0</v>
      </c>
      <c r="B4" s="48" t="s">
        <v>3</v>
      </c>
      <c r="C4" s="49" t="s">
        <v>8</v>
      </c>
      <c r="D4" s="49" t="s">
        <v>43</v>
      </c>
      <c r="E4" s="49" t="s">
        <v>44</v>
      </c>
      <c r="F4" s="44" t="s">
        <v>45</v>
      </c>
      <c r="G4" s="44" t="s">
        <v>13</v>
      </c>
      <c r="H4" s="50" t="s">
        <v>22</v>
      </c>
    </row>
    <row r="5" spans="1:11" ht="24.9" customHeight="1">
      <c r="A5" s="18">
        <v>1</v>
      </c>
      <c r="B5" s="81" t="s">
        <v>29</v>
      </c>
      <c r="C5" s="26">
        <v>19261</v>
      </c>
      <c r="D5" s="26">
        <v>0</v>
      </c>
      <c r="E5" s="26">
        <v>463302</v>
      </c>
      <c r="F5" s="26">
        <v>1</v>
      </c>
      <c r="G5" s="26">
        <v>2</v>
      </c>
      <c r="H5" s="27">
        <f t="shared" ref="H5:H21" si="0">SUM(C5:G5)</f>
        <v>482566</v>
      </c>
      <c r="K5" s="37"/>
    </row>
    <row r="6" spans="1:11" s="9" customFormat="1" ht="24.9" customHeight="1">
      <c r="A6" s="18">
        <v>2</v>
      </c>
      <c r="B6" s="81" t="s">
        <v>33</v>
      </c>
      <c r="C6" s="26">
        <v>23868</v>
      </c>
      <c r="D6" s="26">
        <v>0</v>
      </c>
      <c r="E6" s="26">
        <v>448732</v>
      </c>
      <c r="F6" s="26">
        <v>0</v>
      </c>
      <c r="G6" s="26">
        <v>0</v>
      </c>
      <c r="H6" s="27">
        <f t="shared" si="0"/>
        <v>472600</v>
      </c>
      <c r="J6" s="10"/>
      <c r="K6" s="37"/>
    </row>
    <row r="7" spans="1:11" ht="24.9" customHeight="1">
      <c r="A7" s="18">
        <v>3</v>
      </c>
      <c r="B7" s="81" t="s">
        <v>30</v>
      </c>
      <c r="C7" s="26">
        <v>22587</v>
      </c>
      <c r="D7" s="26">
        <v>0</v>
      </c>
      <c r="E7" s="26">
        <v>447388</v>
      </c>
      <c r="F7" s="26">
        <v>3</v>
      </c>
      <c r="G7" s="26">
        <v>8</v>
      </c>
      <c r="H7" s="27">
        <f t="shared" si="0"/>
        <v>469986</v>
      </c>
      <c r="K7" s="37"/>
    </row>
    <row r="8" spans="1:11" ht="24.9" customHeight="1">
      <c r="A8" s="18">
        <v>4</v>
      </c>
      <c r="B8" s="81" t="s">
        <v>34</v>
      </c>
      <c r="C8" s="26">
        <v>7591</v>
      </c>
      <c r="D8" s="26">
        <v>0</v>
      </c>
      <c r="E8" s="26">
        <v>431385</v>
      </c>
      <c r="F8" s="26">
        <v>0</v>
      </c>
      <c r="G8" s="26">
        <v>0</v>
      </c>
      <c r="H8" s="27">
        <f t="shared" si="0"/>
        <v>438976</v>
      </c>
      <c r="K8" s="37"/>
    </row>
    <row r="9" spans="1:11" ht="24.9" customHeight="1">
      <c r="A9" s="18">
        <v>5</v>
      </c>
      <c r="B9" s="81" t="s">
        <v>35</v>
      </c>
      <c r="C9" s="26">
        <v>5709</v>
      </c>
      <c r="D9" s="26">
        <v>0</v>
      </c>
      <c r="E9" s="26">
        <v>429771</v>
      </c>
      <c r="F9" s="26">
        <v>0</v>
      </c>
      <c r="G9" s="26">
        <v>0</v>
      </c>
      <c r="H9" s="27">
        <f t="shared" si="0"/>
        <v>435480</v>
      </c>
      <c r="K9" s="37"/>
    </row>
    <row r="10" spans="1:11" ht="24.9" customHeight="1">
      <c r="A10" s="18">
        <v>6</v>
      </c>
      <c r="B10" s="81" t="s">
        <v>88</v>
      </c>
      <c r="C10" s="26">
        <v>5641</v>
      </c>
      <c r="D10" s="26">
        <v>0</v>
      </c>
      <c r="E10" s="26">
        <v>429536</v>
      </c>
      <c r="F10" s="26">
        <v>1</v>
      </c>
      <c r="G10" s="26">
        <v>2</v>
      </c>
      <c r="H10" s="27">
        <f t="shared" si="0"/>
        <v>435180</v>
      </c>
      <c r="K10" s="37"/>
    </row>
    <row r="11" spans="1:11" ht="24.9" customHeight="1">
      <c r="A11" s="18">
        <v>7</v>
      </c>
      <c r="B11" s="81" t="s">
        <v>89</v>
      </c>
      <c r="C11" s="26">
        <v>4842</v>
      </c>
      <c r="D11" s="26">
        <v>0</v>
      </c>
      <c r="E11" s="26">
        <v>428733</v>
      </c>
      <c r="F11" s="26">
        <v>4</v>
      </c>
      <c r="G11" s="26">
        <v>0</v>
      </c>
      <c r="H11" s="27">
        <f t="shared" si="0"/>
        <v>433579</v>
      </c>
      <c r="K11" s="37"/>
    </row>
    <row r="12" spans="1:11" ht="24.9" customHeight="1">
      <c r="A12" s="18">
        <v>8</v>
      </c>
      <c r="B12" s="81" t="s">
        <v>31</v>
      </c>
      <c r="C12" s="26">
        <v>6049</v>
      </c>
      <c r="D12" s="26">
        <v>0</v>
      </c>
      <c r="E12" s="26">
        <v>427363</v>
      </c>
      <c r="F12" s="26">
        <v>2</v>
      </c>
      <c r="G12" s="26">
        <v>0</v>
      </c>
      <c r="H12" s="27">
        <f t="shared" si="0"/>
        <v>433414</v>
      </c>
      <c r="K12" s="37"/>
    </row>
    <row r="13" spans="1:11" ht="24.9" customHeight="1">
      <c r="A13" s="18">
        <v>9</v>
      </c>
      <c r="B13" s="81" t="s">
        <v>32</v>
      </c>
      <c r="C13" s="26">
        <v>3498</v>
      </c>
      <c r="D13" s="26">
        <v>0</v>
      </c>
      <c r="E13" s="26">
        <v>427299</v>
      </c>
      <c r="F13" s="26">
        <v>0</v>
      </c>
      <c r="G13" s="26">
        <v>0</v>
      </c>
      <c r="H13" s="27">
        <f t="shared" si="0"/>
        <v>430797</v>
      </c>
      <c r="K13" s="37"/>
    </row>
    <row r="14" spans="1:11" ht="24.9" customHeight="1">
      <c r="A14" s="18">
        <v>10</v>
      </c>
      <c r="B14" s="81" t="s">
        <v>39</v>
      </c>
      <c r="C14" s="26">
        <v>4915</v>
      </c>
      <c r="D14" s="26">
        <v>0</v>
      </c>
      <c r="E14" s="26">
        <v>425565</v>
      </c>
      <c r="F14" s="26">
        <v>0</v>
      </c>
      <c r="G14" s="26">
        <v>0</v>
      </c>
      <c r="H14" s="27">
        <f t="shared" si="0"/>
        <v>430480</v>
      </c>
      <c r="K14" s="37"/>
    </row>
    <row r="15" spans="1:11" ht="24.9" customHeight="1">
      <c r="A15" s="18">
        <v>11</v>
      </c>
      <c r="B15" s="81" t="s">
        <v>37</v>
      </c>
      <c r="C15" s="26">
        <v>3145</v>
      </c>
      <c r="D15" s="26">
        <v>0</v>
      </c>
      <c r="E15" s="26">
        <v>427068</v>
      </c>
      <c r="F15" s="26">
        <v>19</v>
      </c>
      <c r="G15" s="26">
        <v>0</v>
      </c>
      <c r="H15" s="27">
        <f t="shared" si="0"/>
        <v>430232</v>
      </c>
      <c r="K15" s="37"/>
    </row>
    <row r="16" spans="1:11" ht="24.9" customHeight="1">
      <c r="A16" s="18">
        <v>12</v>
      </c>
      <c r="B16" s="81" t="s">
        <v>38</v>
      </c>
      <c r="C16" s="26">
        <v>3308</v>
      </c>
      <c r="D16" s="26">
        <v>0</v>
      </c>
      <c r="E16" s="26">
        <v>426432</v>
      </c>
      <c r="F16" s="26">
        <v>0</v>
      </c>
      <c r="G16" s="26">
        <v>0</v>
      </c>
      <c r="H16" s="27">
        <f t="shared" si="0"/>
        <v>429740</v>
      </c>
      <c r="K16" s="37"/>
    </row>
    <row r="17" spans="1:11" ht="24.9" customHeight="1">
      <c r="A17" s="18">
        <v>13</v>
      </c>
      <c r="B17" s="81" t="s">
        <v>36</v>
      </c>
      <c r="C17" s="26">
        <v>2618</v>
      </c>
      <c r="D17" s="26">
        <v>0</v>
      </c>
      <c r="E17" s="26">
        <v>426521</v>
      </c>
      <c r="F17" s="26">
        <v>9</v>
      </c>
      <c r="G17" s="26">
        <v>15</v>
      </c>
      <c r="H17" s="27">
        <f t="shared" si="0"/>
        <v>429163</v>
      </c>
      <c r="K17" s="37"/>
    </row>
    <row r="18" spans="1:11" ht="24.9" customHeight="1">
      <c r="A18" s="18">
        <v>14</v>
      </c>
      <c r="B18" s="81" t="s">
        <v>40</v>
      </c>
      <c r="C18" s="26">
        <v>2691.9999999999891</v>
      </c>
      <c r="D18" s="26">
        <v>0</v>
      </c>
      <c r="E18" s="26">
        <v>424616</v>
      </c>
      <c r="F18" s="26">
        <v>16</v>
      </c>
      <c r="G18" s="26">
        <v>0</v>
      </c>
      <c r="H18" s="27">
        <f t="shared" si="0"/>
        <v>427324</v>
      </c>
      <c r="K18" s="37"/>
    </row>
    <row r="19" spans="1:11" ht="24.9" customHeight="1">
      <c r="A19" s="18">
        <v>15</v>
      </c>
      <c r="B19" s="81" t="s">
        <v>41</v>
      </c>
      <c r="C19" s="26">
        <v>257</v>
      </c>
      <c r="D19" s="26">
        <v>0</v>
      </c>
      <c r="E19" s="26">
        <v>424155</v>
      </c>
      <c r="F19" s="26">
        <v>12</v>
      </c>
      <c r="G19" s="26">
        <v>0</v>
      </c>
      <c r="H19" s="27">
        <f t="shared" si="0"/>
        <v>424424</v>
      </c>
      <c r="K19" s="37"/>
    </row>
    <row r="20" spans="1:11" ht="24.9" customHeight="1">
      <c r="A20" s="18">
        <v>16</v>
      </c>
      <c r="B20" s="81" t="s">
        <v>90</v>
      </c>
      <c r="C20" s="26">
        <v>113</v>
      </c>
      <c r="D20" s="26">
        <v>78</v>
      </c>
      <c r="E20" s="26">
        <v>424070</v>
      </c>
      <c r="F20" s="26">
        <v>0</v>
      </c>
      <c r="G20" s="26">
        <v>0</v>
      </c>
      <c r="H20" s="27">
        <f t="shared" si="0"/>
        <v>424261</v>
      </c>
      <c r="K20" s="37"/>
    </row>
    <row r="21" spans="1:11" ht="24.9" customHeight="1">
      <c r="A21" s="18">
        <v>17</v>
      </c>
      <c r="B21" s="81" t="s">
        <v>28</v>
      </c>
      <c r="C21" s="26">
        <v>0</v>
      </c>
      <c r="D21" s="26">
        <v>0</v>
      </c>
      <c r="E21" s="26">
        <v>423931</v>
      </c>
      <c r="F21" s="26">
        <v>0</v>
      </c>
      <c r="G21" s="26">
        <v>0</v>
      </c>
      <c r="H21" s="27">
        <f t="shared" si="0"/>
        <v>423931</v>
      </c>
      <c r="K21" s="37"/>
    </row>
    <row r="22" spans="1:11" ht="24.9" customHeight="1">
      <c r="A22" s="18">
        <v>18</v>
      </c>
      <c r="B22" s="81" t="s">
        <v>91</v>
      </c>
      <c r="C22" s="26">
        <v>2699</v>
      </c>
      <c r="D22" s="26">
        <v>0</v>
      </c>
      <c r="E22" s="26">
        <v>98222</v>
      </c>
      <c r="F22" s="26">
        <v>0</v>
      </c>
      <c r="G22" s="26">
        <v>0</v>
      </c>
      <c r="H22" s="27">
        <f t="shared" ref="H22" si="1">SUM(C22:G22)</f>
        <v>100921</v>
      </c>
      <c r="K22" s="37"/>
    </row>
    <row r="23" spans="1:11" ht="13.8">
      <c r="A23" s="19"/>
      <c r="B23" s="82" t="s">
        <v>22</v>
      </c>
      <c r="C23" s="28">
        <f>SUM(C5:C22)</f>
        <v>118792.99999999999</v>
      </c>
      <c r="D23" s="28">
        <f>SUM(D5:D22)</f>
        <v>78</v>
      </c>
      <c r="E23" s="28">
        <f>SUM(E5:E22)-423931*16-95554</f>
        <v>555639</v>
      </c>
      <c r="F23" s="28">
        <f>SUM(F5:F22)</f>
        <v>67</v>
      </c>
      <c r="G23" s="28">
        <f>SUM(G5:G22)</f>
        <v>27</v>
      </c>
      <c r="H23" s="28">
        <f>SUM(H5:H22)-423931*16-95554</f>
        <v>674604</v>
      </c>
    </row>
    <row r="24" spans="1:11" ht="12.75" customHeight="1">
      <c r="C24" s="37"/>
      <c r="D24" s="37"/>
      <c r="E24" s="37"/>
      <c r="F24" s="37"/>
      <c r="G24" s="37"/>
      <c r="H24" s="37"/>
      <c r="J24" s="37"/>
    </row>
    <row r="26" spans="1:11">
      <c r="C26" s="14"/>
      <c r="D26" s="14"/>
      <c r="E26" s="14"/>
      <c r="F26" s="14"/>
      <c r="G26" s="14"/>
      <c r="H26" s="14"/>
    </row>
  </sheetData>
  <sortState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499984740745262"/>
  </sheetPr>
  <dimension ref="A1:AN31"/>
  <sheetViews>
    <sheetView zoomScale="90" zoomScaleNormal="90" workbookViewId="0">
      <pane xSplit="2" ySplit="5" topLeftCell="C6" activePane="bottomRight" state="frozen"/>
      <selection activeCell="B1" sqref="B1"/>
      <selection pane="topRight" activeCell="B1" sqref="B1"/>
      <selection pane="bottomLeft" activeCell="B1" sqref="B1"/>
      <selection pane="bottomRight" activeCell="B27" sqref="B27:N28"/>
    </sheetView>
  </sheetViews>
  <sheetFormatPr defaultColWidth="9.109375" defaultRowHeight="13.2"/>
  <cols>
    <col min="1" max="1" width="5.88671875" style="10" customWidth="1"/>
    <col min="2" max="2" width="49.5546875" style="10" customWidth="1"/>
    <col min="3" max="40" width="12.6640625" style="10" customWidth="1"/>
    <col min="41" max="16384" width="9.109375" style="10"/>
  </cols>
  <sheetData>
    <row r="1" spans="1:40" s="42" customFormat="1" ht="28.5" customHeight="1">
      <c r="A1" s="51" t="s">
        <v>46</v>
      </c>
      <c r="B1" s="41"/>
      <c r="C1" s="41"/>
      <c r="D1" s="41"/>
      <c r="E1" s="41"/>
      <c r="F1" s="41"/>
      <c r="G1" s="41"/>
      <c r="H1" s="41"/>
      <c r="I1" s="52"/>
      <c r="J1" s="52"/>
    </row>
    <row r="2" spans="1:40" s="42" customFormat="1" ht="28.5" customHeight="1">
      <c r="A2" s="51" t="str">
        <f>'Number of Policies'!A2</f>
        <v>Reporting period: 1 January 2020 - 31 December 2020</v>
      </c>
      <c r="B2" s="41"/>
      <c r="C2" s="41"/>
      <c r="D2" s="41"/>
      <c r="E2" s="41"/>
      <c r="F2" s="41"/>
      <c r="G2" s="41"/>
      <c r="H2" s="41"/>
      <c r="I2" s="52"/>
      <c r="J2" s="52"/>
    </row>
    <row r="3" spans="1:40" s="42" customFormat="1" ht="18" customHeight="1">
      <c r="A3" s="42" t="s">
        <v>2</v>
      </c>
      <c r="B3" s="41"/>
      <c r="C3" s="41"/>
      <c r="D3" s="41"/>
      <c r="E3" s="41"/>
      <c r="F3" s="41"/>
      <c r="G3" s="41"/>
      <c r="H3" s="41"/>
      <c r="I3" s="52"/>
      <c r="J3" s="52"/>
    </row>
    <row r="4" spans="1:40" s="42" customFormat="1" ht="89.25" customHeight="1">
      <c r="A4" s="93" t="s">
        <v>0</v>
      </c>
      <c r="B4" s="93" t="s">
        <v>3</v>
      </c>
      <c r="C4" s="96" t="s">
        <v>4</v>
      </c>
      <c r="D4" s="97"/>
      <c r="E4" s="96" t="s">
        <v>5</v>
      </c>
      <c r="F4" s="97"/>
      <c r="G4" s="96" t="s">
        <v>6</v>
      </c>
      <c r="H4" s="97"/>
      <c r="I4" s="96" t="s">
        <v>7</v>
      </c>
      <c r="J4" s="97"/>
      <c r="K4" s="96" t="s">
        <v>8</v>
      </c>
      <c r="L4" s="97"/>
      <c r="M4" s="96" t="s">
        <v>9</v>
      </c>
      <c r="N4" s="97"/>
      <c r="O4" s="96" t="s">
        <v>10</v>
      </c>
      <c r="P4" s="97"/>
      <c r="Q4" s="96" t="s">
        <v>11</v>
      </c>
      <c r="R4" s="97"/>
      <c r="S4" s="96" t="s">
        <v>12</v>
      </c>
      <c r="T4" s="97"/>
      <c r="U4" s="96" t="s">
        <v>13</v>
      </c>
      <c r="V4" s="97"/>
      <c r="W4" s="96" t="s">
        <v>14</v>
      </c>
      <c r="X4" s="97"/>
      <c r="Y4" s="96" t="s">
        <v>15</v>
      </c>
      <c r="Z4" s="97"/>
      <c r="AA4" s="90" t="s">
        <v>16</v>
      </c>
      <c r="AB4" s="92"/>
      <c r="AC4" s="90" t="s">
        <v>17</v>
      </c>
      <c r="AD4" s="92"/>
      <c r="AE4" s="90" t="s">
        <v>18</v>
      </c>
      <c r="AF4" s="92"/>
      <c r="AG4" s="90" t="s">
        <v>19</v>
      </c>
      <c r="AH4" s="92"/>
      <c r="AI4" s="90" t="s">
        <v>20</v>
      </c>
      <c r="AJ4" s="92"/>
      <c r="AK4" s="90" t="s">
        <v>21</v>
      </c>
      <c r="AL4" s="92"/>
      <c r="AM4" s="90" t="s">
        <v>22</v>
      </c>
      <c r="AN4" s="92"/>
    </row>
    <row r="5" spans="1:40" s="42" customFormat="1" ht="43.2">
      <c r="A5" s="95"/>
      <c r="B5" s="95"/>
      <c r="C5" s="53" t="s">
        <v>47</v>
      </c>
      <c r="D5" s="53" t="s">
        <v>48</v>
      </c>
      <c r="E5" s="53" t="s">
        <v>47</v>
      </c>
      <c r="F5" s="53" t="s">
        <v>48</v>
      </c>
      <c r="G5" s="53" t="s">
        <v>47</v>
      </c>
      <c r="H5" s="53" t="s">
        <v>48</v>
      </c>
      <c r="I5" s="53" t="s">
        <v>47</v>
      </c>
      <c r="J5" s="53" t="s">
        <v>48</v>
      </c>
      <c r="K5" s="53" t="s">
        <v>47</v>
      </c>
      <c r="L5" s="53" t="s">
        <v>48</v>
      </c>
      <c r="M5" s="53" t="s">
        <v>47</v>
      </c>
      <c r="N5" s="53" t="s">
        <v>48</v>
      </c>
      <c r="O5" s="53" t="s">
        <v>47</v>
      </c>
      <c r="P5" s="53" t="s">
        <v>48</v>
      </c>
      <c r="Q5" s="53" t="s">
        <v>47</v>
      </c>
      <c r="R5" s="53" t="s">
        <v>48</v>
      </c>
      <c r="S5" s="53" t="s">
        <v>47</v>
      </c>
      <c r="T5" s="53" t="s">
        <v>48</v>
      </c>
      <c r="U5" s="53" t="s">
        <v>47</v>
      </c>
      <c r="V5" s="53" t="s">
        <v>48</v>
      </c>
      <c r="W5" s="53" t="s">
        <v>47</v>
      </c>
      <c r="X5" s="53" t="s">
        <v>48</v>
      </c>
      <c r="Y5" s="53" t="s">
        <v>47</v>
      </c>
      <c r="Z5" s="53" t="s">
        <v>48</v>
      </c>
      <c r="AA5" s="53" t="s">
        <v>47</v>
      </c>
      <c r="AB5" s="53" t="s">
        <v>48</v>
      </c>
      <c r="AC5" s="53" t="s">
        <v>47</v>
      </c>
      <c r="AD5" s="53" t="s">
        <v>48</v>
      </c>
      <c r="AE5" s="53" t="s">
        <v>47</v>
      </c>
      <c r="AF5" s="53" t="s">
        <v>48</v>
      </c>
      <c r="AG5" s="53" t="s">
        <v>47</v>
      </c>
      <c r="AH5" s="53" t="s">
        <v>48</v>
      </c>
      <c r="AI5" s="53" t="s">
        <v>47</v>
      </c>
      <c r="AJ5" s="53" t="s">
        <v>48</v>
      </c>
      <c r="AK5" s="53" t="s">
        <v>47</v>
      </c>
      <c r="AL5" s="53" t="s">
        <v>48</v>
      </c>
      <c r="AM5" s="53" t="s">
        <v>47</v>
      </c>
      <c r="AN5" s="53" t="s">
        <v>48</v>
      </c>
    </row>
    <row r="6" spans="1:40" ht="24.9" customHeight="1">
      <c r="A6" s="18">
        <v>1</v>
      </c>
      <c r="B6" s="81" t="s">
        <v>30</v>
      </c>
      <c r="C6" s="26">
        <v>3849868.0678432002</v>
      </c>
      <c r="D6" s="26">
        <v>370465.87096800003</v>
      </c>
      <c r="E6" s="26">
        <v>862648.24354699999</v>
      </c>
      <c r="F6" s="26">
        <v>0</v>
      </c>
      <c r="G6" s="26">
        <v>1211160.81471965</v>
      </c>
      <c r="H6" s="26">
        <v>362.22</v>
      </c>
      <c r="I6" s="26">
        <v>74291361.45325999</v>
      </c>
      <c r="J6" s="26">
        <v>3056383.9800199997</v>
      </c>
      <c r="K6" s="26">
        <v>19830997.902506016</v>
      </c>
      <c r="L6" s="26">
        <v>660425.33340272016</v>
      </c>
      <c r="M6" s="26">
        <v>4356772.511250468</v>
      </c>
      <c r="N6" s="26">
        <v>77886.125193865199</v>
      </c>
      <c r="O6" s="26">
        <v>273049.06977399997</v>
      </c>
      <c r="P6" s="26">
        <v>243245.47645838201</v>
      </c>
      <c r="Q6" s="26">
        <v>109548.78617000001</v>
      </c>
      <c r="R6" s="26">
        <v>109548.79994544599</v>
      </c>
      <c r="S6" s="26">
        <v>0</v>
      </c>
      <c r="T6" s="26">
        <v>0</v>
      </c>
      <c r="U6" s="26">
        <v>265960.51022200001</v>
      </c>
      <c r="V6" s="26">
        <v>137063.37230175189</v>
      </c>
      <c r="W6" s="26">
        <v>0</v>
      </c>
      <c r="X6" s="26">
        <v>0</v>
      </c>
      <c r="Y6" s="26">
        <v>1303464.8798460001</v>
      </c>
      <c r="Z6" s="26">
        <v>1039942.4618426217</v>
      </c>
      <c r="AA6" s="26">
        <v>15759127.872068994</v>
      </c>
      <c r="AB6" s="26">
        <v>12671941.248145515</v>
      </c>
      <c r="AC6" s="26">
        <v>157159.35450000002</v>
      </c>
      <c r="AD6" s="26">
        <v>102390.41999999998</v>
      </c>
      <c r="AE6" s="26">
        <v>2551019.9901000001</v>
      </c>
      <c r="AF6" s="26">
        <v>2040817.0265799998</v>
      </c>
      <c r="AG6" s="26">
        <v>0</v>
      </c>
      <c r="AH6" s="26">
        <v>0</v>
      </c>
      <c r="AI6" s="26">
        <v>4124432.7325499998</v>
      </c>
      <c r="AJ6" s="26">
        <v>3427232.7015783442</v>
      </c>
      <c r="AK6" s="26">
        <v>0</v>
      </c>
      <c r="AL6" s="26">
        <v>0</v>
      </c>
      <c r="AM6" s="27">
        <v>128946572.18835732</v>
      </c>
      <c r="AN6" s="27">
        <v>23937705.036436647</v>
      </c>
    </row>
    <row r="7" spans="1:40" s="9" customFormat="1" ht="24.9" customHeight="1">
      <c r="A7" s="18">
        <v>2</v>
      </c>
      <c r="B7" s="81" t="s">
        <v>29</v>
      </c>
      <c r="C7" s="26">
        <v>13951451.670139046</v>
      </c>
      <c r="D7" s="26">
        <v>52887.068482000002</v>
      </c>
      <c r="E7" s="26">
        <v>86390.05</v>
      </c>
      <c r="F7" s="26">
        <v>0</v>
      </c>
      <c r="G7" s="26">
        <v>2593874.0823370232</v>
      </c>
      <c r="H7" s="26">
        <v>446892.17647604109</v>
      </c>
      <c r="I7" s="26">
        <v>214724.01364299841</v>
      </c>
      <c r="J7" s="26">
        <v>66082.436789826243</v>
      </c>
      <c r="K7" s="26">
        <v>23275929.618095003</v>
      </c>
      <c r="L7" s="26">
        <v>299290.66444218945</v>
      </c>
      <c r="M7" s="26">
        <v>6958524.0591803249</v>
      </c>
      <c r="N7" s="26">
        <v>323552.51970800001</v>
      </c>
      <c r="O7" s="26">
        <v>0</v>
      </c>
      <c r="P7" s="26">
        <v>0</v>
      </c>
      <c r="Q7" s="26">
        <v>239892.57</v>
      </c>
      <c r="R7" s="26">
        <v>210156.7825</v>
      </c>
      <c r="S7" s="26">
        <v>0</v>
      </c>
      <c r="T7" s="26">
        <v>0</v>
      </c>
      <c r="U7" s="26">
        <v>2702.1352330000009</v>
      </c>
      <c r="V7" s="26">
        <v>491.67275000000012</v>
      </c>
      <c r="W7" s="26">
        <v>0</v>
      </c>
      <c r="X7" s="26">
        <v>0</v>
      </c>
      <c r="Y7" s="26">
        <v>3593769.7343730018</v>
      </c>
      <c r="Z7" s="26">
        <v>436292.82103733346</v>
      </c>
      <c r="AA7" s="26">
        <v>40522170.725178555</v>
      </c>
      <c r="AB7" s="26">
        <v>25510586.95293723</v>
      </c>
      <c r="AC7" s="26">
        <v>2298837.4238500004</v>
      </c>
      <c r="AD7" s="26">
        <v>1850939.2570199999</v>
      </c>
      <c r="AE7" s="26">
        <v>1302931.5550289999</v>
      </c>
      <c r="AF7" s="26">
        <v>608779.35160556389</v>
      </c>
      <c r="AG7" s="26">
        <v>0</v>
      </c>
      <c r="AH7" s="26">
        <v>0</v>
      </c>
      <c r="AI7" s="26">
        <v>11875138.469601002</v>
      </c>
      <c r="AJ7" s="26">
        <v>7657004.557637874</v>
      </c>
      <c r="AK7" s="26">
        <v>0</v>
      </c>
      <c r="AL7" s="26">
        <v>0</v>
      </c>
      <c r="AM7" s="27">
        <v>106916336.10665897</v>
      </c>
      <c r="AN7" s="27">
        <v>37462956.261386059</v>
      </c>
    </row>
    <row r="8" spans="1:40" ht="24.9" customHeight="1">
      <c r="A8" s="18">
        <v>3</v>
      </c>
      <c r="B8" s="81" t="s">
        <v>33</v>
      </c>
      <c r="C8" s="26">
        <v>25822413.770943198</v>
      </c>
      <c r="D8" s="26">
        <v>5572497.7400000049</v>
      </c>
      <c r="E8" s="26">
        <v>309264.79775000334</v>
      </c>
      <c r="F8" s="26">
        <v>0</v>
      </c>
      <c r="G8" s="26">
        <v>1868747.8242066419</v>
      </c>
      <c r="H8" s="26">
        <v>85983.14</v>
      </c>
      <c r="I8" s="26">
        <v>9113618.9825000316</v>
      </c>
      <c r="J8" s="26">
        <v>0</v>
      </c>
      <c r="K8" s="26">
        <v>27288822.971874028</v>
      </c>
      <c r="L8" s="26">
        <v>0</v>
      </c>
      <c r="M8" s="26">
        <v>4135469.362675292</v>
      </c>
      <c r="N8" s="26">
        <v>0</v>
      </c>
      <c r="O8" s="26">
        <v>0</v>
      </c>
      <c r="P8" s="26">
        <v>0</v>
      </c>
      <c r="Q8" s="26">
        <v>0</v>
      </c>
      <c r="R8" s="26">
        <v>0</v>
      </c>
      <c r="S8" s="26">
        <v>0</v>
      </c>
      <c r="T8" s="26">
        <v>0</v>
      </c>
      <c r="U8" s="26">
        <v>0</v>
      </c>
      <c r="V8" s="26">
        <v>0</v>
      </c>
      <c r="W8" s="26">
        <v>0</v>
      </c>
      <c r="X8" s="26">
        <v>0</v>
      </c>
      <c r="Y8" s="26">
        <v>929965.70968500013</v>
      </c>
      <c r="Z8" s="26">
        <v>46110.050000000017</v>
      </c>
      <c r="AA8" s="26">
        <v>17118816.744028736</v>
      </c>
      <c r="AB8" s="26">
        <v>6613635.3999999985</v>
      </c>
      <c r="AC8" s="26">
        <v>741814.341885</v>
      </c>
      <c r="AD8" s="26">
        <v>741814.34</v>
      </c>
      <c r="AE8" s="26">
        <v>375288.99063999997</v>
      </c>
      <c r="AF8" s="26">
        <v>370303.98</v>
      </c>
      <c r="AG8" s="26">
        <v>377906.42391998414</v>
      </c>
      <c r="AH8" s="26">
        <v>0</v>
      </c>
      <c r="AI8" s="26">
        <v>1218138.489689</v>
      </c>
      <c r="AJ8" s="26">
        <v>733445.59117399994</v>
      </c>
      <c r="AK8" s="26">
        <v>0</v>
      </c>
      <c r="AL8" s="26">
        <v>0</v>
      </c>
      <c r="AM8" s="27">
        <v>89300268.409796923</v>
      </c>
      <c r="AN8" s="27">
        <v>14163790.241174001</v>
      </c>
    </row>
    <row r="9" spans="1:40" ht="24.9" customHeight="1">
      <c r="A9" s="18">
        <v>4</v>
      </c>
      <c r="B9" s="81" t="s">
        <v>28</v>
      </c>
      <c r="C9" s="26">
        <v>3727748.2458489989</v>
      </c>
      <c r="D9" s="26">
        <v>0</v>
      </c>
      <c r="E9" s="26">
        <v>856416.91559902451</v>
      </c>
      <c r="F9" s="26">
        <v>0</v>
      </c>
      <c r="G9" s="26">
        <v>4077853.2732230993</v>
      </c>
      <c r="H9" s="26">
        <v>0</v>
      </c>
      <c r="I9" s="26">
        <v>61802595.185990334</v>
      </c>
      <c r="J9" s="26">
        <v>155037.27678229328</v>
      </c>
      <c r="K9" s="26">
        <v>0</v>
      </c>
      <c r="L9" s="26">
        <v>0</v>
      </c>
      <c r="M9" s="26">
        <v>1202899.5915032681</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71667513.212164715</v>
      </c>
      <c r="AN9" s="27">
        <v>155037.27678229328</v>
      </c>
    </row>
    <row r="10" spans="1:40" ht="24.9" customHeight="1">
      <c r="A10" s="18">
        <v>5</v>
      </c>
      <c r="B10" s="81" t="s">
        <v>88</v>
      </c>
      <c r="C10" s="26">
        <v>974692.94467195438</v>
      </c>
      <c r="D10" s="26">
        <v>208131.52851017658</v>
      </c>
      <c r="E10" s="26">
        <v>555001.1357999997</v>
      </c>
      <c r="F10" s="26">
        <v>0</v>
      </c>
      <c r="G10" s="26">
        <v>719723.81477399054</v>
      </c>
      <c r="H10" s="26">
        <v>18382.050022597643</v>
      </c>
      <c r="I10" s="26">
        <v>39117321.330828972</v>
      </c>
      <c r="J10" s="26">
        <v>0</v>
      </c>
      <c r="K10" s="26">
        <v>6135235.9199359939</v>
      </c>
      <c r="L10" s="26">
        <v>233646.07578400002</v>
      </c>
      <c r="M10" s="26">
        <v>2082449.1611072684</v>
      </c>
      <c r="N10" s="26">
        <v>0</v>
      </c>
      <c r="O10" s="26">
        <v>0</v>
      </c>
      <c r="P10" s="26">
        <v>0</v>
      </c>
      <c r="Q10" s="26">
        <v>37664.660000000003</v>
      </c>
      <c r="R10" s="26">
        <v>33051.31</v>
      </c>
      <c r="S10" s="26">
        <v>0</v>
      </c>
      <c r="T10" s="26">
        <v>0</v>
      </c>
      <c r="U10" s="26">
        <v>16951.190000000002</v>
      </c>
      <c r="V10" s="26">
        <v>7144.57</v>
      </c>
      <c r="W10" s="26">
        <v>0</v>
      </c>
      <c r="X10" s="26">
        <v>0</v>
      </c>
      <c r="Y10" s="26">
        <v>228318.55135300016</v>
      </c>
      <c r="Z10" s="26">
        <v>67267.899439999994</v>
      </c>
      <c r="AA10" s="26">
        <v>3415792.2369830022</v>
      </c>
      <c r="AB10" s="26">
        <v>955484.99337360309</v>
      </c>
      <c r="AC10" s="26">
        <v>53901.202350000065</v>
      </c>
      <c r="AD10" s="26">
        <v>0</v>
      </c>
      <c r="AE10" s="26">
        <v>4210132.7524999995</v>
      </c>
      <c r="AF10" s="26">
        <v>2311562.0989781083</v>
      </c>
      <c r="AG10" s="26">
        <v>0</v>
      </c>
      <c r="AH10" s="26">
        <v>0</v>
      </c>
      <c r="AI10" s="26">
        <v>2020329.8502999998</v>
      </c>
      <c r="AJ10" s="26">
        <v>72941.572516165892</v>
      </c>
      <c r="AK10" s="26">
        <v>0</v>
      </c>
      <c r="AL10" s="26">
        <v>0</v>
      </c>
      <c r="AM10" s="27">
        <v>59567514.750604175</v>
      </c>
      <c r="AN10" s="27">
        <v>3907612.0986246513</v>
      </c>
    </row>
    <row r="11" spans="1:40" ht="24.9" customHeight="1">
      <c r="A11" s="18">
        <v>6</v>
      </c>
      <c r="B11" s="81" t="s">
        <v>36</v>
      </c>
      <c r="C11" s="26">
        <v>244701</v>
      </c>
      <c r="D11" s="26">
        <v>0</v>
      </c>
      <c r="E11" s="26">
        <v>144104</v>
      </c>
      <c r="F11" s="26">
        <v>7235.90477007549</v>
      </c>
      <c r="G11" s="26">
        <v>655735</v>
      </c>
      <c r="H11" s="26">
        <v>25232.575659235059</v>
      </c>
      <c r="I11" s="26">
        <v>11955255</v>
      </c>
      <c r="J11" s="26">
        <v>0</v>
      </c>
      <c r="K11" s="26">
        <v>2347843</v>
      </c>
      <c r="L11" s="26">
        <v>188033.63434600001</v>
      </c>
      <c r="M11" s="26">
        <v>1767130.5915032681</v>
      </c>
      <c r="N11" s="26">
        <v>108862.34275</v>
      </c>
      <c r="O11" s="26">
        <v>0</v>
      </c>
      <c r="P11" s="26">
        <v>0</v>
      </c>
      <c r="Q11" s="26">
        <v>741312</v>
      </c>
      <c r="R11" s="26">
        <v>845926.94908461696</v>
      </c>
      <c r="S11" s="26">
        <v>1226544</v>
      </c>
      <c r="T11" s="26">
        <v>1171265.6153445907</v>
      </c>
      <c r="U11" s="26">
        <v>56700</v>
      </c>
      <c r="V11" s="26">
        <v>28349.630902500001</v>
      </c>
      <c r="W11" s="26">
        <v>48513</v>
      </c>
      <c r="X11" s="26">
        <v>42840.28</v>
      </c>
      <c r="Y11" s="26">
        <v>266918</v>
      </c>
      <c r="Z11" s="26">
        <v>133139.351822</v>
      </c>
      <c r="AA11" s="26">
        <v>15956417</v>
      </c>
      <c r="AB11" s="26">
        <v>11623791.957217406</v>
      </c>
      <c r="AC11" s="26">
        <v>2104025</v>
      </c>
      <c r="AD11" s="26">
        <v>1971608.4649881062</v>
      </c>
      <c r="AE11" s="26">
        <v>1356016</v>
      </c>
      <c r="AF11" s="26">
        <v>965347.38321840018</v>
      </c>
      <c r="AG11" s="26">
        <v>0</v>
      </c>
      <c r="AH11" s="26">
        <v>0</v>
      </c>
      <c r="AI11" s="26">
        <v>3220824</v>
      </c>
      <c r="AJ11" s="26">
        <v>2397075.7513903449</v>
      </c>
      <c r="AK11" s="26">
        <v>0</v>
      </c>
      <c r="AL11" s="26">
        <v>0</v>
      </c>
      <c r="AM11" s="27">
        <v>42092037.59150327</v>
      </c>
      <c r="AN11" s="27">
        <v>19508709.841493279</v>
      </c>
    </row>
    <row r="12" spans="1:40" ht="24.9" customHeight="1">
      <c r="A12" s="18">
        <v>7</v>
      </c>
      <c r="B12" s="81" t="s">
        <v>35</v>
      </c>
      <c r="C12" s="26">
        <v>103065.400368</v>
      </c>
      <c r="D12" s="26">
        <v>0</v>
      </c>
      <c r="E12" s="26">
        <v>96061.91</v>
      </c>
      <c r="F12" s="26">
        <v>4309.902666</v>
      </c>
      <c r="G12" s="26">
        <v>750744.49523600005</v>
      </c>
      <c r="H12" s="26">
        <v>128961.84313944075</v>
      </c>
      <c r="I12" s="26">
        <v>16885711.109975997</v>
      </c>
      <c r="J12" s="26">
        <v>0</v>
      </c>
      <c r="K12" s="26">
        <v>6443430.250577</v>
      </c>
      <c r="L12" s="26">
        <v>93618.658394972401</v>
      </c>
      <c r="M12" s="26">
        <v>2350736.1772659998</v>
      </c>
      <c r="N12" s="26">
        <v>118609.97920706347</v>
      </c>
      <c r="O12" s="26">
        <v>0</v>
      </c>
      <c r="P12" s="26">
        <v>0</v>
      </c>
      <c r="Q12" s="26">
        <v>0</v>
      </c>
      <c r="R12" s="26">
        <v>0</v>
      </c>
      <c r="S12" s="26">
        <v>0</v>
      </c>
      <c r="T12" s="26">
        <v>0</v>
      </c>
      <c r="U12" s="26">
        <v>0</v>
      </c>
      <c r="V12" s="26">
        <v>0</v>
      </c>
      <c r="W12" s="26">
        <v>0</v>
      </c>
      <c r="X12" s="26">
        <v>0</v>
      </c>
      <c r="Y12" s="26">
        <v>1123504.5244379998</v>
      </c>
      <c r="Z12" s="26">
        <v>349336.82644949463</v>
      </c>
      <c r="AA12" s="26">
        <v>8091396.3808890004</v>
      </c>
      <c r="AB12" s="26">
        <v>7495213.1481082244</v>
      </c>
      <c r="AC12" s="26">
        <v>1362854.410928</v>
      </c>
      <c r="AD12" s="26">
        <v>1332086.1723121966</v>
      </c>
      <c r="AE12" s="26">
        <v>130266</v>
      </c>
      <c r="AF12" s="26">
        <v>91186.2</v>
      </c>
      <c r="AG12" s="26">
        <v>0</v>
      </c>
      <c r="AH12" s="26">
        <v>0</v>
      </c>
      <c r="AI12" s="26">
        <v>1178493.3952550001</v>
      </c>
      <c r="AJ12" s="26">
        <v>1016034.9398369174</v>
      </c>
      <c r="AK12" s="26">
        <v>0</v>
      </c>
      <c r="AL12" s="26">
        <v>0</v>
      </c>
      <c r="AM12" s="27">
        <v>38516264.054932997</v>
      </c>
      <c r="AN12" s="27">
        <v>10629357.670114309</v>
      </c>
    </row>
    <row r="13" spans="1:40" ht="24.9" customHeight="1">
      <c r="A13" s="18">
        <v>8</v>
      </c>
      <c r="B13" s="81" t="s">
        <v>32</v>
      </c>
      <c r="C13" s="26">
        <v>659394.03310000943</v>
      </c>
      <c r="D13" s="26">
        <v>0</v>
      </c>
      <c r="E13" s="26">
        <v>668802.17649999063</v>
      </c>
      <c r="F13" s="26">
        <v>0</v>
      </c>
      <c r="G13" s="26">
        <v>717076.01178453036</v>
      </c>
      <c r="H13" s="26">
        <v>71877.193338403871</v>
      </c>
      <c r="I13" s="26">
        <v>18098667.226200577</v>
      </c>
      <c r="J13" s="26">
        <v>253765.4</v>
      </c>
      <c r="K13" s="26">
        <v>2650737.0560156917</v>
      </c>
      <c r="L13" s="26">
        <v>1982473.6191140038</v>
      </c>
      <c r="M13" s="26">
        <v>1491515.7065545414</v>
      </c>
      <c r="N13" s="26">
        <v>215923.54368571518</v>
      </c>
      <c r="O13" s="26">
        <v>0</v>
      </c>
      <c r="P13" s="26">
        <v>0</v>
      </c>
      <c r="Q13" s="26">
        <v>0</v>
      </c>
      <c r="R13" s="26">
        <v>0</v>
      </c>
      <c r="S13" s="26">
        <v>0</v>
      </c>
      <c r="T13" s="26">
        <v>0</v>
      </c>
      <c r="U13" s="26">
        <v>0</v>
      </c>
      <c r="V13" s="26">
        <v>0</v>
      </c>
      <c r="W13" s="26">
        <v>0</v>
      </c>
      <c r="X13" s="26">
        <v>0</v>
      </c>
      <c r="Y13" s="26">
        <v>48726.037641000003</v>
      </c>
      <c r="Z13" s="26">
        <v>41234.238854786883</v>
      </c>
      <c r="AA13" s="26">
        <v>61550.028925000006</v>
      </c>
      <c r="AB13" s="26">
        <v>53254.728723081069</v>
      </c>
      <c r="AC13" s="26">
        <v>0</v>
      </c>
      <c r="AD13" s="26">
        <v>0</v>
      </c>
      <c r="AE13" s="26">
        <v>0</v>
      </c>
      <c r="AF13" s="26">
        <v>0</v>
      </c>
      <c r="AG13" s="26">
        <v>0</v>
      </c>
      <c r="AH13" s="26">
        <v>0</v>
      </c>
      <c r="AI13" s="26">
        <v>18048.555</v>
      </c>
      <c r="AJ13" s="26">
        <v>5443.6995000000006</v>
      </c>
      <c r="AK13" s="26">
        <v>0</v>
      </c>
      <c r="AL13" s="26">
        <v>0</v>
      </c>
      <c r="AM13" s="27">
        <v>24414516.831721339</v>
      </c>
      <c r="AN13" s="27">
        <v>2623972.4232159914</v>
      </c>
    </row>
    <row r="14" spans="1:40" ht="24.9" customHeight="1">
      <c r="A14" s="18">
        <v>9</v>
      </c>
      <c r="B14" s="81" t="s">
        <v>34</v>
      </c>
      <c r="C14" s="26">
        <v>537044.26611951704</v>
      </c>
      <c r="D14" s="26">
        <v>0</v>
      </c>
      <c r="E14" s="26">
        <v>248482.19607322619</v>
      </c>
      <c r="F14" s="26">
        <v>0</v>
      </c>
      <c r="G14" s="26">
        <v>294650.9935258319</v>
      </c>
      <c r="H14" s="26">
        <v>0</v>
      </c>
      <c r="I14" s="26">
        <v>8847255.1323265322</v>
      </c>
      <c r="J14" s="26">
        <v>2870343.7190252999</v>
      </c>
      <c r="K14" s="26">
        <v>6970244.8674203577</v>
      </c>
      <c r="L14" s="26">
        <v>2385542.5884227799</v>
      </c>
      <c r="M14" s="26">
        <v>2299353.5041376268</v>
      </c>
      <c r="N14" s="26">
        <v>52347.839408416323</v>
      </c>
      <c r="O14" s="26">
        <v>0</v>
      </c>
      <c r="P14" s="26">
        <v>0</v>
      </c>
      <c r="Q14" s="26">
        <v>0</v>
      </c>
      <c r="R14" s="26">
        <v>0</v>
      </c>
      <c r="S14" s="26">
        <v>0</v>
      </c>
      <c r="T14" s="26">
        <v>0</v>
      </c>
      <c r="U14" s="26">
        <v>0</v>
      </c>
      <c r="V14" s="26">
        <v>0</v>
      </c>
      <c r="W14" s="26">
        <v>0</v>
      </c>
      <c r="X14" s="26">
        <v>0</v>
      </c>
      <c r="Y14" s="26">
        <v>547771.86934094294</v>
      </c>
      <c r="Z14" s="26">
        <v>294839.00225785602</v>
      </c>
      <c r="AA14" s="26">
        <v>1587913.616161241</v>
      </c>
      <c r="AB14" s="26">
        <v>847788.62841510307</v>
      </c>
      <c r="AC14" s="26">
        <v>1617140.1807142892</v>
      </c>
      <c r="AD14" s="26">
        <v>927389.76137399196</v>
      </c>
      <c r="AE14" s="26">
        <v>418578.02169999998</v>
      </c>
      <c r="AF14" s="26">
        <v>320211.95318640693</v>
      </c>
      <c r="AG14" s="26">
        <v>0</v>
      </c>
      <c r="AH14" s="26">
        <v>0</v>
      </c>
      <c r="AI14" s="26">
        <v>204943.57023826928</v>
      </c>
      <c r="AJ14" s="26">
        <v>69823.444960634937</v>
      </c>
      <c r="AK14" s="26">
        <v>0</v>
      </c>
      <c r="AL14" s="26">
        <v>0</v>
      </c>
      <c r="AM14" s="27">
        <v>23573378.217757836</v>
      </c>
      <c r="AN14" s="27">
        <v>7768286.9370504888</v>
      </c>
    </row>
    <row r="15" spans="1:40" ht="24.9" customHeight="1">
      <c r="A15" s="18">
        <v>10</v>
      </c>
      <c r="B15" s="81" t="s">
        <v>89</v>
      </c>
      <c r="C15" s="26">
        <v>92790.305844721894</v>
      </c>
      <c r="D15" s="26">
        <v>16164.141667572414</v>
      </c>
      <c r="E15" s="26">
        <v>2835</v>
      </c>
      <c r="F15" s="26">
        <v>0</v>
      </c>
      <c r="G15" s="26">
        <v>258673.51841853809</v>
      </c>
      <c r="H15" s="26">
        <v>104648.34427182902</v>
      </c>
      <c r="I15" s="26">
        <v>9794163.5713804197</v>
      </c>
      <c r="J15" s="26">
        <v>233395.76081400001</v>
      </c>
      <c r="K15" s="26">
        <v>3057540.2180835661</v>
      </c>
      <c r="L15" s="26">
        <v>458679.19437072758</v>
      </c>
      <c r="M15" s="26">
        <v>1480758.423657248</v>
      </c>
      <c r="N15" s="26">
        <v>28666.197934617248</v>
      </c>
      <c r="O15" s="26">
        <v>0</v>
      </c>
      <c r="P15" s="26">
        <v>0</v>
      </c>
      <c r="Q15" s="26">
        <v>224452.14366251352</v>
      </c>
      <c r="R15" s="26">
        <v>219736.26954900002</v>
      </c>
      <c r="S15" s="26">
        <v>216655.74441048648</v>
      </c>
      <c r="T15" s="26">
        <v>190896.137824</v>
      </c>
      <c r="U15" s="26">
        <v>0</v>
      </c>
      <c r="V15" s="26">
        <v>0</v>
      </c>
      <c r="W15" s="26">
        <v>0</v>
      </c>
      <c r="X15" s="26">
        <v>0</v>
      </c>
      <c r="Y15" s="26">
        <v>55701.544138740093</v>
      </c>
      <c r="Z15" s="26">
        <v>34128.329504640024</v>
      </c>
      <c r="AA15" s="26">
        <v>1466357.0192848607</v>
      </c>
      <c r="AB15" s="26">
        <v>700988.2988440647</v>
      </c>
      <c r="AC15" s="26">
        <v>186611.73594928774</v>
      </c>
      <c r="AD15" s="26">
        <v>106335.46559558919</v>
      </c>
      <c r="AE15" s="26">
        <v>4515.7299999999996</v>
      </c>
      <c r="AF15" s="26">
        <v>0</v>
      </c>
      <c r="AG15" s="26">
        <v>0</v>
      </c>
      <c r="AH15" s="26">
        <v>0</v>
      </c>
      <c r="AI15" s="26">
        <v>149842.3475195748</v>
      </c>
      <c r="AJ15" s="26">
        <v>96305.402410575334</v>
      </c>
      <c r="AK15" s="26">
        <v>0</v>
      </c>
      <c r="AL15" s="26">
        <v>0</v>
      </c>
      <c r="AM15" s="27">
        <v>16990897.302349962</v>
      </c>
      <c r="AN15" s="27">
        <v>2189943.5427866159</v>
      </c>
    </row>
    <row r="16" spans="1:40" ht="24.9" customHeight="1">
      <c r="A16" s="18">
        <v>11</v>
      </c>
      <c r="B16" s="81" t="s">
        <v>31</v>
      </c>
      <c r="C16" s="26">
        <v>186017.97999999998</v>
      </c>
      <c r="D16" s="26">
        <v>0</v>
      </c>
      <c r="E16" s="26">
        <v>77186.528900000019</v>
      </c>
      <c r="F16" s="26">
        <v>0</v>
      </c>
      <c r="G16" s="26">
        <v>262207.16511499998</v>
      </c>
      <c r="H16" s="26">
        <v>200</v>
      </c>
      <c r="I16" s="26">
        <v>5242703.9400000023</v>
      </c>
      <c r="J16" s="26">
        <v>0</v>
      </c>
      <c r="K16" s="26">
        <v>4861450.5797279971</v>
      </c>
      <c r="L16" s="26">
        <v>2242989.0458516995</v>
      </c>
      <c r="M16" s="26">
        <v>1772307.8360602683</v>
      </c>
      <c r="N16" s="26">
        <v>255876.11177000011</v>
      </c>
      <c r="O16" s="26">
        <v>0</v>
      </c>
      <c r="P16" s="26">
        <v>0</v>
      </c>
      <c r="Q16" s="26">
        <v>755352.6</v>
      </c>
      <c r="R16" s="26">
        <v>755352.6</v>
      </c>
      <c r="S16" s="26">
        <v>821750</v>
      </c>
      <c r="T16" s="26">
        <v>821750</v>
      </c>
      <c r="U16" s="26">
        <v>0</v>
      </c>
      <c r="V16" s="26">
        <v>0</v>
      </c>
      <c r="W16" s="26">
        <v>0</v>
      </c>
      <c r="X16" s="26">
        <v>0</v>
      </c>
      <c r="Y16" s="26">
        <v>210240.568092</v>
      </c>
      <c r="Z16" s="26">
        <v>175897.189232</v>
      </c>
      <c r="AA16" s="26">
        <v>1888246.4768659999</v>
      </c>
      <c r="AB16" s="26">
        <v>1164956.0976682969</v>
      </c>
      <c r="AC16" s="26">
        <v>0</v>
      </c>
      <c r="AD16" s="26">
        <v>0</v>
      </c>
      <c r="AE16" s="26">
        <v>247583</v>
      </c>
      <c r="AF16" s="26">
        <v>100552.94355199998</v>
      </c>
      <c r="AG16" s="26">
        <v>0</v>
      </c>
      <c r="AH16" s="26">
        <v>0</v>
      </c>
      <c r="AI16" s="26">
        <v>529324.18799999997</v>
      </c>
      <c r="AJ16" s="26">
        <v>71719.458419200004</v>
      </c>
      <c r="AK16" s="26">
        <v>0</v>
      </c>
      <c r="AL16" s="26">
        <v>0</v>
      </c>
      <c r="AM16" s="27">
        <v>16854370.862761267</v>
      </c>
      <c r="AN16" s="27">
        <v>5589293.4464931972</v>
      </c>
    </row>
    <row r="17" spans="1:40" ht="24.9" customHeight="1">
      <c r="A17" s="18">
        <v>12</v>
      </c>
      <c r="B17" s="81" t="s">
        <v>38</v>
      </c>
      <c r="C17" s="26">
        <v>25075.8</v>
      </c>
      <c r="D17" s="26">
        <v>21314.43</v>
      </c>
      <c r="E17" s="26">
        <v>3195</v>
      </c>
      <c r="F17" s="26">
        <v>0</v>
      </c>
      <c r="G17" s="26">
        <v>33638.230000000003</v>
      </c>
      <c r="H17" s="26">
        <v>13807.12</v>
      </c>
      <c r="I17" s="26">
        <v>8499685.9199999999</v>
      </c>
      <c r="J17" s="26">
        <v>0</v>
      </c>
      <c r="K17" s="26">
        <v>1379743.55</v>
      </c>
      <c r="L17" s="26">
        <v>965820.49</v>
      </c>
      <c r="M17" s="26">
        <v>1421747.67</v>
      </c>
      <c r="N17" s="26">
        <v>83351.709999999992</v>
      </c>
      <c r="O17" s="26">
        <v>0</v>
      </c>
      <c r="P17" s="26">
        <v>0</v>
      </c>
      <c r="Q17" s="26">
        <v>0</v>
      </c>
      <c r="R17" s="26">
        <v>0</v>
      </c>
      <c r="S17" s="26">
        <v>0</v>
      </c>
      <c r="T17" s="26">
        <v>0</v>
      </c>
      <c r="U17" s="26">
        <v>0</v>
      </c>
      <c r="V17" s="26">
        <v>0</v>
      </c>
      <c r="W17" s="26">
        <v>0</v>
      </c>
      <c r="X17" s="26">
        <v>0</v>
      </c>
      <c r="Y17" s="26">
        <v>18416.97</v>
      </c>
      <c r="Z17" s="26">
        <v>15654.43</v>
      </c>
      <c r="AA17" s="26">
        <v>19068.599999999999</v>
      </c>
      <c r="AB17" s="26">
        <v>16208.309999999998</v>
      </c>
      <c r="AC17" s="26">
        <v>0</v>
      </c>
      <c r="AD17" s="26">
        <v>0</v>
      </c>
      <c r="AE17" s="26">
        <v>37621.440000000002</v>
      </c>
      <c r="AF17" s="26">
        <v>0</v>
      </c>
      <c r="AG17" s="26">
        <v>0</v>
      </c>
      <c r="AH17" s="26">
        <v>0</v>
      </c>
      <c r="AI17" s="26">
        <v>140148.45000000001</v>
      </c>
      <c r="AJ17" s="26">
        <v>0</v>
      </c>
      <c r="AK17" s="26">
        <v>0</v>
      </c>
      <c r="AL17" s="26">
        <v>0</v>
      </c>
      <c r="AM17" s="27">
        <v>11578341.629999999</v>
      </c>
      <c r="AN17" s="27">
        <v>1116156.49</v>
      </c>
    </row>
    <row r="18" spans="1:40" ht="24.9" customHeight="1">
      <c r="A18" s="18">
        <v>13</v>
      </c>
      <c r="B18" s="81" t="s">
        <v>37</v>
      </c>
      <c r="C18" s="26">
        <v>13649.743250000001</v>
      </c>
      <c r="D18" s="26">
        <v>0</v>
      </c>
      <c r="E18" s="26">
        <v>4832</v>
      </c>
      <c r="F18" s="26">
        <v>0</v>
      </c>
      <c r="G18" s="26">
        <v>395702.08799484692</v>
      </c>
      <c r="H18" s="26">
        <v>291331.88</v>
      </c>
      <c r="I18" s="26">
        <v>1186245.28380469</v>
      </c>
      <c r="J18" s="26">
        <v>0</v>
      </c>
      <c r="K18" s="26">
        <v>2106268.6691735699</v>
      </c>
      <c r="L18" s="26">
        <v>0</v>
      </c>
      <c r="M18" s="26">
        <v>1638261.4796895662</v>
      </c>
      <c r="N18" s="26">
        <v>0</v>
      </c>
      <c r="O18" s="26">
        <v>0</v>
      </c>
      <c r="P18" s="26">
        <v>0</v>
      </c>
      <c r="Q18" s="26">
        <v>1533298.71</v>
      </c>
      <c r="R18" s="26">
        <v>1533298.71</v>
      </c>
      <c r="S18" s="26">
        <v>437836.5</v>
      </c>
      <c r="T18" s="26">
        <v>437836.5</v>
      </c>
      <c r="U18" s="26">
        <v>0</v>
      </c>
      <c r="V18" s="26">
        <v>0</v>
      </c>
      <c r="W18" s="26">
        <v>0</v>
      </c>
      <c r="X18" s="26">
        <v>0</v>
      </c>
      <c r="Y18" s="26">
        <v>120190.63526599997</v>
      </c>
      <c r="Z18" s="26">
        <v>0</v>
      </c>
      <c r="AA18" s="26">
        <v>302280.25687999796</v>
      </c>
      <c r="AB18" s="26">
        <v>18286.083463999999</v>
      </c>
      <c r="AC18" s="26">
        <v>0</v>
      </c>
      <c r="AD18" s="26">
        <v>0</v>
      </c>
      <c r="AE18" s="26">
        <v>291716.67219652998</v>
      </c>
      <c r="AF18" s="26">
        <v>0</v>
      </c>
      <c r="AG18" s="26">
        <v>0</v>
      </c>
      <c r="AH18" s="26">
        <v>0</v>
      </c>
      <c r="AI18" s="26">
        <v>337728.29379999801</v>
      </c>
      <c r="AJ18" s="26">
        <v>44783.199999999997</v>
      </c>
      <c r="AK18" s="26">
        <v>0</v>
      </c>
      <c r="AL18" s="26">
        <v>0</v>
      </c>
      <c r="AM18" s="27">
        <v>8368010.3320551999</v>
      </c>
      <c r="AN18" s="27">
        <v>2325536.3734639999</v>
      </c>
    </row>
    <row r="19" spans="1:40" ht="24.9" customHeight="1">
      <c r="A19" s="18">
        <v>14</v>
      </c>
      <c r="B19" s="81" t="s">
        <v>41</v>
      </c>
      <c r="C19" s="26">
        <v>0</v>
      </c>
      <c r="D19" s="26">
        <v>0</v>
      </c>
      <c r="E19" s="26">
        <v>836</v>
      </c>
      <c r="F19" s="26">
        <v>0</v>
      </c>
      <c r="G19" s="26">
        <v>129392.34629999999</v>
      </c>
      <c r="H19" s="26">
        <v>58798.317339436333</v>
      </c>
      <c r="I19" s="26">
        <v>1740406.8900000001</v>
      </c>
      <c r="J19" s="26">
        <v>0</v>
      </c>
      <c r="K19" s="26">
        <v>867583.85112000059</v>
      </c>
      <c r="L19" s="26">
        <v>171632.29571464373</v>
      </c>
      <c r="M19" s="26">
        <v>1259977.325503268</v>
      </c>
      <c r="N19" s="26">
        <v>15782.801240264987</v>
      </c>
      <c r="O19" s="26">
        <v>0</v>
      </c>
      <c r="P19" s="26">
        <v>0</v>
      </c>
      <c r="Q19" s="26">
        <v>1934525.2740000002</v>
      </c>
      <c r="R19" s="26">
        <v>1804614.8764000002</v>
      </c>
      <c r="S19" s="26">
        <v>1578076.4370000002</v>
      </c>
      <c r="T19" s="26">
        <v>1512469.1499999997</v>
      </c>
      <c r="U19" s="26">
        <v>0</v>
      </c>
      <c r="V19" s="26">
        <v>0</v>
      </c>
      <c r="W19" s="26">
        <v>0</v>
      </c>
      <c r="X19" s="26">
        <v>0</v>
      </c>
      <c r="Y19" s="26">
        <v>198187.56205180401</v>
      </c>
      <c r="Z19" s="26">
        <v>158550.04964144327</v>
      </c>
      <c r="AA19" s="26">
        <v>471674.98934299988</v>
      </c>
      <c r="AB19" s="26">
        <v>417891.95293603011</v>
      </c>
      <c r="AC19" s="26">
        <v>0</v>
      </c>
      <c r="AD19" s="26">
        <v>0</v>
      </c>
      <c r="AE19" s="26">
        <v>0</v>
      </c>
      <c r="AF19" s="26">
        <v>0</v>
      </c>
      <c r="AG19" s="26">
        <v>0</v>
      </c>
      <c r="AH19" s="26">
        <v>0</v>
      </c>
      <c r="AI19" s="26">
        <v>80582.709999999992</v>
      </c>
      <c r="AJ19" s="26">
        <v>49268.019</v>
      </c>
      <c r="AK19" s="26">
        <v>0</v>
      </c>
      <c r="AL19" s="26">
        <v>0</v>
      </c>
      <c r="AM19" s="27">
        <v>8261243.3853180725</v>
      </c>
      <c r="AN19" s="27">
        <v>4189007.4622718184</v>
      </c>
    </row>
    <row r="20" spans="1:40" ht="24.9" customHeight="1">
      <c r="A20" s="18">
        <v>15</v>
      </c>
      <c r="B20" s="81" t="s">
        <v>40</v>
      </c>
      <c r="C20" s="26">
        <v>224653.21596000003</v>
      </c>
      <c r="D20" s="26">
        <v>101142.00422800001</v>
      </c>
      <c r="E20" s="26">
        <v>0</v>
      </c>
      <c r="F20" s="26">
        <v>0</v>
      </c>
      <c r="G20" s="26">
        <v>91695.025788033003</v>
      </c>
      <c r="H20" s="26">
        <v>60352.140424999998</v>
      </c>
      <c r="I20" s="26">
        <v>0</v>
      </c>
      <c r="J20" s="26">
        <v>0</v>
      </c>
      <c r="K20" s="26">
        <v>2421642.4326140573</v>
      </c>
      <c r="L20" s="26">
        <v>1574066.0096394164</v>
      </c>
      <c r="M20" s="26">
        <v>1283001.5841353361</v>
      </c>
      <c r="N20" s="26">
        <v>49751.686467200096</v>
      </c>
      <c r="O20" s="26">
        <v>0</v>
      </c>
      <c r="P20" s="26">
        <v>0</v>
      </c>
      <c r="Q20" s="26">
        <v>1231182.1754139988</v>
      </c>
      <c r="R20" s="26">
        <v>1228943.3514139988</v>
      </c>
      <c r="S20" s="26">
        <v>1349458.1323289999</v>
      </c>
      <c r="T20" s="26">
        <v>1350438.9871340003</v>
      </c>
      <c r="U20" s="26">
        <v>0</v>
      </c>
      <c r="V20" s="26">
        <v>0</v>
      </c>
      <c r="W20" s="26">
        <v>0</v>
      </c>
      <c r="X20" s="26">
        <v>0</v>
      </c>
      <c r="Y20" s="26">
        <v>59922.669586999975</v>
      </c>
      <c r="Z20" s="26">
        <v>47938.135669599993</v>
      </c>
      <c r="AA20" s="26">
        <v>688930.59275399952</v>
      </c>
      <c r="AB20" s="26">
        <v>505307.369799393</v>
      </c>
      <c r="AC20" s="26">
        <v>219631.53052316431</v>
      </c>
      <c r="AD20" s="26">
        <v>199276.230129762</v>
      </c>
      <c r="AE20" s="26">
        <v>0</v>
      </c>
      <c r="AF20" s="26">
        <v>0</v>
      </c>
      <c r="AG20" s="26">
        <v>0</v>
      </c>
      <c r="AH20" s="26">
        <v>0</v>
      </c>
      <c r="AI20" s="26">
        <v>153542.02850000013</v>
      </c>
      <c r="AJ20" s="26">
        <v>93141.126000000004</v>
      </c>
      <c r="AK20" s="26">
        <v>0</v>
      </c>
      <c r="AL20" s="26">
        <v>0</v>
      </c>
      <c r="AM20" s="27">
        <v>7723659.3876045896</v>
      </c>
      <c r="AN20" s="27">
        <v>5210357.0409063706</v>
      </c>
    </row>
    <row r="21" spans="1:40" ht="24.9" customHeight="1">
      <c r="A21" s="18">
        <v>16</v>
      </c>
      <c r="B21" s="81" t="s">
        <v>39</v>
      </c>
      <c r="C21" s="26">
        <v>2753</v>
      </c>
      <c r="D21" s="26">
        <v>0</v>
      </c>
      <c r="E21" s="26">
        <v>0</v>
      </c>
      <c r="F21" s="26">
        <v>0</v>
      </c>
      <c r="G21" s="26">
        <v>17110.713410999972</v>
      </c>
      <c r="H21" s="26">
        <v>0</v>
      </c>
      <c r="I21" s="26">
        <v>0</v>
      </c>
      <c r="J21" s="26">
        <v>0</v>
      </c>
      <c r="K21" s="26">
        <v>3599377.7722910079</v>
      </c>
      <c r="L21" s="26">
        <v>0</v>
      </c>
      <c r="M21" s="26">
        <v>1338664.1898172663</v>
      </c>
      <c r="N21" s="26">
        <v>0</v>
      </c>
      <c r="O21" s="26">
        <v>0</v>
      </c>
      <c r="P21" s="26">
        <v>0</v>
      </c>
      <c r="Q21" s="26">
        <v>0</v>
      </c>
      <c r="R21" s="26">
        <v>0</v>
      </c>
      <c r="S21" s="26">
        <v>0</v>
      </c>
      <c r="T21" s="26">
        <v>0</v>
      </c>
      <c r="U21" s="26">
        <v>0</v>
      </c>
      <c r="V21" s="26">
        <v>0</v>
      </c>
      <c r="W21" s="26">
        <v>0</v>
      </c>
      <c r="X21" s="26">
        <v>0</v>
      </c>
      <c r="Y21" s="26">
        <v>0</v>
      </c>
      <c r="Z21" s="26">
        <v>0</v>
      </c>
      <c r="AA21" s="26">
        <v>150</v>
      </c>
      <c r="AB21" s="26">
        <v>0</v>
      </c>
      <c r="AC21" s="26">
        <v>0</v>
      </c>
      <c r="AD21" s="26">
        <v>0</v>
      </c>
      <c r="AE21" s="26">
        <v>22691.936799999999</v>
      </c>
      <c r="AF21" s="26">
        <v>0</v>
      </c>
      <c r="AG21" s="26">
        <v>350</v>
      </c>
      <c r="AH21" s="26">
        <v>0</v>
      </c>
      <c r="AI21" s="26">
        <v>0</v>
      </c>
      <c r="AJ21" s="26">
        <v>0</v>
      </c>
      <c r="AK21" s="26">
        <v>0</v>
      </c>
      <c r="AL21" s="26">
        <v>0</v>
      </c>
      <c r="AM21" s="27">
        <v>4981097.6123192748</v>
      </c>
      <c r="AN21" s="27">
        <v>0</v>
      </c>
    </row>
    <row r="22" spans="1:40" ht="24.9" customHeight="1">
      <c r="A22" s="18">
        <v>17</v>
      </c>
      <c r="B22" s="81" t="s">
        <v>91</v>
      </c>
      <c r="C22" s="26">
        <v>0</v>
      </c>
      <c r="D22" s="26">
        <v>0</v>
      </c>
      <c r="E22" s="26">
        <v>270.15999999999997</v>
      </c>
      <c r="F22" s="26">
        <v>0</v>
      </c>
      <c r="G22" s="26">
        <v>114419.99814599998</v>
      </c>
      <c r="H22" s="26">
        <v>0</v>
      </c>
      <c r="I22" s="26">
        <v>772374.80999999994</v>
      </c>
      <c r="J22" s="26">
        <v>0</v>
      </c>
      <c r="K22" s="26">
        <v>2182948.2167430008</v>
      </c>
      <c r="L22" s="26">
        <v>0</v>
      </c>
      <c r="M22" s="26">
        <v>658460.04439144442</v>
      </c>
      <c r="N22" s="26">
        <v>0</v>
      </c>
      <c r="O22" s="26">
        <v>0</v>
      </c>
      <c r="P22" s="26">
        <v>0</v>
      </c>
      <c r="Q22" s="26">
        <v>0</v>
      </c>
      <c r="R22" s="26">
        <v>0</v>
      </c>
      <c r="S22" s="26">
        <v>0</v>
      </c>
      <c r="T22" s="26">
        <v>0</v>
      </c>
      <c r="U22" s="26">
        <v>0</v>
      </c>
      <c r="V22" s="26">
        <v>0</v>
      </c>
      <c r="W22" s="26">
        <v>0</v>
      </c>
      <c r="X22" s="26">
        <v>0</v>
      </c>
      <c r="Y22" s="26">
        <v>13099.098071</v>
      </c>
      <c r="Z22" s="26">
        <v>0</v>
      </c>
      <c r="AA22" s="26">
        <v>886798.61120000016</v>
      </c>
      <c r="AB22" s="26">
        <v>0</v>
      </c>
      <c r="AC22" s="26">
        <v>475</v>
      </c>
      <c r="AD22" s="26">
        <v>0</v>
      </c>
      <c r="AE22" s="26">
        <v>175650.27</v>
      </c>
      <c r="AF22" s="26">
        <v>0</v>
      </c>
      <c r="AG22" s="26">
        <v>0</v>
      </c>
      <c r="AH22" s="26">
        <v>0</v>
      </c>
      <c r="AI22" s="26">
        <v>42479.434399999998</v>
      </c>
      <c r="AJ22" s="26">
        <v>0</v>
      </c>
      <c r="AK22" s="26">
        <v>0</v>
      </c>
      <c r="AL22" s="26">
        <v>0</v>
      </c>
      <c r="AM22" s="27">
        <v>4846975.6429514447</v>
      </c>
      <c r="AN22" s="27">
        <v>0</v>
      </c>
    </row>
    <row r="23" spans="1:40" ht="24.9" customHeight="1">
      <c r="A23" s="18">
        <v>18</v>
      </c>
      <c r="B23" s="81" t="s">
        <v>90</v>
      </c>
      <c r="C23" s="26">
        <v>0</v>
      </c>
      <c r="D23" s="26">
        <v>0</v>
      </c>
      <c r="E23" s="26">
        <v>65</v>
      </c>
      <c r="F23" s="26">
        <v>0</v>
      </c>
      <c r="G23" s="26">
        <v>12941.353895631602</v>
      </c>
      <c r="H23" s="26">
        <v>0</v>
      </c>
      <c r="I23" s="26">
        <v>0</v>
      </c>
      <c r="J23" s="26">
        <v>0</v>
      </c>
      <c r="K23" s="26">
        <v>1274200.7182492334</v>
      </c>
      <c r="L23" s="26">
        <v>1779.192</v>
      </c>
      <c r="M23" s="26">
        <v>1232333.1449178224</v>
      </c>
      <c r="N23" s="26">
        <v>0</v>
      </c>
      <c r="O23" s="26">
        <v>0</v>
      </c>
      <c r="P23" s="26">
        <v>0</v>
      </c>
      <c r="Q23" s="26">
        <v>0</v>
      </c>
      <c r="R23" s="26">
        <v>0</v>
      </c>
      <c r="S23" s="26">
        <v>0</v>
      </c>
      <c r="T23" s="26">
        <v>0</v>
      </c>
      <c r="U23" s="26">
        <v>0</v>
      </c>
      <c r="V23" s="26">
        <v>0</v>
      </c>
      <c r="W23" s="26">
        <v>0</v>
      </c>
      <c r="X23" s="26">
        <v>0</v>
      </c>
      <c r="Y23" s="26">
        <v>1802.92</v>
      </c>
      <c r="Z23" s="26">
        <v>722.63250000000005</v>
      </c>
      <c r="AA23" s="26">
        <v>22886.664400000001</v>
      </c>
      <c r="AB23" s="26">
        <v>11903.347118115154</v>
      </c>
      <c r="AC23" s="26">
        <v>0</v>
      </c>
      <c r="AD23" s="26">
        <v>0</v>
      </c>
      <c r="AE23" s="26">
        <v>110068.05610551125</v>
      </c>
      <c r="AF23" s="26">
        <v>0</v>
      </c>
      <c r="AG23" s="26">
        <v>0</v>
      </c>
      <c r="AH23" s="26">
        <v>0</v>
      </c>
      <c r="AI23" s="26">
        <v>25380</v>
      </c>
      <c r="AJ23" s="26">
        <v>11416.795761884845</v>
      </c>
      <c r="AK23" s="26">
        <v>0</v>
      </c>
      <c r="AL23" s="26">
        <v>0</v>
      </c>
      <c r="AM23" s="27">
        <v>2679677.8575681988</v>
      </c>
      <c r="AN23" s="27">
        <v>25821.967380000002</v>
      </c>
    </row>
    <row r="24" spans="1:40" ht="13.8">
      <c r="A24" s="19"/>
      <c r="B24" s="82" t="s">
        <v>22</v>
      </c>
      <c r="C24" s="28">
        <v>50415319.444088638</v>
      </c>
      <c r="D24" s="28">
        <v>6342602.783855754</v>
      </c>
      <c r="E24" s="28">
        <v>3916391.1141692447</v>
      </c>
      <c r="F24" s="28">
        <v>11545.807436075491</v>
      </c>
      <c r="G24" s="28">
        <v>14205346.748875815</v>
      </c>
      <c r="H24" s="28">
        <v>1306829.0006719837</v>
      </c>
      <c r="I24" s="28">
        <v>267562089.8499105</v>
      </c>
      <c r="J24" s="28">
        <v>6635008.5734314192</v>
      </c>
      <c r="K24" s="28">
        <v>116693997.5944265</v>
      </c>
      <c r="L24" s="28">
        <v>11257996.801483152</v>
      </c>
      <c r="M24" s="28">
        <v>38730362.363350287</v>
      </c>
      <c r="N24" s="28">
        <v>1330610.8573651426</v>
      </c>
      <c r="O24" s="28">
        <v>273049.06977399997</v>
      </c>
      <c r="P24" s="28">
        <v>243245.47645838201</v>
      </c>
      <c r="Q24" s="28">
        <v>6807228.9192465125</v>
      </c>
      <c r="R24" s="28">
        <v>6740629.648893062</v>
      </c>
      <c r="S24" s="28">
        <v>5630320.813739487</v>
      </c>
      <c r="T24" s="28">
        <v>5484656.390302591</v>
      </c>
      <c r="U24" s="28">
        <v>342313.83545499999</v>
      </c>
      <c r="V24" s="28">
        <v>173049.24595425191</v>
      </c>
      <c r="W24" s="28">
        <v>48513</v>
      </c>
      <c r="X24" s="28">
        <v>42840.28</v>
      </c>
      <c r="Y24" s="28">
        <v>8720001.273883488</v>
      </c>
      <c r="Z24" s="28">
        <v>2841053.4182517766</v>
      </c>
      <c r="AA24" s="28">
        <v>108259577.8149624</v>
      </c>
      <c r="AB24" s="28">
        <v>68607238.516750038</v>
      </c>
      <c r="AC24" s="28">
        <v>8742450.1806997396</v>
      </c>
      <c r="AD24" s="28">
        <v>7231840.1114196451</v>
      </c>
      <c r="AE24" s="28">
        <v>11234080.41507104</v>
      </c>
      <c r="AF24" s="28">
        <v>6808760.9371204786</v>
      </c>
      <c r="AG24" s="28">
        <v>378256.42391998414</v>
      </c>
      <c r="AH24" s="28">
        <v>0</v>
      </c>
      <c r="AI24" s="28">
        <v>25319376.514852844</v>
      </c>
      <c r="AJ24" s="28">
        <v>15745636.260185942</v>
      </c>
      <c r="AK24" s="28">
        <v>0</v>
      </c>
      <c r="AL24" s="28">
        <v>0</v>
      </c>
      <c r="AM24" s="28">
        <v>667278675.37642539</v>
      </c>
      <c r="AN24" s="28">
        <v>140803544.10957968</v>
      </c>
    </row>
    <row r="25" spans="1:40" s="12" customFormat="1" ht="12.75" customHeight="1"/>
    <row r="26" spans="1:40" s="54" customFormat="1" ht="14.4">
      <c r="B26" s="55" t="s">
        <v>49</v>
      </c>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row>
    <row r="27" spans="1:40" s="54" customFormat="1" ht="12.75" customHeight="1">
      <c r="B27" s="98" t="s">
        <v>93</v>
      </c>
      <c r="C27" s="98"/>
      <c r="D27" s="98"/>
      <c r="E27" s="98"/>
      <c r="F27" s="98"/>
      <c r="G27" s="98"/>
      <c r="H27" s="98"/>
      <c r="I27" s="98"/>
      <c r="J27" s="98"/>
      <c r="K27" s="98"/>
      <c r="L27" s="98"/>
      <c r="M27" s="98"/>
      <c r="N27" s="98"/>
      <c r="AM27" s="56"/>
      <c r="AN27" s="56"/>
    </row>
    <row r="28" spans="1:40" s="54" customFormat="1" ht="17.25" customHeight="1">
      <c r="B28" s="98"/>
      <c r="C28" s="98"/>
      <c r="D28" s="98"/>
      <c r="E28" s="98"/>
      <c r="F28" s="98"/>
      <c r="G28" s="98"/>
      <c r="H28" s="98"/>
      <c r="I28" s="98"/>
      <c r="J28" s="98"/>
      <c r="K28" s="98"/>
      <c r="L28" s="98"/>
      <c r="M28" s="98"/>
      <c r="N28" s="98"/>
      <c r="O28" s="57"/>
      <c r="P28" s="57"/>
      <c r="Q28" s="56"/>
      <c r="R28" s="56"/>
      <c r="AN28" s="56"/>
    </row>
    <row r="29" spans="1:40" ht="12.75" customHeight="1">
      <c r="O29" s="5"/>
      <c r="P29" s="5"/>
    </row>
    <row r="31" spans="1:40">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row>
  </sheetData>
  <sortState ref="B7:AN22">
    <sortCondition descending="1" ref="AM6:AM22"/>
  </sortState>
  <mergeCells count="22">
    <mergeCell ref="B27:N28"/>
    <mergeCell ref="I4:J4"/>
    <mergeCell ref="K4:L4"/>
    <mergeCell ref="M4:N4"/>
    <mergeCell ref="O4:P4"/>
    <mergeCell ref="Q4:R4"/>
    <mergeCell ref="U4:V4"/>
    <mergeCell ref="W4:X4"/>
    <mergeCell ref="AG4:AH4"/>
    <mergeCell ref="AK4:AL4"/>
    <mergeCell ref="AI4:AJ4"/>
    <mergeCell ref="S4:T4"/>
    <mergeCell ref="AM4:AN4"/>
    <mergeCell ref="Y4:Z4"/>
    <mergeCell ref="AA4:AB4"/>
    <mergeCell ref="AC4:AD4"/>
    <mergeCell ref="AE4:AF4"/>
    <mergeCell ref="A4:A5"/>
    <mergeCell ref="B4:B5"/>
    <mergeCell ref="C4:D4"/>
    <mergeCell ref="E4:F4"/>
    <mergeCell ref="G4:H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S33"/>
  <sheetViews>
    <sheetView zoomScale="85" zoomScaleNormal="85" workbookViewId="0">
      <pane xSplit="2" ySplit="6" topLeftCell="C7" activePane="bottomRight" state="frozen"/>
      <selection activeCell="B1" sqref="B1"/>
      <selection pane="topRight" activeCell="B1" sqref="B1"/>
      <selection pane="bottomLeft" activeCell="B1" sqref="B1"/>
      <selection pane="bottomRight" activeCell="B4" sqref="B4:B6"/>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6"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2" width="12.6640625" style="10" customWidth="1"/>
    <col min="23" max="25" width="12.6640625" style="10" customWidth="1" outlineLevel="1"/>
    <col min="26" max="26" width="15.109375" style="10" customWidth="1"/>
    <col min="27" max="27" width="12.6640625" style="10" customWidth="1"/>
    <col min="28" max="30" width="12.6640625" style="10" customWidth="1" outlineLevel="1"/>
    <col min="31" max="31" width="15.109375" style="10" customWidth="1"/>
    <col min="32" max="32" width="12.6640625" style="10" customWidth="1"/>
    <col min="33" max="35" width="12.6640625" style="10" customWidth="1" outlineLevel="1"/>
    <col min="36" max="36" width="15.109375" style="10" customWidth="1"/>
    <col min="37" max="37" width="12.6640625" style="10" customWidth="1"/>
    <col min="38" max="40" width="12.6640625" style="10" customWidth="1" outlineLevel="1"/>
    <col min="41" max="41" width="15.109375" style="10" customWidth="1"/>
    <col min="42" max="42" width="12.6640625" style="10" customWidth="1"/>
    <col min="43" max="45" width="12.6640625" style="10" customWidth="1" outlineLevel="1"/>
    <col min="46" max="46" width="15.109375" style="10" customWidth="1"/>
    <col min="47" max="47" width="12.6640625" style="10" customWidth="1"/>
    <col min="48" max="50" width="12.6640625" style="10" customWidth="1" outlineLevel="1"/>
    <col min="51" max="51" width="15.109375" style="10" customWidth="1"/>
    <col min="52" max="52" width="12.6640625" style="10" customWidth="1"/>
    <col min="53" max="55" width="12.6640625" style="10" customWidth="1" outlineLevel="1"/>
    <col min="56" max="56" width="15.109375" style="10" customWidth="1"/>
    <col min="57" max="57" width="12.6640625" style="10" customWidth="1"/>
    <col min="58" max="60" width="12.6640625" style="10" customWidth="1" outlineLevel="1"/>
    <col min="61" max="61" width="15.109375" style="10" customWidth="1"/>
    <col min="62" max="62" width="12.6640625" style="10" customWidth="1"/>
    <col min="63" max="65" width="12.6640625" style="10" customWidth="1" outlineLevel="1"/>
    <col min="66" max="66" width="15.109375" style="10" customWidth="1"/>
    <col min="67" max="67" width="12.6640625" style="10" customWidth="1"/>
    <col min="68" max="70" width="12.6640625" style="10" customWidth="1" outlineLevel="1"/>
    <col min="71" max="71" width="15.109375" style="10" customWidth="1"/>
    <col min="72" max="72" width="12.6640625" style="10" customWidth="1"/>
    <col min="73" max="75" width="12.6640625" style="10" customWidth="1" outlineLevel="1"/>
    <col min="76" max="76" width="15.109375" style="10" customWidth="1"/>
    <col min="77" max="77" width="12.6640625" style="10" customWidth="1"/>
    <col min="78" max="80" width="12.6640625" style="10" customWidth="1" outlineLevel="1"/>
    <col min="81" max="81" width="15.109375" style="10" customWidth="1"/>
    <col min="82" max="82" width="12.6640625" style="10" customWidth="1"/>
    <col min="83" max="85" width="12.6640625" style="10" customWidth="1" outlineLevel="1"/>
    <col min="86" max="86" width="15.109375" style="10" customWidth="1"/>
    <col min="87" max="87" width="12.6640625" style="10" customWidth="1"/>
    <col min="88" max="90" width="12.6640625" style="10" customWidth="1" outlineLevel="1"/>
    <col min="91" max="91" width="15.109375" style="10" customWidth="1"/>
    <col min="92" max="92" width="12.6640625" style="10" customWidth="1"/>
    <col min="93" max="95" width="12.6640625" style="10" customWidth="1" outlineLevel="1"/>
    <col min="96" max="96" width="15.109375" style="10" customWidth="1"/>
    <col min="97" max="97" width="12.6640625" style="10" customWidth="1"/>
    <col min="98" max="16384" width="9.109375" style="10"/>
  </cols>
  <sheetData>
    <row r="1" spans="1:97" s="42" customFormat="1" ht="28.5" customHeight="1">
      <c r="A1" s="51" t="s">
        <v>50</v>
      </c>
      <c r="B1" s="41"/>
      <c r="C1" s="41"/>
      <c r="D1" s="41"/>
      <c r="E1" s="41"/>
      <c r="F1" s="41"/>
      <c r="G1" s="52"/>
    </row>
    <row r="2" spans="1:97" s="42" customFormat="1" ht="28.5" customHeight="1">
      <c r="A2" s="51" t="str">
        <f>'Number of Policies'!A2</f>
        <v>Reporting period: 1 January 2020 - 31 December 2020</v>
      </c>
      <c r="B2" s="41"/>
      <c r="C2" s="41"/>
      <c r="D2" s="41"/>
      <c r="E2" s="41"/>
      <c r="F2" s="41"/>
      <c r="G2" s="52"/>
    </row>
    <row r="3" spans="1:97" s="42" customFormat="1" ht="18" customHeight="1">
      <c r="A3" s="42" t="s">
        <v>2</v>
      </c>
      <c r="B3" s="41"/>
      <c r="C3" s="41"/>
      <c r="D3" s="41"/>
      <c r="E3" s="41"/>
      <c r="F3" s="41"/>
      <c r="G3" s="52"/>
    </row>
    <row r="4" spans="1:97" s="42" customFormat="1" ht="57.75" customHeight="1">
      <c r="A4" s="93" t="s">
        <v>0</v>
      </c>
      <c r="B4" s="93" t="s">
        <v>3</v>
      </c>
      <c r="C4" s="90" t="s">
        <v>4</v>
      </c>
      <c r="D4" s="91"/>
      <c r="E4" s="91"/>
      <c r="F4" s="91"/>
      <c r="G4" s="92"/>
      <c r="H4" s="90" t="s">
        <v>5</v>
      </c>
      <c r="I4" s="91"/>
      <c r="J4" s="91"/>
      <c r="K4" s="91"/>
      <c r="L4" s="92"/>
      <c r="M4" s="90" t="s">
        <v>6</v>
      </c>
      <c r="N4" s="91"/>
      <c r="O4" s="91"/>
      <c r="P4" s="91"/>
      <c r="Q4" s="92"/>
      <c r="R4" s="90" t="s">
        <v>7</v>
      </c>
      <c r="S4" s="91"/>
      <c r="T4" s="91"/>
      <c r="U4" s="91"/>
      <c r="V4" s="92"/>
      <c r="W4" s="90" t="s">
        <v>8</v>
      </c>
      <c r="X4" s="91"/>
      <c r="Y4" s="91"/>
      <c r="Z4" s="91"/>
      <c r="AA4" s="92"/>
      <c r="AB4" s="90" t="s">
        <v>9</v>
      </c>
      <c r="AC4" s="91"/>
      <c r="AD4" s="91"/>
      <c r="AE4" s="91"/>
      <c r="AF4" s="92"/>
      <c r="AG4" s="90" t="s">
        <v>10</v>
      </c>
      <c r="AH4" s="91"/>
      <c r="AI4" s="91"/>
      <c r="AJ4" s="91"/>
      <c r="AK4" s="92"/>
      <c r="AL4" s="90" t="s">
        <v>11</v>
      </c>
      <c r="AM4" s="91"/>
      <c r="AN4" s="91"/>
      <c r="AO4" s="91"/>
      <c r="AP4" s="92"/>
      <c r="AQ4" s="90" t="s">
        <v>12</v>
      </c>
      <c r="AR4" s="91"/>
      <c r="AS4" s="91"/>
      <c r="AT4" s="91"/>
      <c r="AU4" s="92"/>
      <c r="AV4" s="90" t="s">
        <v>13</v>
      </c>
      <c r="AW4" s="91"/>
      <c r="AX4" s="91"/>
      <c r="AY4" s="91"/>
      <c r="AZ4" s="92"/>
      <c r="BA4" s="90" t="s">
        <v>14</v>
      </c>
      <c r="BB4" s="91"/>
      <c r="BC4" s="91"/>
      <c r="BD4" s="91"/>
      <c r="BE4" s="92"/>
      <c r="BF4" s="90" t="s">
        <v>15</v>
      </c>
      <c r="BG4" s="91"/>
      <c r="BH4" s="91"/>
      <c r="BI4" s="91"/>
      <c r="BJ4" s="92"/>
      <c r="BK4" s="90" t="s">
        <v>16</v>
      </c>
      <c r="BL4" s="91"/>
      <c r="BM4" s="91"/>
      <c r="BN4" s="91"/>
      <c r="BO4" s="92"/>
      <c r="BP4" s="90" t="s">
        <v>17</v>
      </c>
      <c r="BQ4" s="91"/>
      <c r="BR4" s="91"/>
      <c r="BS4" s="91"/>
      <c r="BT4" s="92"/>
      <c r="BU4" s="90" t="s">
        <v>18</v>
      </c>
      <c r="BV4" s="91"/>
      <c r="BW4" s="91"/>
      <c r="BX4" s="91"/>
      <c r="BY4" s="92"/>
      <c r="BZ4" s="90" t="s">
        <v>19</v>
      </c>
      <c r="CA4" s="91"/>
      <c r="CB4" s="91"/>
      <c r="CC4" s="91"/>
      <c r="CD4" s="92"/>
      <c r="CE4" s="90" t="s">
        <v>20</v>
      </c>
      <c r="CF4" s="91"/>
      <c r="CG4" s="91"/>
      <c r="CH4" s="91"/>
      <c r="CI4" s="92"/>
      <c r="CJ4" s="90" t="s">
        <v>21</v>
      </c>
      <c r="CK4" s="91"/>
      <c r="CL4" s="91"/>
      <c r="CM4" s="91"/>
      <c r="CN4" s="92"/>
      <c r="CO4" s="90" t="s">
        <v>22</v>
      </c>
      <c r="CP4" s="91"/>
      <c r="CQ4" s="91"/>
      <c r="CR4" s="91"/>
      <c r="CS4" s="92"/>
    </row>
    <row r="5" spans="1:97" s="42" customFormat="1" ht="42" customHeight="1">
      <c r="A5" s="94"/>
      <c r="B5" s="94"/>
      <c r="C5" s="87" t="s">
        <v>47</v>
      </c>
      <c r="D5" s="88"/>
      <c r="E5" s="88"/>
      <c r="F5" s="89"/>
      <c r="G5" s="44" t="s">
        <v>48</v>
      </c>
      <c r="H5" s="87" t="s">
        <v>47</v>
      </c>
      <c r="I5" s="88"/>
      <c r="J5" s="88"/>
      <c r="K5" s="89"/>
      <c r="L5" s="44" t="s">
        <v>48</v>
      </c>
      <c r="M5" s="87" t="s">
        <v>47</v>
      </c>
      <c r="N5" s="88"/>
      <c r="O5" s="88"/>
      <c r="P5" s="89"/>
      <c r="Q5" s="44" t="s">
        <v>48</v>
      </c>
      <c r="R5" s="87" t="s">
        <v>47</v>
      </c>
      <c r="S5" s="88"/>
      <c r="T5" s="88"/>
      <c r="U5" s="89"/>
      <c r="V5" s="44" t="s">
        <v>48</v>
      </c>
      <c r="W5" s="87" t="s">
        <v>47</v>
      </c>
      <c r="X5" s="88"/>
      <c r="Y5" s="88"/>
      <c r="Z5" s="89"/>
      <c r="AA5" s="44" t="s">
        <v>48</v>
      </c>
      <c r="AB5" s="87" t="s">
        <v>47</v>
      </c>
      <c r="AC5" s="88"/>
      <c r="AD5" s="88"/>
      <c r="AE5" s="89"/>
      <c r="AF5" s="44" t="s">
        <v>48</v>
      </c>
      <c r="AG5" s="87" t="s">
        <v>47</v>
      </c>
      <c r="AH5" s="88"/>
      <c r="AI5" s="88"/>
      <c r="AJ5" s="89"/>
      <c r="AK5" s="44" t="s">
        <v>48</v>
      </c>
      <c r="AL5" s="87" t="s">
        <v>47</v>
      </c>
      <c r="AM5" s="88"/>
      <c r="AN5" s="88"/>
      <c r="AO5" s="89"/>
      <c r="AP5" s="44" t="s">
        <v>48</v>
      </c>
      <c r="AQ5" s="87" t="s">
        <v>47</v>
      </c>
      <c r="AR5" s="88"/>
      <c r="AS5" s="88"/>
      <c r="AT5" s="89"/>
      <c r="AU5" s="44" t="s">
        <v>48</v>
      </c>
      <c r="AV5" s="87" t="s">
        <v>47</v>
      </c>
      <c r="AW5" s="88"/>
      <c r="AX5" s="88"/>
      <c r="AY5" s="89"/>
      <c r="AZ5" s="44" t="s">
        <v>48</v>
      </c>
      <c r="BA5" s="87" t="s">
        <v>47</v>
      </c>
      <c r="BB5" s="88"/>
      <c r="BC5" s="88"/>
      <c r="BD5" s="89"/>
      <c r="BE5" s="44" t="s">
        <v>48</v>
      </c>
      <c r="BF5" s="87" t="s">
        <v>47</v>
      </c>
      <c r="BG5" s="88"/>
      <c r="BH5" s="88"/>
      <c r="BI5" s="89"/>
      <c r="BJ5" s="44" t="s">
        <v>48</v>
      </c>
      <c r="BK5" s="87" t="s">
        <v>47</v>
      </c>
      <c r="BL5" s="88"/>
      <c r="BM5" s="88"/>
      <c r="BN5" s="89"/>
      <c r="BO5" s="44" t="s">
        <v>48</v>
      </c>
      <c r="BP5" s="87" t="s">
        <v>47</v>
      </c>
      <c r="BQ5" s="88"/>
      <c r="BR5" s="88"/>
      <c r="BS5" s="89"/>
      <c r="BT5" s="44" t="s">
        <v>48</v>
      </c>
      <c r="BU5" s="87" t="s">
        <v>47</v>
      </c>
      <c r="BV5" s="88"/>
      <c r="BW5" s="88"/>
      <c r="BX5" s="89"/>
      <c r="BY5" s="44" t="s">
        <v>48</v>
      </c>
      <c r="BZ5" s="87" t="s">
        <v>47</v>
      </c>
      <c r="CA5" s="88"/>
      <c r="CB5" s="88"/>
      <c r="CC5" s="89"/>
      <c r="CD5" s="44" t="s">
        <v>48</v>
      </c>
      <c r="CE5" s="87" t="s">
        <v>47</v>
      </c>
      <c r="CF5" s="88"/>
      <c r="CG5" s="88"/>
      <c r="CH5" s="89"/>
      <c r="CI5" s="44" t="s">
        <v>48</v>
      </c>
      <c r="CJ5" s="87" t="s">
        <v>47</v>
      </c>
      <c r="CK5" s="88"/>
      <c r="CL5" s="88"/>
      <c r="CM5" s="89"/>
      <c r="CN5" s="44" t="s">
        <v>48</v>
      </c>
      <c r="CO5" s="87" t="s">
        <v>47</v>
      </c>
      <c r="CP5" s="88"/>
      <c r="CQ5" s="88"/>
      <c r="CR5" s="89"/>
      <c r="CS5" s="44" t="s">
        <v>48</v>
      </c>
    </row>
    <row r="6" spans="1:97" s="42" customFormat="1" ht="60.75" customHeight="1">
      <c r="A6" s="95"/>
      <c r="B6" s="95"/>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22</v>
      </c>
      <c r="W6" s="45" t="s">
        <v>25</v>
      </c>
      <c r="X6" s="45" t="s">
        <v>26</v>
      </c>
      <c r="Y6" s="45" t="s">
        <v>27</v>
      </c>
      <c r="Z6" s="45" t="s">
        <v>22</v>
      </c>
      <c r="AA6" s="45" t="s">
        <v>22</v>
      </c>
      <c r="AB6" s="45" t="s">
        <v>25</v>
      </c>
      <c r="AC6" s="45" t="s">
        <v>26</v>
      </c>
      <c r="AD6" s="45" t="s">
        <v>27</v>
      </c>
      <c r="AE6" s="45" t="s">
        <v>22</v>
      </c>
      <c r="AF6" s="45" t="s">
        <v>22</v>
      </c>
      <c r="AG6" s="45" t="s">
        <v>25</v>
      </c>
      <c r="AH6" s="45" t="s">
        <v>26</v>
      </c>
      <c r="AI6" s="45" t="s">
        <v>27</v>
      </c>
      <c r="AJ6" s="45" t="s">
        <v>22</v>
      </c>
      <c r="AK6" s="45" t="s">
        <v>22</v>
      </c>
      <c r="AL6" s="45" t="s">
        <v>25</v>
      </c>
      <c r="AM6" s="45" t="s">
        <v>26</v>
      </c>
      <c r="AN6" s="45" t="s">
        <v>27</v>
      </c>
      <c r="AO6" s="45" t="s">
        <v>22</v>
      </c>
      <c r="AP6" s="45" t="s">
        <v>22</v>
      </c>
      <c r="AQ6" s="45" t="s">
        <v>25</v>
      </c>
      <c r="AR6" s="45" t="s">
        <v>26</v>
      </c>
      <c r="AS6" s="45" t="s">
        <v>27</v>
      </c>
      <c r="AT6" s="45" t="s">
        <v>22</v>
      </c>
      <c r="AU6" s="45" t="s">
        <v>22</v>
      </c>
      <c r="AV6" s="45" t="s">
        <v>25</v>
      </c>
      <c r="AW6" s="45" t="s">
        <v>26</v>
      </c>
      <c r="AX6" s="45" t="s">
        <v>27</v>
      </c>
      <c r="AY6" s="45" t="s">
        <v>22</v>
      </c>
      <c r="AZ6" s="45" t="s">
        <v>22</v>
      </c>
      <c r="BA6" s="45" t="s">
        <v>25</v>
      </c>
      <c r="BB6" s="45" t="s">
        <v>26</v>
      </c>
      <c r="BC6" s="45" t="s">
        <v>27</v>
      </c>
      <c r="BD6" s="45" t="s">
        <v>22</v>
      </c>
      <c r="BE6" s="45" t="s">
        <v>22</v>
      </c>
      <c r="BF6" s="45" t="s">
        <v>25</v>
      </c>
      <c r="BG6" s="45" t="s">
        <v>26</v>
      </c>
      <c r="BH6" s="45" t="s">
        <v>27</v>
      </c>
      <c r="BI6" s="45" t="s">
        <v>22</v>
      </c>
      <c r="BJ6" s="45" t="s">
        <v>22</v>
      </c>
      <c r="BK6" s="45" t="s">
        <v>25</v>
      </c>
      <c r="BL6" s="45" t="s">
        <v>26</v>
      </c>
      <c r="BM6" s="45" t="s">
        <v>27</v>
      </c>
      <c r="BN6" s="45" t="s">
        <v>22</v>
      </c>
      <c r="BO6" s="45" t="s">
        <v>22</v>
      </c>
      <c r="BP6" s="45" t="s">
        <v>25</v>
      </c>
      <c r="BQ6" s="45" t="s">
        <v>26</v>
      </c>
      <c r="BR6" s="45" t="s">
        <v>27</v>
      </c>
      <c r="BS6" s="45" t="s">
        <v>22</v>
      </c>
      <c r="BT6" s="45" t="s">
        <v>22</v>
      </c>
      <c r="BU6" s="45" t="s">
        <v>25</v>
      </c>
      <c r="BV6" s="45" t="s">
        <v>26</v>
      </c>
      <c r="BW6" s="45" t="s">
        <v>27</v>
      </c>
      <c r="BX6" s="45" t="s">
        <v>22</v>
      </c>
      <c r="BY6" s="45" t="s">
        <v>22</v>
      </c>
      <c r="BZ6" s="45" t="s">
        <v>25</v>
      </c>
      <c r="CA6" s="45" t="s">
        <v>26</v>
      </c>
      <c r="CB6" s="45" t="s">
        <v>27</v>
      </c>
      <c r="CC6" s="45" t="s">
        <v>22</v>
      </c>
      <c r="CD6" s="45" t="s">
        <v>22</v>
      </c>
      <c r="CE6" s="45" t="s">
        <v>25</v>
      </c>
      <c r="CF6" s="45" t="s">
        <v>26</v>
      </c>
      <c r="CG6" s="45" t="s">
        <v>27</v>
      </c>
      <c r="CH6" s="45" t="s">
        <v>22</v>
      </c>
      <c r="CI6" s="45" t="s">
        <v>22</v>
      </c>
      <c r="CJ6" s="45" t="s">
        <v>25</v>
      </c>
      <c r="CK6" s="45" t="s">
        <v>26</v>
      </c>
      <c r="CL6" s="45" t="s">
        <v>27</v>
      </c>
      <c r="CM6" s="45" t="s">
        <v>22</v>
      </c>
      <c r="CN6" s="45" t="s">
        <v>22</v>
      </c>
      <c r="CO6" s="45" t="s">
        <v>25</v>
      </c>
      <c r="CP6" s="45" t="s">
        <v>26</v>
      </c>
      <c r="CQ6" s="45" t="s">
        <v>27</v>
      </c>
      <c r="CR6" s="45" t="s">
        <v>22</v>
      </c>
      <c r="CS6" s="45" t="s">
        <v>22</v>
      </c>
    </row>
    <row r="7" spans="1:97" ht="24.9" customHeight="1">
      <c r="A7" s="18">
        <v>1</v>
      </c>
      <c r="B7" s="83" t="s">
        <v>30</v>
      </c>
      <c r="C7" s="26">
        <v>2595537.705993</v>
      </c>
      <c r="D7" s="26">
        <v>600754.89397819992</v>
      </c>
      <c r="E7" s="26">
        <v>104349</v>
      </c>
      <c r="F7" s="26">
        <v>3300641.5999711999</v>
      </c>
      <c r="G7" s="26">
        <v>345904.65799290006</v>
      </c>
      <c r="H7" s="26">
        <v>748806.55364699988</v>
      </c>
      <c r="I7" s="26">
        <v>111715.6899</v>
      </c>
      <c r="J7" s="26">
        <v>0</v>
      </c>
      <c r="K7" s="26">
        <v>860522.24354699987</v>
      </c>
      <c r="L7" s="26">
        <v>0</v>
      </c>
      <c r="M7" s="26">
        <v>986212.35525100003</v>
      </c>
      <c r="N7" s="26">
        <v>180322.74585215002</v>
      </c>
      <c r="O7" s="26">
        <v>70.010937499999997</v>
      </c>
      <c r="P7" s="26">
        <v>1166605.1120406501</v>
      </c>
      <c r="Q7" s="26">
        <v>349.35041699999999</v>
      </c>
      <c r="R7" s="26">
        <v>39091882.263071001</v>
      </c>
      <c r="S7" s="26">
        <v>15497082.152560001</v>
      </c>
      <c r="T7" s="26">
        <v>17255647.297300003</v>
      </c>
      <c r="U7" s="26">
        <v>71844611.712931007</v>
      </c>
      <c r="V7" s="26">
        <v>3055316.2499299999</v>
      </c>
      <c r="W7" s="26">
        <v>8572096.4459610004</v>
      </c>
      <c r="X7" s="26">
        <v>9583324.616845781</v>
      </c>
      <c r="Y7" s="26">
        <v>1103.9066310000001</v>
      </c>
      <c r="Z7" s="26">
        <v>18156524.969437782</v>
      </c>
      <c r="AA7" s="26">
        <v>658679.97620192007</v>
      </c>
      <c r="AB7" s="26">
        <v>1509968.1993415162</v>
      </c>
      <c r="AC7" s="26">
        <v>2586862.5875426037</v>
      </c>
      <c r="AD7" s="26">
        <v>403.19176349999998</v>
      </c>
      <c r="AE7" s="26">
        <v>4097233.97864762</v>
      </c>
      <c r="AF7" s="26">
        <v>77146.3017054191</v>
      </c>
      <c r="AG7" s="26">
        <v>273049.06977399997</v>
      </c>
      <c r="AH7" s="26">
        <v>0</v>
      </c>
      <c r="AI7" s="26">
        <v>0</v>
      </c>
      <c r="AJ7" s="26">
        <v>273049.06977399997</v>
      </c>
      <c r="AK7" s="26">
        <v>243245.47645838201</v>
      </c>
      <c r="AL7" s="26">
        <v>109548.78617000001</v>
      </c>
      <c r="AM7" s="26">
        <v>0</v>
      </c>
      <c r="AN7" s="26">
        <v>0</v>
      </c>
      <c r="AO7" s="26">
        <v>109548.78617000001</v>
      </c>
      <c r="AP7" s="26">
        <v>109548.79994544599</v>
      </c>
      <c r="AQ7" s="26">
        <v>0</v>
      </c>
      <c r="AR7" s="26">
        <v>0</v>
      </c>
      <c r="AS7" s="26">
        <v>0</v>
      </c>
      <c r="AT7" s="26">
        <v>0</v>
      </c>
      <c r="AU7" s="26">
        <v>0</v>
      </c>
      <c r="AV7" s="26">
        <v>265960.51022200001</v>
      </c>
      <c r="AW7" s="26">
        <v>0</v>
      </c>
      <c r="AX7" s="26">
        <v>0</v>
      </c>
      <c r="AY7" s="26">
        <v>265960.51022200001</v>
      </c>
      <c r="AZ7" s="26">
        <v>131474.62800903179</v>
      </c>
      <c r="BA7" s="26">
        <v>0</v>
      </c>
      <c r="BB7" s="26">
        <v>0</v>
      </c>
      <c r="BC7" s="26">
        <v>0</v>
      </c>
      <c r="BD7" s="26">
        <v>0</v>
      </c>
      <c r="BE7" s="26">
        <v>0</v>
      </c>
      <c r="BF7" s="26">
        <v>1274332.964013</v>
      </c>
      <c r="BG7" s="26">
        <v>29100.295232999997</v>
      </c>
      <c r="BH7" s="26">
        <v>0</v>
      </c>
      <c r="BI7" s="26">
        <v>1303433.2592460001</v>
      </c>
      <c r="BJ7" s="26">
        <v>1039942.4618426217</v>
      </c>
      <c r="BK7" s="26">
        <v>9655841.0966400001</v>
      </c>
      <c r="BL7" s="26">
        <v>5834674.9085899992</v>
      </c>
      <c r="BM7" s="26">
        <v>0</v>
      </c>
      <c r="BN7" s="26">
        <v>15490516.005229998</v>
      </c>
      <c r="BO7" s="26">
        <v>12565058.403115127</v>
      </c>
      <c r="BP7" s="26">
        <v>157159.35449999999</v>
      </c>
      <c r="BQ7" s="26">
        <v>0</v>
      </c>
      <c r="BR7" s="26">
        <v>0</v>
      </c>
      <c r="BS7" s="26">
        <v>157159.35449999999</v>
      </c>
      <c r="BT7" s="26">
        <v>102390.42</v>
      </c>
      <c r="BU7" s="26">
        <v>2482568.5701000001</v>
      </c>
      <c r="BV7" s="26">
        <v>68359.7</v>
      </c>
      <c r="BW7" s="26">
        <v>0</v>
      </c>
      <c r="BX7" s="26">
        <v>2550928.2701000003</v>
      </c>
      <c r="BY7" s="26">
        <v>2040743.6505799999</v>
      </c>
      <c r="BZ7" s="26">
        <v>0</v>
      </c>
      <c r="CA7" s="26">
        <v>0</v>
      </c>
      <c r="CB7" s="26">
        <v>0</v>
      </c>
      <c r="CC7" s="26">
        <v>0</v>
      </c>
      <c r="CD7" s="26">
        <v>0</v>
      </c>
      <c r="CE7" s="26">
        <v>3902476.9228320001</v>
      </c>
      <c r="CF7" s="26">
        <v>180528.294322</v>
      </c>
      <c r="CG7" s="26">
        <v>0</v>
      </c>
      <c r="CH7" s="26">
        <v>4083005.217154</v>
      </c>
      <c r="CI7" s="26">
        <v>3408268.2454368607</v>
      </c>
      <c r="CJ7" s="26">
        <v>0</v>
      </c>
      <c r="CK7" s="26">
        <v>0</v>
      </c>
      <c r="CL7" s="26">
        <v>0</v>
      </c>
      <c r="CM7" s="26">
        <v>0</v>
      </c>
      <c r="CN7" s="26">
        <v>0</v>
      </c>
      <c r="CO7" s="26">
        <v>71625440.797515512</v>
      </c>
      <c r="CP7" s="26">
        <v>34672725.88482374</v>
      </c>
      <c r="CQ7" s="26">
        <v>17361573.406632006</v>
      </c>
      <c r="CR7" s="26">
        <v>123659740.08897126</v>
      </c>
      <c r="CS7" s="26">
        <v>23778068.621634711</v>
      </c>
    </row>
    <row r="8" spans="1:97" s="9" customFormat="1" ht="24.9" customHeight="1">
      <c r="A8" s="18">
        <v>2</v>
      </c>
      <c r="B8" s="83" t="s">
        <v>29</v>
      </c>
      <c r="C8" s="26">
        <v>123462.68308600088</v>
      </c>
      <c r="D8" s="26">
        <v>13819612.992606046</v>
      </c>
      <c r="E8" s="26">
        <v>0</v>
      </c>
      <c r="F8" s="26">
        <v>13943075.675692046</v>
      </c>
      <c r="G8" s="26">
        <v>49485.026705999997</v>
      </c>
      <c r="H8" s="26">
        <v>0</v>
      </c>
      <c r="I8" s="26">
        <v>86390.05</v>
      </c>
      <c r="J8" s="26">
        <v>0</v>
      </c>
      <c r="K8" s="26">
        <v>86390.05</v>
      </c>
      <c r="L8" s="26">
        <v>0</v>
      </c>
      <c r="M8" s="26">
        <v>1942916.4395730088</v>
      </c>
      <c r="N8" s="26">
        <v>557223.58114500751</v>
      </c>
      <c r="O8" s="26">
        <v>9981.5305919999555</v>
      </c>
      <c r="P8" s="26">
        <v>2510121.5513100163</v>
      </c>
      <c r="Q8" s="26">
        <v>444616.70211204118</v>
      </c>
      <c r="R8" s="26">
        <v>212707.64490599863</v>
      </c>
      <c r="S8" s="26">
        <v>2.13</v>
      </c>
      <c r="T8" s="26">
        <v>0</v>
      </c>
      <c r="U8" s="26">
        <v>212709.77490599864</v>
      </c>
      <c r="V8" s="26">
        <v>64632.125816826214</v>
      </c>
      <c r="W8" s="26">
        <v>8521818.8236240204</v>
      </c>
      <c r="X8" s="26">
        <v>13549790.669051081</v>
      </c>
      <c r="Y8" s="26">
        <v>134344.39500000034</v>
      </c>
      <c r="Z8" s="26">
        <v>22205953.887675103</v>
      </c>
      <c r="AA8" s="26">
        <v>297044.02315918962</v>
      </c>
      <c r="AB8" s="26">
        <v>2736613.0806697849</v>
      </c>
      <c r="AC8" s="26">
        <v>3912526.5207104823</v>
      </c>
      <c r="AD8" s="26">
        <v>138407.97440100039</v>
      </c>
      <c r="AE8" s="26">
        <v>6787547.5757812671</v>
      </c>
      <c r="AF8" s="26">
        <v>323512.90966499998</v>
      </c>
      <c r="AG8" s="26">
        <v>0</v>
      </c>
      <c r="AH8" s="26">
        <v>0</v>
      </c>
      <c r="AI8" s="26">
        <v>0</v>
      </c>
      <c r="AJ8" s="26">
        <v>0</v>
      </c>
      <c r="AK8" s="26">
        <v>0</v>
      </c>
      <c r="AL8" s="26">
        <v>0</v>
      </c>
      <c r="AM8" s="26">
        <v>0</v>
      </c>
      <c r="AN8" s="26">
        <v>239892.57</v>
      </c>
      <c r="AO8" s="26">
        <v>239892.57</v>
      </c>
      <c r="AP8" s="26">
        <v>210156.7825</v>
      </c>
      <c r="AQ8" s="26">
        <v>0</v>
      </c>
      <c r="AR8" s="26">
        <v>0</v>
      </c>
      <c r="AS8" s="26">
        <v>0</v>
      </c>
      <c r="AT8" s="26">
        <v>0</v>
      </c>
      <c r="AU8" s="26">
        <v>0</v>
      </c>
      <c r="AV8" s="26">
        <v>2702.1352330000009</v>
      </c>
      <c r="AW8" s="26">
        <v>0</v>
      </c>
      <c r="AX8" s="26">
        <v>0</v>
      </c>
      <c r="AY8" s="26">
        <v>2702.1352330000009</v>
      </c>
      <c r="AZ8" s="26">
        <v>491.67275000000012</v>
      </c>
      <c r="BA8" s="26">
        <v>0</v>
      </c>
      <c r="BB8" s="26">
        <v>0</v>
      </c>
      <c r="BC8" s="26">
        <v>0</v>
      </c>
      <c r="BD8" s="26">
        <v>0</v>
      </c>
      <c r="BE8" s="26">
        <v>0</v>
      </c>
      <c r="BF8" s="26">
        <v>3576488.523081</v>
      </c>
      <c r="BG8" s="26">
        <v>13540.798877000001</v>
      </c>
      <c r="BH8" s="26">
        <v>0</v>
      </c>
      <c r="BI8" s="26">
        <v>3590029.3219579998</v>
      </c>
      <c r="BJ8" s="26">
        <v>436292.82103733334</v>
      </c>
      <c r="BK8" s="26">
        <v>31365966.849497844</v>
      </c>
      <c r="BL8" s="26">
        <v>8842067.9078316186</v>
      </c>
      <c r="BM8" s="26">
        <v>88431.959999999875</v>
      </c>
      <c r="BN8" s="26">
        <v>40296466.717329465</v>
      </c>
      <c r="BO8" s="26">
        <v>25500832.94923823</v>
      </c>
      <c r="BP8" s="26">
        <v>2298837.4238500004</v>
      </c>
      <c r="BQ8" s="26">
        <v>0</v>
      </c>
      <c r="BR8" s="26">
        <v>0</v>
      </c>
      <c r="BS8" s="26">
        <v>2298837.4238500004</v>
      </c>
      <c r="BT8" s="26">
        <v>1850939.2570199999</v>
      </c>
      <c r="BU8" s="26">
        <v>1250831.549562</v>
      </c>
      <c r="BV8" s="26">
        <v>0</v>
      </c>
      <c r="BW8" s="26">
        <v>876</v>
      </c>
      <c r="BX8" s="26">
        <v>1251707.549562</v>
      </c>
      <c r="BY8" s="26">
        <v>596356.27453656401</v>
      </c>
      <c r="BZ8" s="26">
        <v>0</v>
      </c>
      <c r="CA8" s="26">
        <v>0</v>
      </c>
      <c r="CB8" s="26">
        <v>0</v>
      </c>
      <c r="CC8" s="26">
        <v>0</v>
      </c>
      <c r="CD8" s="26">
        <v>0</v>
      </c>
      <c r="CE8" s="26">
        <v>10784058.949207002</v>
      </c>
      <c r="CF8" s="26">
        <v>985023.46922600002</v>
      </c>
      <c r="CG8" s="26">
        <v>21971.112499999999</v>
      </c>
      <c r="CH8" s="26">
        <v>11791053.530933004</v>
      </c>
      <c r="CI8" s="26">
        <v>7603098.0872278735</v>
      </c>
      <c r="CJ8" s="26">
        <v>0</v>
      </c>
      <c r="CK8" s="26">
        <v>0</v>
      </c>
      <c r="CL8" s="26">
        <v>0</v>
      </c>
      <c r="CM8" s="26">
        <v>0</v>
      </c>
      <c r="CN8" s="26">
        <v>0</v>
      </c>
      <c r="CO8" s="26">
        <v>62816404.102289662</v>
      </c>
      <c r="CP8" s="26">
        <v>41766178.119447239</v>
      </c>
      <c r="CQ8" s="26">
        <v>633905.54249300063</v>
      </c>
      <c r="CR8" s="26">
        <v>105216487.76422991</v>
      </c>
      <c r="CS8" s="26">
        <v>37377458.631769061</v>
      </c>
    </row>
    <row r="9" spans="1:97" ht="24.9" customHeight="1">
      <c r="A9" s="18">
        <v>3</v>
      </c>
      <c r="B9" s="83" t="s">
        <v>33</v>
      </c>
      <c r="C9" s="26">
        <v>19596845.369366188</v>
      </c>
      <c r="D9" s="26">
        <v>6208413.0738842199</v>
      </c>
      <c r="E9" s="26">
        <v>0</v>
      </c>
      <c r="F9" s="26">
        <v>25805258.443250407</v>
      </c>
      <c r="G9" s="26">
        <v>5255147.571651944</v>
      </c>
      <c r="H9" s="26">
        <v>168</v>
      </c>
      <c r="I9" s="26">
        <v>309078.98914682539</v>
      </c>
      <c r="J9" s="26">
        <v>0</v>
      </c>
      <c r="K9" s="26">
        <v>309246.98914682539</v>
      </c>
      <c r="L9" s="26">
        <v>0</v>
      </c>
      <c r="M9" s="26">
        <v>809117.10437566193</v>
      </c>
      <c r="N9" s="26">
        <v>982505.03359685524</v>
      </c>
      <c r="O9" s="26">
        <v>-0.44308587998966686</v>
      </c>
      <c r="P9" s="26">
        <v>1791621.6948866372</v>
      </c>
      <c r="Q9" s="26">
        <v>82580.975357754622</v>
      </c>
      <c r="R9" s="26">
        <v>8517380.9799998179</v>
      </c>
      <c r="S9" s="26">
        <v>199370</v>
      </c>
      <c r="T9" s="26">
        <v>0</v>
      </c>
      <c r="U9" s="26">
        <v>8716750.9799998179</v>
      </c>
      <c r="V9" s="26">
        <v>0</v>
      </c>
      <c r="W9" s="26">
        <v>8066364.7491146587</v>
      </c>
      <c r="X9" s="26">
        <v>16479477.700995564</v>
      </c>
      <c r="Y9" s="26">
        <v>746031.8798239585</v>
      </c>
      <c r="Z9" s="26">
        <v>25291874.32993418</v>
      </c>
      <c r="AA9" s="26">
        <v>-117915.13034483511</v>
      </c>
      <c r="AB9" s="26">
        <v>741630.07463549334</v>
      </c>
      <c r="AC9" s="26">
        <v>3136866.0549602835</v>
      </c>
      <c r="AD9" s="26">
        <v>27206.884409839957</v>
      </c>
      <c r="AE9" s="26">
        <v>3905703.0140056168</v>
      </c>
      <c r="AF9" s="26">
        <v>-13826.634553304291</v>
      </c>
      <c r="AG9" s="26">
        <v>0</v>
      </c>
      <c r="AH9" s="26">
        <v>0</v>
      </c>
      <c r="AI9" s="26">
        <v>0</v>
      </c>
      <c r="AJ9" s="26">
        <v>0</v>
      </c>
      <c r="AK9" s="26">
        <v>0</v>
      </c>
      <c r="AL9" s="26">
        <v>0</v>
      </c>
      <c r="AM9" s="26">
        <v>0</v>
      </c>
      <c r="AN9" s="26">
        <v>0</v>
      </c>
      <c r="AO9" s="26">
        <v>0</v>
      </c>
      <c r="AP9" s="26">
        <v>0</v>
      </c>
      <c r="AQ9" s="26">
        <v>0</v>
      </c>
      <c r="AR9" s="26">
        <v>0</v>
      </c>
      <c r="AS9" s="26">
        <v>0</v>
      </c>
      <c r="AT9" s="26">
        <v>0</v>
      </c>
      <c r="AU9" s="26">
        <v>0</v>
      </c>
      <c r="AV9" s="26">
        <v>0</v>
      </c>
      <c r="AW9" s="26">
        <v>0</v>
      </c>
      <c r="AX9" s="26">
        <v>0</v>
      </c>
      <c r="AY9" s="26">
        <v>0</v>
      </c>
      <c r="AZ9" s="26">
        <v>5.0000000001091394E-3</v>
      </c>
      <c r="BA9" s="26">
        <v>0</v>
      </c>
      <c r="BB9" s="26">
        <v>0</v>
      </c>
      <c r="BC9" s="26">
        <v>0</v>
      </c>
      <c r="BD9" s="26">
        <v>0</v>
      </c>
      <c r="BE9" s="26">
        <v>0</v>
      </c>
      <c r="BF9" s="26">
        <v>928640.80093292182</v>
      </c>
      <c r="BG9" s="26">
        <v>1251.6544959999992</v>
      </c>
      <c r="BH9" s="26">
        <v>0</v>
      </c>
      <c r="BI9" s="26">
        <v>929892.45542892185</v>
      </c>
      <c r="BJ9" s="26">
        <v>46100.550779239973</v>
      </c>
      <c r="BK9" s="26">
        <v>14273944.799023021</v>
      </c>
      <c r="BL9" s="26">
        <v>2611675.9077201239</v>
      </c>
      <c r="BM9" s="26">
        <v>0</v>
      </c>
      <c r="BN9" s="26">
        <v>16885620.706743143</v>
      </c>
      <c r="BO9" s="26">
        <v>5286166.8588463748</v>
      </c>
      <c r="BP9" s="26">
        <v>741814.341885</v>
      </c>
      <c r="BQ9" s="26">
        <v>0</v>
      </c>
      <c r="BR9" s="26">
        <v>0</v>
      </c>
      <c r="BS9" s="26">
        <v>741814.341885</v>
      </c>
      <c r="BT9" s="26">
        <v>741814.34</v>
      </c>
      <c r="BU9" s="26">
        <v>371461.12063999998</v>
      </c>
      <c r="BV9" s="26">
        <v>0</v>
      </c>
      <c r="BW9" s="26">
        <v>0</v>
      </c>
      <c r="BX9" s="26">
        <v>371461.12063999998</v>
      </c>
      <c r="BY9" s="26">
        <v>370303.98</v>
      </c>
      <c r="BZ9" s="26">
        <v>94999.99726027</v>
      </c>
      <c r="CA9" s="26">
        <v>231959.55077008763</v>
      </c>
      <c r="CB9" s="26">
        <v>0</v>
      </c>
      <c r="CC9" s="26">
        <v>326959.54803035763</v>
      </c>
      <c r="CD9" s="26">
        <v>0</v>
      </c>
      <c r="CE9" s="26">
        <v>1205308.4241982489</v>
      </c>
      <c r="CF9" s="26">
        <v>0</v>
      </c>
      <c r="CG9" s="26">
        <v>0</v>
      </c>
      <c r="CH9" s="26">
        <v>1205308.4241982489</v>
      </c>
      <c r="CI9" s="26">
        <v>731343.67326280207</v>
      </c>
      <c r="CJ9" s="26">
        <v>0</v>
      </c>
      <c r="CK9" s="26">
        <v>0</v>
      </c>
      <c r="CL9" s="26">
        <v>0</v>
      </c>
      <c r="CM9" s="26">
        <v>0</v>
      </c>
      <c r="CN9" s="26">
        <v>0</v>
      </c>
      <c r="CO9" s="26">
        <v>55347675.761431277</v>
      </c>
      <c r="CP9" s="26">
        <v>30160597.965569962</v>
      </c>
      <c r="CQ9" s="26">
        <v>773238.32114791847</v>
      </c>
      <c r="CR9" s="26">
        <v>86281512.048149154</v>
      </c>
      <c r="CS9" s="26">
        <v>12381716.189999977</v>
      </c>
    </row>
    <row r="10" spans="1:97" ht="24.9" customHeight="1">
      <c r="A10" s="18">
        <v>4</v>
      </c>
      <c r="B10" s="83" t="s">
        <v>28</v>
      </c>
      <c r="C10" s="26">
        <v>331624.70826599898</v>
      </c>
      <c r="D10" s="26">
        <v>603120</v>
      </c>
      <c r="E10" s="26">
        <v>2780732.213677153</v>
      </c>
      <c r="F10" s="26">
        <v>3715476.9219431519</v>
      </c>
      <c r="G10" s="26">
        <v>0</v>
      </c>
      <c r="H10" s="26">
        <v>0</v>
      </c>
      <c r="I10" s="26">
        <v>209485.34426909592</v>
      </c>
      <c r="J10" s="26">
        <v>0</v>
      </c>
      <c r="K10" s="26">
        <v>209485.34426909592</v>
      </c>
      <c r="L10" s="26">
        <v>0</v>
      </c>
      <c r="M10" s="26">
        <v>423094.86267602548</v>
      </c>
      <c r="N10" s="26">
        <v>3553663.5762959961</v>
      </c>
      <c r="O10" s="26">
        <v>33496.586250999935</v>
      </c>
      <c r="P10" s="26">
        <v>4010255.0252230214</v>
      </c>
      <c r="Q10" s="26">
        <v>0</v>
      </c>
      <c r="R10" s="26">
        <v>37362049.975689746</v>
      </c>
      <c r="S10" s="26">
        <v>559904.02978400001</v>
      </c>
      <c r="T10" s="26">
        <v>22556418.734077752</v>
      </c>
      <c r="U10" s="26">
        <v>60478372.739551499</v>
      </c>
      <c r="V10" s="26">
        <v>155037.27678229328</v>
      </c>
      <c r="W10" s="26">
        <v>0</v>
      </c>
      <c r="X10" s="26">
        <v>0</v>
      </c>
      <c r="Y10" s="26">
        <v>0</v>
      </c>
      <c r="Z10" s="26">
        <v>0</v>
      </c>
      <c r="AA10" s="26">
        <v>0</v>
      </c>
      <c r="AB10" s="26">
        <v>62567.401960784337</v>
      </c>
      <c r="AC10" s="26">
        <v>1140332.1895424838</v>
      </c>
      <c r="AD10" s="26">
        <v>0</v>
      </c>
      <c r="AE10" s="26">
        <v>1202899.5915032681</v>
      </c>
      <c r="AF10" s="26">
        <v>-149654.58452789389</v>
      </c>
      <c r="AG10" s="26">
        <v>0</v>
      </c>
      <c r="AH10" s="26">
        <v>0</v>
      </c>
      <c r="AI10" s="26">
        <v>0</v>
      </c>
      <c r="AJ10" s="26">
        <v>0</v>
      </c>
      <c r="AK10" s="26">
        <v>0</v>
      </c>
      <c r="AL10" s="26">
        <v>0</v>
      </c>
      <c r="AM10" s="26">
        <v>0</v>
      </c>
      <c r="AN10" s="26">
        <v>0</v>
      </c>
      <c r="AO10" s="26">
        <v>0</v>
      </c>
      <c r="AP10" s="26">
        <v>0</v>
      </c>
      <c r="AQ10" s="26">
        <v>0</v>
      </c>
      <c r="AR10" s="26">
        <v>0</v>
      </c>
      <c r="AS10" s="26">
        <v>0</v>
      </c>
      <c r="AT10" s="26">
        <v>0</v>
      </c>
      <c r="AU10" s="26">
        <v>0</v>
      </c>
      <c r="AV10" s="26">
        <v>0</v>
      </c>
      <c r="AW10" s="26">
        <v>0</v>
      </c>
      <c r="AX10" s="26">
        <v>0</v>
      </c>
      <c r="AY10" s="26">
        <v>0</v>
      </c>
      <c r="AZ10" s="26">
        <v>0</v>
      </c>
      <c r="BA10" s="26">
        <v>0</v>
      </c>
      <c r="BB10" s="26">
        <v>0</v>
      </c>
      <c r="BC10" s="26">
        <v>0</v>
      </c>
      <c r="BD10" s="26">
        <v>0</v>
      </c>
      <c r="BE10" s="26">
        <v>0</v>
      </c>
      <c r="BF10" s="26">
        <v>0</v>
      </c>
      <c r="BG10" s="26">
        <v>0</v>
      </c>
      <c r="BH10" s="26">
        <v>0</v>
      </c>
      <c r="BI10" s="26">
        <v>0</v>
      </c>
      <c r="BJ10" s="26">
        <v>0</v>
      </c>
      <c r="BK10" s="26">
        <v>0</v>
      </c>
      <c r="BL10" s="26">
        <v>0</v>
      </c>
      <c r="BM10" s="26">
        <v>0</v>
      </c>
      <c r="BN10" s="26">
        <v>0</v>
      </c>
      <c r="BO10" s="26">
        <v>0</v>
      </c>
      <c r="BP10" s="26">
        <v>0</v>
      </c>
      <c r="BQ10" s="26">
        <v>0</v>
      </c>
      <c r="BR10" s="26">
        <v>0</v>
      </c>
      <c r="BS10" s="26">
        <v>0</v>
      </c>
      <c r="BT10" s="26">
        <v>0</v>
      </c>
      <c r="BU10" s="26">
        <v>0</v>
      </c>
      <c r="BV10" s="26">
        <v>0</v>
      </c>
      <c r="BW10" s="26">
        <v>0</v>
      </c>
      <c r="BX10" s="26">
        <v>0</v>
      </c>
      <c r="BY10" s="26">
        <v>0</v>
      </c>
      <c r="BZ10" s="26">
        <v>0</v>
      </c>
      <c r="CA10" s="26">
        <v>0</v>
      </c>
      <c r="CB10" s="26">
        <v>0</v>
      </c>
      <c r="CC10" s="26">
        <v>0</v>
      </c>
      <c r="CD10" s="26">
        <v>0</v>
      </c>
      <c r="CE10" s="26">
        <v>0</v>
      </c>
      <c r="CF10" s="26">
        <v>0</v>
      </c>
      <c r="CG10" s="26">
        <v>0</v>
      </c>
      <c r="CH10" s="26">
        <v>0</v>
      </c>
      <c r="CI10" s="26">
        <v>0</v>
      </c>
      <c r="CJ10" s="26">
        <v>0</v>
      </c>
      <c r="CK10" s="26">
        <v>0</v>
      </c>
      <c r="CL10" s="26">
        <v>0</v>
      </c>
      <c r="CM10" s="26">
        <v>0</v>
      </c>
      <c r="CN10" s="26">
        <v>0</v>
      </c>
      <c r="CO10" s="26">
        <v>38179336.948592551</v>
      </c>
      <c r="CP10" s="26">
        <v>6066505.139891576</v>
      </c>
      <c r="CQ10" s="26">
        <v>25370647.534005903</v>
      </c>
      <c r="CR10" s="26">
        <v>69616489.622490034</v>
      </c>
      <c r="CS10" s="26">
        <v>5382.692254399386</v>
      </c>
    </row>
    <row r="11" spans="1:97" ht="24.9" customHeight="1">
      <c r="A11" s="18">
        <v>5</v>
      </c>
      <c r="B11" s="83" t="s">
        <v>88</v>
      </c>
      <c r="C11" s="26">
        <v>802395.75</v>
      </c>
      <c r="D11" s="26">
        <v>6552.04</v>
      </c>
      <c r="E11" s="26">
        <v>34970.92</v>
      </c>
      <c r="F11" s="26">
        <v>843918.71000000008</v>
      </c>
      <c r="G11" s="26">
        <v>208131.52673017659</v>
      </c>
      <c r="H11" s="26">
        <v>43075.48</v>
      </c>
      <c r="I11" s="26">
        <v>434159.2</v>
      </c>
      <c r="J11" s="26">
        <v>1906.6</v>
      </c>
      <c r="K11" s="26">
        <v>479141.27999999997</v>
      </c>
      <c r="L11" s="26">
        <v>0</v>
      </c>
      <c r="M11" s="26">
        <v>511151.26</v>
      </c>
      <c r="N11" s="26">
        <v>87949.3</v>
      </c>
      <c r="O11" s="26">
        <v>9147.39</v>
      </c>
      <c r="P11" s="26">
        <v>608247.95000000007</v>
      </c>
      <c r="Q11" s="26">
        <v>18382.050022597643</v>
      </c>
      <c r="R11" s="26">
        <v>26835910.52</v>
      </c>
      <c r="S11" s="26">
        <v>3024124.35</v>
      </c>
      <c r="T11" s="26">
        <v>4636375.7</v>
      </c>
      <c r="U11" s="26">
        <v>34496410.57</v>
      </c>
      <c r="V11" s="26">
        <v>0</v>
      </c>
      <c r="W11" s="26">
        <v>1792818.02</v>
      </c>
      <c r="X11" s="26">
        <v>3059035.1</v>
      </c>
      <c r="Y11" s="26">
        <v>3615.87</v>
      </c>
      <c r="Z11" s="26">
        <v>4855468.99</v>
      </c>
      <c r="AA11" s="26">
        <v>233646.07578400002</v>
      </c>
      <c r="AB11" s="26">
        <v>445088.83196078433</v>
      </c>
      <c r="AC11" s="26">
        <v>1473096.4695424838</v>
      </c>
      <c r="AD11" s="26">
        <v>286.97000000000003</v>
      </c>
      <c r="AE11" s="26">
        <v>1918472.271503268</v>
      </c>
      <c r="AF11" s="26">
        <v>0</v>
      </c>
      <c r="AG11" s="26">
        <v>0</v>
      </c>
      <c r="AH11" s="26">
        <v>0</v>
      </c>
      <c r="AI11" s="26">
        <v>0</v>
      </c>
      <c r="AJ11" s="26">
        <v>0</v>
      </c>
      <c r="AK11" s="26">
        <v>0</v>
      </c>
      <c r="AL11" s="26">
        <v>-2307.7399999999998</v>
      </c>
      <c r="AM11" s="26">
        <v>39972.400000000001</v>
      </c>
      <c r="AN11" s="26">
        <v>0</v>
      </c>
      <c r="AO11" s="26">
        <v>37664.660000000003</v>
      </c>
      <c r="AP11" s="26">
        <v>33051.309250000006</v>
      </c>
      <c r="AQ11" s="26">
        <v>0</v>
      </c>
      <c r="AR11" s="26">
        <v>0</v>
      </c>
      <c r="AS11" s="26">
        <v>0</v>
      </c>
      <c r="AT11" s="26">
        <v>0</v>
      </c>
      <c r="AU11" s="26">
        <v>0</v>
      </c>
      <c r="AV11" s="26">
        <v>9376.58</v>
      </c>
      <c r="AW11" s="26">
        <v>0</v>
      </c>
      <c r="AX11" s="26">
        <v>0</v>
      </c>
      <c r="AY11" s="26">
        <v>9376.58</v>
      </c>
      <c r="AZ11" s="26">
        <v>7144.57</v>
      </c>
      <c r="BA11" s="26">
        <v>0</v>
      </c>
      <c r="BB11" s="26">
        <v>0</v>
      </c>
      <c r="BC11" s="26">
        <v>0</v>
      </c>
      <c r="BD11" s="26">
        <v>0</v>
      </c>
      <c r="BE11" s="26">
        <v>0</v>
      </c>
      <c r="BF11" s="26">
        <v>227535.69</v>
      </c>
      <c r="BG11" s="26">
        <v>505.92</v>
      </c>
      <c r="BH11" s="26">
        <v>0</v>
      </c>
      <c r="BI11" s="26">
        <v>228041.61000000002</v>
      </c>
      <c r="BJ11" s="26">
        <v>67267.899439999994</v>
      </c>
      <c r="BK11" s="26">
        <v>2265479.02</v>
      </c>
      <c r="BL11" s="26">
        <v>874415.15</v>
      </c>
      <c r="BM11" s="26">
        <v>0</v>
      </c>
      <c r="BN11" s="26">
        <v>3139894.17</v>
      </c>
      <c r="BO11" s="26">
        <v>955484.99337360309</v>
      </c>
      <c r="BP11" s="26">
        <v>14447.1</v>
      </c>
      <c r="BQ11" s="26">
        <v>27345.87</v>
      </c>
      <c r="BR11" s="26">
        <v>3.19</v>
      </c>
      <c r="BS11" s="26">
        <v>41796.160000000003</v>
      </c>
      <c r="BT11" s="26">
        <v>0</v>
      </c>
      <c r="BU11" s="26">
        <v>4011401.76</v>
      </c>
      <c r="BV11" s="26">
        <v>2855</v>
      </c>
      <c r="BW11" s="26">
        <v>0</v>
      </c>
      <c r="BX11" s="26">
        <v>4014256.76</v>
      </c>
      <c r="BY11" s="26">
        <v>2311562.0989781083</v>
      </c>
      <c r="BZ11" s="26">
        <v>0</v>
      </c>
      <c r="CA11" s="26">
        <v>0</v>
      </c>
      <c r="CB11" s="26">
        <v>0</v>
      </c>
      <c r="CC11" s="26">
        <v>0</v>
      </c>
      <c r="CD11" s="26">
        <v>0</v>
      </c>
      <c r="CE11" s="26">
        <v>1853890.0899999999</v>
      </c>
      <c r="CF11" s="26">
        <v>59849.09</v>
      </c>
      <c r="CG11" s="26">
        <v>7769</v>
      </c>
      <c r="CH11" s="26">
        <v>1921508.18</v>
      </c>
      <c r="CI11" s="26">
        <v>72941.572516165892</v>
      </c>
      <c r="CJ11" s="26">
        <v>0</v>
      </c>
      <c r="CK11" s="26">
        <v>0</v>
      </c>
      <c r="CL11" s="26">
        <v>0</v>
      </c>
      <c r="CM11" s="26">
        <v>0</v>
      </c>
      <c r="CN11" s="26">
        <v>0</v>
      </c>
      <c r="CO11" s="26">
        <v>38810262.361960784</v>
      </c>
      <c r="CP11" s="26">
        <v>9089859.8895424828</v>
      </c>
      <c r="CQ11" s="26">
        <v>4694075.6400000006</v>
      </c>
      <c r="CR11" s="26">
        <v>52594197.89150326</v>
      </c>
      <c r="CS11" s="26">
        <v>3907612.0960946511</v>
      </c>
    </row>
    <row r="12" spans="1:97" ht="24.9" customHeight="1">
      <c r="A12" s="18">
        <v>6</v>
      </c>
      <c r="B12" s="83" t="s">
        <v>36</v>
      </c>
      <c r="C12" s="26">
        <v>144208</v>
      </c>
      <c r="D12" s="26">
        <v>-171944</v>
      </c>
      <c r="E12" s="26">
        <v>83793</v>
      </c>
      <c r="F12" s="26">
        <v>56057</v>
      </c>
      <c r="G12" s="26">
        <v>0</v>
      </c>
      <c r="H12" s="26">
        <v>234</v>
      </c>
      <c r="I12" s="26">
        <v>143866</v>
      </c>
      <c r="J12" s="26">
        <v>4</v>
      </c>
      <c r="K12" s="26">
        <v>144104</v>
      </c>
      <c r="L12" s="26">
        <v>7235.90477007549</v>
      </c>
      <c r="M12" s="26">
        <v>437813</v>
      </c>
      <c r="N12" s="26">
        <v>5570</v>
      </c>
      <c r="O12" s="26">
        <v>181133</v>
      </c>
      <c r="P12" s="26">
        <v>624516</v>
      </c>
      <c r="Q12" s="26">
        <v>25232.575659235059</v>
      </c>
      <c r="R12" s="26">
        <v>6618449</v>
      </c>
      <c r="S12" s="26">
        <v>358619</v>
      </c>
      <c r="T12" s="26">
        <v>4062700</v>
      </c>
      <c r="U12" s="26">
        <v>11039768</v>
      </c>
      <c r="V12" s="26">
        <v>0</v>
      </c>
      <c r="W12" s="26">
        <v>846764</v>
      </c>
      <c r="X12" s="26">
        <v>1223306</v>
      </c>
      <c r="Y12" s="26">
        <v>71008</v>
      </c>
      <c r="Z12" s="26">
        <v>2141078</v>
      </c>
      <c r="AA12" s="26">
        <v>188033.63434600001</v>
      </c>
      <c r="AB12" s="26">
        <v>409956.40196078434</v>
      </c>
      <c r="AC12" s="26">
        <v>1323316.1895424838</v>
      </c>
      <c r="AD12" s="26">
        <v>6</v>
      </c>
      <c r="AE12" s="26">
        <v>1733278.5915032681</v>
      </c>
      <c r="AF12" s="26">
        <v>108862.34275</v>
      </c>
      <c r="AG12" s="26">
        <v>0</v>
      </c>
      <c r="AH12" s="26">
        <v>0</v>
      </c>
      <c r="AI12" s="26">
        <v>0</v>
      </c>
      <c r="AJ12" s="26">
        <v>0</v>
      </c>
      <c r="AK12" s="26">
        <v>0</v>
      </c>
      <c r="AL12" s="26">
        <v>380524</v>
      </c>
      <c r="AM12" s="26">
        <v>0</v>
      </c>
      <c r="AN12" s="26">
        <v>0</v>
      </c>
      <c r="AO12" s="26">
        <v>380524</v>
      </c>
      <c r="AP12" s="26">
        <v>500203.77163340797</v>
      </c>
      <c r="AQ12" s="26">
        <v>939994</v>
      </c>
      <c r="AR12" s="26">
        <v>0</v>
      </c>
      <c r="AS12" s="26">
        <v>0</v>
      </c>
      <c r="AT12" s="26">
        <v>939994</v>
      </c>
      <c r="AU12" s="26">
        <v>884714.81973931205</v>
      </c>
      <c r="AV12" s="26">
        <v>7006</v>
      </c>
      <c r="AW12" s="26">
        <v>0</v>
      </c>
      <c r="AX12" s="26">
        <v>49694</v>
      </c>
      <c r="AY12" s="26">
        <v>56700</v>
      </c>
      <c r="AZ12" s="26">
        <v>28349.630902500001</v>
      </c>
      <c r="BA12" s="26">
        <v>42048</v>
      </c>
      <c r="BB12" s="26">
        <v>0</v>
      </c>
      <c r="BC12" s="26">
        <v>6465</v>
      </c>
      <c r="BD12" s="26">
        <v>48513</v>
      </c>
      <c r="BE12" s="26">
        <v>42840.28</v>
      </c>
      <c r="BF12" s="26">
        <v>260929</v>
      </c>
      <c r="BG12" s="26">
        <v>5989</v>
      </c>
      <c r="BH12" s="26">
        <v>0</v>
      </c>
      <c r="BI12" s="26">
        <v>266918</v>
      </c>
      <c r="BJ12" s="26">
        <v>133139.351822</v>
      </c>
      <c r="BK12" s="26">
        <v>15286086</v>
      </c>
      <c r="BL12" s="26">
        <v>-49326</v>
      </c>
      <c r="BM12" s="26">
        <v>415624</v>
      </c>
      <c r="BN12" s="26">
        <v>15652384</v>
      </c>
      <c r="BO12" s="26">
        <v>11492295.650354274</v>
      </c>
      <c r="BP12" s="26">
        <v>2037548</v>
      </c>
      <c r="BQ12" s="26">
        <v>-113614</v>
      </c>
      <c r="BR12" s="26">
        <v>61775</v>
      </c>
      <c r="BS12" s="26">
        <v>1985709</v>
      </c>
      <c r="BT12" s="26">
        <v>1969606.6388881062</v>
      </c>
      <c r="BU12" s="26">
        <v>1318558</v>
      </c>
      <c r="BV12" s="26">
        <v>0</v>
      </c>
      <c r="BW12" s="26">
        <v>0</v>
      </c>
      <c r="BX12" s="26">
        <v>1318558</v>
      </c>
      <c r="BY12" s="26">
        <v>942944.06721840031</v>
      </c>
      <c r="BZ12" s="26">
        <v>0</v>
      </c>
      <c r="CA12" s="26">
        <v>0</v>
      </c>
      <c r="CB12" s="26">
        <v>0</v>
      </c>
      <c r="CC12" s="26">
        <v>0</v>
      </c>
      <c r="CD12" s="26">
        <v>0</v>
      </c>
      <c r="CE12" s="26">
        <v>2876504</v>
      </c>
      <c r="CF12" s="26">
        <v>48535</v>
      </c>
      <c r="CG12" s="26">
        <v>270638</v>
      </c>
      <c r="CH12" s="26">
        <v>3195677</v>
      </c>
      <c r="CI12" s="26">
        <v>2388716.2647833717</v>
      </c>
      <c r="CJ12" s="26">
        <v>0</v>
      </c>
      <c r="CK12" s="26">
        <v>0</v>
      </c>
      <c r="CL12" s="26">
        <v>0</v>
      </c>
      <c r="CM12" s="26">
        <v>0</v>
      </c>
      <c r="CN12" s="26">
        <v>0</v>
      </c>
      <c r="CO12" s="26">
        <v>31606621.401960783</v>
      </c>
      <c r="CP12" s="26">
        <v>2774317.1895424835</v>
      </c>
      <c r="CQ12" s="26">
        <v>5202840</v>
      </c>
      <c r="CR12" s="26">
        <v>39583778.59150327</v>
      </c>
      <c r="CS12" s="26">
        <v>18712174.932866681</v>
      </c>
    </row>
    <row r="13" spans="1:97" ht="24.9" customHeight="1">
      <c r="A13" s="18">
        <v>7</v>
      </c>
      <c r="B13" s="83" t="s">
        <v>35</v>
      </c>
      <c r="C13" s="26">
        <v>64886.090368000005</v>
      </c>
      <c r="D13" s="26">
        <v>5762.3</v>
      </c>
      <c r="E13" s="26">
        <v>30812.97</v>
      </c>
      <c r="F13" s="26">
        <v>101461.36036800001</v>
      </c>
      <c r="G13" s="26">
        <v>0</v>
      </c>
      <c r="H13" s="26">
        <v>42354.5</v>
      </c>
      <c r="I13" s="26">
        <v>46312.41</v>
      </c>
      <c r="J13" s="26">
        <v>7395</v>
      </c>
      <c r="K13" s="26">
        <v>96061.91</v>
      </c>
      <c r="L13" s="26">
        <v>4309.902666</v>
      </c>
      <c r="M13" s="26">
        <v>649816.33726599987</v>
      </c>
      <c r="N13" s="26">
        <v>65046.733635999997</v>
      </c>
      <c r="O13" s="26">
        <v>21609.079999999998</v>
      </c>
      <c r="P13" s="26">
        <v>736472.15090199979</v>
      </c>
      <c r="Q13" s="26">
        <v>128961.84313944075</v>
      </c>
      <c r="R13" s="26">
        <v>12049557.149976</v>
      </c>
      <c r="S13" s="26">
        <v>1765478.69</v>
      </c>
      <c r="T13" s="26">
        <v>2758394.68</v>
      </c>
      <c r="U13" s="26">
        <v>16573430.519975999</v>
      </c>
      <c r="V13" s="26">
        <v>0</v>
      </c>
      <c r="W13" s="26">
        <v>2592045.5502499999</v>
      </c>
      <c r="X13" s="26">
        <v>3466726.7594639999</v>
      </c>
      <c r="Y13" s="26">
        <v>25804.126811999999</v>
      </c>
      <c r="Z13" s="26">
        <v>6084576.4365259996</v>
      </c>
      <c r="AA13" s="26">
        <v>93618.658394972401</v>
      </c>
      <c r="AB13" s="26">
        <v>741431.26020351634</v>
      </c>
      <c r="AC13" s="26">
        <v>1557735.5761224837</v>
      </c>
      <c r="AD13" s="26">
        <v>5094.4859999999999</v>
      </c>
      <c r="AE13" s="26">
        <v>2304261.3223260003</v>
      </c>
      <c r="AF13" s="26">
        <v>117012.22496712636</v>
      </c>
      <c r="AG13" s="26">
        <v>0</v>
      </c>
      <c r="AH13" s="26">
        <v>0</v>
      </c>
      <c r="AI13" s="26">
        <v>0</v>
      </c>
      <c r="AJ13" s="26">
        <v>0</v>
      </c>
      <c r="AK13" s="26">
        <v>0</v>
      </c>
      <c r="AL13" s="26">
        <v>0</v>
      </c>
      <c r="AM13" s="26">
        <v>0</v>
      </c>
      <c r="AN13" s="26">
        <v>0</v>
      </c>
      <c r="AO13" s="26">
        <v>0</v>
      </c>
      <c r="AP13" s="26">
        <v>0</v>
      </c>
      <c r="AQ13" s="26">
        <v>0</v>
      </c>
      <c r="AR13" s="26">
        <v>0</v>
      </c>
      <c r="AS13" s="26">
        <v>0</v>
      </c>
      <c r="AT13" s="26">
        <v>0</v>
      </c>
      <c r="AU13" s="26">
        <v>0</v>
      </c>
      <c r="AV13" s="26">
        <v>0</v>
      </c>
      <c r="AW13" s="26">
        <v>0</v>
      </c>
      <c r="AX13" s="26">
        <v>0</v>
      </c>
      <c r="AY13" s="26">
        <v>0</v>
      </c>
      <c r="AZ13" s="26">
        <v>0</v>
      </c>
      <c r="BA13" s="26">
        <v>0</v>
      </c>
      <c r="BB13" s="26">
        <v>0</v>
      </c>
      <c r="BC13" s="26">
        <v>0</v>
      </c>
      <c r="BD13" s="26">
        <v>0</v>
      </c>
      <c r="BE13" s="26">
        <v>0</v>
      </c>
      <c r="BF13" s="26">
        <v>1025960.6971579998</v>
      </c>
      <c r="BG13" s="26">
        <v>8489.8448800000006</v>
      </c>
      <c r="BH13" s="26">
        <v>89053.982399999994</v>
      </c>
      <c r="BI13" s="26">
        <v>1123504.5244379998</v>
      </c>
      <c r="BJ13" s="26">
        <v>349336.82644949463</v>
      </c>
      <c r="BK13" s="26">
        <v>7850045.0788010005</v>
      </c>
      <c r="BL13" s="26">
        <v>148060.51669600001</v>
      </c>
      <c r="BM13" s="26">
        <v>20588.073012000001</v>
      </c>
      <c r="BN13" s="26">
        <v>8018693.6685090009</v>
      </c>
      <c r="BO13" s="26">
        <v>7447057.8707380453</v>
      </c>
      <c r="BP13" s="26">
        <v>1360727.5909279999</v>
      </c>
      <c r="BQ13" s="26">
        <v>727.69</v>
      </c>
      <c r="BR13" s="26">
        <v>0</v>
      </c>
      <c r="BS13" s="26">
        <v>1361455.2809279999</v>
      </c>
      <c r="BT13" s="26">
        <v>1331386.6073121966</v>
      </c>
      <c r="BU13" s="26">
        <v>121236</v>
      </c>
      <c r="BV13" s="26">
        <v>9030</v>
      </c>
      <c r="BW13" s="26">
        <v>0</v>
      </c>
      <c r="BX13" s="26">
        <v>130266</v>
      </c>
      <c r="BY13" s="26">
        <v>91186.2</v>
      </c>
      <c r="BZ13" s="26">
        <v>0</v>
      </c>
      <c r="CA13" s="26">
        <v>0</v>
      </c>
      <c r="CB13" s="26">
        <v>0</v>
      </c>
      <c r="CC13" s="26">
        <v>0</v>
      </c>
      <c r="CD13" s="26">
        <v>0</v>
      </c>
      <c r="CE13" s="26">
        <v>1141058.8705730001</v>
      </c>
      <c r="CF13" s="26">
        <v>24865.014614</v>
      </c>
      <c r="CG13" s="26">
        <v>60</v>
      </c>
      <c r="CH13" s="26">
        <v>1165983.885187</v>
      </c>
      <c r="CI13" s="26">
        <v>1006366.6393684547</v>
      </c>
      <c r="CJ13" s="26">
        <v>0</v>
      </c>
      <c r="CK13" s="26">
        <v>0</v>
      </c>
      <c r="CL13" s="26">
        <v>0</v>
      </c>
      <c r="CM13" s="26">
        <v>0</v>
      </c>
      <c r="CN13" s="26">
        <v>0</v>
      </c>
      <c r="CO13" s="26">
        <v>27639119.125523519</v>
      </c>
      <c r="CP13" s="26">
        <v>7098235.5354124848</v>
      </c>
      <c r="CQ13" s="26">
        <v>2958812.3982239999</v>
      </c>
      <c r="CR13" s="26">
        <v>37696167.059160002</v>
      </c>
      <c r="CS13" s="26">
        <v>10569236.773035729</v>
      </c>
    </row>
    <row r="14" spans="1:97" ht="24.9" customHeight="1">
      <c r="A14" s="18">
        <v>8</v>
      </c>
      <c r="B14" s="83" t="s">
        <v>32</v>
      </c>
      <c r="C14" s="26">
        <v>232425.75340000543</v>
      </c>
      <c r="D14" s="26">
        <v>2975.2815999999998</v>
      </c>
      <c r="E14" s="26">
        <v>350108.52830000379</v>
      </c>
      <c r="F14" s="26">
        <v>585509.56330000923</v>
      </c>
      <c r="G14" s="26">
        <v>0</v>
      </c>
      <c r="H14" s="26">
        <v>308220.07529999549</v>
      </c>
      <c r="I14" s="26">
        <v>11963.469699999998</v>
      </c>
      <c r="J14" s="26">
        <v>289219.73199999554</v>
      </c>
      <c r="K14" s="26">
        <v>609403.27699999104</v>
      </c>
      <c r="L14" s="26">
        <v>0</v>
      </c>
      <c r="M14" s="26">
        <v>433254.91677590925</v>
      </c>
      <c r="N14" s="26">
        <v>60794.355666913696</v>
      </c>
      <c r="O14" s="26">
        <v>170388.81952176211</v>
      </c>
      <c r="P14" s="26">
        <v>664438.09196458501</v>
      </c>
      <c r="Q14" s="26">
        <v>70782.122298444854</v>
      </c>
      <c r="R14" s="26">
        <v>10342522.879000012</v>
      </c>
      <c r="S14" s="26">
        <v>450165.47639999771</v>
      </c>
      <c r="T14" s="26">
        <v>6393803.7233005697</v>
      </c>
      <c r="U14" s="26">
        <v>17186492.07870058</v>
      </c>
      <c r="V14" s="26">
        <v>253765.4</v>
      </c>
      <c r="W14" s="26">
        <v>866289.81192239432</v>
      </c>
      <c r="X14" s="26">
        <v>766215.42025825253</v>
      </c>
      <c r="Y14" s="26">
        <v>978036.43043623597</v>
      </c>
      <c r="Z14" s="26">
        <v>2610541.6626168829</v>
      </c>
      <c r="AA14" s="26">
        <v>1952327.0740648974</v>
      </c>
      <c r="AB14" s="26">
        <v>178762.11353006441</v>
      </c>
      <c r="AC14" s="26">
        <v>1226883.5569255066</v>
      </c>
      <c r="AD14" s="26">
        <v>82545.49393776826</v>
      </c>
      <c r="AE14" s="26">
        <v>1488191.1643933393</v>
      </c>
      <c r="AF14" s="26">
        <v>213430.13706481355</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48726.037641000003</v>
      </c>
      <c r="BG14" s="26">
        <v>0</v>
      </c>
      <c r="BH14" s="26">
        <v>0</v>
      </c>
      <c r="BI14" s="26">
        <v>48726.037641000003</v>
      </c>
      <c r="BJ14" s="26">
        <v>41234.238854786883</v>
      </c>
      <c r="BK14" s="26">
        <v>59812.848925000006</v>
      </c>
      <c r="BL14" s="26">
        <v>1737.18</v>
      </c>
      <c r="BM14" s="26">
        <v>0</v>
      </c>
      <c r="BN14" s="26">
        <v>61550.028925000006</v>
      </c>
      <c r="BO14" s="26">
        <v>53254.728723081069</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18048.555</v>
      </c>
      <c r="CF14" s="26">
        <v>0</v>
      </c>
      <c r="CG14" s="26">
        <v>0</v>
      </c>
      <c r="CH14" s="26">
        <v>18048.555</v>
      </c>
      <c r="CI14" s="26">
        <v>5443.6995000000006</v>
      </c>
      <c r="CJ14" s="26">
        <v>0</v>
      </c>
      <c r="CK14" s="26">
        <v>0</v>
      </c>
      <c r="CL14" s="26">
        <v>0</v>
      </c>
      <c r="CM14" s="26">
        <v>0</v>
      </c>
      <c r="CN14" s="26">
        <v>0</v>
      </c>
      <c r="CO14" s="26">
        <v>12488062.99149438</v>
      </c>
      <c r="CP14" s="26">
        <v>2520734.7405506703</v>
      </c>
      <c r="CQ14" s="26">
        <v>8264102.7274963353</v>
      </c>
      <c r="CR14" s="26">
        <v>23272900.459541388</v>
      </c>
      <c r="CS14" s="26">
        <v>2590237.4005060242</v>
      </c>
    </row>
    <row r="15" spans="1:97" ht="24.9" customHeight="1">
      <c r="A15" s="18">
        <v>9</v>
      </c>
      <c r="B15" s="83" t="s">
        <v>34</v>
      </c>
      <c r="C15" s="26">
        <v>125258.48202095467</v>
      </c>
      <c r="D15" s="26">
        <v>395603.59409704269</v>
      </c>
      <c r="E15" s="26">
        <v>0</v>
      </c>
      <c r="F15" s="26">
        <v>520862.07611799735</v>
      </c>
      <c r="G15" s="26">
        <v>0</v>
      </c>
      <c r="H15" s="26">
        <v>23821.506292251983</v>
      </c>
      <c r="I15" s="26">
        <v>224535.9963</v>
      </c>
      <c r="J15" s="26">
        <v>0</v>
      </c>
      <c r="K15" s="26">
        <v>248357.50259225199</v>
      </c>
      <c r="L15" s="26">
        <v>0</v>
      </c>
      <c r="M15" s="26">
        <v>174744.19912070298</v>
      </c>
      <c r="N15" s="26">
        <v>75879.676440027266</v>
      </c>
      <c r="O15" s="26">
        <v>28674.240000000038</v>
      </c>
      <c r="P15" s="26">
        <v>279298.11556073028</v>
      </c>
      <c r="Q15" s="26">
        <v>0</v>
      </c>
      <c r="R15" s="26">
        <v>8753671.2078035809</v>
      </c>
      <c r="S15" s="26">
        <v>30683.414516129033</v>
      </c>
      <c r="T15" s="26">
        <v>0</v>
      </c>
      <c r="U15" s="26">
        <v>8784354.6223197095</v>
      </c>
      <c r="V15" s="26">
        <v>2870343.7190253027</v>
      </c>
      <c r="W15" s="26">
        <v>1071485.1103402372</v>
      </c>
      <c r="X15" s="26">
        <v>2143453.7656346387</v>
      </c>
      <c r="Y15" s="26">
        <v>3473979.6010508435</v>
      </c>
      <c r="Z15" s="26">
        <v>6688918.4770257194</v>
      </c>
      <c r="AA15" s="26">
        <v>2385542.5884227813</v>
      </c>
      <c r="AB15" s="26">
        <v>326119.68358845596</v>
      </c>
      <c r="AC15" s="26">
        <v>1446018.3874363604</v>
      </c>
      <c r="AD15" s="26">
        <v>477072.84875317937</v>
      </c>
      <c r="AE15" s="26">
        <v>2249210.9197779954</v>
      </c>
      <c r="AF15" s="26">
        <v>52082.385853088454</v>
      </c>
      <c r="AG15" s="26">
        <v>0</v>
      </c>
      <c r="AH15" s="26">
        <v>0</v>
      </c>
      <c r="AI15" s="26">
        <v>0</v>
      </c>
      <c r="AJ15" s="26">
        <v>0</v>
      </c>
      <c r="AK15" s="26">
        <v>0</v>
      </c>
      <c r="AL15" s="26">
        <v>0</v>
      </c>
      <c r="AM15" s="26">
        <v>0</v>
      </c>
      <c r="AN15" s="26">
        <v>0</v>
      </c>
      <c r="AO15" s="26">
        <v>0</v>
      </c>
      <c r="AP15" s="26">
        <v>0</v>
      </c>
      <c r="AQ15" s="26">
        <v>0</v>
      </c>
      <c r="AR15" s="26">
        <v>0</v>
      </c>
      <c r="AS15" s="26">
        <v>0</v>
      </c>
      <c r="AT15" s="26">
        <v>0</v>
      </c>
      <c r="AU15" s="26">
        <v>0</v>
      </c>
      <c r="AV15" s="26">
        <v>0</v>
      </c>
      <c r="AW15" s="26">
        <v>0</v>
      </c>
      <c r="AX15" s="26">
        <v>0</v>
      </c>
      <c r="AY15" s="26">
        <v>0</v>
      </c>
      <c r="AZ15" s="26">
        <v>0</v>
      </c>
      <c r="BA15" s="26">
        <v>0</v>
      </c>
      <c r="BB15" s="26">
        <v>0</v>
      </c>
      <c r="BC15" s="26">
        <v>0</v>
      </c>
      <c r="BD15" s="26">
        <v>0</v>
      </c>
      <c r="BE15" s="26">
        <v>0</v>
      </c>
      <c r="BF15" s="26">
        <v>544194.76292494289</v>
      </c>
      <c r="BG15" s="26">
        <v>2347.3464160000003</v>
      </c>
      <c r="BH15" s="26">
        <v>1229.7599999999998</v>
      </c>
      <c r="BI15" s="26">
        <v>547771.86934094294</v>
      </c>
      <c r="BJ15" s="26">
        <v>294839.00225785648</v>
      </c>
      <c r="BK15" s="26">
        <v>518386.03671540663</v>
      </c>
      <c r="BL15" s="26">
        <v>1052980.8386155609</v>
      </c>
      <c r="BM15" s="26">
        <v>1136</v>
      </c>
      <c r="BN15" s="26">
        <v>1572502.8753309676</v>
      </c>
      <c r="BO15" s="26">
        <v>841937.41125796363</v>
      </c>
      <c r="BP15" s="26">
        <v>966029.21200000006</v>
      </c>
      <c r="BQ15" s="26">
        <v>634695.49529800541</v>
      </c>
      <c r="BR15" s="26">
        <v>0</v>
      </c>
      <c r="BS15" s="26">
        <v>1600724.7072980055</v>
      </c>
      <c r="BT15" s="26">
        <v>927389.76137399196</v>
      </c>
      <c r="BU15" s="26">
        <v>408395.02169999998</v>
      </c>
      <c r="BV15" s="26">
        <v>10183</v>
      </c>
      <c r="BW15" s="26">
        <v>0</v>
      </c>
      <c r="BX15" s="26">
        <v>418578.02169999998</v>
      </c>
      <c r="BY15" s="26">
        <v>320211.95318640693</v>
      </c>
      <c r="BZ15" s="26">
        <v>0</v>
      </c>
      <c r="CA15" s="26">
        <v>0</v>
      </c>
      <c r="CB15" s="26">
        <v>0</v>
      </c>
      <c r="CC15" s="26">
        <v>0</v>
      </c>
      <c r="CD15" s="26">
        <v>0</v>
      </c>
      <c r="CE15" s="26">
        <v>189520.34039713268</v>
      </c>
      <c r="CF15" s="26">
        <v>15316.126016000002</v>
      </c>
      <c r="CG15" s="26">
        <v>0</v>
      </c>
      <c r="CH15" s="26">
        <v>204836.46641313267</v>
      </c>
      <c r="CI15" s="26">
        <v>69823.444960634937</v>
      </c>
      <c r="CJ15" s="26">
        <v>0</v>
      </c>
      <c r="CK15" s="26">
        <v>0</v>
      </c>
      <c r="CL15" s="26">
        <v>0</v>
      </c>
      <c r="CM15" s="26">
        <v>0</v>
      </c>
      <c r="CN15" s="26">
        <v>0</v>
      </c>
      <c r="CO15" s="26">
        <v>13101625.562903667</v>
      </c>
      <c r="CP15" s="26">
        <v>6031697.6407697648</v>
      </c>
      <c r="CQ15" s="26">
        <v>3982092.4498040229</v>
      </c>
      <c r="CR15" s="26">
        <v>23115415.653477449</v>
      </c>
      <c r="CS15" s="26">
        <v>7762170.2663380262</v>
      </c>
    </row>
    <row r="16" spans="1:97" ht="24.9" customHeight="1">
      <c r="A16" s="18">
        <v>10</v>
      </c>
      <c r="B16" s="83" t="s">
        <v>89</v>
      </c>
      <c r="C16" s="26">
        <v>36904.253509767899</v>
      </c>
      <c r="D16" s="26">
        <v>5526.7769229999994</v>
      </c>
      <c r="E16" s="26">
        <v>49524.893609162587</v>
      </c>
      <c r="F16" s="26">
        <v>91955.924041930484</v>
      </c>
      <c r="G16" s="26">
        <v>15428.331783367008</v>
      </c>
      <c r="H16" s="26">
        <v>0</v>
      </c>
      <c r="I16" s="26">
        <v>2701</v>
      </c>
      <c r="J16" s="26">
        <v>0</v>
      </c>
      <c r="K16" s="26">
        <v>2701</v>
      </c>
      <c r="L16" s="26">
        <v>0</v>
      </c>
      <c r="M16" s="26">
        <v>229994.98386156259</v>
      </c>
      <c r="N16" s="26">
        <v>7446.6961935668714</v>
      </c>
      <c r="O16" s="26">
        <v>13292.053835536968</v>
      </c>
      <c r="P16" s="26">
        <v>250733.73389066642</v>
      </c>
      <c r="Q16" s="26">
        <v>122402.01436579842</v>
      </c>
      <c r="R16" s="26">
        <v>4522981.868904436</v>
      </c>
      <c r="S16" s="26">
        <v>349966.72078642604</v>
      </c>
      <c r="T16" s="26">
        <v>4839135.6502364241</v>
      </c>
      <c r="U16" s="26">
        <v>9712084.2399272863</v>
      </c>
      <c r="V16" s="26">
        <v>233395.76081400007</v>
      </c>
      <c r="W16" s="26">
        <v>884603.55051045457</v>
      </c>
      <c r="X16" s="26">
        <v>372219.12247834442</v>
      </c>
      <c r="Y16" s="26">
        <v>1596979.0398023387</v>
      </c>
      <c r="Z16" s="26">
        <v>2853801.7127911374</v>
      </c>
      <c r="AA16" s="26">
        <v>433453.12094663986</v>
      </c>
      <c r="AB16" s="26">
        <v>235950.99112195865</v>
      </c>
      <c r="AC16" s="26">
        <v>1187628.5986840571</v>
      </c>
      <c r="AD16" s="26">
        <v>29260.350923013939</v>
      </c>
      <c r="AE16" s="26">
        <v>1452839.9407290297</v>
      </c>
      <c r="AF16" s="26">
        <v>28437.11131837569</v>
      </c>
      <c r="AG16" s="26">
        <v>0</v>
      </c>
      <c r="AH16" s="26">
        <v>0</v>
      </c>
      <c r="AI16" s="26">
        <v>0</v>
      </c>
      <c r="AJ16" s="26">
        <v>0</v>
      </c>
      <c r="AK16" s="26">
        <v>0</v>
      </c>
      <c r="AL16" s="26">
        <v>224452.14366251352</v>
      </c>
      <c r="AM16" s="26">
        <v>0</v>
      </c>
      <c r="AN16" s="26">
        <v>0</v>
      </c>
      <c r="AO16" s="26">
        <v>224452.14366251352</v>
      </c>
      <c r="AP16" s="26">
        <v>219736.26954900002</v>
      </c>
      <c r="AQ16" s="26">
        <v>216655.74441048648</v>
      </c>
      <c r="AR16" s="26">
        <v>0</v>
      </c>
      <c r="AS16" s="26">
        <v>0</v>
      </c>
      <c r="AT16" s="26">
        <v>216655.74441048648</v>
      </c>
      <c r="AU16" s="26">
        <v>190896.137824</v>
      </c>
      <c r="AV16" s="26">
        <v>0</v>
      </c>
      <c r="AW16" s="26">
        <v>0</v>
      </c>
      <c r="AX16" s="26">
        <v>0</v>
      </c>
      <c r="AY16" s="26">
        <v>0</v>
      </c>
      <c r="AZ16" s="26">
        <v>0</v>
      </c>
      <c r="BA16" s="26">
        <v>0</v>
      </c>
      <c r="BB16" s="26">
        <v>0</v>
      </c>
      <c r="BC16" s="26">
        <v>0</v>
      </c>
      <c r="BD16" s="26">
        <v>0</v>
      </c>
      <c r="BE16" s="26">
        <v>0</v>
      </c>
      <c r="BF16" s="26">
        <v>55701.544138740093</v>
      </c>
      <c r="BG16" s="26">
        <v>0</v>
      </c>
      <c r="BH16" s="26">
        <v>0</v>
      </c>
      <c r="BI16" s="26">
        <v>55701.544138740093</v>
      </c>
      <c r="BJ16" s="26">
        <v>34128.329504640024</v>
      </c>
      <c r="BK16" s="26">
        <v>1427606.4085477972</v>
      </c>
      <c r="BL16" s="26">
        <v>1368.72192</v>
      </c>
      <c r="BM16" s="26">
        <v>0</v>
      </c>
      <c r="BN16" s="26">
        <v>1428975.1304677972</v>
      </c>
      <c r="BO16" s="26">
        <v>688468.74582411803</v>
      </c>
      <c r="BP16" s="26">
        <v>162631.07248834593</v>
      </c>
      <c r="BQ16" s="26">
        <v>0</v>
      </c>
      <c r="BR16" s="26">
        <v>0</v>
      </c>
      <c r="BS16" s="26">
        <v>162631.07248834593</v>
      </c>
      <c r="BT16" s="26">
        <v>93852.642515968328</v>
      </c>
      <c r="BU16" s="26">
        <v>1287.034347826087</v>
      </c>
      <c r="BV16" s="26">
        <v>0</v>
      </c>
      <c r="BW16" s="26">
        <v>470</v>
      </c>
      <c r="BX16" s="26">
        <v>1757.034347826087</v>
      </c>
      <c r="BY16" s="26">
        <v>0</v>
      </c>
      <c r="BZ16" s="26">
        <v>0</v>
      </c>
      <c r="CA16" s="26">
        <v>0</v>
      </c>
      <c r="CB16" s="26">
        <v>0</v>
      </c>
      <c r="CC16" s="26">
        <v>0</v>
      </c>
      <c r="CD16" s="26">
        <v>0</v>
      </c>
      <c r="CE16" s="26">
        <v>141218.27206055843</v>
      </c>
      <c r="CF16" s="26">
        <v>155.22300000000001</v>
      </c>
      <c r="CG16" s="26">
        <v>0</v>
      </c>
      <c r="CH16" s="26">
        <v>141373.49506055843</v>
      </c>
      <c r="CI16" s="26">
        <v>88654.641099099943</v>
      </c>
      <c r="CJ16" s="26">
        <v>0</v>
      </c>
      <c r="CK16" s="26">
        <v>0</v>
      </c>
      <c r="CL16" s="26">
        <v>0</v>
      </c>
      <c r="CM16" s="26">
        <v>0</v>
      </c>
      <c r="CN16" s="26">
        <v>0</v>
      </c>
      <c r="CO16" s="26">
        <v>8139987.8675644472</v>
      </c>
      <c r="CP16" s="26">
        <v>1927012.8599853944</v>
      </c>
      <c r="CQ16" s="26">
        <v>6528661.9884064766</v>
      </c>
      <c r="CR16" s="26">
        <v>16595662.715956319</v>
      </c>
      <c r="CS16" s="26">
        <v>2148853.1055450072</v>
      </c>
    </row>
    <row r="17" spans="1:97" ht="24.9" customHeight="1">
      <c r="A17" s="18">
        <v>11</v>
      </c>
      <c r="B17" s="83" t="s">
        <v>31</v>
      </c>
      <c r="C17" s="26">
        <v>103103.18000000001</v>
      </c>
      <c r="D17" s="26">
        <v>2280.83</v>
      </c>
      <c r="E17" s="26">
        <v>74349.279999999999</v>
      </c>
      <c r="F17" s="26">
        <v>179733.29</v>
      </c>
      <c r="G17" s="26">
        <v>0</v>
      </c>
      <c r="H17" s="26">
        <v>6914.3099999999995</v>
      </c>
      <c r="I17" s="26">
        <v>62996.767750000006</v>
      </c>
      <c r="J17" s="26">
        <v>3052.1800000000003</v>
      </c>
      <c r="K17" s="26">
        <v>72963.257750000019</v>
      </c>
      <c r="L17" s="26">
        <v>0</v>
      </c>
      <c r="M17" s="26">
        <v>-271.80222599999979</v>
      </c>
      <c r="N17" s="26">
        <v>43059.543622999976</v>
      </c>
      <c r="O17" s="26">
        <v>19639.809999999998</v>
      </c>
      <c r="P17" s="26">
        <v>62427.551396999974</v>
      </c>
      <c r="Q17" s="26">
        <v>200</v>
      </c>
      <c r="R17" s="26">
        <v>3672242.26</v>
      </c>
      <c r="S17" s="26">
        <v>105767.70000000001</v>
      </c>
      <c r="T17" s="26">
        <v>882857.50000000012</v>
      </c>
      <c r="U17" s="26">
        <v>4660867.46</v>
      </c>
      <c r="V17" s="26">
        <v>0</v>
      </c>
      <c r="W17" s="26">
        <v>428940.77973099996</v>
      </c>
      <c r="X17" s="26">
        <v>1009254.0169479999</v>
      </c>
      <c r="Y17" s="26">
        <v>2573409.7806199999</v>
      </c>
      <c r="Z17" s="26">
        <v>4011604.5772989998</v>
      </c>
      <c r="AA17" s="26">
        <v>2000801.3496632001</v>
      </c>
      <c r="AB17" s="26">
        <v>136433.74334878431</v>
      </c>
      <c r="AC17" s="26">
        <v>1329317.0252164837</v>
      </c>
      <c r="AD17" s="26">
        <v>161943.22749999998</v>
      </c>
      <c r="AE17" s="26">
        <v>1627693.9960652681</v>
      </c>
      <c r="AF17" s="26">
        <v>211898.94432330009</v>
      </c>
      <c r="AG17" s="26">
        <v>0</v>
      </c>
      <c r="AH17" s="26">
        <v>0</v>
      </c>
      <c r="AI17" s="26">
        <v>0</v>
      </c>
      <c r="AJ17" s="26">
        <v>0</v>
      </c>
      <c r="AK17" s="26">
        <v>0</v>
      </c>
      <c r="AL17" s="26">
        <v>755352.6</v>
      </c>
      <c r="AM17" s="26">
        <v>0</v>
      </c>
      <c r="AN17" s="26">
        <v>0</v>
      </c>
      <c r="AO17" s="26">
        <v>755352.6</v>
      </c>
      <c r="AP17" s="26">
        <v>755352.6</v>
      </c>
      <c r="AQ17" s="26">
        <v>821750</v>
      </c>
      <c r="AR17" s="26">
        <v>0</v>
      </c>
      <c r="AS17" s="26">
        <v>0</v>
      </c>
      <c r="AT17" s="26">
        <v>821750</v>
      </c>
      <c r="AU17" s="26">
        <v>821750</v>
      </c>
      <c r="AV17" s="26">
        <v>0</v>
      </c>
      <c r="AW17" s="26">
        <v>0</v>
      </c>
      <c r="AX17" s="26">
        <v>0</v>
      </c>
      <c r="AY17" s="26">
        <v>0</v>
      </c>
      <c r="AZ17" s="26">
        <v>0</v>
      </c>
      <c r="BA17" s="26">
        <v>0</v>
      </c>
      <c r="BB17" s="26">
        <v>0</v>
      </c>
      <c r="BC17" s="26">
        <v>0</v>
      </c>
      <c r="BD17" s="26">
        <v>0</v>
      </c>
      <c r="BE17" s="26">
        <v>0</v>
      </c>
      <c r="BF17" s="26">
        <v>205982.61189200002</v>
      </c>
      <c r="BG17" s="26">
        <v>4107.8721999999998</v>
      </c>
      <c r="BH17" s="26">
        <v>0</v>
      </c>
      <c r="BI17" s="26">
        <v>210090.48409200003</v>
      </c>
      <c r="BJ17" s="26">
        <v>175897.189232</v>
      </c>
      <c r="BK17" s="26">
        <v>459724.60116499988</v>
      </c>
      <c r="BL17" s="26">
        <v>1337293.8601449996</v>
      </c>
      <c r="BM17" s="26">
        <v>21019.600000000002</v>
      </c>
      <c r="BN17" s="26">
        <v>1818038.0613099996</v>
      </c>
      <c r="BO17" s="26">
        <v>1147565.778289896</v>
      </c>
      <c r="BP17" s="26">
        <v>0</v>
      </c>
      <c r="BQ17" s="26">
        <v>0</v>
      </c>
      <c r="BR17" s="26">
        <v>0</v>
      </c>
      <c r="BS17" s="26">
        <v>0</v>
      </c>
      <c r="BT17" s="26">
        <v>0</v>
      </c>
      <c r="BU17" s="26">
        <v>246543</v>
      </c>
      <c r="BV17" s="26">
        <v>590</v>
      </c>
      <c r="BW17" s="26">
        <v>450</v>
      </c>
      <c r="BX17" s="26">
        <v>247583</v>
      </c>
      <c r="BY17" s="26">
        <v>100552.94355199998</v>
      </c>
      <c r="BZ17" s="26">
        <v>0</v>
      </c>
      <c r="CA17" s="26">
        <v>0</v>
      </c>
      <c r="CB17" s="26">
        <v>0</v>
      </c>
      <c r="CC17" s="26">
        <v>0</v>
      </c>
      <c r="CD17" s="26">
        <v>0</v>
      </c>
      <c r="CE17" s="26">
        <v>295882.81900000008</v>
      </c>
      <c r="CF17" s="26">
        <v>157802.67326199997</v>
      </c>
      <c r="CG17" s="26">
        <v>42002.64</v>
      </c>
      <c r="CH17" s="26">
        <v>495688.13226200006</v>
      </c>
      <c r="CI17" s="26">
        <v>70440.951153000002</v>
      </c>
      <c r="CJ17" s="26">
        <v>0</v>
      </c>
      <c r="CK17" s="26">
        <v>0</v>
      </c>
      <c r="CL17" s="26">
        <v>0</v>
      </c>
      <c r="CM17" s="26">
        <v>0</v>
      </c>
      <c r="CN17" s="26">
        <v>0</v>
      </c>
      <c r="CO17" s="26">
        <v>7132598.102910785</v>
      </c>
      <c r="CP17" s="26">
        <v>4052470.2891444834</v>
      </c>
      <c r="CQ17" s="26">
        <v>3778724.0181200001</v>
      </c>
      <c r="CR17" s="26">
        <v>14963792.410175268</v>
      </c>
      <c r="CS17" s="26">
        <v>5284459.7562133959</v>
      </c>
    </row>
    <row r="18" spans="1:97" ht="24.9" customHeight="1">
      <c r="A18" s="18">
        <v>12</v>
      </c>
      <c r="B18" s="83" t="s">
        <v>38</v>
      </c>
      <c r="C18" s="26">
        <v>0</v>
      </c>
      <c r="D18" s="26">
        <v>0</v>
      </c>
      <c r="E18" s="26">
        <v>22044.6</v>
      </c>
      <c r="F18" s="26">
        <v>22044.6</v>
      </c>
      <c r="G18" s="26">
        <v>18737.91</v>
      </c>
      <c r="H18" s="26">
        <v>0</v>
      </c>
      <c r="I18" s="26">
        <v>2769.5</v>
      </c>
      <c r="J18" s="26">
        <v>425.5</v>
      </c>
      <c r="K18" s="26">
        <v>3195</v>
      </c>
      <c r="L18" s="26">
        <v>0</v>
      </c>
      <c r="M18" s="26">
        <v>16227.02</v>
      </c>
      <c r="N18" s="26">
        <v>2513.41</v>
      </c>
      <c r="O18" s="26">
        <v>14420.29</v>
      </c>
      <c r="P18" s="26">
        <v>33160.720000000001</v>
      </c>
      <c r="Q18" s="26">
        <v>13472.86</v>
      </c>
      <c r="R18" s="26">
        <v>52435.78</v>
      </c>
      <c r="S18" s="26">
        <v>41889.54</v>
      </c>
      <c r="T18" s="26">
        <v>8402882.9100000001</v>
      </c>
      <c r="U18" s="26">
        <v>8497208.2300000004</v>
      </c>
      <c r="V18" s="26">
        <v>0</v>
      </c>
      <c r="W18" s="26">
        <v>85493.11</v>
      </c>
      <c r="X18" s="26">
        <v>387701.45</v>
      </c>
      <c r="Y18" s="26">
        <v>886521.28</v>
      </c>
      <c r="Z18" s="26">
        <v>1359715.84</v>
      </c>
      <c r="AA18" s="26">
        <v>951801.08</v>
      </c>
      <c r="AB18" s="26">
        <v>208300.03523950884</v>
      </c>
      <c r="AC18" s="26">
        <v>1169537.52</v>
      </c>
      <c r="AD18" s="26">
        <v>41490.51</v>
      </c>
      <c r="AE18" s="26">
        <v>1419328.0652395089</v>
      </c>
      <c r="AF18" s="26">
        <v>81657.990000000005</v>
      </c>
      <c r="AG18" s="26">
        <v>0</v>
      </c>
      <c r="AH18" s="26">
        <v>0</v>
      </c>
      <c r="AI18" s="26">
        <v>0</v>
      </c>
      <c r="AJ18" s="26">
        <v>0</v>
      </c>
      <c r="AK18" s="26">
        <v>0</v>
      </c>
      <c r="AL18" s="26">
        <v>-23109.06</v>
      </c>
      <c r="AM18" s="26">
        <v>0</v>
      </c>
      <c r="AN18" s="26">
        <v>0</v>
      </c>
      <c r="AO18" s="26">
        <v>-23109.06</v>
      </c>
      <c r="AP18" s="26">
        <v>-17859.310000000001</v>
      </c>
      <c r="AQ18" s="26">
        <v>-7439.41</v>
      </c>
      <c r="AR18" s="26">
        <v>0</v>
      </c>
      <c r="AS18" s="26">
        <v>0</v>
      </c>
      <c r="AT18" s="26">
        <v>-7439.41</v>
      </c>
      <c r="AU18" s="26">
        <v>-5759.46</v>
      </c>
      <c r="AV18" s="26">
        <v>0</v>
      </c>
      <c r="AW18" s="26">
        <v>0</v>
      </c>
      <c r="AX18" s="26">
        <v>0</v>
      </c>
      <c r="AY18" s="26">
        <v>0</v>
      </c>
      <c r="AZ18" s="26">
        <v>0</v>
      </c>
      <c r="BA18" s="26">
        <v>0</v>
      </c>
      <c r="BB18" s="26">
        <v>0</v>
      </c>
      <c r="BC18" s="26">
        <v>0</v>
      </c>
      <c r="BD18" s="26">
        <v>0</v>
      </c>
      <c r="BE18" s="26">
        <v>0</v>
      </c>
      <c r="BF18" s="26">
        <v>15470.02</v>
      </c>
      <c r="BG18" s="26">
        <v>2946.95</v>
      </c>
      <c r="BH18" s="26">
        <v>0</v>
      </c>
      <c r="BI18" s="26">
        <v>18416.97</v>
      </c>
      <c r="BJ18" s="26">
        <v>15654.43</v>
      </c>
      <c r="BK18" s="26">
        <v>7715.66</v>
      </c>
      <c r="BL18" s="26">
        <v>11352.94</v>
      </c>
      <c r="BM18" s="26">
        <v>0</v>
      </c>
      <c r="BN18" s="26">
        <v>19068.599999999999</v>
      </c>
      <c r="BO18" s="26">
        <v>16208.309999999998</v>
      </c>
      <c r="BP18" s="26">
        <v>0</v>
      </c>
      <c r="BQ18" s="26">
        <v>0</v>
      </c>
      <c r="BR18" s="26">
        <v>0</v>
      </c>
      <c r="BS18" s="26">
        <v>0</v>
      </c>
      <c r="BT18" s="26">
        <v>0</v>
      </c>
      <c r="BU18" s="26">
        <v>37621.440000000002</v>
      </c>
      <c r="BV18" s="26">
        <v>0</v>
      </c>
      <c r="BW18" s="26">
        <v>0</v>
      </c>
      <c r="BX18" s="26">
        <v>37621.440000000002</v>
      </c>
      <c r="BY18" s="26">
        <v>0</v>
      </c>
      <c r="BZ18" s="26">
        <v>0</v>
      </c>
      <c r="CA18" s="26">
        <v>0</v>
      </c>
      <c r="CB18" s="26">
        <v>0</v>
      </c>
      <c r="CC18" s="26">
        <v>0</v>
      </c>
      <c r="CD18" s="26">
        <v>0</v>
      </c>
      <c r="CE18" s="26">
        <v>134442</v>
      </c>
      <c r="CF18" s="26">
        <v>5706.45</v>
      </c>
      <c r="CG18" s="26">
        <v>0</v>
      </c>
      <c r="CH18" s="26">
        <v>140148.45000000001</v>
      </c>
      <c r="CI18" s="26">
        <v>0</v>
      </c>
      <c r="CJ18" s="26">
        <v>0</v>
      </c>
      <c r="CK18" s="26">
        <v>0</v>
      </c>
      <c r="CL18" s="26">
        <v>0</v>
      </c>
      <c r="CM18" s="26">
        <v>0</v>
      </c>
      <c r="CN18" s="26">
        <v>0</v>
      </c>
      <c r="CO18" s="26">
        <v>527156.5952395089</v>
      </c>
      <c r="CP18" s="26">
        <v>1624417.7599999998</v>
      </c>
      <c r="CQ18" s="26">
        <v>9367785.0899999999</v>
      </c>
      <c r="CR18" s="26">
        <v>11519359.445239509</v>
      </c>
      <c r="CS18" s="26">
        <v>1073913.81</v>
      </c>
    </row>
    <row r="19" spans="1:97" ht="24.9" customHeight="1">
      <c r="A19" s="18">
        <v>13</v>
      </c>
      <c r="B19" s="83" t="s">
        <v>41</v>
      </c>
      <c r="C19" s="26">
        <v>0</v>
      </c>
      <c r="D19" s="26">
        <v>0</v>
      </c>
      <c r="E19" s="26">
        <v>0</v>
      </c>
      <c r="F19" s="26">
        <v>0</v>
      </c>
      <c r="G19" s="26">
        <v>0</v>
      </c>
      <c r="H19" s="26">
        <v>546</v>
      </c>
      <c r="I19" s="26">
        <v>290</v>
      </c>
      <c r="J19" s="26">
        <v>0</v>
      </c>
      <c r="K19" s="26">
        <v>836</v>
      </c>
      <c r="L19" s="26">
        <v>0</v>
      </c>
      <c r="M19" s="26">
        <v>122393.21904978802</v>
      </c>
      <c r="N19" s="26">
        <v>390.66750000000002</v>
      </c>
      <c r="O19" s="26">
        <v>924</v>
      </c>
      <c r="P19" s="26">
        <v>123707.88654978802</v>
      </c>
      <c r="Q19" s="26">
        <v>54739.392183436299</v>
      </c>
      <c r="R19" s="26">
        <v>1404667.9444655203</v>
      </c>
      <c r="S19" s="26">
        <v>277881.43695486191</v>
      </c>
      <c r="T19" s="26">
        <v>0</v>
      </c>
      <c r="U19" s="26">
        <v>1682549.3814203823</v>
      </c>
      <c r="V19" s="26">
        <v>0</v>
      </c>
      <c r="W19" s="26">
        <v>844740.17823618534</v>
      </c>
      <c r="X19" s="26">
        <v>18916.247200000002</v>
      </c>
      <c r="Y19" s="26">
        <v>0</v>
      </c>
      <c r="Z19" s="26">
        <v>863656.42543618532</v>
      </c>
      <c r="AA19" s="26">
        <v>171509.03451245799</v>
      </c>
      <c r="AB19" s="26">
        <v>115705.33627435591</v>
      </c>
      <c r="AC19" s="26">
        <v>1143087.0255424837</v>
      </c>
      <c r="AD19" s="26">
        <v>0</v>
      </c>
      <c r="AE19" s="26">
        <v>1258792.3618168395</v>
      </c>
      <c r="AF19" s="26">
        <v>15666.0293823415</v>
      </c>
      <c r="AG19" s="26">
        <v>0</v>
      </c>
      <c r="AH19" s="26">
        <v>0</v>
      </c>
      <c r="AI19" s="26">
        <v>0</v>
      </c>
      <c r="AJ19" s="26">
        <v>0</v>
      </c>
      <c r="AK19" s="26">
        <v>0</v>
      </c>
      <c r="AL19" s="26">
        <v>1830719.9425461919</v>
      </c>
      <c r="AM19" s="26">
        <v>0</v>
      </c>
      <c r="AN19" s="26">
        <v>0</v>
      </c>
      <c r="AO19" s="26">
        <v>1830719.9425461919</v>
      </c>
      <c r="AP19" s="26">
        <v>1702031.6061891499</v>
      </c>
      <c r="AQ19" s="26">
        <v>1515026.79869252</v>
      </c>
      <c r="AR19" s="26">
        <v>0</v>
      </c>
      <c r="AS19" s="26">
        <v>0</v>
      </c>
      <c r="AT19" s="26">
        <v>1515026.79869252</v>
      </c>
      <c r="AU19" s="26">
        <v>1448285.03</v>
      </c>
      <c r="AV19" s="26">
        <v>0</v>
      </c>
      <c r="AW19" s="26">
        <v>0</v>
      </c>
      <c r="AX19" s="26">
        <v>0</v>
      </c>
      <c r="AY19" s="26">
        <v>0</v>
      </c>
      <c r="AZ19" s="26">
        <v>0</v>
      </c>
      <c r="BA19" s="26">
        <v>0</v>
      </c>
      <c r="BB19" s="26">
        <v>0</v>
      </c>
      <c r="BC19" s="26">
        <v>0</v>
      </c>
      <c r="BD19" s="26">
        <v>0</v>
      </c>
      <c r="BE19" s="26">
        <v>0</v>
      </c>
      <c r="BF19" s="26">
        <v>198083.63205180399</v>
      </c>
      <c r="BG19" s="26">
        <v>0</v>
      </c>
      <c r="BH19" s="26">
        <v>103.93</v>
      </c>
      <c r="BI19" s="26">
        <v>198187.56205180398</v>
      </c>
      <c r="BJ19" s="26">
        <v>158550.06253232301</v>
      </c>
      <c r="BK19" s="26">
        <v>419492.73491324647</v>
      </c>
      <c r="BL19" s="26">
        <v>0</v>
      </c>
      <c r="BM19" s="26">
        <v>0</v>
      </c>
      <c r="BN19" s="26">
        <v>419492.73491324647</v>
      </c>
      <c r="BO19" s="26">
        <v>417891.95293602999</v>
      </c>
      <c r="BP19" s="26">
        <v>0</v>
      </c>
      <c r="BQ19" s="26">
        <v>0</v>
      </c>
      <c r="BR19" s="26">
        <v>0</v>
      </c>
      <c r="BS19" s="26">
        <v>0</v>
      </c>
      <c r="BT19" s="26">
        <v>0</v>
      </c>
      <c r="BU19" s="26">
        <v>0</v>
      </c>
      <c r="BV19" s="26">
        <v>0</v>
      </c>
      <c r="BW19" s="26">
        <v>0</v>
      </c>
      <c r="BX19" s="26">
        <v>0</v>
      </c>
      <c r="BY19" s="26">
        <v>0</v>
      </c>
      <c r="BZ19" s="26">
        <v>0</v>
      </c>
      <c r="CA19" s="26">
        <v>0</v>
      </c>
      <c r="CB19" s="26">
        <v>0</v>
      </c>
      <c r="CC19" s="26">
        <v>0</v>
      </c>
      <c r="CD19" s="26">
        <v>0</v>
      </c>
      <c r="CE19" s="26">
        <v>80582.709999999992</v>
      </c>
      <c r="CF19" s="26">
        <v>0</v>
      </c>
      <c r="CG19" s="26">
        <v>0</v>
      </c>
      <c r="CH19" s="26">
        <v>80582.709999999992</v>
      </c>
      <c r="CI19" s="26">
        <v>49268.019</v>
      </c>
      <c r="CJ19" s="26">
        <v>0</v>
      </c>
      <c r="CK19" s="26">
        <v>0</v>
      </c>
      <c r="CL19" s="26">
        <v>0</v>
      </c>
      <c r="CM19" s="26">
        <v>0</v>
      </c>
      <c r="CN19" s="26">
        <v>0</v>
      </c>
      <c r="CO19" s="26">
        <v>6531958.4962296123</v>
      </c>
      <c r="CP19" s="26">
        <v>1440565.3771973455</v>
      </c>
      <c r="CQ19" s="26">
        <v>1027.93</v>
      </c>
      <c r="CR19" s="26">
        <v>7973551.8034269568</v>
      </c>
      <c r="CS19" s="26">
        <v>4017941.1267357385</v>
      </c>
    </row>
    <row r="20" spans="1:97" ht="24.9" customHeight="1">
      <c r="A20" s="18">
        <v>14</v>
      </c>
      <c r="B20" s="83" t="s">
        <v>40</v>
      </c>
      <c r="C20" s="26">
        <v>224653.21596000003</v>
      </c>
      <c r="D20" s="26">
        <v>0</v>
      </c>
      <c r="E20" s="26">
        <v>0</v>
      </c>
      <c r="F20" s="26">
        <v>224653.21596000003</v>
      </c>
      <c r="G20" s="26">
        <v>101142.00422800001</v>
      </c>
      <c r="H20" s="26">
        <v>0</v>
      </c>
      <c r="I20" s="26">
        <v>0</v>
      </c>
      <c r="J20" s="26">
        <v>0</v>
      </c>
      <c r="K20" s="26">
        <v>0</v>
      </c>
      <c r="L20" s="26">
        <v>0</v>
      </c>
      <c r="M20" s="26">
        <v>69996.094156999985</v>
      </c>
      <c r="N20" s="26">
        <v>12809.339934999996</v>
      </c>
      <c r="O20" s="26">
        <v>0</v>
      </c>
      <c r="P20" s="26">
        <v>82805.434091999981</v>
      </c>
      <c r="Q20" s="26">
        <v>44318.09199299998</v>
      </c>
      <c r="R20" s="26">
        <v>0</v>
      </c>
      <c r="S20" s="26">
        <v>0</v>
      </c>
      <c r="T20" s="26">
        <v>0</v>
      </c>
      <c r="U20" s="26">
        <v>0</v>
      </c>
      <c r="V20" s="26">
        <v>0</v>
      </c>
      <c r="W20" s="26">
        <v>1750843.519278009</v>
      </c>
      <c r="X20" s="26">
        <v>391159.63178990269</v>
      </c>
      <c r="Y20" s="26">
        <v>0</v>
      </c>
      <c r="Z20" s="26">
        <v>2142003.1510679116</v>
      </c>
      <c r="AA20" s="26">
        <v>1350354.5844024995</v>
      </c>
      <c r="AB20" s="26">
        <v>88734.655631784233</v>
      </c>
      <c r="AC20" s="26">
        <v>1188797.5015357304</v>
      </c>
      <c r="AD20" s="26">
        <v>0</v>
      </c>
      <c r="AE20" s="26">
        <v>1277532.1571675148</v>
      </c>
      <c r="AF20" s="26">
        <v>49751.686467200096</v>
      </c>
      <c r="AG20" s="26">
        <v>0</v>
      </c>
      <c r="AH20" s="26">
        <v>0</v>
      </c>
      <c r="AI20" s="26">
        <v>0</v>
      </c>
      <c r="AJ20" s="26">
        <v>0</v>
      </c>
      <c r="AK20" s="26">
        <v>0</v>
      </c>
      <c r="AL20" s="26">
        <v>1231182.1754139988</v>
      </c>
      <c r="AM20" s="26">
        <v>0</v>
      </c>
      <c r="AN20" s="26">
        <v>0</v>
      </c>
      <c r="AO20" s="26">
        <v>1231182.1754139988</v>
      </c>
      <c r="AP20" s="26">
        <v>1228943.3514139988</v>
      </c>
      <c r="AQ20" s="26">
        <v>1338948.4931339999</v>
      </c>
      <c r="AR20" s="26">
        <v>10509.639195</v>
      </c>
      <c r="AS20" s="26">
        <v>0</v>
      </c>
      <c r="AT20" s="26">
        <v>1349458.1323289999</v>
      </c>
      <c r="AU20" s="26">
        <v>1350438.9871340003</v>
      </c>
      <c r="AV20" s="26">
        <v>0</v>
      </c>
      <c r="AW20" s="26">
        <v>0</v>
      </c>
      <c r="AX20" s="26">
        <v>0</v>
      </c>
      <c r="AY20" s="26">
        <v>0</v>
      </c>
      <c r="AZ20" s="26">
        <v>0</v>
      </c>
      <c r="BA20" s="26">
        <v>0</v>
      </c>
      <c r="BB20" s="26">
        <v>0</v>
      </c>
      <c r="BC20" s="26">
        <v>0</v>
      </c>
      <c r="BD20" s="26">
        <v>0</v>
      </c>
      <c r="BE20" s="26">
        <v>0</v>
      </c>
      <c r="BF20" s="26">
        <v>42838.189586999972</v>
      </c>
      <c r="BG20" s="26">
        <v>17084.480000000003</v>
      </c>
      <c r="BH20" s="26">
        <v>0</v>
      </c>
      <c r="BI20" s="26">
        <v>59922.669586999975</v>
      </c>
      <c r="BJ20" s="26">
        <v>47938.135669599993</v>
      </c>
      <c r="BK20" s="26">
        <v>654943.04320299963</v>
      </c>
      <c r="BL20" s="26">
        <v>32368.699550999962</v>
      </c>
      <c r="BM20" s="26">
        <v>0</v>
      </c>
      <c r="BN20" s="26">
        <v>687311.74275399954</v>
      </c>
      <c r="BO20" s="26">
        <v>504012.96979939309</v>
      </c>
      <c r="BP20" s="26">
        <v>219631.53052316431</v>
      </c>
      <c r="BQ20" s="26">
        <v>0</v>
      </c>
      <c r="BR20" s="26">
        <v>0</v>
      </c>
      <c r="BS20" s="26">
        <v>219631.53052316431</v>
      </c>
      <c r="BT20" s="26">
        <v>199276.230129762</v>
      </c>
      <c r="BU20" s="26">
        <v>0</v>
      </c>
      <c r="BV20" s="26">
        <v>0</v>
      </c>
      <c r="BW20" s="26">
        <v>0</v>
      </c>
      <c r="BX20" s="26">
        <v>0</v>
      </c>
      <c r="BY20" s="26">
        <v>0</v>
      </c>
      <c r="BZ20" s="26">
        <v>0</v>
      </c>
      <c r="CA20" s="26">
        <v>0</v>
      </c>
      <c r="CB20" s="26">
        <v>0</v>
      </c>
      <c r="CC20" s="26">
        <v>0</v>
      </c>
      <c r="CD20" s="26">
        <v>0</v>
      </c>
      <c r="CE20" s="26">
        <v>152146.0273000001</v>
      </c>
      <c r="CF20" s="26">
        <v>1354.2300000000005</v>
      </c>
      <c r="CG20" s="26">
        <v>0</v>
      </c>
      <c r="CH20" s="26">
        <v>153500.25730000011</v>
      </c>
      <c r="CI20" s="26">
        <v>90410.371999999872</v>
      </c>
      <c r="CJ20" s="26">
        <v>0</v>
      </c>
      <c r="CK20" s="26">
        <v>0</v>
      </c>
      <c r="CL20" s="26">
        <v>0</v>
      </c>
      <c r="CM20" s="26">
        <v>0</v>
      </c>
      <c r="CN20" s="26">
        <v>0</v>
      </c>
      <c r="CO20" s="26">
        <v>5773916.9441879559</v>
      </c>
      <c r="CP20" s="26">
        <v>1654083.5220066332</v>
      </c>
      <c r="CQ20" s="26">
        <v>0</v>
      </c>
      <c r="CR20" s="26">
        <v>7428000.4661945887</v>
      </c>
      <c r="CS20" s="26">
        <v>4966586.4132374525</v>
      </c>
    </row>
    <row r="21" spans="1:97" ht="24.9" customHeight="1">
      <c r="A21" s="18">
        <v>15</v>
      </c>
      <c r="B21" s="83" t="s">
        <v>37</v>
      </c>
      <c r="C21" s="26">
        <v>3583.0437500000003</v>
      </c>
      <c r="D21" s="26">
        <v>0</v>
      </c>
      <c r="E21" s="26">
        <v>10066.699500000001</v>
      </c>
      <c r="F21" s="26">
        <v>13649.743250000001</v>
      </c>
      <c r="G21" s="26">
        <v>0</v>
      </c>
      <c r="H21" s="26">
        <v>469</v>
      </c>
      <c r="I21" s="26">
        <v>4329</v>
      </c>
      <c r="J21" s="26">
        <v>34</v>
      </c>
      <c r="K21" s="26">
        <v>4832</v>
      </c>
      <c r="L21" s="26">
        <v>0</v>
      </c>
      <c r="M21" s="26">
        <v>295643.06951895665</v>
      </c>
      <c r="N21" s="26">
        <v>12620.86614659999</v>
      </c>
      <c r="O21" s="26">
        <v>41602.945731860003</v>
      </c>
      <c r="P21" s="26">
        <v>349866.88139741664</v>
      </c>
      <c r="Q21" s="26">
        <v>253593.62</v>
      </c>
      <c r="R21" s="26">
        <v>392843.48141540901</v>
      </c>
      <c r="S21" s="26">
        <v>0</v>
      </c>
      <c r="T21" s="26">
        <v>779744.89604394301</v>
      </c>
      <c r="U21" s="26">
        <v>1172588.3774593519</v>
      </c>
      <c r="V21" s="26">
        <v>0</v>
      </c>
      <c r="W21" s="26">
        <v>288160.68111681001</v>
      </c>
      <c r="X21" s="26">
        <v>1094567.3555105289</v>
      </c>
      <c r="Y21" s="26">
        <v>587358.07995048899</v>
      </c>
      <c r="Z21" s="26">
        <v>1970086.1165778278</v>
      </c>
      <c r="AA21" s="26">
        <v>0</v>
      </c>
      <c r="AB21" s="26">
        <v>221012.82564761335</v>
      </c>
      <c r="AC21" s="26">
        <v>1301205.3970568129</v>
      </c>
      <c r="AD21" s="26">
        <v>94738.778127329904</v>
      </c>
      <c r="AE21" s="26">
        <v>1616957.000831756</v>
      </c>
      <c r="AF21" s="26">
        <v>17320.96680652845</v>
      </c>
      <c r="AG21" s="26">
        <v>0</v>
      </c>
      <c r="AH21" s="26">
        <v>0</v>
      </c>
      <c r="AI21" s="26">
        <v>0</v>
      </c>
      <c r="AJ21" s="26">
        <v>0</v>
      </c>
      <c r="AK21" s="26">
        <v>0</v>
      </c>
      <c r="AL21" s="26">
        <v>801325.01</v>
      </c>
      <c r="AM21" s="26">
        <v>0</v>
      </c>
      <c r="AN21" s="26">
        <v>0</v>
      </c>
      <c r="AO21" s="26">
        <v>801325.01</v>
      </c>
      <c r="AP21" s="26">
        <v>801325.01</v>
      </c>
      <c r="AQ21" s="26">
        <v>333211.01</v>
      </c>
      <c r="AR21" s="26">
        <v>0</v>
      </c>
      <c r="AS21" s="26">
        <v>0</v>
      </c>
      <c r="AT21" s="26">
        <v>333211.01</v>
      </c>
      <c r="AU21" s="26">
        <v>333211.01</v>
      </c>
      <c r="AV21" s="26">
        <v>0</v>
      </c>
      <c r="AW21" s="26">
        <v>0</v>
      </c>
      <c r="AX21" s="26">
        <v>0</v>
      </c>
      <c r="AY21" s="26">
        <v>0</v>
      </c>
      <c r="AZ21" s="26">
        <v>0</v>
      </c>
      <c r="BA21" s="26">
        <v>0</v>
      </c>
      <c r="BB21" s="26">
        <v>0</v>
      </c>
      <c r="BC21" s="26">
        <v>0</v>
      </c>
      <c r="BD21" s="26">
        <v>0</v>
      </c>
      <c r="BE21" s="26">
        <v>0</v>
      </c>
      <c r="BF21" s="26">
        <v>119855.02007199997</v>
      </c>
      <c r="BG21" s="26">
        <v>0</v>
      </c>
      <c r="BH21" s="26">
        <v>335.61519399999997</v>
      </c>
      <c r="BI21" s="26">
        <v>120190.63526599997</v>
      </c>
      <c r="BJ21" s="26">
        <v>22268.502739710202</v>
      </c>
      <c r="BK21" s="26">
        <v>292723.78784825804</v>
      </c>
      <c r="BL21" s="26">
        <v>5533.5681999999997</v>
      </c>
      <c r="BM21" s="26">
        <v>987.65</v>
      </c>
      <c r="BN21" s="26">
        <v>299245.00604825804</v>
      </c>
      <c r="BO21" s="26">
        <v>64565.576929704424</v>
      </c>
      <c r="BP21" s="26">
        <v>0</v>
      </c>
      <c r="BQ21" s="26">
        <v>0</v>
      </c>
      <c r="BR21" s="26">
        <v>0</v>
      </c>
      <c r="BS21" s="26">
        <v>0</v>
      </c>
      <c r="BT21" s="26">
        <v>0</v>
      </c>
      <c r="BU21" s="26">
        <v>291716.67219652998</v>
      </c>
      <c r="BV21" s="26">
        <v>0</v>
      </c>
      <c r="BW21" s="26">
        <v>0</v>
      </c>
      <c r="BX21" s="26">
        <v>291716.67219652998</v>
      </c>
      <c r="BY21" s="26">
        <v>0</v>
      </c>
      <c r="BZ21" s="26">
        <v>0</v>
      </c>
      <c r="CA21" s="26">
        <v>0</v>
      </c>
      <c r="CB21" s="26">
        <v>0</v>
      </c>
      <c r="CC21" s="26">
        <v>0</v>
      </c>
      <c r="CD21" s="26">
        <v>0</v>
      </c>
      <c r="CE21" s="26">
        <v>327611.88159999799</v>
      </c>
      <c r="CF21" s="26">
        <v>9543.10072459</v>
      </c>
      <c r="CG21" s="26">
        <v>500</v>
      </c>
      <c r="CH21" s="26">
        <v>337654.982324588</v>
      </c>
      <c r="CI21" s="26">
        <v>79425.133613056911</v>
      </c>
      <c r="CJ21" s="26">
        <v>0</v>
      </c>
      <c r="CK21" s="26">
        <v>0</v>
      </c>
      <c r="CL21" s="26">
        <v>0</v>
      </c>
      <c r="CM21" s="26">
        <v>0</v>
      </c>
      <c r="CN21" s="26">
        <v>0</v>
      </c>
      <c r="CO21" s="26">
        <v>3368155.4831655747</v>
      </c>
      <c r="CP21" s="26">
        <v>2427799.287638532</v>
      </c>
      <c r="CQ21" s="26">
        <v>1515368.664547622</v>
      </c>
      <c r="CR21" s="26">
        <v>7311323.4353517285</v>
      </c>
      <c r="CS21" s="26">
        <v>1571709.8200890003</v>
      </c>
    </row>
    <row r="22" spans="1:97" ht="24.9" customHeight="1">
      <c r="A22" s="18">
        <v>16</v>
      </c>
      <c r="B22" s="83" t="s">
        <v>39</v>
      </c>
      <c r="C22" s="26">
        <v>0</v>
      </c>
      <c r="D22" s="26">
        <v>2753</v>
      </c>
      <c r="E22" s="26">
        <v>0</v>
      </c>
      <c r="F22" s="26">
        <v>2753</v>
      </c>
      <c r="G22" s="26">
        <v>0</v>
      </c>
      <c r="H22" s="26">
        <v>0</v>
      </c>
      <c r="I22" s="26">
        <v>0</v>
      </c>
      <c r="J22" s="26">
        <v>0</v>
      </c>
      <c r="K22" s="26">
        <v>0</v>
      </c>
      <c r="L22" s="26">
        <v>0</v>
      </c>
      <c r="M22" s="26">
        <v>17110.713410999964</v>
      </c>
      <c r="N22" s="26">
        <v>0</v>
      </c>
      <c r="O22" s="26">
        <v>0</v>
      </c>
      <c r="P22" s="26">
        <v>17110.713410999964</v>
      </c>
      <c r="Q22" s="26">
        <v>0</v>
      </c>
      <c r="R22" s="26">
        <v>0</v>
      </c>
      <c r="S22" s="26">
        <v>0</v>
      </c>
      <c r="T22" s="26">
        <v>0</v>
      </c>
      <c r="U22" s="26">
        <v>0</v>
      </c>
      <c r="V22" s="26">
        <v>0</v>
      </c>
      <c r="W22" s="26">
        <v>3595933.2866870104</v>
      </c>
      <c r="X22" s="26">
        <v>0</v>
      </c>
      <c r="Y22" s="26">
        <v>0</v>
      </c>
      <c r="Z22" s="26">
        <v>3595933.2866870104</v>
      </c>
      <c r="AA22" s="26">
        <v>0</v>
      </c>
      <c r="AB22" s="26">
        <v>194930.80692078255</v>
      </c>
      <c r="AC22" s="26">
        <v>1143733.3828964839</v>
      </c>
      <c r="AD22" s="26">
        <v>0</v>
      </c>
      <c r="AE22" s="26">
        <v>1338664.1898172665</v>
      </c>
      <c r="AF22" s="26">
        <v>0</v>
      </c>
      <c r="AG22" s="26">
        <v>0</v>
      </c>
      <c r="AH22" s="26">
        <v>0</v>
      </c>
      <c r="AI22" s="26">
        <v>0</v>
      </c>
      <c r="AJ22" s="26">
        <v>0</v>
      </c>
      <c r="AK22" s="26">
        <v>0</v>
      </c>
      <c r="AL22" s="26">
        <v>0</v>
      </c>
      <c r="AM22" s="26">
        <v>0</v>
      </c>
      <c r="AN22" s="26">
        <v>0</v>
      </c>
      <c r="AO22" s="26">
        <v>0</v>
      </c>
      <c r="AP22" s="26">
        <v>0</v>
      </c>
      <c r="AQ22" s="26">
        <v>0</v>
      </c>
      <c r="AR22" s="26">
        <v>0</v>
      </c>
      <c r="AS22" s="26">
        <v>0</v>
      </c>
      <c r="AT22" s="26">
        <v>0</v>
      </c>
      <c r="AU22" s="26">
        <v>0</v>
      </c>
      <c r="AV22" s="26">
        <v>0</v>
      </c>
      <c r="AW22" s="26">
        <v>0</v>
      </c>
      <c r="AX22" s="26">
        <v>0</v>
      </c>
      <c r="AY22" s="26">
        <v>0</v>
      </c>
      <c r="AZ22" s="26">
        <v>0</v>
      </c>
      <c r="BA22" s="26">
        <v>0</v>
      </c>
      <c r="BB22" s="26">
        <v>0</v>
      </c>
      <c r="BC22" s="26">
        <v>0</v>
      </c>
      <c r="BD22" s="26">
        <v>0</v>
      </c>
      <c r="BE22" s="26">
        <v>0</v>
      </c>
      <c r="BF22" s="26">
        <v>0</v>
      </c>
      <c r="BG22" s="26">
        <v>0</v>
      </c>
      <c r="BH22" s="26">
        <v>0</v>
      </c>
      <c r="BI22" s="26">
        <v>0</v>
      </c>
      <c r="BJ22" s="26">
        <v>0</v>
      </c>
      <c r="BK22" s="26">
        <v>0</v>
      </c>
      <c r="BL22" s="26">
        <v>150</v>
      </c>
      <c r="BM22" s="26">
        <v>0</v>
      </c>
      <c r="BN22" s="26">
        <v>150</v>
      </c>
      <c r="BO22" s="26">
        <v>0</v>
      </c>
      <c r="BP22" s="26">
        <v>0</v>
      </c>
      <c r="BQ22" s="26">
        <v>0</v>
      </c>
      <c r="BR22" s="26">
        <v>0</v>
      </c>
      <c r="BS22" s="26">
        <v>0</v>
      </c>
      <c r="BT22" s="26">
        <v>0</v>
      </c>
      <c r="BU22" s="26">
        <v>22691.936799999999</v>
      </c>
      <c r="BV22" s="26">
        <v>0</v>
      </c>
      <c r="BW22" s="26">
        <v>0</v>
      </c>
      <c r="BX22" s="26">
        <v>22691.936799999999</v>
      </c>
      <c r="BY22" s="26">
        <v>0</v>
      </c>
      <c r="BZ22" s="26">
        <v>0</v>
      </c>
      <c r="CA22" s="26">
        <v>350</v>
      </c>
      <c r="CB22" s="26">
        <v>0</v>
      </c>
      <c r="CC22" s="26">
        <v>350</v>
      </c>
      <c r="CD22" s="26">
        <v>0</v>
      </c>
      <c r="CE22" s="26">
        <v>0</v>
      </c>
      <c r="CF22" s="26">
        <v>0</v>
      </c>
      <c r="CG22" s="26">
        <v>0</v>
      </c>
      <c r="CH22" s="26">
        <v>0</v>
      </c>
      <c r="CI22" s="26">
        <v>0</v>
      </c>
      <c r="CJ22" s="26">
        <v>0</v>
      </c>
      <c r="CK22" s="26">
        <v>0</v>
      </c>
      <c r="CL22" s="26">
        <v>0</v>
      </c>
      <c r="CM22" s="26">
        <v>0</v>
      </c>
      <c r="CN22" s="26">
        <v>0</v>
      </c>
      <c r="CO22" s="26">
        <v>3830666.743818793</v>
      </c>
      <c r="CP22" s="26">
        <v>1146986.3828964839</v>
      </c>
      <c r="CQ22" s="26">
        <v>0</v>
      </c>
      <c r="CR22" s="26">
        <v>4977653.1267152773</v>
      </c>
      <c r="CS22" s="26">
        <v>0</v>
      </c>
    </row>
    <row r="23" spans="1:97" ht="24.9" customHeight="1">
      <c r="A23" s="18">
        <v>17</v>
      </c>
      <c r="B23" s="83" t="s">
        <v>91</v>
      </c>
      <c r="C23" s="26">
        <v>0</v>
      </c>
      <c r="D23" s="26">
        <v>0</v>
      </c>
      <c r="E23" s="26">
        <v>0</v>
      </c>
      <c r="F23" s="26">
        <v>0</v>
      </c>
      <c r="G23" s="26">
        <v>0</v>
      </c>
      <c r="H23" s="26">
        <v>184.41</v>
      </c>
      <c r="I23" s="26">
        <v>76.5</v>
      </c>
      <c r="J23" s="26">
        <v>0</v>
      </c>
      <c r="K23" s="26">
        <v>260.90999999999997</v>
      </c>
      <c r="L23" s="26">
        <v>0</v>
      </c>
      <c r="M23" s="26">
        <v>5936.5833359999997</v>
      </c>
      <c r="N23" s="26">
        <v>89465.665269000019</v>
      </c>
      <c r="O23" s="26">
        <v>0</v>
      </c>
      <c r="P23" s="26">
        <v>95402.248605000015</v>
      </c>
      <c r="Q23" s="26">
        <v>0</v>
      </c>
      <c r="R23" s="26">
        <v>218731.46</v>
      </c>
      <c r="S23" s="26">
        <v>500899.89</v>
      </c>
      <c r="T23" s="26">
        <v>39198.79</v>
      </c>
      <c r="U23" s="26">
        <v>758830.14</v>
      </c>
      <c r="V23" s="26">
        <v>0</v>
      </c>
      <c r="W23" s="26">
        <v>58291.198455000005</v>
      </c>
      <c r="X23" s="26">
        <v>1787629.2425609999</v>
      </c>
      <c r="Y23" s="26">
        <v>0</v>
      </c>
      <c r="Z23" s="26">
        <v>1845920.441016</v>
      </c>
      <c r="AA23" s="26">
        <v>0</v>
      </c>
      <c r="AB23" s="26">
        <v>20831.270152666668</v>
      </c>
      <c r="AC23" s="26">
        <v>570615.19130777777</v>
      </c>
      <c r="AD23" s="26">
        <v>0</v>
      </c>
      <c r="AE23" s="26">
        <v>591446.46146044449</v>
      </c>
      <c r="AF23" s="26">
        <v>0</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v>0</v>
      </c>
      <c r="AW23" s="26">
        <v>0</v>
      </c>
      <c r="AX23" s="26">
        <v>0</v>
      </c>
      <c r="AY23" s="26">
        <v>0</v>
      </c>
      <c r="AZ23" s="26">
        <v>0</v>
      </c>
      <c r="BA23" s="26">
        <v>0</v>
      </c>
      <c r="BB23" s="26">
        <v>0</v>
      </c>
      <c r="BC23" s="26">
        <v>0</v>
      </c>
      <c r="BD23" s="26">
        <v>0</v>
      </c>
      <c r="BE23" s="26">
        <v>0</v>
      </c>
      <c r="BF23" s="26">
        <v>9783.3261180000009</v>
      </c>
      <c r="BG23" s="26">
        <v>3315.7719529999999</v>
      </c>
      <c r="BH23" s="26">
        <v>0</v>
      </c>
      <c r="BI23" s="26">
        <v>13099.098071</v>
      </c>
      <c r="BJ23" s="26">
        <v>0</v>
      </c>
      <c r="BK23" s="26">
        <v>10966.657999999999</v>
      </c>
      <c r="BL23" s="26">
        <v>875831.95320000011</v>
      </c>
      <c r="BM23" s="26">
        <v>0</v>
      </c>
      <c r="BN23" s="26">
        <v>886798.61120000016</v>
      </c>
      <c r="BO23" s="26">
        <v>0</v>
      </c>
      <c r="BP23" s="26">
        <v>0</v>
      </c>
      <c r="BQ23" s="26">
        <v>475</v>
      </c>
      <c r="BR23" s="26">
        <v>0</v>
      </c>
      <c r="BS23" s="26">
        <v>475</v>
      </c>
      <c r="BT23" s="26">
        <v>0</v>
      </c>
      <c r="BU23" s="26">
        <v>175091.69</v>
      </c>
      <c r="BV23" s="26">
        <v>0</v>
      </c>
      <c r="BW23" s="26">
        <v>0</v>
      </c>
      <c r="BX23" s="26">
        <v>175091.69</v>
      </c>
      <c r="BY23" s="26">
        <v>0</v>
      </c>
      <c r="BZ23" s="26">
        <v>0</v>
      </c>
      <c r="CA23" s="26">
        <v>0</v>
      </c>
      <c r="CB23" s="26">
        <v>0</v>
      </c>
      <c r="CC23" s="26">
        <v>0</v>
      </c>
      <c r="CD23" s="26">
        <v>0</v>
      </c>
      <c r="CE23" s="26">
        <v>14452</v>
      </c>
      <c r="CF23" s="26">
        <v>28027.434399999998</v>
      </c>
      <c r="CG23" s="26">
        <v>0</v>
      </c>
      <c r="CH23" s="26">
        <v>42479.434399999998</v>
      </c>
      <c r="CI23" s="26">
        <v>0</v>
      </c>
      <c r="CJ23" s="26">
        <v>0</v>
      </c>
      <c r="CK23" s="26">
        <v>0</v>
      </c>
      <c r="CL23" s="26">
        <v>0</v>
      </c>
      <c r="CM23" s="26">
        <v>0</v>
      </c>
      <c r="CN23" s="26">
        <v>0</v>
      </c>
      <c r="CO23" s="26">
        <v>514268.59606166667</v>
      </c>
      <c r="CP23" s="26">
        <v>3856336.6486907783</v>
      </c>
      <c r="CQ23" s="26">
        <v>39198.79</v>
      </c>
      <c r="CR23" s="26">
        <v>4409804.0347524444</v>
      </c>
      <c r="CS23" s="26">
        <v>0</v>
      </c>
    </row>
    <row r="24" spans="1:97" ht="24.9" customHeight="1">
      <c r="A24" s="18">
        <v>18</v>
      </c>
      <c r="B24" s="83" t="s">
        <v>90</v>
      </c>
      <c r="C24" s="26">
        <v>0</v>
      </c>
      <c r="D24" s="26">
        <v>0</v>
      </c>
      <c r="E24" s="26">
        <v>0</v>
      </c>
      <c r="F24" s="26">
        <v>0</v>
      </c>
      <c r="G24" s="26">
        <v>0</v>
      </c>
      <c r="H24" s="26">
        <v>0</v>
      </c>
      <c r="I24" s="26">
        <v>65</v>
      </c>
      <c r="J24" s="26">
        <v>0</v>
      </c>
      <c r="K24" s="26">
        <v>65</v>
      </c>
      <c r="L24" s="26">
        <v>0</v>
      </c>
      <c r="M24" s="26">
        <v>12731.28</v>
      </c>
      <c r="N24" s="26">
        <v>210.08</v>
      </c>
      <c r="O24" s="26">
        <v>0</v>
      </c>
      <c r="P24" s="26">
        <v>12941.36</v>
      </c>
      <c r="Q24" s="26">
        <v>0</v>
      </c>
      <c r="R24" s="26">
        <v>0</v>
      </c>
      <c r="S24" s="26">
        <v>0</v>
      </c>
      <c r="T24" s="26">
        <v>0</v>
      </c>
      <c r="U24" s="26">
        <v>0</v>
      </c>
      <c r="V24" s="26">
        <v>0</v>
      </c>
      <c r="W24" s="26">
        <v>1206577.5900000001</v>
      </c>
      <c r="X24" s="26">
        <v>66293.820000000007</v>
      </c>
      <c r="Y24" s="26">
        <v>0</v>
      </c>
      <c r="Z24" s="26">
        <v>1272871.4100000001</v>
      </c>
      <c r="AA24" s="26">
        <v>1779.19</v>
      </c>
      <c r="AB24" s="26">
        <v>82372.191960784345</v>
      </c>
      <c r="AC24" s="26">
        <v>1149728.1895424838</v>
      </c>
      <c r="AD24" s="26">
        <v>0</v>
      </c>
      <c r="AE24" s="26">
        <v>1232100.3815032681</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1802.92</v>
      </c>
      <c r="BG24" s="26">
        <v>0</v>
      </c>
      <c r="BH24" s="26">
        <v>0</v>
      </c>
      <c r="BI24" s="26">
        <v>1802.92</v>
      </c>
      <c r="BJ24" s="26">
        <v>722.63</v>
      </c>
      <c r="BK24" s="26">
        <v>22643.46</v>
      </c>
      <c r="BL24" s="26">
        <v>243.21</v>
      </c>
      <c r="BM24" s="26">
        <v>0</v>
      </c>
      <c r="BN24" s="26">
        <v>22886.67</v>
      </c>
      <c r="BO24" s="26">
        <v>11903.35</v>
      </c>
      <c r="BP24" s="26">
        <v>0</v>
      </c>
      <c r="BQ24" s="26">
        <v>0</v>
      </c>
      <c r="BR24" s="26">
        <v>0</v>
      </c>
      <c r="BS24" s="26">
        <v>0</v>
      </c>
      <c r="BT24" s="26">
        <v>0</v>
      </c>
      <c r="BU24" s="26">
        <v>105873.06</v>
      </c>
      <c r="BV24" s="26">
        <v>0</v>
      </c>
      <c r="BW24" s="26">
        <v>4195.01</v>
      </c>
      <c r="BX24" s="26">
        <v>110068.06999999999</v>
      </c>
      <c r="BY24" s="26">
        <v>0</v>
      </c>
      <c r="BZ24" s="26">
        <v>0</v>
      </c>
      <c r="CA24" s="26">
        <v>0</v>
      </c>
      <c r="CB24" s="26">
        <v>0</v>
      </c>
      <c r="CC24" s="26">
        <v>0</v>
      </c>
      <c r="CD24" s="26">
        <v>0</v>
      </c>
      <c r="CE24" s="26">
        <v>25380</v>
      </c>
      <c r="CF24" s="26">
        <v>0</v>
      </c>
      <c r="CG24" s="26">
        <v>0</v>
      </c>
      <c r="CH24" s="26">
        <v>25380</v>
      </c>
      <c r="CI24" s="26">
        <v>11416.8</v>
      </c>
      <c r="CJ24" s="26">
        <v>0</v>
      </c>
      <c r="CK24" s="26">
        <v>0</v>
      </c>
      <c r="CL24" s="26">
        <v>0</v>
      </c>
      <c r="CM24" s="26">
        <v>0</v>
      </c>
      <c r="CN24" s="26">
        <v>0</v>
      </c>
      <c r="CO24" s="26">
        <v>1457380.5019607844</v>
      </c>
      <c r="CP24" s="26">
        <v>1216540.2995424836</v>
      </c>
      <c r="CQ24" s="26">
        <v>4195.01</v>
      </c>
      <c r="CR24" s="26">
        <v>2678115.8115032683</v>
      </c>
      <c r="CS24" s="26">
        <v>25821.97</v>
      </c>
    </row>
    <row r="25" spans="1:97" ht="13.8">
      <c r="A25" s="19"/>
      <c r="B25" s="82" t="s">
        <v>22</v>
      </c>
      <c r="C25" s="20">
        <v>24384888.235719912</v>
      </c>
      <c r="D25" s="20">
        <v>21481410.783088505</v>
      </c>
      <c r="E25" s="20">
        <v>3540752.1050863191</v>
      </c>
      <c r="F25" s="20">
        <v>49407051.123894736</v>
      </c>
      <c r="G25" s="20">
        <v>5993977.0290923882</v>
      </c>
      <c r="H25" s="20">
        <v>1174793.8352392472</v>
      </c>
      <c r="I25" s="20">
        <v>1650734.9170659212</v>
      </c>
      <c r="J25" s="20">
        <v>302037.01199999551</v>
      </c>
      <c r="K25" s="20">
        <v>3127565.7643051641</v>
      </c>
      <c r="L25" s="20">
        <v>11545.807436075491</v>
      </c>
      <c r="M25" s="20">
        <v>7137881.6361466153</v>
      </c>
      <c r="N25" s="20">
        <v>5737471.2713001184</v>
      </c>
      <c r="O25" s="20">
        <v>544379.31378377904</v>
      </c>
      <c r="P25" s="20">
        <v>13419732.221230509</v>
      </c>
      <c r="Q25" s="20">
        <v>1259631.5975487488</v>
      </c>
      <c r="R25" s="20">
        <v>160048034.41523153</v>
      </c>
      <c r="S25" s="20">
        <v>23161834.531001419</v>
      </c>
      <c r="T25" s="20">
        <v>72607159.880958691</v>
      </c>
      <c r="U25" s="20">
        <v>255817028.82719159</v>
      </c>
      <c r="V25" s="20">
        <v>6632490.5323684216</v>
      </c>
      <c r="W25" s="20">
        <v>41473266.405226789</v>
      </c>
      <c r="X25" s="20">
        <v>55399070.918737091</v>
      </c>
      <c r="Y25" s="20">
        <v>11078192.390126865</v>
      </c>
      <c r="Z25" s="20">
        <v>107950529.71409073</v>
      </c>
      <c r="AA25" s="20">
        <v>10600675.259553723</v>
      </c>
      <c r="AB25" s="20">
        <v>8456408.9041494224</v>
      </c>
      <c r="AC25" s="20">
        <v>27987287.364107486</v>
      </c>
      <c r="AD25" s="20">
        <v>1058456.7158156319</v>
      </c>
      <c r="AE25" s="20">
        <v>37502152.984072529</v>
      </c>
      <c r="AF25" s="20">
        <v>1133297.8112219949</v>
      </c>
      <c r="AG25" s="20">
        <v>273049.06977399997</v>
      </c>
      <c r="AH25" s="20">
        <v>0</v>
      </c>
      <c r="AI25" s="20">
        <v>0</v>
      </c>
      <c r="AJ25" s="20">
        <v>273049.06977399997</v>
      </c>
      <c r="AK25" s="20">
        <v>243245.47645838201</v>
      </c>
      <c r="AL25" s="20">
        <v>5307687.8577927034</v>
      </c>
      <c r="AM25" s="20">
        <v>39972.400000000001</v>
      </c>
      <c r="AN25" s="20">
        <v>239892.57</v>
      </c>
      <c r="AO25" s="20">
        <v>5587552.8277927041</v>
      </c>
      <c r="AP25" s="20">
        <v>5542490.1904810024</v>
      </c>
      <c r="AQ25" s="20">
        <v>5158146.6362370066</v>
      </c>
      <c r="AR25" s="20">
        <v>10509.639195</v>
      </c>
      <c r="AS25" s="20">
        <v>0</v>
      </c>
      <c r="AT25" s="20">
        <v>5168656.2754320065</v>
      </c>
      <c r="AU25" s="20">
        <v>5023536.5246973122</v>
      </c>
      <c r="AV25" s="20">
        <v>285045.22545500001</v>
      </c>
      <c r="AW25" s="20">
        <v>0</v>
      </c>
      <c r="AX25" s="20">
        <v>49694</v>
      </c>
      <c r="AY25" s="20">
        <v>334739.22545500001</v>
      </c>
      <c r="AZ25" s="20">
        <v>167460.50666153181</v>
      </c>
      <c r="BA25" s="20">
        <v>42048</v>
      </c>
      <c r="BB25" s="20">
        <v>0</v>
      </c>
      <c r="BC25" s="20">
        <v>6465</v>
      </c>
      <c r="BD25" s="20">
        <v>48513</v>
      </c>
      <c r="BE25" s="20">
        <v>42840.28</v>
      </c>
      <c r="BF25" s="20">
        <v>8536325.7396104075</v>
      </c>
      <c r="BG25" s="20">
        <v>88679.934055000005</v>
      </c>
      <c r="BH25" s="20">
        <v>90723.287593999979</v>
      </c>
      <c r="BI25" s="20">
        <v>8715728.9612594079</v>
      </c>
      <c r="BJ25" s="20">
        <v>2863312.4321616068</v>
      </c>
      <c r="BK25" s="20">
        <v>84571378.083279565</v>
      </c>
      <c r="BL25" s="20">
        <v>21580429.362469297</v>
      </c>
      <c r="BM25" s="20">
        <v>547787.2830119998</v>
      </c>
      <c r="BN25" s="20">
        <v>106699594.72876088</v>
      </c>
      <c r="BO25" s="20">
        <v>66992705.54942584</v>
      </c>
      <c r="BP25" s="20">
        <v>7958825.6261745114</v>
      </c>
      <c r="BQ25" s="20">
        <v>549630.05529800546</v>
      </c>
      <c r="BR25" s="20">
        <v>61778.19</v>
      </c>
      <c r="BS25" s="20">
        <v>8570233.871472517</v>
      </c>
      <c r="BT25" s="20">
        <v>7216655.897240025</v>
      </c>
      <c r="BU25" s="20">
        <v>10845276.855346356</v>
      </c>
      <c r="BV25" s="20">
        <v>91017.7</v>
      </c>
      <c r="BW25" s="20">
        <v>5991.01</v>
      </c>
      <c r="BX25" s="20">
        <v>10942285.565346355</v>
      </c>
      <c r="BY25" s="20">
        <v>6773861.1680514794</v>
      </c>
      <c r="BZ25" s="20">
        <v>94999.99726027</v>
      </c>
      <c r="CA25" s="20">
        <v>232309.55077008763</v>
      </c>
      <c r="CB25" s="20">
        <v>0</v>
      </c>
      <c r="CC25" s="20">
        <v>327309.54803035763</v>
      </c>
      <c r="CD25" s="20">
        <v>0</v>
      </c>
      <c r="CE25" s="20">
        <v>23142581.862167936</v>
      </c>
      <c r="CF25" s="20">
        <v>1516706.1055645901</v>
      </c>
      <c r="CG25" s="20">
        <v>342940.7525</v>
      </c>
      <c r="CH25" s="20">
        <v>25002228.720232531</v>
      </c>
      <c r="CI25" s="20">
        <v>15675617.54392132</v>
      </c>
      <c r="CJ25" s="20">
        <v>0</v>
      </c>
      <c r="CK25" s="20">
        <v>0</v>
      </c>
      <c r="CL25" s="20">
        <v>0</v>
      </c>
      <c r="CM25" s="20">
        <v>0</v>
      </c>
      <c r="CN25" s="20">
        <v>0</v>
      </c>
      <c r="CO25" s="20">
        <v>388890638.38481116</v>
      </c>
      <c r="CP25" s="20">
        <v>159527064.53265256</v>
      </c>
      <c r="CQ25" s="20">
        <v>90476249.510877326</v>
      </c>
      <c r="CR25" s="20">
        <v>638893952.42834139</v>
      </c>
      <c r="CS25" s="20">
        <v>136173343.60631984</v>
      </c>
    </row>
    <row r="26" spans="1:97" s="12" customFormat="1" ht="12.75" customHeight="1">
      <c r="CR26" s="35"/>
    </row>
    <row r="27" spans="1:97" s="54" customFormat="1" ht="14.4">
      <c r="B27" s="55" t="s">
        <v>49</v>
      </c>
    </row>
    <row r="28" spans="1:97" s="54" customFormat="1" ht="20.25" customHeight="1">
      <c r="B28" s="98" t="s">
        <v>51</v>
      </c>
      <c r="C28" s="98"/>
      <c r="D28" s="98"/>
      <c r="E28" s="98"/>
      <c r="F28" s="98"/>
      <c r="G28" s="98"/>
      <c r="H28" s="98"/>
      <c r="I28" s="98"/>
      <c r="J28" s="98"/>
      <c r="K28" s="98"/>
      <c r="L28" s="98"/>
      <c r="M28" s="98"/>
      <c r="N28" s="98"/>
    </row>
    <row r="29" spans="1:97" s="54" customFormat="1" ht="15" customHeight="1">
      <c r="B29" s="98"/>
      <c r="C29" s="98"/>
      <c r="D29" s="98"/>
      <c r="E29" s="98"/>
      <c r="F29" s="98"/>
      <c r="G29" s="98"/>
      <c r="H29" s="98"/>
      <c r="I29" s="98"/>
      <c r="J29" s="98"/>
      <c r="K29" s="98"/>
      <c r="L29" s="98"/>
      <c r="M29" s="98"/>
      <c r="N29" s="98"/>
    </row>
    <row r="30" spans="1:97" ht="12.75" customHeight="1"/>
    <row r="33" spans="2:2" ht="13.8">
      <c r="B33" s="25"/>
    </row>
  </sheetData>
  <sortState ref="B9:CS23">
    <sortCondition descending="1" ref="CR7:CR23"/>
  </sortState>
  <mergeCells count="41">
    <mergeCell ref="AV5:AY5"/>
    <mergeCell ref="A4:A6"/>
    <mergeCell ref="B4:B6"/>
    <mergeCell ref="C4:G4"/>
    <mergeCell ref="H4:L4"/>
    <mergeCell ref="M4:Q4"/>
    <mergeCell ref="R4:V4"/>
    <mergeCell ref="C5:F5"/>
    <mergeCell ref="H5:K5"/>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B28:N29"/>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N32"/>
  <sheetViews>
    <sheetView zoomScale="85" zoomScaleNormal="85" workbookViewId="0">
      <pane xSplit="2" ySplit="5" topLeftCell="C6" activePane="bottomRight" state="frozen"/>
      <selection activeCell="B1" sqref="B1"/>
      <selection pane="topRight" activeCell="B1" sqref="B1"/>
      <selection pane="bottomLeft" activeCell="B1" sqref="B1"/>
      <selection pane="bottomRight" activeCell="B4" sqref="B4:B5"/>
    </sheetView>
  </sheetViews>
  <sheetFormatPr defaultColWidth="9.109375" defaultRowHeight="13.2"/>
  <cols>
    <col min="1" max="1" width="3.33203125" style="13" customWidth="1"/>
    <col min="2" max="2" width="50.33203125" style="13" customWidth="1"/>
    <col min="3" max="3" width="15.5546875" style="13" customWidth="1"/>
    <col min="4" max="4" width="12.6640625" style="13" customWidth="1"/>
    <col min="5" max="5" width="14.6640625" style="13" customWidth="1"/>
    <col min="6" max="6" width="12.6640625" style="13" customWidth="1"/>
    <col min="7" max="8" width="13.44140625" style="13" customWidth="1"/>
    <col min="9" max="28" width="12.6640625" style="13" customWidth="1"/>
    <col min="29" max="29" width="14.5546875" style="13" customWidth="1"/>
    <col min="30" max="38" width="12.6640625" style="13" customWidth="1"/>
    <col min="39" max="39" width="15.44140625" style="13" customWidth="1"/>
    <col min="40" max="40" width="14.109375" style="13" customWidth="1"/>
    <col min="41" max="16384" width="9.109375" style="13"/>
  </cols>
  <sheetData>
    <row r="1" spans="1:40" s="54" customFormat="1" ht="20.25" customHeight="1">
      <c r="A1" s="51" t="s">
        <v>52</v>
      </c>
    </row>
    <row r="2" spans="1:40" s="54" customFormat="1" ht="20.25" customHeight="1">
      <c r="A2" s="51" t="str">
        <f>'Number of Policies'!A2</f>
        <v>Reporting period: 1 January 2020 - 31 December 2020</v>
      </c>
    </row>
    <row r="3" spans="1:40" s="54" customFormat="1" ht="19.5" customHeight="1">
      <c r="A3" s="42" t="s">
        <v>2</v>
      </c>
      <c r="B3" s="58"/>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8"/>
    </row>
    <row r="4" spans="1:40" s="54" customFormat="1" ht="82.5" customHeight="1">
      <c r="A4" s="93" t="s">
        <v>0</v>
      </c>
      <c r="B4" s="93" t="s">
        <v>3</v>
      </c>
      <c r="C4" s="96" t="s">
        <v>4</v>
      </c>
      <c r="D4" s="97"/>
      <c r="E4" s="96" t="s">
        <v>5</v>
      </c>
      <c r="F4" s="97"/>
      <c r="G4" s="96" t="s">
        <v>6</v>
      </c>
      <c r="H4" s="97"/>
      <c r="I4" s="96" t="s">
        <v>7</v>
      </c>
      <c r="J4" s="97"/>
      <c r="K4" s="96" t="s">
        <v>8</v>
      </c>
      <c r="L4" s="97"/>
      <c r="M4" s="96" t="s">
        <v>9</v>
      </c>
      <c r="N4" s="97"/>
      <c r="O4" s="96" t="s">
        <v>10</v>
      </c>
      <c r="P4" s="97"/>
      <c r="Q4" s="96" t="s">
        <v>11</v>
      </c>
      <c r="R4" s="97"/>
      <c r="S4" s="96" t="s">
        <v>12</v>
      </c>
      <c r="T4" s="97"/>
      <c r="U4" s="96" t="s">
        <v>13</v>
      </c>
      <c r="V4" s="97"/>
      <c r="W4" s="96" t="s">
        <v>14</v>
      </c>
      <c r="X4" s="97"/>
      <c r="Y4" s="96" t="s">
        <v>15</v>
      </c>
      <c r="Z4" s="97"/>
      <c r="AA4" s="96" t="s">
        <v>16</v>
      </c>
      <c r="AB4" s="97"/>
      <c r="AC4" s="90" t="s">
        <v>17</v>
      </c>
      <c r="AD4" s="92"/>
      <c r="AE4" s="90" t="s">
        <v>18</v>
      </c>
      <c r="AF4" s="92"/>
      <c r="AG4" s="90" t="s">
        <v>19</v>
      </c>
      <c r="AH4" s="92"/>
      <c r="AI4" s="90" t="s">
        <v>20</v>
      </c>
      <c r="AJ4" s="92"/>
      <c r="AK4" s="90" t="s">
        <v>21</v>
      </c>
      <c r="AL4" s="92"/>
      <c r="AM4" s="90" t="s">
        <v>22</v>
      </c>
      <c r="AN4" s="92"/>
    </row>
    <row r="5" spans="1:40" s="54" customFormat="1" ht="43.2">
      <c r="A5" s="95"/>
      <c r="B5" s="95"/>
      <c r="C5" s="60" t="s">
        <v>53</v>
      </c>
      <c r="D5" s="60" t="s">
        <v>54</v>
      </c>
      <c r="E5" s="60" t="s">
        <v>53</v>
      </c>
      <c r="F5" s="60" t="s">
        <v>54</v>
      </c>
      <c r="G5" s="60" t="s">
        <v>53</v>
      </c>
      <c r="H5" s="60" t="s">
        <v>54</v>
      </c>
      <c r="I5" s="60" t="s">
        <v>53</v>
      </c>
      <c r="J5" s="60" t="s">
        <v>54</v>
      </c>
      <c r="K5" s="60" t="s">
        <v>53</v>
      </c>
      <c r="L5" s="60" t="s">
        <v>54</v>
      </c>
      <c r="M5" s="60" t="s">
        <v>53</v>
      </c>
      <c r="N5" s="60" t="s">
        <v>54</v>
      </c>
      <c r="O5" s="60" t="s">
        <v>53</v>
      </c>
      <c r="P5" s="60" t="s">
        <v>54</v>
      </c>
      <c r="Q5" s="60" t="s">
        <v>53</v>
      </c>
      <c r="R5" s="60" t="s">
        <v>54</v>
      </c>
      <c r="S5" s="60" t="s">
        <v>53</v>
      </c>
      <c r="T5" s="60" t="s">
        <v>54</v>
      </c>
      <c r="U5" s="60" t="s">
        <v>53</v>
      </c>
      <c r="V5" s="60" t="s">
        <v>54</v>
      </c>
      <c r="W5" s="60" t="s">
        <v>53</v>
      </c>
      <c r="X5" s="60" t="s">
        <v>54</v>
      </c>
      <c r="Y5" s="60" t="s">
        <v>53</v>
      </c>
      <c r="Z5" s="60" t="s">
        <v>54</v>
      </c>
      <c r="AA5" s="60" t="s">
        <v>53</v>
      </c>
      <c r="AB5" s="60" t="s">
        <v>54</v>
      </c>
      <c r="AC5" s="60" t="s">
        <v>53</v>
      </c>
      <c r="AD5" s="60" t="s">
        <v>54</v>
      </c>
      <c r="AE5" s="60" t="s">
        <v>53</v>
      </c>
      <c r="AF5" s="60" t="s">
        <v>54</v>
      </c>
      <c r="AG5" s="60" t="s">
        <v>53</v>
      </c>
      <c r="AH5" s="60" t="s">
        <v>54</v>
      </c>
      <c r="AI5" s="60" t="s">
        <v>53</v>
      </c>
      <c r="AJ5" s="60" t="s">
        <v>54</v>
      </c>
      <c r="AK5" s="60" t="s">
        <v>53</v>
      </c>
      <c r="AL5" s="60" t="s">
        <v>54</v>
      </c>
      <c r="AM5" s="60" t="s">
        <v>53</v>
      </c>
      <c r="AN5" s="60" t="s">
        <v>54</v>
      </c>
    </row>
    <row r="6" spans="1:40" ht="24.9" customHeight="1">
      <c r="A6" s="18">
        <v>1</v>
      </c>
      <c r="B6" s="81" t="s">
        <v>30</v>
      </c>
      <c r="C6" s="26">
        <v>3122024.6535821441</v>
      </c>
      <c r="D6" s="26">
        <v>2778901.4115456739</v>
      </c>
      <c r="E6" s="26">
        <v>919525.76251079433</v>
      </c>
      <c r="F6" s="26">
        <v>919525.76251079433</v>
      </c>
      <c r="G6" s="26">
        <v>1245986.5147975094</v>
      </c>
      <c r="H6" s="26">
        <v>1243561.2965840492</v>
      </c>
      <c r="I6" s="26">
        <v>67674502.56471917</v>
      </c>
      <c r="J6" s="26">
        <v>64619805.143610932</v>
      </c>
      <c r="K6" s="26">
        <v>18183617.806104407</v>
      </c>
      <c r="L6" s="26">
        <v>17573625.961460844</v>
      </c>
      <c r="M6" s="26">
        <v>4093514.8316202164</v>
      </c>
      <c r="N6" s="26">
        <v>4014702.9895828688</v>
      </c>
      <c r="O6" s="26">
        <v>294402.19489168399</v>
      </c>
      <c r="P6" s="26">
        <v>39345.625378259167</v>
      </c>
      <c r="Q6" s="26">
        <v>109548.78617000001</v>
      </c>
      <c r="R6" s="26">
        <v>-1.6115016042022035E-2</v>
      </c>
      <c r="S6" s="26">
        <v>0</v>
      </c>
      <c r="T6" s="26">
        <v>0</v>
      </c>
      <c r="U6" s="26">
        <v>248799.63157554239</v>
      </c>
      <c r="V6" s="26">
        <v>117324.54037335908</v>
      </c>
      <c r="W6" s="26">
        <v>0</v>
      </c>
      <c r="X6" s="26">
        <v>0</v>
      </c>
      <c r="Y6" s="26">
        <v>1254140.4436071825</v>
      </c>
      <c r="Z6" s="26">
        <v>231125.75592060108</v>
      </c>
      <c r="AA6" s="26">
        <v>15905860.041075641</v>
      </c>
      <c r="AB6" s="26">
        <v>2924668.9165178016</v>
      </c>
      <c r="AC6" s="26">
        <v>151237.20677894962</v>
      </c>
      <c r="AD6" s="26">
        <v>54627.763768229721</v>
      </c>
      <c r="AE6" s="26">
        <v>2240995.5327266254</v>
      </c>
      <c r="AF6" s="26">
        <v>448259.08048096584</v>
      </c>
      <c r="AG6" s="26">
        <v>0</v>
      </c>
      <c r="AH6" s="26">
        <v>0</v>
      </c>
      <c r="AI6" s="26">
        <v>3742461.8024676451</v>
      </c>
      <c r="AJ6" s="26">
        <v>731291.94241145893</v>
      </c>
      <c r="AK6" s="26">
        <v>0</v>
      </c>
      <c r="AL6" s="26">
        <v>0</v>
      </c>
      <c r="AM6" s="27">
        <v>119186617.77262752</v>
      </c>
      <c r="AN6" s="27">
        <v>95696766.174030811</v>
      </c>
    </row>
    <row r="7" spans="1:40" ht="24.9" customHeight="1">
      <c r="A7" s="18">
        <v>2</v>
      </c>
      <c r="B7" s="81" t="s">
        <v>29</v>
      </c>
      <c r="C7" s="26">
        <v>13941180.758728044</v>
      </c>
      <c r="D7" s="26">
        <v>13875706.727623377</v>
      </c>
      <c r="E7" s="26">
        <v>87728.901940000011</v>
      </c>
      <c r="F7" s="26">
        <v>87728.901940000011</v>
      </c>
      <c r="G7" s="26">
        <v>2011827.2227462027</v>
      </c>
      <c r="H7" s="26">
        <v>1607748.6146425446</v>
      </c>
      <c r="I7" s="26">
        <v>184376.69630399917</v>
      </c>
      <c r="J7" s="26">
        <v>112959.73362117852</v>
      </c>
      <c r="K7" s="26">
        <v>20917597.448116831</v>
      </c>
      <c r="L7" s="26">
        <v>20681252.960040551</v>
      </c>
      <c r="M7" s="26">
        <v>6578360.1935578287</v>
      </c>
      <c r="N7" s="26">
        <v>6260561.2455881462</v>
      </c>
      <c r="O7" s="26">
        <v>0</v>
      </c>
      <c r="P7" s="26">
        <v>0</v>
      </c>
      <c r="Q7" s="26">
        <v>346946.12032799999</v>
      </c>
      <c r="R7" s="26">
        <v>29735.787500868842</v>
      </c>
      <c r="S7" s="26">
        <v>0</v>
      </c>
      <c r="T7" s="26">
        <v>0</v>
      </c>
      <c r="U7" s="26">
        <v>9147.5309710000001</v>
      </c>
      <c r="V7" s="26">
        <v>8655.8582210000004</v>
      </c>
      <c r="W7" s="26">
        <v>0</v>
      </c>
      <c r="X7" s="26">
        <v>0</v>
      </c>
      <c r="Y7" s="26">
        <v>3679828.4742720034</v>
      </c>
      <c r="Z7" s="26">
        <v>3272289.0136713339</v>
      </c>
      <c r="AA7" s="26">
        <v>35221398.550809719</v>
      </c>
      <c r="AB7" s="26">
        <v>13605919.059250619</v>
      </c>
      <c r="AC7" s="26">
        <v>2212889.4551520003</v>
      </c>
      <c r="AD7" s="26">
        <v>565974.44459300069</v>
      </c>
      <c r="AE7" s="26">
        <v>2322788.5623397464</v>
      </c>
      <c r="AF7" s="26">
        <v>954226.76816982555</v>
      </c>
      <c r="AG7" s="26">
        <v>0</v>
      </c>
      <c r="AH7" s="26">
        <v>0</v>
      </c>
      <c r="AI7" s="26">
        <v>10377467.93911197</v>
      </c>
      <c r="AJ7" s="26">
        <v>4140959.8857682641</v>
      </c>
      <c r="AK7" s="26">
        <v>0</v>
      </c>
      <c r="AL7" s="26">
        <v>0</v>
      </c>
      <c r="AM7" s="27">
        <v>97891537.854377359</v>
      </c>
      <c r="AN7" s="27">
        <v>65203719.000630699</v>
      </c>
    </row>
    <row r="8" spans="1:40" ht="24.9" customHeight="1">
      <c r="A8" s="18">
        <v>3</v>
      </c>
      <c r="B8" s="81" t="s">
        <v>33</v>
      </c>
      <c r="C8" s="26">
        <v>25745062.733250406</v>
      </c>
      <c r="D8" s="26">
        <v>20562069.901598461</v>
      </c>
      <c r="E8" s="26">
        <v>441923.84914682538</v>
      </c>
      <c r="F8" s="26">
        <v>441923.84914682538</v>
      </c>
      <c r="G8" s="26">
        <v>1873100.7648866372</v>
      </c>
      <c r="H8" s="26">
        <v>1793320.1495288825</v>
      </c>
      <c r="I8" s="26">
        <v>7404851.8199998178</v>
      </c>
      <c r="J8" s="26">
        <v>7404851.8199998178</v>
      </c>
      <c r="K8" s="26">
        <v>25601388.909934178</v>
      </c>
      <c r="L8" s="26">
        <v>23746341.680279013</v>
      </c>
      <c r="M8" s="26">
        <v>4041447.2040056167</v>
      </c>
      <c r="N8" s="26">
        <v>3822705.0985589214</v>
      </c>
      <c r="O8" s="26">
        <v>0</v>
      </c>
      <c r="P8" s="26">
        <v>0</v>
      </c>
      <c r="Q8" s="26">
        <v>0</v>
      </c>
      <c r="R8" s="26">
        <v>0</v>
      </c>
      <c r="S8" s="26">
        <v>0</v>
      </c>
      <c r="T8" s="26">
        <v>0</v>
      </c>
      <c r="U8" s="26">
        <v>0</v>
      </c>
      <c r="V8" s="26">
        <v>-5.0000000001091394E-3</v>
      </c>
      <c r="W8" s="26">
        <v>0</v>
      </c>
      <c r="X8" s="26">
        <v>0</v>
      </c>
      <c r="Y8" s="26">
        <v>883589.10542892187</v>
      </c>
      <c r="Z8" s="26">
        <v>830811.76464968186</v>
      </c>
      <c r="AA8" s="26">
        <v>15007573.426743146</v>
      </c>
      <c r="AB8" s="26">
        <v>10533987.137896769</v>
      </c>
      <c r="AC8" s="26">
        <v>627047</v>
      </c>
      <c r="AD8" s="26">
        <v>4.0000000037252903E-2</v>
      </c>
      <c r="AE8" s="26">
        <v>172289.70659749</v>
      </c>
      <c r="AF8" s="26">
        <v>13256.884597489994</v>
      </c>
      <c r="AG8" s="26">
        <v>377127.01803035766</v>
      </c>
      <c r="AH8" s="26">
        <v>377127.00803035765</v>
      </c>
      <c r="AI8" s="26">
        <v>1437285.636083249</v>
      </c>
      <c r="AJ8" s="26">
        <v>571237.43282044679</v>
      </c>
      <c r="AK8" s="26">
        <v>0</v>
      </c>
      <c r="AL8" s="26">
        <v>0</v>
      </c>
      <c r="AM8" s="27">
        <v>83612687.174106643</v>
      </c>
      <c r="AN8" s="27">
        <v>70097632.762106657</v>
      </c>
    </row>
    <row r="9" spans="1:40" ht="24.9" customHeight="1">
      <c r="A9" s="18">
        <v>4</v>
      </c>
      <c r="B9" s="81" t="s">
        <v>28</v>
      </c>
      <c r="C9" s="26">
        <v>3810764.6612394913</v>
      </c>
      <c r="D9" s="26">
        <v>3810764.6612394913</v>
      </c>
      <c r="E9" s="26">
        <v>939912.74211381446</v>
      </c>
      <c r="F9" s="26">
        <v>939912.74211381446</v>
      </c>
      <c r="G9" s="26">
        <v>2322614.6410698597</v>
      </c>
      <c r="H9" s="26">
        <v>2322614.6410698597</v>
      </c>
      <c r="I9" s="26">
        <v>62431026.331369773</v>
      </c>
      <c r="J9" s="26">
        <v>62239810.833612017</v>
      </c>
      <c r="K9" s="26">
        <v>0</v>
      </c>
      <c r="L9" s="26">
        <v>0</v>
      </c>
      <c r="M9" s="26">
        <v>1247902.6119098414</v>
      </c>
      <c r="N9" s="26">
        <v>1247902.6119098414</v>
      </c>
      <c r="O9" s="26">
        <v>0</v>
      </c>
      <c r="P9" s="26">
        <v>0</v>
      </c>
      <c r="Q9" s="26">
        <v>0</v>
      </c>
      <c r="R9" s="26">
        <v>0</v>
      </c>
      <c r="S9" s="26">
        <v>0</v>
      </c>
      <c r="T9" s="26">
        <v>0</v>
      </c>
      <c r="U9" s="26">
        <v>0</v>
      </c>
      <c r="V9" s="26">
        <v>0</v>
      </c>
      <c r="W9" s="26">
        <v>0</v>
      </c>
      <c r="X9" s="26">
        <v>0</v>
      </c>
      <c r="Y9" s="26">
        <v>0</v>
      </c>
      <c r="Z9" s="26">
        <v>0</v>
      </c>
      <c r="AA9" s="26">
        <v>0</v>
      </c>
      <c r="AB9" s="26">
        <v>0</v>
      </c>
      <c r="AC9" s="26">
        <v>0</v>
      </c>
      <c r="AD9" s="26">
        <v>0</v>
      </c>
      <c r="AE9" s="26">
        <v>238.98751555309812</v>
      </c>
      <c r="AF9" s="26">
        <v>238.98751555309812</v>
      </c>
      <c r="AG9" s="26">
        <v>0</v>
      </c>
      <c r="AH9" s="26">
        <v>0</v>
      </c>
      <c r="AI9" s="26">
        <v>0</v>
      </c>
      <c r="AJ9" s="26">
        <v>0</v>
      </c>
      <c r="AK9" s="26">
        <v>0</v>
      </c>
      <c r="AL9" s="26">
        <v>0</v>
      </c>
      <c r="AM9" s="27">
        <v>70752459.975218326</v>
      </c>
      <c r="AN9" s="27">
        <v>70561244.477460578</v>
      </c>
    </row>
    <row r="10" spans="1:40" ht="24.9" customHeight="1">
      <c r="A10" s="18">
        <v>5</v>
      </c>
      <c r="B10" s="81" t="s">
        <v>88</v>
      </c>
      <c r="C10" s="26">
        <v>398956.02000000014</v>
      </c>
      <c r="D10" s="26">
        <v>302586.87700073712</v>
      </c>
      <c r="E10" s="26">
        <v>256319.48999999996</v>
      </c>
      <c r="F10" s="26">
        <v>256319.48999999996</v>
      </c>
      <c r="G10" s="26">
        <v>615503.92999999993</v>
      </c>
      <c r="H10" s="26">
        <v>599649.73917566705</v>
      </c>
      <c r="I10" s="26">
        <v>31775105.079999998</v>
      </c>
      <c r="J10" s="26">
        <v>31775105.079999998</v>
      </c>
      <c r="K10" s="26">
        <v>4685964.1500000004</v>
      </c>
      <c r="L10" s="26">
        <v>4576261.8595848288</v>
      </c>
      <c r="M10" s="26">
        <v>1897463.3919098414</v>
      </c>
      <c r="N10" s="26">
        <v>1897463.3919098414</v>
      </c>
      <c r="O10" s="26">
        <v>0</v>
      </c>
      <c r="P10" s="26">
        <v>0</v>
      </c>
      <c r="Q10" s="26">
        <v>29782.415458000003</v>
      </c>
      <c r="R10" s="26">
        <v>1794.7906791430505</v>
      </c>
      <c r="S10" s="26">
        <v>7410.06</v>
      </c>
      <c r="T10" s="26">
        <v>0</v>
      </c>
      <c r="U10" s="26">
        <v>3215.87</v>
      </c>
      <c r="V10" s="26">
        <v>1160.5827397260273</v>
      </c>
      <c r="W10" s="26">
        <v>0</v>
      </c>
      <c r="X10" s="26">
        <v>0</v>
      </c>
      <c r="Y10" s="26">
        <v>701551.75</v>
      </c>
      <c r="Z10" s="26">
        <v>436783.10629879159</v>
      </c>
      <c r="AA10" s="26">
        <v>3222970.3200000003</v>
      </c>
      <c r="AB10" s="26">
        <v>2230507.3086227579</v>
      </c>
      <c r="AC10" s="26">
        <v>53544.22</v>
      </c>
      <c r="AD10" s="26">
        <v>53544.22</v>
      </c>
      <c r="AE10" s="26">
        <v>3587167.6999999997</v>
      </c>
      <c r="AF10" s="26">
        <v>1526705.6882426706</v>
      </c>
      <c r="AG10" s="26">
        <v>0</v>
      </c>
      <c r="AH10" s="26">
        <v>0</v>
      </c>
      <c r="AI10" s="26">
        <v>2170357.9299999997</v>
      </c>
      <c r="AJ10" s="26">
        <v>2076011.5641013156</v>
      </c>
      <c r="AK10" s="26">
        <v>0</v>
      </c>
      <c r="AL10" s="26">
        <v>0</v>
      </c>
      <c r="AM10" s="27">
        <v>49405312.327367842</v>
      </c>
      <c r="AN10" s="27">
        <v>45733893.698355481</v>
      </c>
    </row>
    <row r="11" spans="1:40" ht="24.9" customHeight="1">
      <c r="A11" s="18">
        <v>6</v>
      </c>
      <c r="B11" s="81" t="s">
        <v>36</v>
      </c>
      <c r="C11" s="26">
        <v>313665</v>
      </c>
      <c r="D11" s="26">
        <v>313665</v>
      </c>
      <c r="E11" s="26">
        <v>190182</v>
      </c>
      <c r="F11" s="26">
        <v>182601.23704601848</v>
      </c>
      <c r="G11" s="26">
        <v>615205</v>
      </c>
      <c r="H11" s="26">
        <v>612938.89075501147</v>
      </c>
      <c r="I11" s="26">
        <v>11330218</v>
      </c>
      <c r="J11" s="26">
        <v>11330218</v>
      </c>
      <c r="K11" s="26">
        <v>2503317</v>
      </c>
      <c r="L11" s="26">
        <v>2315283.3656540001</v>
      </c>
      <c r="M11" s="26">
        <v>1880418.6119098424</v>
      </c>
      <c r="N11" s="26">
        <v>1765431.6318615035</v>
      </c>
      <c r="O11" s="26">
        <v>0</v>
      </c>
      <c r="P11" s="26">
        <v>0</v>
      </c>
      <c r="Q11" s="26">
        <v>723753</v>
      </c>
      <c r="R11" s="26">
        <v>1346.6298381581437</v>
      </c>
      <c r="S11" s="26">
        <v>2222265</v>
      </c>
      <c r="T11" s="26">
        <v>820077.80575007037</v>
      </c>
      <c r="U11" s="26">
        <v>56222</v>
      </c>
      <c r="V11" s="26">
        <v>28216.02437393547</v>
      </c>
      <c r="W11" s="26">
        <v>29121</v>
      </c>
      <c r="X11" s="26">
        <v>5446.7933451231365</v>
      </c>
      <c r="Y11" s="26">
        <v>289931</v>
      </c>
      <c r="Z11" s="26">
        <v>143147.09318872599</v>
      </c>
      <c r="AA11" s="26">
        <v>15239705</v>
      </c>
      <c r="AB11" s="26">
        <v>2609828.5096387696</v>
      </c>
      <c r="AC11" s="26">
        <v>1981655</v>
      </c>
      <c r="AD11" s="26">
        <v>324139.60638894839</v>
      </c>
      <c r="AE11" s="26">
        <v>1191760.2700000003</v>
      </c>
      <c r="AF11" s="26">
        <v>323853.58374865254</v>
      </c>
      <c r="AG11" s="26">
        <v>0</v>
      </c>
      <c r="AH11" s="26">
        <v>0</v>
      </c>
      <c r="AI11" s="26">
        <v>3387372</v>
      </c>
      <c r="AJ11" s="26">
        <v>1152653.7566412776</v>
      </c>
      <c r="AK11" s="26">
        <v>0</v>
      </c>
      <c r="AL11" s="26">
        <v>0</v>
      </c>
      <c r="AM11" s="27">
        <v>41954789.881909847</v>
      </c>
      <c r="AN11" s="27">
        <v>21928847.928230196</v>
      </c>
    </row>
    <row r="12" spans="1:40" ht="24.9" customHeight="1">
      <c r="A12" s="18">
        <v>7</v>
      </c>
      <c r="B12" s="81" t="s">
        <v>35</v>
      </c>
      <c r="C12" s="26">
        <v>100067.48262203482</v>
      </c>
      <c r="D12" s="26">
        <v>100067.48262203482</v>
      </c>
      <c r="E12" s="26">
        <v>125940.44229468705</v>
      </c>
      <c r="F12" s="26">
        <v>121630.53962868705</v>
      </c>
      <c r="G12" s="26">
        <v>722485.60018050647</v>
      </c>
      <c r="H12" s="26">
        <v>629663.14816503436</v>
      </c>
      <c r="I12" s="26">
        <v>15861810.577832811</v>
      </c>
      <c r="J12" s="26">
        <v>15861810.577832811</v>
      </c>
      <c r="K12" s="26">
        <v>5278298.7147283256</v>
      </c>
      <c r="L12" s="26">
        <v>5184680.0563333528</v>
      </c>
      <c r="M12" s="26">
        <v>2214825.0038425568</v>
      </c>
      <c r="N12" s="26">
        <v>2106654.1037174296</v>
      </c>
      <c r="O12" s="26">
        <v>0</v>
      </c>
      <c r="P12" s="26">
        <v>0</v>
      </c>
      <c r="Q12" s="26">
        <v>0</v>
      </c>
      <c r="R12" s="26">
        <v>0</v>
      </c>
      <c r="S12" s="26">
        <v>0</v>
      </c>
      <c r="T12" s="26">
        <v>0</v>
      </c>
      <c r="U12" s="26">
        <v>0</v>
      </c>
      <c r="V12" s="26">
        <v>0</v>
      </c>
      <c r="W12" s="26">
        <v>0</v>
      </c>
      <c r="X12" s="26">
        <v>0</v>
      </c>
      <c r="Y12" s="26">
        <v>1324246.1612664503</v>
      </c>
      <c r="Z12" s="26">
        <v>983698.56567626982</v>
      </c>
      <c r="AA12" s="26">
        <v>7334763.3191936854</v>
      </c>
      <c r="AB12" s="26">
        <v>540456.07668236829</v>
      </c>
      <c r="AC12" s="26">
        <v>1075296.5099969625</v>
      </c>
      <c r="AD12" s="26">
        <v>30895.632354276488</v>
      </c>
      <c r="AE12" s="26">
        <v>79909.201271693732</v>
      </c>
      <c r="AF12" s="26">
        <v>23972.760381508131</v>
      </c>
      <c r="AG12" s="26">
        <v>0</v>
      </c>
      <c r="AH12" s="26">
        <v>0</v>
      </c>
      <c r="AI12" s="26">
        <v>1315499.6259382304</v>
      </c>
      <c r="AJ12" s="26">
        <v>201295.75261314155</v>
      </c>
      <c r="AK12" s="26">
        <v>0</v>
      </c>
      <c r="AL12" s="26">
        <v>0</v>
      </c>
      <c r="AM12" s="27">
        <v>35433142.639167942</v>
      </c>
      <c r="AN12" s="27">
        <v>25784824.696006916</v>
      </c>
    </row>
    <row r="13" spans="1:40" ht="24.9" customHeight="1">
      <c r="A13" s="18">
        <v>8</v>
      </c>
      <c r="B13" s="81" t="s">
        <v>34</v>
      </c>
      <c r="C13" s="26">
        <v>469722.91867053224</v>
      </c>
      <c r="D13" s="26">
        <v>469722.91867053224</v>
      </c>
      <c r="E13" s="26">
        <v>272842.83171917102</v>
      </c>
      <c r="F13" s="26">
        <v>272842.83171917102</v>
      </c>
      <c r="G13" s="26">
        <v>292317.3674831352</v>
      </c>
      <c r="H13" s="26">
        <v>292281.89378382015</v>
      </c>
      <c r="I13" s="26">
        <v>8657048.7513128221</v>
      </c>
      <c r="J13" s="26">
        <v>6475106.9617514964</v>
      </c>
      <c r="K13" s="26">
        <v>6786696.597519286</v>
      </c>
      <c r="L13" s="26">
        <v>5034919.7796130124</v>
      </c>
      <c r="M13" s="26">
        <v>2327125.9338661684</v>
      </c>
      <c r="N13" s="26">
        <v>2275319.9388160799</v>
      </c>
      <c r="O13" s="26">
        <v>0</v>
      </c>
      <c r="P13" s="26">
        <v>0</v>
      </c>
      <c r="Q13" s="26">
        <v>0</v>
      </c>
      <c r="R13" s="26">
        <v>0</v>
      </c>
      <c r="S13" s="26">
        <v>0</v>
      </c>
      <c r="T13" s="26">
        <v>0</v>
      </c>
      <c r="U13" s="26">
        <v>0</v>
      </c>
      <c r="V13" s="26">
        <v>0</v>
      </c>
      <c r="W13" s="26">
        <v>0</v>
      </c>
      <c r="X13" s="26">
        <v>0</v>
      </c>
      <c r="Y13" s="26">
        <v>535246.14490163513</v>
      </c>
      <c r="Z13" s="26">
        <v>248007.03181769565</v>
      </c>
      <c r="AA13" s="26">
        <v>1559404.1754760044</v>
      </c>
      <c r="AB13" s="26">
        <v>713166.16092406341</v>
      </c>
      <c r="AC13" s="26">
        <v>1317273.2007195216</v>
      </c>
      <c r="AD13" s="26">
        <v>659429.25930252799</v>
      </c>
      <c r="AE13" s="26">
        <v>413359.11561156285</v>
      </c>
      <c r="AF13" s="26">
        <v>92748.826176967588</v>
      </c>
      <c r="AG13" s="26">
        <v>0</v>
      </c>
      <c r="AH13" s="26">
        <v>0</v>
      </c>
      <c r="AI13" s="26">
        <v>200218.14786821685</v>
      </c>
      <c r="AJ13" s="26">
        <v>136492.99948720876</v>
      </c>
      <c r="AK13" s="26">
        <v>0</v>
      </c>
      <c r="AL13" s="26">
        <v>0</v>
      </c>
      <c r="AM13" s="27">
        <v>22831255.185148053</v>
      </c>
      <c r="AN13" s="27">
        <v>16670038.602062576</v>
      </c>
    </row>
    <row r="14" spans="1:40" ht="24.9" customHeight="1">
      <c r="A14" s="18">
        <v>9</v>
      </c>
      <c r="B14" s="81" t="s">
        <v>32</v>
      </c>
      <c r="C14" s="26">
        <v>593665.65940030571</v>
      </c>
      <c r="D14" s="26">
        <v>593665.65940030571</v>
      </c>
      <c r="E14" s="26">
        <v>609518.76583847287</v>
      </c>
      <c r="F14" s="26">
        <v>609518.76583847287</v>
      </c>
      <c r="G14" s="26">
        <v>652213.15089196945</v>
      </c>
      <c r="H14" s="26">
        <v>586872.50994594721</v>
      </c>
      <c r="I14" s="26">
        <v>16286933.894301493</v>
      </c>
      <c r="J14" s="26">
        <v>16031527.997917932</v>
      </c>
      <c r="K14" s="26">
        <v>2358768.7849425711</v>
      </c>
      <c r="L14" s="26">
        <v>599317.33325998159</v>
      </c>
      <c r="M14" s="26">
        <v>1494467.8111980974</v>
      </c>
      <c r="N14" s="26">
        <v>1310739.2563954871</v>
      </c>
      <c r="O14" s="26">
        <v>0</v>
      </c>
      <c r="P14" s="26">
        <v>0</v>
      </c>
      <c r="Q14" s="26">
        <v>0</v>
      </c>
      <c r="R14" s="26">
        <v>0</v>
      </c>
      <c r="S14" s="26">
        <v>0</v>
      </c>
      <c r="T14" s="26">
        <v>0</v>
      </c>
      <c r="U14" s="26">
        <v>0</v>
      </c>
      <c r="V14" s="26">
        <v>0</v>
      </c>
      <c r="W14" s="26">
        <v>0</v>
      </c>
      <c r="X14" s="26">
        <v>0</v>
      </c>
      <c r="Y14" s="26">
        <v>56991.380923974211</v>
      </c>
      <c r="Z14" s="26">
        <v>9132.152694350807</v>
      </c>
      <c r="AA14" s="26">
        <v>131275.29018500133</v>
      </c>
      <c r="AB14" s="26">
        <v>101672.50278153016</v>
      </c>
      <c r="AC14" s="26">
        <v>0</v>
      </c>
      <c r="AD14" s="26">
        <v>0</v>
      </c>
      <c r="AE14" s="26">
        <v>0</v>
      </c>
      <c r="AF14" s="26">
        <v>0</v>
      </c>
      <c r="AG14" s="26">
        <v>0</v>
      </c>
      <c r="AH14" s="26">
        <v>0</v>
      </c>
      <c r="AI14" s="26">
        <v>6738.9261641341718</v>
      </c>
      <c r="AJ14" s="26">
        <v>3884.0379479330759</v>
      </c>
      <c r="AK14" s="26">
        <v>0</v>
      </c>
      <c r="AL14" s="26">
        <v>0</v>
      </c>
      <c r="AM14" s="27">
        <v>22190573.66384602</v>
      </c>
      <c r="AN14" s="27">
        <v>19846330.216181941</v>
      </c>
    </row>
    <row r="15" spans="1:40" ht="24.9" customHeight="1">
      <c r="A15" s="18">
        <v>10</v>
      </c>
      <c r="B15" s="81" t="s">
        <v>89</v>
      </c>
      <c r="C15" s="26">
        <v>103849.5963902614</v>
      </c>
      <c r="D15" s="26">
        <v>86807.503050693529</v>
      </c>
      <c r="E15" s="26">
        <v>3264.8712046589335</v>
      </c>
      <c r="F15" s="26">
        <v>3014.4074438176644</v>
      </c>
      <c r="G15" s="26">
        <v>223381.53989750604</v>
      </c>
      <c r="H15" s="26">
        <v>140083.71035443878</v>
      </c>
      <c r="I15" s="26">
        <v>10028331.135124659</v>
      </c>
      <c r="J15" s="26">
        <v>9791590.0541496873</v>
      </c>
      <c r="K15" s="26">
        <v>3634219.7267128793</v>
      </c>
      <c r="L15" s="26">
        <v>3159327.0984091898</v>
      </c>
      <c r="M15" s="26">
        <v>1611699.1269956906</v>
      </c>
      <c r="N15" s="26">
        <v>1581587.6017461864</v>
      </c>
      <c r="O15" s="26">
        <v>0</v>
      </c>
      <c r="P15" s="26">
        <v>0</v>
      </c>
      <c r="Q15" s="26">
        <v>206356.08843727622</v>
      </c>
      <c r="R15" s="26">
        <v>2924.0056706701289</v>
      </c>
      <c r="S15" s="26">
        <v>157481.9567474412</v>
      </c>
      <c r="T15" s="26">
        <v>13903.211840107426</v>
      </c>
      <c r="U15" s="26">
        <v>0</v>
      </c>
      <c r="V15" s="26">
        <v>0</v>
      </c>
      <c r="W15" s="26">
        <v>0</v>
      </c>
      <c r="X15" s="26">
        <v>0</v>
      </c>
      <c r="Y15" s="26">
        <v>69597.65456021807</v>
      </c>
      <c r="Z15" s="26">
        <v>18333.812965199904</v>
      </c>
      <c r="AA15" s="26">
        <v>1704740.5799183897</v>
      </c>
      <c r="AB15" s="26">
        <v>1017690.6158152579</v>
      </c>
      <c r="AC15" s="26">
        <v>202426.21070970938</v>
      </c>
      <c r="AD15" s="26">
        <v>117776.21917265395</v>
      </c>
      <c r="AE15" s="26">
        <v>4349.3423470703374</v>
      </c>
      <c r="AF15" s="26">
        <v>4349.3423470703374</v>
      </c>
      <c r="AG15" s="26">
        <v>0</v>
      </c>
      <c r="AH15" s="26">
        <v>0</v>
      </c>
      <c r="AI15" s="26">
        <v>198050.7560874786</v>
      </c>
      <c r="AJ15" s="26">
        <v>53131.903717970505</v>
      </c>
      <c r="AK15" s="26">
        <v>0</v>
      </c>
      <c r="AL15" s="26">
        <v>0</v>
      </c>
      <c r="AM15" s="27">
        <v>18147748.585133236</v>
      </c>
      <c r="AN15" s="27">
        <v>15990519.486682946</v>
      </c>
    </row>
    <row r="16" spans="1:40" ht="24.9" customHeight="1">
      <c r="A16" s="18">
        <v>11</v>
      </c>
      <c r="B16" s="81" t="s">
        <v>31</v>
      </c>
      <c r="C16" s="26">
        <v>192797.22028347108</v>
      </c>
      <c r="D16" s="26">
        <v>192797.22028347108</v>
      </c>
      <c r="E16" s="26">
        <v>74389.525710210699</v>
      </c>
      <c r="F16" s="26">
        <v>74389.525710210699</v>
      </c>
      <c r="G16" s="26">
        <v>188972.98897069611</v>
      </c>
      <c r="H16" s="26">
        <v>188785.72145459612</v>
      </c>
      <c r="I16" s="26">
        <v>4549657.181182689</v>
      </c>
      <c r="J16" s="26">
        <v>4549657.181182689</v>
      </c>
      <c r="K16" s="26">
        <v>3787631.2248431249</v>
      </c>
      <c r="L16" s="26">
        <v>1901511.0442230247</v>
      </c>
      <c r="M16" s="26">
        <v>1633766.7127331563</v>
      </c>
      <c r="N16" s="26">
        <v>1442631.9890306562</v>
      </c>
      <c r="O16" s="26">
        <v>0</v>
      </c>
      <c r="P16" s="26">
        <v>0</v>
      </c>
      <c r="Q16" s="26">
        <v>37352.601098896121</v>
      </c>
      <c r="R16" s="26">
        <v>0</v>
      </c>
      <c r="S16" s="26">
        <v>40635.989010989782</v>
      </c>
      <c r="T16" s="26">
        <v>0</v>
      </c>
      <c r="U16" s="26">
        <v>0</v>
      </c>
      <c r="V16" s="26">
        <v>0</v>
      </c>
      <c r="W16" s="26">
        <v>0</v>
      </c>
      <c r="X16" s="26">
        <v>0</v>
      </c>
      <c r="Y16" s="26">
        <v>207761.53763179042</v>
      </c>
      <c r="Z16" s="26">
        <v>33201.929857890413</v>
      </c>
      <c r="AA16" s="26">
        <v>1685733.7443251591</v>
      </c>
      <c r="AB16" s="26">
        <v>641314.30939156329</v>
      </c>
      <c r="AC16" s="26">
        <v>0</v>
      </c>
      <c r="AD16" s="26">
        <v>0</v>
      </c>
      <c r="AE16" s="26">
        <v>329709.8658369084</v>
      </c>
      <c r="AF16" s="26">
        <v>194109.60546390852</v>
      </c>
      <c r="AG16" s="26">
        <v>0</v>
      </c>
      <c r="AH16" s="26">
        <v>0</v>
      </c>
      <c r="AI16" s="26">
        <v>470410.31439623394</v>
      </c>
      <c r="AJ16" s="26">
        <v>424223.26542333391</v>
      </c>
      <c r="AK16" s="26">
        <v>0</v>
      </c>
      <c r="AL16" s="26">
        <v>0</v>
      </c>
      <c r="AM16" s="27">
        <v>13198818.906023329</v>
      </c>
      <c r="AN16" s="27">
        <v>9642621.7920213435</v>
      </c>
    </row>
    <row r="17" spans="1:40" ht="24.9" customHeight="1">
      <c r="A17" s="18">
        <v>12</v>
      </c>
      <c r="B17" s="81" t="s">
        <v>38</v>
      </c>
      <c r="C17" s="26">
        <v>21574.42</v>
      </c>
      <c r="D17" s="26">
        <v>3236.1599999999989</v>
      </c>
      <c r="E17" s="26">
        <v>4255.1100000000006</v>
      </c>
      <c r="F17" s="26">
        <v>4255.1100000000006</v>
      </c>
      <c r="G17" s="26">
        <v>38229.790000000008</v>
      </c>
      <c r="H17" s="26">
        <v>24316.320000000003</v>
      </c>
      <c r="I17" s="26">
        <v>8452874.4400000013</v>
      </c>
      <c r="J17" s="26">
        <v>8452874.4400000013</v>
      </c>
      <c r="K17" s="26">
        <v>1282395.8900000001</v>
      </c>
      <c r="L17" s="26">
        <v>384718.87000000011</v>
      </c>
      <c r="M17" s="26">
        <v>1454464.0852395089</v>
      </c>
      <c r="N17" s="26">
        <v>1378848.8852395089</v>
      </c>
      <c r="O17" s="26">
        <v>0</v>
      </c>
      <c r="P17" s="26">
        <v>0</v>
      </c>
      <c r="Q17" s="26">
        <v>10570.939999999999</v>
      </c>
      <c r="R17" s="26">
        <v>2355.75</v>
      </c>
      <c r="S17" s="26">
        <v>3338.59</v>
      </c>
      <c r="T17" s="26">
        <v>754.04999999999927</v>
      </c>
      <c r="U17" s="26">
        <v>0</v>
      </c>
      <c r="V17" s="26">
        <v>0</v>
      </c>
      <c r="W17" s="26">
        <v>0</v>
      </c>
      <c r="X17" s="26">
        <v>0</v>
      </c>
      <c r="Y17" s="26">
        <v>40902.81</v>
      </c>
      <c r="Z17" s="26">
        <v>7041.02</v>
      </c>
      <c r="AA17" s="26">
        <v>23390.589999999997</v>
      </c>
      <c r="AB17" s="26">
        <v>3671.8400000000011</v>
      </c>
      <c r="AC17" s="26">
        <v>0</v>
      </c>
      <c r="AD17" s="26">
        <v>0</v>
      </c>
      <c r="AE17" s="26">
        <v>39909.050000000003</v>
      </c>
      <c r="AF17" s="26">
        <v>39909.050000000003</v>
      </c>
      <c r="AG17" s="26">
        <v>0</v>
      </c>
      <c r="AH17" s="26">
        <v>0</v>
      </c>
      <c r="AI17" s="26">
        <v>48120.850000000006</v>
      </c>
      <c r="AJ17" s="26">
        <v>48120.850000000006</v>
      </c>
      <c r="AK17" s="26">
        <v>0</v>
      </c>
      <c r="AL17" s="26">
        <v>0</v>
      </c>
      <c r="AM17" s="27">
        <v>11420026.565239511</v>
      </c>
      <c r="AN17" s="27">
        <v>10350102.345239511</v>
      </c>
    </row>
    <row r="18" spans="1:40" ht="24.9" customHeight="1">
      <c r="A18" s="18">
        <v>13</v>
      </c>
      <c r="B18" s="81" t="s">
        <v>40</v>
      </c>
      <c r="C18" s="26">
        <v>224653.21596000003</v>
      </c>
      <c r="D18" s="26">
        <v>123511.21173200003</v>
      </c>
      <c r="E18" s="26">
        <v>0</v>
      </c>
      <c r="F18" s="26">
        <v>0</v>
      </c>
      <c r="G18" s="26">
        <v>88700.1</v>
      </c>
      <c r="H18" s="26">
        <v>40909.306249949397</v>
      </c>
      <c r="I18" s="26">
        <v>0</v>
      </c>
      <c r="J18" s="26">
        <v>0</v>
      </c>
      <c r="K18" s="26">
        <v>2215070.7100000079</v>
      </c>
      <c r="L18" s="26">
        <v>845244.76710107608</v>
      </c>
      <c r="M18" s="26">
        <v>1327680.8819098424</v>
      </c>
      <c r="N18" s="26">
        <v>1277219.6240240494</v>
      </c>
      <c r="O18" s="26">
        <v>0</v>
      </c>
      <c r="P18" s="26">
        <v>0</v>
      </c>
      <c r="Q18" s="26">
        <v>1677268.4750299985</v>
      </c>
      <c r="R18" s="26">
        <v>55.224936849419031</v>
      </c>
      <c r="S18" s="26">
        <v>1763188.2885599995</v>
      </c>
      <c r="T18" s="26">
        <v>-1122.2935448336648</v>
      </c>
      <c r="U18" s="26">
        <v>0</v>
      </c>
      <c r="V18" s="26">
        <v>0</v>
      </c>
      <c r="W18" s="26">
        <v>0</v>
      </c>
      <c r="X18" s="26">
        <v>0</v>
      </c>
      <c r="Y18" s="26">
        <v>52126.069999999978</v>
      </c>
      <c r="Z18" s="26">
        <v>10425.222410098086</v>
      </c>
      <c r="AA18" s="26">
        <v>695756.96999999951</v>
      </c>
      <c r="AB18" s="26">
        <v>223632.12004788299</v>
      </c>
      <c r="AC18" s="26">
        <v>184447.33999999991</v>
      </c>
      <c r="AD18" s="26">
        <v>18237.302273767098</v>
      </c>
      <c r="AE18" s="26">
        <v>0</v>
      </c>
      <c r="AF18" s="26">
        <v>0</v>
      </c>
      <c r="AG18" s="26">
        <v>0</v>
      </c>
      <c r="AH18" s="26">
        <v>0</v>
      </c>
      <c r="AI18" s="26">
        <v>189823.65000000014</v>
      </c>
      <c r="AJ18" s="26">
        <v>85445.798936785199</v>
      </c>
      <c r="AK18" s="26">
        <v>0</v>
      </c>
      <c r="AL18" s="26">
        <v>0</v>
      </c>
      <c r="AM18" s="27">
        <v>8418715.7014598474</v>
      </c>
      <c r="AN18" s="27">
        <v>2623558.2841676245</v>
      </c>
    </row>
    <row r="19" spans="1:40" ht="24.9" customHeight="1">
      <c r="A19" s="18">
        <v>14</v>
      </c>
      <c r="B19" s="81" t="s">
        <v>37</v>
      </c>
      <c r="C19" s="26">
        <v>13935.97565</v>
      </c>
      <c r="D19" s="26">
        <v>13935.97565</v>
      </c>
      <c r="E19" s="26">
        <v>7913.5811202799996</v>
      </c>
      <c r="F19" s="26">
        <v>7913.5811202799996</v>
      </c>
      <c r="G19" s="26">
        <v>366502.41987182753</v>
      </c>
      <c r="H19" s="26">
        <v>119647.06987182735</v>
      </c>
      <c r="I19" s="26">
        <v>1273941.1266669037</v>
      </c>
      <c r="J19" s="26">
        <v>1273941.1266669037</v>
      </c>
      <c r="K19" s="26">
        <v>1851374.6048520375</v>
      </c>
      <c r="L19" s="26">
        <v>1851374.6048520375</v>
      </c>
      <c r="M19" s="26">
        <v>1622000.3870755299</v>
      </c>
      <c r="N19" s="26">
        <v>1604679.4202690015</v>
      </c>
      <c r="O19" s="26">
        <v>0</v>
      </c>
      <c r="P19" s="26">
        <v>0</v>
      </c>
      <c r="Q19" s="26">
        <v>1592794.8199999998</v>
      </c>
      <c r="R19" s="26">
        <v>0</v>
      </c>
      <c r="S19" s="26">
        <v>446586.44999999995</v>
      </c>
      <c r="T19" s="26">
        <v>0</v>
      </c>
      <c r="U19" s="26">
        <v>0</v>
      </c>
      <c r="V19" s="26">
        <v>0</v>
      </c>
      <c r="W19" s="26">
        <v>0</v>
      </c>
      <c r="X19" s="26">
        <v>0</v>
      </c>
      <c r="Y19" s="26">
        <v>119022.21604966997</v>
      </c>
      <c r="Z19" s="26">
        <v>96753.713309959756</v>
      </c>
      <c r="AA19" s="26">
        <v>381504.07128090807</v>
      </c>
      <c r="AB19" s="26">
        <v>295515.2943512036</v>
      </c>
      <c r="AC19" s="26">
        <v>0</v>
      </c>
      <c r="AD19" s="26">
        <v>0</v>
      </c>
      <c r="AE19" s="26">
        <v>208753.99106124011</v>
      </c>
      <c r="AF19" s="26">
        <v>208753.99106124011</v>
      </c>
      <c r="AG19" s="26">
        <v>0</v>
      </c>
      <c r="AH19" s="26">
        <v>0</v>
      </c>
      <c r="AI19" s="26">
        <v>354597.47634681797</v>
      </c>
      <c r="AJ19" s="26">
        <v>274870.05273376114</v>
      </c>
      <c r="AK19" s="26">
        <v>0</v>
      </c>
      <c r="AL19" s="26">
        <v>0</v>
      </c>
      <c r="AM19" s="27">
        <v>8238927.1199752158</v>
      </c>
      <c r="AN19" s="27">
        <v>5747384.8298862148</v>
      </c>
    </row>
    <row r="20" spans="1:40" ht="24.9" customHeight="1">
      <c r="A20" s="18">
        <v>15</v>
      </c>
      <c r="B20" s="81" t="s">
        <v>41</v>
      </c>
      <c r="C20" s="26">
        <v>4468.1338929362519</v>
      </c>
      <c r="D20" s="26">
        <v>4468.1338929362519</v>
      </c>
      <c r="E20" s="26">
        <v>1556.3144724609263</v>
      </c>
      <c r="F20" s="26">
        <v>1556.3144724609263</v>
      </c>
      <c r="G20" s="26">
        <v>127235.19321360376</v>
      </c>
      <c r="H20" s="26">
        <v>48402.240315201707</v>
      </c>
      <c r="I20" s="26">
        <v>1685090.7056619895</v>
      </c>
      <c r="J20" s="26">
        <v>1685090.7056619895</v>
      </c>
      <c r="K20" s="26">
        <v>884195.18514069426</v>
      </c>
      <c r="L20" s="26">
        <v>707523.32344948535</v>
      </c>
      <c r="M20" s="26">
        <v>1303016.2433275839</v>
      </c>
      <c r="N20" s="26">
        <v>1288722.2456156807</v>
      </c>
      <c r="O20" s="26">
        <v>0</v>
      </c>
      <c r="P20" s="26">
        <v>0</v>
      </c>
      <c r="Q20" s="26">
        <v>1492464.9260263522</v>
      </c>
      <c r="R20" s="26">
        <v>94451.782928728135</v>
      </c>
      <c r="S20" s="26">
        <v>1208722.9673856266</v>
      </c>
      <c r="T20" s="26">
        <v>55188.599095586324</v>
      </c>
      <c r="U20" s="26">
        <v>0</v>
      </c>
      <c r="V20" s="26">
        <v>0</v>
      </c>
      <c r="W20" s="26">
        <v>0</v>
      </c>
      <c r="X20" s="26">
        <v>0</v>
      </c>
      <c r="Y20" s="26">
        <v>199499.65114711504</v>
      </c>
      <c r="Z20" s="26">
        <v>39899.917338543033</v>
      </c>
      <c r="AA20" s="26">
        <v>450303.95460801647</v>
      </c>
      <c r="AB20" s="26">
        <v>21504.528870205973</v>
      </c>
      <c r="AC20" s="26">
        <v>0</v>
      </c>
      <c r="AD20" s="26">
        <v>0</v>
      </c>
      <c r="AE20" s="26">
        <v>0</v>
      </c>
      <c r="AF20" s="26">
        <v>0</v>
      </c>
      <c r="AG20" s="26">
        <v>0</v>
      </c>
      <c r="AH20" s="26">
        <v>0</v>
      </c>
      <c r="AI20" s="26">
        <v>77538.101728699054</v>
      </c>
      <c r="AJ20" s="26">
        <v>30451.031348398206</v>
      </c>
      <c r="AK20" s="26">
        <v>0</v>
      </c>
      <c r="AL20" s="26">
        <v>0</v>
      </c>
      <c r="AM20" s="27">
        <v>7434091.3766050786</v>
      </c>
      <c r="AN20" s="27">
        <v>3977258.8229892161</v>
      </c>
    </row>
    <row r="21" spans="1:40" ht="24.9" customHeight="1">
      <c r="A21" s="18">
        <v>16</v>
      </c>
      <c r="B21" s="81" t="s">
        <v>39</v>
      </c>
      <c r="C21" s="26">
        <v>2768.2903249999999</v>
      </c>
      <c r="D21" s="26">
        <v>2768.2903249999999</v>
      </c>
      <c r="E21" s="26">
        <v>0</v>
      </c>
      <c r="F21" s="26">
        <v>0</v>
      </c>
      <c r="G21" s="26">
        <v>18305.386028999957</v>
      </c>
      <c r="H21" s="26">
        <v>18305.386028999957</v>
      </c>
      <c r="I21" s="26">
        <v>0</v>
      </c>
      <c r="J21" s="26">
        <v>0</v>
      </c>
      <c r="K21" s="26">
        <v>3946140.7370630018</v>
      </c>
      <c r="L21" s="26">
        <v>3946140.7370630018</v>
      </c>
      <c r="M21" s="26">
        <v>1401891.7749968395</v>
      </c>
      <c r="N21" s="26">
        <v>1401891.7749968395</v>
      </c>
      <c r="O21" s="26">
        <v>0</v>
      </c>
      <c r="P21" s="26">
        <v>0</v>
      </c>
      <c r="Q21" s="26">
        <v>0</v>
      </c>
      <c r="R21" s="26">
        <v>0</v>
      </c>
      <c r="S21" s="26">
        <v>0</v>
      </c>
      <c r="T21" s="26">
        <v>0</v>
      </c>
      <c r="U21" s="26">
        <v>0</v>
      </c>
      <c r="V21" s="26">
        <v>0</v>
      </c>
      <c r="W21" s="26">
        <v>0</v>
      </c>
      <c r="X21" s="26">
        <v>0</v>
      </c>
      <c r="Y21" s="26">
        <v>0</v>
      </c>
      <c r="Z21" s="26">
        <v>0</v>
      </c>
      <c r="AA21" s="26">
        <v>153.58064400000001</v>
      </c>
      <c r="AB21" s="26">
        <v>153.58064400000001</v>
      </c>
      <c r="AC21" s="26">
        <v>0</v>
      </c>
      <c r="AD21" s="26">
        <v>0</v>
      </c>
      <c r="AE21" s="26">
        <v>15620.866942999999</v>
      </c>
      <c r="AF21" s="26">
        <v>15620.866942999999</v>
      </c>
      <c r="AG21" s="26">
        <v>351.580645</v>
      </c>
      <c r="AH21" s="26">
        <v>351.580645</v>
      </c>
      <c r="AI21" s="26">
        <v>0</v>
      </c>
      <c r="AJ21" s="26">
        <v>0</v>
      </c>
      <c r="AK21" s="26">
        <v>0</v>
      </c>
      <c r="AL21" s="26">
        <v>0</v>
      </c>
      <c r="AM21" s="27">
        <v>5385232.2166458415</v>
      </c>
      <c r="AN21" s="27">
        <v>5385232.2166458415</v>
      </c>
    </row>
    <row r="22" spans="1:40" ht="24.9" customHeight="1">
      <c r="A22" s="18">
        <v>17</v>
      </c>
      <c r="B22" s="81" t="s">
        <v>90</v>
      </c>
      <c r="C22" s="26">
        <v>0</v>
      </c>
      <c r="D22" s="26">
        <v>0</v>
      </c>
      <c r="E22" s="26">
        <v>101.16355562245974</v>
      </c>
      <c r="F22" s="26">
        <v>101.16355562245974</v>
      </c>
      <c r="G22" s="26">
        <v>8520.8118831087741</v>
      </c>
      <c r="H22" s="26">
        <v>8520.8118831087741</v>
      </c>
      <c r="I22" s="26">
        <v>0</v>
      </c>
      <c r="J22" s="26">
        <v>0</v>
      </c>
      <c r="K22" s="26">
        <v>1062392.595787609</v>
      </c>
      <c r="L22" s="26">
        <v>1062187.8668451433</v>
      </c>
      <c r="M22" s="26">
        <v>1263442.1758245614</v>
      </c>
      <c r="N22" s="26">
        <v>1263442.1758245614</v>
      </c>
      <c r="O22" s="26">
        <v>0</v>
      </c>
      <c r="P22" s="26">
        <v>0</v>
      </c>
      <c r="Q22" s="26">
        <v>0</v>
      </c>
      <c r="R22" s="26">
        <v>0</v>
      </c>
      <c r="S22" s="26">
        <v>0</v>
      </c>
      <c r="T22" s="26">
        <v>0</v>
      </c>
      <c r="U22" s="26">
        <v>0</v>
      </c>
      <c r="V22" s="26">
        <v>0</v>
      </c>
      <c r="W22" s="26">
        <v>0</v>
      </c>
      <c r="X22" s="26">
        <v>0</v>
      </c>
      <c r="Y22" s="26">
        <v>1802.92</v>
      </c>
      <c r="Z22" s="26">
        <v>1080.2874999999999</v>
      </c>
      <c r="AA22" s="26">
        <v>10909.540328263131</v>
      </c>
      <c r="AB22" s="26">
        <v>5823.2054004968431</v>
      </c>
      <c r="AC22" s="26">
        <v>0</v>
      </c>
      <c r="AD22" s="26">
        <v>0</v>
      </c>
      <c r="AE22" s="26">
        <v>114537.68334699795</v>
      </c>
      <c r="AF22" s="26">
        <v>114537.68334699795</v>
      </c>
      <c r="AG22" s="26">
        <v>0</v>
      </c>
      <c r="AH22" s="26">
        <v>0</v>
      </c>
      <c r="AI22" s="26">
        <v>18785.645259441291</v>
      </c>
      <c r="AJ22" s="26">
        <v>13276.72031480712</v>
      </c>
      <c r="AK22" s="26">
        <v>0</v>
      </c>
      <c r="AL22" s="26">
        <v>0</v>
      </c>
      <c r="AM22" s="27">
        <v>2480492.5359856044</v>
      </c>
      <c r="AN22" s="27">
        <v>2468969.9146707379</v>
      </c>
    </row>
    <row r="23" spans="1:40" ht="24.9" customHeight="1">
      <c r="A23" s="18">
        <v>18</v>
      </c>
      <c r="B23" s="81" t="s">
        <v>91</v>
      </c>
      <c r="C23" s="26">
        <v>0</v>
      </c>
      <c r="D23" s="26">
        <v>0</v>
      </c>
      <c r="E23" s="26">
        <v>140.64962736130002</v>
      </c>
      <c r="F23" s="26">
        <v>140.64962736130002</v>
      </c>
      <c r="G23" s="26">
        <v>31464.475066702202</v>
      </c>
      <c r="H23" s="26">
        <v>31464.475066702202</v>
      </c>
      <c r="I23" s="26">
        <v>265884.7027302382</v>
      </c>
      <c r="J23" s="26">
        <v>265884.7027302382</v>
      </c>
      <c r="K23" s="26">
        <v>573795.62762175861</v>
      </c>
      <c r="L23" s="26">
        <v>573795.62762175861</v>
      </c>
      <c r="M23" s="26">
        <v>307057.5642372811</v>
      </c>
      <c r="N23" s="26">
        <v>307057.5642372811</v>
      </c>
      <c r="O23" s="26">
        <v>0</v>
      </c>
      <c r="P23" s="26">
        <v>0</v>
      </c>
      <c r="Q23" s="26">
        <v>0</v>
      </c>
      <c r="R23" s="26">
        <v>0</v>
      </c>
      <c r="S23" s="26">
        <v>0</v>
      </c>
      <c r="T23" s="26">
        <v>0</v>
      </c>
      <c r="U23" s="26">
        <v>0</v>
      </c>
      <c r="V23" s="26">
        <v>0</v>
      </c>
      <c r="W23" s="26">
        <v>0</v>
      </c>
      <c r="X23" s="26">
        <v>0</v>
      </c>
      <c r="Y23" s="26">
        <v>11654.950376234599</v>
      </c>
      <c r="Z23" s="26">
        <v>11654.950376234599</v>
      </c>
      <c r="AA23" s="26">
        <v>873981.7599841872</v>
      </c>
      <c r="AB23" s="26">
        <v>873981.7599841872</v>
      </c>
      <c r="AC23" s="26">
        <v>475.00000001190011</v>
      </c>
      <c r="AD23" s="26">
        <v>475.00000001190011</v>
      </c>
      <c r="AE23" s="26">
        <v>90411.436466106417</v>
      </c>
      <c r="AF23" s="26">
        <v>90411.436466106417</v>
      </c>
      <c r="AG23" s="26">
        <v>0</v>
      </c>
      <c r="AH23" s="26">
        <v>0</v>
      </c>
      <c r="AI23" s="26">
        <v>29832.606940609203</v>
      </c>
      <c r="AJ23" s="26">
        <v>29832.606940609203</v>
      </c>
      <c r="AK23" s="26">
        <v>0</v>
      </c>
      <c r="AL23" s="26">
        <v>0</v>
      </c>
      <c r="AM23" s="27">
        <v>2184698.7730504908</v>
      </c>
      <c r="AN23" s="27">
        <v>2184698.7730504908</v>
      </c>
    </row>
    <row r="24" spans="1:40" ht="13.8">
      <c r="A24" s="11"/>
      <c r="B24" s="84" t="s">
        <v>22</v>
      </c>
      <c r="C24" s="28">
        <v>49059156.739994638</v>
      </c>
      <c r="D24" s="28">
        <v>43234675.134634711</v>
      </c>
      <c r="E24" s="28">
        <v>3935516.0012543597</v>
      </c>
      <c r="F24" s="28">
        <v>3923374.8718735371</v>
      </c>
      <c r="G24" s="28">
        <v>11442566.896988263</v>
      </c>
      <c r="H24" s="28">
        <v>10309085.924875643</v>
      </c>
      <c r="I24" s="28">
        <v>247861653.00720632</v>
      </c>
      <c r="J24" s="28">
        <v>241870234.35873768</v>
      </c>
      <c r="K24" s="28">
        <v>105552865.71336673</v>
      </c>
      <c r="L24" s="28">
        <v>94143506.93579033</v>
      </c>
      <c r="M24" s="28">
        <v>37700544.546160005</v>
      </c>
      <c r="N24" s="28">
        <v>36247561.549323879</v>
      </c>
      <c r="O24" s="28">
        <v>294402.19489168399</v>
      </c>
      <c r="P24" s="28">
        <v>39345.625378259167</v>
      </c>
      <c r="Q24" s="28">
        <v>6226838.1725485232</v>
      </c>
      <c r="R24" s="28">
        <v>132663.95543940167</v>
      </c>
      <c r="S24" s="28">
        <v>5849629.3017040566</v>
      </c>
      <c r="T24" s="28">
        <v>888801.37314093055</v>
      </c>
      <c r="U24" s="28">
        <v>317385.03254654235</v>
      </c>
      <c r="V24" s="28">
        <v>155357.00070802058</v>
      </c>
      <c r="W24" s="28">
        <v>29121</v>
      </c>
      <c r="X24" s="28">
        <v>5446.7933451231365</v>
      </c>
      <c r="Y24" s="28">
        <v>9427892.2701651957</v>
      </c>
      <c r="Z24" s="28">
        <v>6373385.3376753759</v>
      </c>
      <c r="AA24" s="28">
        <v>99449424.91457212</v>
      </c>
      <c r="AB24" s="28">
        <v>36343492.926819474</v>
      </c>
      <c r="AC24" s="28">
        <v>7806291.1433571558</v>
      </c>
      <c r="AD24" s="28">
        <v>1825099.4878534162</v>
      </c>
      <c r="AE24" s="28">
        <v>10811801.312063998</v>
      </c>
      <c r="AF24" s="28">
        <v>4050954.554941956</v>
      </c>
      <c r="AG24" s="28">
        <v>377478.59867535764</v>
      </c>
      <c r="AH24" s="28">
        <v>377478.58867535763</v>
      </c>
      <c r="AI24" s="28">
        <v>24024561.40839272</v>
      </c>
      <c r="AJ24" s="28">
        <v>9973179.6012067087</v>
      </c>
      <c r="AK24" s="28">
        <v>0</v>
      </c>
      <c r="AL24" s="28">
        <v>0</v>
      </c>
      <c r="AM24" s="28">
        <v>620167128.25388789</v>
      </c>
      <c r="AN24" s="28">
        <v>489893644.02041978</v>
      </c>
    </row>
    <row r="25" spans="1:40">
      <c r="AM25" s="33"/>
      <c r="AN25" s="33"/>
    </row>
    <row r="26" spans="1:40" s="54" customFormat="1" ht="14.4">
      <c r="B26" s="55" t="s">
        <v>49</v>
      </c>
      <c r="AM26" s="56"/>
      <c r="AN26" s="56"/>
    </row>
    <row r="27" spans="1:40" s="54" customFormat="1" ht="12.75" customHeight="1">
      <c r="B27" s="98" t="s">
        <v>55</v>
      </c>
      <c r="C27" s="98"/>
      <c r="D27" s="98"/>
      <c r="E27" s="98"/>
      <c r="F27" s="98"/>
      <c r="G27" s="98"/>
      <c r="H27" s="98"/>
      <c r="I27" s="98"/>
      <c r="J27" s="98"/>
      <c r="K27" s="98"/>
      <c r="L27" s="98"/>
      <c r="M27" s="98"/>
      <c r="N27" s="98"/>
      <c r="AM27" s="56"/>
      <c r="AN27" s="56"/>
    </row>
    <row r="28" spans="1:40" s="54" customFormat="1" ht="14.4">
      <c r="B28" s="98"/>
      <c r="C28" s="98"/>
      <c r="D28" s="98"/>
      <c r="E28" s="98"/>
      <c r="F28" s="98"/>
      <c r="G28" s="98"/>
      <c r="H28" s="98"/>
      <c r="I28" s="98"/>
      <c r="J28" s="98"/>
      <c r="K28" s="98"/>
      <c r="L28" s="98"/>
      <c r="M28" s="98"/>
      <c r="N28" s="98"/>
      <c r="AM28" s="56"/>
      <c r="AN28" s="56"/>
    </row>
    <row r="29" spans="1:40" s="54" customFormat="1" ht="14.4">
      <c r="B29" s="61" t="s">
        <v>56</v>
      </c>
    </row>
    <row r="30" spans="1:40" s="54" customFormat="1" ht="14.4">
      <c r="B30" s="61" t="s">
        <v>57</v>
      </c>
      <c r="AM30" s="56"/>
      <c r="AN30" s="56"/>
    </row>
    <row r="32" spans="1:40">
      <c r="AM32" s="14"/>
      <c r="AN32" s="14"/>
    </row>
  </sheetData>
  <sortState ref="B7:AN22">
    <sortCondition descending="1" ref="AM6:AM22"/>
  </sortState>
  <mergeCells count="22">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 ref="B27:N28"/>
    <mergeCell ref="G4:H4"/>
    <mergeCell ref="I4:J4"/>
    <mergeCell ref="S4:T4"/>
    <mergeCell ref="O4:P4"/>
    <mergeCell ref="Q4:R4"/>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EX33"/>
  <sheetViews>
    <sheetView zoomScale="85" zoomScaleNormal="85" workbookViewId="0">
      <pane xSplit="2" ySplit="7" topLeftCell="C8" activePane="bottomRight" state="frozen"/>
      <selection activeCell="B1" sqref="B1"/>
      <selection pane="topRight" activeCell="B1" sqref="B1"/>
      <selection pane="bottomLeft" activeCell="B1" sqref="B1"/>
      <selection pane="bottomRight" activeCell="B5" sqref="B5:B7"/>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9" width="12.6640625" style="10" customWidth="1" outlineLevel="1"/>
    <col min="10" max="10" width="12.6640625" style="10" customWidth="1"/>
    <col min="11" max="13" width="12.6640625" style="10" customWidth="1" outlineLevel="1"/>
    <col min="14" max="14" width="15.109375" style="10" customWidth="1"/>
    <col min="15" max="17" width="12.6640625" style="10" customWidth="1" outlineLevel="1"/>
    <col min="18" max="18" width="12.6640625" style="10" customWidth="1"/>
    <col min="19" max="21" width="12.6640625" style="10" customWidth="1" outlineLevel="1"/>
    <col min="22" max="22" width="15.109375" style="10" customWidth="1"/>
    <col min="23" max="25" width="12.6640625" style="10" customWidth="1" outlineLevel="1"/>
    <col min="26" max="26" width="12.6640625" style="10" customWidth="1"/>
    <col min="27" max="29" width="12.6640625" style="10" customWidth="1" outlineLevel="1"/>
    <col min="30" max="30" width="15.109375" style="10" customWidth="1"/>
    <col min="31" max="33" width="12.6640625" style="10" customWidth="1" outlineLevel="1"/>
    <col min="34" max="34" width="12.6640625" style="10" customWidth="1"/>
    <col min="35" max="37" width="12.6640625" style="10" customWidth="1" outlineLevel="1"/>
    <col min="38" max="38" width="15.109375" style="10" customWidth="1"/>
    <col min="39" max="41" width="12.6640625" style="10" customWidth="1" outlineLevel="1"/>
    <col min="42" max="42" width="12.6640625" style="10" customWidth="1"/>
    <col min="43" max="45" width="12.6640625" style="10" customWidth="1" outlineLevel="1"/>
    <col min="46" max="46" width="15.109375" style="10" customWidth="1"/>
    <col min="47" max="49" width="12.6640625" style="10" customWidth="1" outlineLevel="1"/>
    <col min="50" max="50" width="12.6640625" style="10" customWidth="1"/>
    <col min="51" max="53" width="12.6640625" style="10" customWidth="1" outlineLevel="1"/>
    <col min="54" max="54" width="15.109375" style="10" customWidth="1"/>
    <col min="55" max="57" width="12.6640625" style="10" customWidth="1" outlineLevel="1"/>
    <col min="58" max="58" width="12.6640625" style="10" customWidth="1"/>
    <col min="59" max="61" width="12.6640625" style="10" customWidth="1" outlineLevel="1"/>
    <col min="62" max="62" width="15.109375" style="10" customWidth="1"/>
    <col min="63" max="65" width="12.6640625" style="10" customWidth="1" outlineLevel="1"/>
    <col min="66" max="66" width="12.6640625" style="10" customWidth="1"/>
    <col min="67" max="69" width="12.6640625" style="10" customWidth="1" outlineLevel="1"/>
    <col min="70" max="70" width="15.109375" style="10" customWidth="1"/>
    <col min="71" max="73" width="12.6640625" style="10" customWidth="1" outlineLevel="1"/>
    <col min="74" max="74" width="12.6640625" style="10" customWidth="1"/>
    <col min="75" max="77" width="12.6640625" style="10" customWidth="1" outlineLevel="1"/>
    <col min="78" max="78" width="15.109375" style="10" customWidth="1"/>
    <col min="79" max="81" width="12.6640625" style="10" customWidth="1" outlineLevel="1"/>
    <col min="82" max="82" width="12.6640625" style="10" customWidth="1"/>
    <col min="83" max="85" width="12.6640625" style="10" customWidth="1" outlineLevel="1"/>
    <col min="86" max="86" width="15.109375" style="10" customWidth="1"/>
    <col min="87" max="89" width="12.6640625" style="10" customWidth="1" outlineLevel="1"/>
    <col min="90" max="90" width="12.6640625" style="10" customWidth="1"/>
    <col min="91" max="93" width="12.6640625" style="10" customWidth="1" outlineLevel="1"/>
    <col min="94" max="94" width="15.109375" style="10" customWidth="1"/>
    <col min="95" max="97" width="12.6640625" style="10" customWidth="1" outlineLevel="1"/>
    <col min="98" max="98" width="12.6640625" style="10" customWidth="1"/>
    <col min="99" max="101" width="12.6640625" style="10" customWidth="1" outlineLevel="1"/>
    <col min="102" max="102" width="15.109375" style="10" customWidth="1"/>
    <col min="103" max="105" width="12.6640625" style="10" customWidth="1" outlineLevel="1"/>
    <col min="106" max="106" width="12.6640625" style="10" customWidth="1"/>
    <col min="107" max="109" width="12.6640625" style="10" customWidth="1" outlineLevel="1"/>
    <col min="110" max="110" width="15.109375" style="10" customWidth="1"/>
    <col min="111" max="113" width="12.6640625" style="10" customWidth="1" outlineLevel="1"/>
    <col min="114" max="114" width="12.6640625" style="10" customWidth="1"/>
    <col min="115" max="117" width="12.6640625" style="10" customWidth="1" outlineLevel="1"/>
    <col min="118" max="118" width="15.109375" style="10" customWidth="1"/>
    <col min="119" max="121" width="12.6640625" style="10" customWidth="1" outlineLevel="1"/>
    <col min="122" max="122" width="12.6640625" style="10" customWidth="1"/>
    <col min="123" max="125" width="12.6640625" style="10" customWidth="1" outlineLevel="1"/>
    <col min="126" max="126" width="15.109375" style="10" customWidth="1"/>
    <col min="127" max="129" width="12.6640625" style="10" customWidth="1" outlineLevel="1"/>
    <col min="130" max="130" width="12.6640625" style="10" customWidth="1"/>
    <col min="131" max="133" width="12.6640625" style="10" customWidth="1" outlineLevel="1"/>
    <col min="134" max="134" width="15.109375" style="10" customWidth="1"/>
    <col min="135" max="137" width="12.6640625" style="10" customWidth="1" outlineLevel="1"/>
    <col min="138" max="138" width="12.6640625" style="10" customWidth="1"/>
    <col min="139" max="141" width="12.6640625" style="10" customWidth="1" outlineLevel="1"/>
    <col min="142" max="142" width="15.109375" style="10" customWidth="1"/>
    <col min="143" max="145" width="12.6640625" style="10" customWidth="1" outlineLevel="1"/>
    <col min="146" max="146" width="12.6640625" style="10" customWidth="1"/>
    <col min="147" max="149" width="12.6640625" style="10" customWidth="1" outlineLevel="1"/>
    <col min="150" max="150" width="15.109375" style="10" customWidth="1"/>
    <col min="151" max="153" width="12.6640625" style="10" customWidth="1" outlineLevel="1"/>
    <col min="154" max="154" width="12.6640625" style="10" customWidth="1"/>
    <col min="155" max="16384" width="9.109375" style="10"/>
  </cols>
  <sheetData>
    <row r="1" spans="1:154" s="54" customFormat="1" ht="20.25" customHeight="1">
      <c r="A1" s="51" t="s">
        <v>58</v>
      </c>
      <c r="B1" s="55"/>
      <c r="C1" s="55"/>
      <c r="D1" s="55"/>
      <c r="E1" s="55"/>
      <c r="F1" s="55"/>
      <c r="G1" s="55"/>
      <c r="H1" s="55"/>
      <c r="I1" s="55"/>
      <c r="J1" s="55"/>
      <c r="K1" s="55"/>
      <c r="L1" s="62"/>
    </row>
    <row r="2" spans="1:154" s="54" customFormat="1" ht="20.25" customHeight="1">
      <c r="A2" s="51" t="str">
        <f>'Number of Policies'!A2</f>
        <v>Reporting period: 1 January 2020 - 31 December 2020</v>
      </c>
      <c r="B2" s="55"/>
      <c r="C2" s="55"/>
      <c r="D2" s="55"/>
      <c r="E2" s="55"/>
      <c r="F2" s="55"/>
      <c r="G2" s="55"/>
      <c r="H2" s="55"/>
      <c r="I2" s="55"/>
      <c r="J2" s="55"/>
      <c r="K2" s="55"/>
      <c r="L2" s="62"/>
    </row>
    <row r="3" spans="1:154" s="54" customFormat="1" ht="14.4">
      <c r="A3" s="42" t="s">
        <v>2</v>
      </c>
      <c r="B3" s="55"/>
      <c r="C3" s="55"/>
      <c r="D3" s="55"/>
      <c r="E3" s="55"/>
      <c r="F3" s="55"/>
      <c r="G3" s="55"/>
      <c r="H3" s="55"/>
      <c r="I3" s="55"/>
      <c r="J3" s="55"/>
      <c r="K3" s="55"/>
      <c r="L3" s="62"/>
    </row>
    <row r="4" spans="1:154" s="54" customFormat="1" ht="9" customHeight="1">
      <c r="A4" s="63"/>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8"/>
      <c r="AN4" s="58"/>
    </row>
    <row r="5" spans="1:154" s="42" customFormat="1" ht="64.5" customHeight="1">
      <c r="A5" s="93" t="s">
        <v>0</v>
      </c>
      <c r="B5" s="93" t="s">
        <v>3</v>
      </c>
      <c r="C5" s="90" t="s">
        <v>4</v>
      </c>
      <c r="D5" s="91"/>
      <c r="E5" s="91"/>
      <c r="F5" s="91"/>
      <c r="G5" s="91"/>
      <c r="H5" s="91"/>
      <c r="I5" s="91"/>
      <c r="J5" s="92"/>
      <c r="K5" s="90" t="s">
        <v>5</v>
      </c>
      <c r="L5" s="91"/>
      <c r="M5" s="91"/>
      <c r="N5" s="91"/>
      <c r="O5" s="91"/>
      <c r="P5" s="91"/>
      <c r="Q5" s="91"/>
      <c r="R5" s="92"/>
      <c r="S5" s="90" t="s">
        <v>6</v>
      </c>
      <c r="T5" s="91"/>
      <c r="U5" s="91"/>
      <c r="V5" s="91"/>
      <c r="W5" s="91"/>
      <c r="X5" s="91"/>
      <c r="Y5" s="91"/>
      <c r="Z5" s="92"/>
      <c r="AA5" s="90" t="s">
        <v>7</v>
      </c>
      <c r="AB5" s="91"/>
      <c r="AC5" s="91"/>
      <c r="AD5" s="91"/>
      <c r="AE5" s="91"/>
      <c r="AF5" s="91"/>
      <c r="AG5" s="91"/>
      <c r="AH5" s="92"/>
      <c r="AI5" s="90" t="s">
        <v>8</v>
      </c>
      <c r="AJ5" s="91"/>
      <c r="AK5" s="91"/>
      <c r="AL5" s="91"/>
      <c r="AM5" s="91"/>
      <c r="AN5" s="91"/>
      <c r="AO5" s="91"/>
      <c r="AP5" s="92"/>
      <c r="AQ5" s="90" t="s">
        <v>9</v>
      </c>
      <c r="AR5" s="91"/>
      <c r="AS5" s="91"/>
      <c r="AT5" s="91"/>
      <c r="AU5" s="91"/>
      <c r="AV5" s="91"/>
      <c r="AW5" s="91"/>
      <c r="AX5" s="92"/>
      <c r="AY5" s="90" t="s">
        <v>10</v>
      </c>
      <c r="AZ5" s="91"/>
      <c r="BA5" s="91"/>
      <c r="BB5" s="91"/>
      <c r="BC5" s="91"/>
      <c r="BD5" s="91"/>
      <c r="BE5" s="91"/>
      <c r="BF5" s="92"/>
      <c r="BG5" s="90" t="s">
        <v>11</v>
      </c>
      <c r="BH5" s="91"/>
      <c r="BI5" s="91"/>
      <c r="BJ5" s="91"/>
      <c r="BK5" s="91"/>
      <c r="BL5" s="91"/>
      <c r="BM5" s="91"/>
      <c r="BN5" s="92"/>
      <c r="BO5" s="90" t="s">
        <v>12</v>
      </c>
      <c r="BP5" s="91"/>
      <c r="BQ5" s="91"/>
      <c r="BR5" s="91"/>
      <c r="BS5" s="91"/>
      <c r="BT5" s="91"/>
      <c r="BU5" s="91"/>
      <c r="BV5" s="92"/>
      <c r="BW5" s="90" t="s">
        <v>13</v>
      </c>
      <c r="BX5" s="91"/>
      <c r="BY5" s="91"/>
      <c r="BZ5" s="91"/>
      <c r="CA5" s="91"/>
      <c r="CB5" s="91"/>
      <c r="CC5" s="91"/>
      <c r="CD5" s="92"/>
      <c r="CE5" s="90" t="s">
        <v>14</v>
      </c>
      <c r="CF5" s="91"/>
      <c r="CG5" s="91"/>
      <c r="CH5" s="91"/>
      <c r="CI5" s="91"/>
      <c r="CJ5" s="91"/>
      <c r="CK5" s="91"/>
      <c r="CL5" s="92"/>
      <c r="CM5" s="90" t="s">
        <v>15</v>
      </c>
      <c r="CN5" s="91"/>
      <c r="CO5" s="91"/>
      <c r="CP5" s="91"/>
      <c r="CQ5" s="91"/>
      <c r="CR5" s="91"/>
      <c r="CS5" s="91"/>
      <c r="CT5" s="92"/>
      <c r="CU5" s="90" t="s">
        <v>16</v>
      </c>
      <c r="CV5" s="91"/>
      <c r="CW5" s="91"/>
      <c r="CX5" s="91"/>
      <c r="CY5" s="91"/>
      <c r="CZ5" s="91"/>
      <c r="DA5" s="91"/>
      <c r="DB5" s="92"/>
      <c r="DC5" s="90" t="s">
        <v>17</v>
      </c>
      <c r="DD5" s="91"/>
      <c r="DE5" s="91"/>
      <c r="DF5" s="91"/>
      <c r="DG5" s="91"/>
      <c r="DH5" s="91"/>
      <c r="DI5" s="91"/>
      <c r="DJ5" s="92"/>
      <c r="DK5" s="90" t="s">
        <v>18</v>
      </c>
      <c r="DL5" s="91"/>
      <c r="DM5" s="91"/>
      <c r="DN5" s="91"/>
      <c r="DO5" s="91"/>
      <c r="DP5" s="91"/>
      <c r="DQ5" s="91"/>
      <c r="DR5" s="92"/>
      <c r="DS5" s="90" t="s">
        <v>19</v>
      </c>
      <c r="DT5" s="91"/>
      <c r="DU5" s="91"/>
      <c r="DV5" s="91"/>
      <c r="DW5" s="91"/>
      <c r="DX5" s="91"/>
      <c r="DY5" s="91"/>
      <c r="DZ5" s="92"/>
      <c r="EA5" s="90" t="s">
        <v>20</v>
      </c>
      <c r="EB5" s="91"/>
      <c r="EC5" s="91"/>
      <c r="ED5" s="91"/>
      <c r="EE5" s="91"/>
      <c r="EF5" s="91"/>
      <c r="EG5" s="91"/>
      <c r="EH5" s="92"/>
      <c r="EI5" s="90" t="s">
        <v>21</v>
      </c>
      <c r="EJ5" s="91"/>
      <c r="EK5" s="91"/>
      <c r="EL5" s="91"/>
      <c r="EM5" s="91"/>
      <c r="EN5" s="91"/>
      <c r="EO5" s="91"/>
      <c r="EP5" s="92"/>
      <c r="EQ5" s="90" t="s">
        <v>22</v>
      </c>
      <c r="ER5" s="91"/>
      <c r="ES5" s="91"/>
      <c r="ET5" s="91"/>
      <c r="EU5" s="91"/>
      <c r="EV5" s="91"/>
      <c r="EW5" s="91"/>
      <c r="EX5" s="92"/>
    </row>
    <row r="6" spans="1:154" s="42" customFormat="1" ht="42" customHeight="1">
      <c r="A6" s="94"/>
      <c r="B6" s="94"/>
      <c r="C6" s="87" t="s">
        <v>59</v>
      </c>
      <c r="D6" s="88"/>
      <c r="E6" s="88"/>
      <c r="F6" s="89"/>
      <c r="G6" s="87" t="s">
        <v>60</v>
      </c>
      <c r="H6" s="88"/>
      <c r="I6" s="88"/>
      <c r="J6" s="89"/>
      <c r="K6" s="87" t="s">
        <v>59</v>
      </c>
      <c r="L6" s="88"/>
      <c r="M6" s="88"/>
      <c r="N6" s="89"/>
      <c r="O6" s="87" t="s">
        <v>60</v>
      </c>
      <c r="P6" s="88"/>
      <c r="Q6" s="88"/>
      <c r="R6" s="89"/>
      <c r="S6" s="87" t="s">
        <v>59</v>
      </c>
      <c r="T6" s="88"/>
      <c r="U6" s="88"/>
      <c r="V6" s="89"/>
      <c r="W6" s="87" t="s">
        <v>60</v>
      </c>
      <c r="X6" s="88"/>
      <c r="Y6" s="88"/>
      <c r="Z6" s="89"/>
      <c r="AA6" s="87" t="s">
        <v>59</v>
      </c>
      <c r="AB6" s="88"/>
      <c r="AC6" s="88"/>
      <c r="AD6" s="89"/>
      <c r="AE6" s="87" t="s">
        <v>60</v>
      </c>
      <c r="AF6" s="88"/>
      <c r="AG6" s="88"/>
      <c r="AH6" s="89"/>
      <c r="AI6" s="87" t="s">
        <v>59</v>
      </c>
      <c r="AJ6" s="88"/>
      <c r="AK6" s="88"/>
      <c r="AL6" s="89"/>
      <c r="AM6" s="87" t="s">
        <v>60</v>
      </c>
      <c r="AN6" s="88"/>
      <c r="AO6" s="88"/>
      <c r="AP6" s="89"/>
      <c r="AQ6" s="87" t="s">
        <v>59</v>
      </c>
      <c r="AR6" s="88"/>
      <c r="AS6" s="88"/>
      <c r="AT6" s="89"/>
      <c r="AU6" s="87" t="s">
        <v>60</v>
      </c>
      <c r="AV6" s="88"/>
      <c r="AW6" s="88"/>
      <c r="AX6" s="89"/>
      <c r="AY6" s="87" t="s">
        <v>59</v>
      </c>
      <c r="AZ6" s="88"/>
      <c r="BA6" s="88"/>
      <c r="BB6" s="89"/>
      <c r="BC6" s="87" t="s">
        <v>60</v>
      </c>
      <c r="BD6" s="88"/>
      <c r="BE6" s="88"/>
      <c r="BF6" s="89"/>
      <c r="BG6" s="87" t="s">
        <v>59</v>
      </c>
      <c r="BH6" s="88"/>
      <c r="BI6" s="88"/>
      <c r="BJ6" s="89"/>
      <c r="BK6" s="87" t="s">
        <v>60</v>
      </c>
      <c r="BL6" s="88"/>
      <c r="BM6" s="88"/>
      <c r="BN6" s="89"/>
      <c r="BO6" s="87" t="s">
        <v>59</v>
      </c>
      <c r="BP6" s="88"/>
      <c r="BQ6" s="88"/>
      <c r="BR6" s="89"/>
      <c r="BS6" s="87" t="s">
        <v>60</v>
      </c>
      <c r="BT6" s="88"/>
      <c r="BU6" s="88"/>
      <c r="BV6" s="89"/>
      <c r="BW6" s="87" t="s">
        <v>59</v>
      </c>
      <c r="BX6" s="88"/>
      <c r="BY6" s="88"/>
      <c r="BZ6" s="89"/>
      <c r="CA6" s="87" t="s">
        <v>60</v>
      </c>
      <c r="CB6" s="88"/>
      <c r="CC6" s="88"/>
      <c r="CD6" s="89"/>
      <c r="CE6" s="87" t="s">
        <v>59</v>
      </c>
      <c r="CF6" s="88"/>
      <c r="CG6" s="88"/>
      <c r="CH6" s="89"/>
      <c r="CI6" s="87" t="s">
        <v>60</v>
      </c>
      <c r="CJ6" s="88"/>
      <c r="CK6" s="88"/>
      <c r="CL6" s="89"/>
      <c r="CM6" s="87" t="s">
        <v>59</v>
      </c>
      <c r="CN6" s="88"/>
      <c r="CO6" s="88"/>
      <c r="CP6" s="89"/>
      <c r="CQ6" s="87" t="s">
        <v>60</v>
      </c>
      <c r="CR6" s="88"/>
      <c r="CS6" s="88"/>
      <c r="CT6" s="89"/>
      <c r="CU6" s="87" t="s">
        <v>59</v>
      </c>
      <c r="CV6" s="88"/>
      <c r="CW6" s="88"/>
      <c r="CX6" s="89"/>
      <c r="CY6" s="87" t="s">
        <v>60</v>
      </c>
      <c r="CZ6" s="88"/>
      <c r="DA6" s="88"/>
      <c r="DB6" s="89"/>
      <c r="DC6" s="87" t="s">
        <v>59</v>
      </c>
      <c r="DD6" s="88"/>
      <c r="DE6" s="88"/>
      <c r="DF6" s="89"/>
      <c r="DG6" s="87" t="s">
        <v>60</v>
      </c>
      <c r="DH6" s="88"/>
      <c r="DI6" s="88"/>
      <c r="DJ6" s="89"/>
      <c r="DK6" s="87" t="s">
        <v>59</v>
      </c>
      <c r="DL6" s="88"/>
      <c r="DM6" s="88"/>
      <c r="DN6" s="89"/>
      <c r="DO6" s="87" t="s">
        <v>60</v>
      </c>
      <c r="DP6" s="88"/>
      <c r="DQ6" s="88"/>
      <c r="DR6" s="89"/>
      <c r="DS6" s="87" t="s">
        <v>59</v>
      </c>
      <c r="DT6" s="88"/>
      <c r="DU6" s="88"/>
      <c r="DV6" s="89"/>
      <c r="DW6" s="87" t="s">
        <v>60</v>
      </c>
      <c r="DX6" s="88"/>
      <c r="DY6" s="88"/>
      <c r="DZ6" s="89"/>
      <c r="EA6" s="87" t="s">
        <v>59</v>
      </c>
      <c r="EB6" s="88"/>
      <c r="EC6" s="88"/>
      <c r="ED6" s="89"/>
      <c r="EE6" s="87" t="s">
        <v>60</v>
      </c>
      <c r="EF6" s="88"/>
      <c r="EG6" s="88"/>
      <c r="EH6" s="89"/>
      <c r="EI6" s="87" t="s">
        <v>59</v>
      </c>
      <c r="EJ6" s="88"/>
      <c r="EK6" s="88"/>
      <c r="EL6" s="89"/>
      <c r="EM6" s="87" t="s">
        <v>60</v>
      </c>
      <c r="EN6" s="88"/>
      <c r="EO6" s="88"/>
      <c r="EP6" s="89"/>
      <c r="EQ6" s="87" t="s">
        <v>59</v>
      </c>
      <c r="ER6" s="88"/>
      <c r="ES6" s="88"/>
      <c r="ET6" s="89"/>
      <c r="EU6" s="87" t="s">
        <v>60</v>
      </c>
      <c r="EV6" s="88"/>
      <c r="EW6" s="88"/>
      <c r="EX6" s="89"/>
    </row>
    <row r="7" spans="1:154" s="42" customFormat="1" ht="60" customHeight="1">
      <c r="A7" s="95"/>
      <c r="B7" s="95"/>
      <c r="C7" s="45" t="s">
        <v>25</v>
      </c>
      <c r="D7" s="45" t="s">
        <v>26</v>
      </c>
      <c r="E7" s="45" t="s">
        <v>27</v>
      </c>
      <c r="F7" s="45" t="s">
        <v>22</v>
      </c>
      <c r="G7" s="45" t="s">
        <v>25</v>
      </c>
      <c r="H7" s="45" t="s">
        <v>26</v>
      </c>
      <c r="I7" s="45" t="s">
        <v>27</v>
      </c>
      <c r="J7" s="45" t="s">
        <v>22</v>
      </c>
      <c r="K7" s="45" t="s">
        <v>25</v>
      </c>
      <c r="L7" s="45" t="s">
        <v>26</v>
      </c>
      <c r="M7" s="45" t="s">
        <v>27</v>
      </c>
      <c r="N7" s="45" t="s">
        <v>22</v>
      </c>
      <c r="O7" s="45" t="s">
        <v>25</v>
      </c>
      <c r="P7" s="45" t="s">
        <v>26</v>
      </c>
      <c r="Q7" s="45" t="s">
        <v>27</v>
      </c>
      <c r="R7" s="45" t="s">
        <v>22</v>
      </c>
      <c r="S7" s="45" t="s">
        <v>25</v>
      </c>
      <c r="T7" s="45" t="s">
        <v>26</v>
      </c>
      <c r="U7" s="45" t="s">
        <v>27</v>
      </c>
      <c r="V7" s="45" t="s">
        <v>22</v>
      </c>
      <c r="W7" s="45" t="s">
        <v>25</v>
      </c>
      <c r="X7" s="45" t="s">
        <v>26</v>
      </c>
      <c r="Y7" s="45" t="s">
        <v>27</v>
      </c>
      <c r="Z7" s="45" t="s">
        <v>22</v>
      </c>
      <c r="AA7" s="45" t="s">
        <v>25</v>
      </c>
      <c r="AB7" s="45" t="s">
        <v>26</v>
      </c>
      <c r="AC7" s="45" t="s">
        <v>27</v>
      </c>
      <c r="AD7" s="45" t="s">
        <v>22</v>
      </c>
      <c r="AE7" s="45" t="s">
        <v>25</v>
      </c>
      <c r="AF7" s="45" t="s">
        <v>26</v>
      </c>
      <c r="AG7" s="45" t="s">
        <v>27</v>
      </c>
      <c r="AH7" s="45" t="s">
        <v>22</v>
      </c>
      <c r="AI7" s="45" t="s">
        <v>25</v>
      </c>
      <c r="AJ7" s="45" t="s">
        <v>26</v>
      </c>
      <c r="AK7" s="45" t="s">
        <v>27</v>
      </c>
      <c r="AL7" s="45" t="s">
        <v>22</v>
      </c>
      <c r="AM7" s="45" t="s">
        <v>25</v>
      </c>
      <c r="AN7" s="45" t="s">
        <v>26</v>
      </c>
      <c r="AO7" s="45" t="s">
        <v>27</v>
      </c>
      <c r="AP7" s="45" t="s">
        <v>22</v>
      </c>
      <c r="AQ7" s="45" t="s">
        <v>25</v>
      </c>
      <c r="AR7" s="45" t="s">
        <v>26</v>
      </c>
      <c r="AS7" s="45" t="s">
        <v>27</v>
      </c>
      <c r="AT7" s="45" t="s">
        <v>22</v>
      </c>
      <c r="AU7" s="45" t="s">
        <v>25</v>
      </c>
      <c r="AV7" s="45" t="s">
        <v>26</v>
      </c>
      <c r="AW7" s="45" t="s">
        <v>27</v>
      </c>
      <c r="AX7" s="45" t="s">
        <v>22</v>
      </c>
      <c r="AY7" s="45" t="s">
        <v>25</v>
      </c>
      <c r="AZ7" s="45" t="s">
        <v>26</v>
      </c>
      <c r="BA7" s="45" t="s">
        <v>27</v>
      </c>
      <c r="BB7" s="45" t="s">
        <v>22</v>
      </c>
      <c r="BC7" s="45" t="s">
        <v>25</v>
      </c>
      <c r="BD7" s="45" t="s">
        <v>26</v>
      </c>
      <c r="BE7" s="45" t="s">
        <v>27</v>
      </c>
      <c r="BF7" s="45" t="s">
        <v>22</v>
      </c>
      <c r="BG7" s="45" t="s">
        <v>25</v>
      </c>
      <c r="BH7" s="45" t="s">
        <v>26</v>
      </c>
      <c r="BI7" s="45" t="s">
        <v>27</v>
      </c>
      <c r="BJ7" s="45" t="s">
        <v>22</v>
      </c>
      <c r="BK7" s="45" t="s">
        <v>25</v>
      </c>
      <c r="BL7" s="45" t="s">
        <v>26</v>
      </c>
      <c r="BM7" s="45" t="s">
        <v>27</v>
      </c>
      <c r="BN7" s="45" t="s">
        <v>22</v>
      </c>
      <c r="BO7" s="45" t="s">
        <v>25</v>
      </c>
      <c r="BP7" s="45" t="s">
        <v>26</v>
      </c>
      <c r="BQ7" s="45" t="s">
        <v>27</v>
      </c>
      <c r="BR7" s="45" t="s">
        <v>22</v>
      </c>
      <c r="BS7" s="45" t="s">
        <v>25</v>
      </c>
      <c r="BT7" s="45" t="s">
        <v>26</v>
      </c>
      <c r="BU7" s="45" t="s">
        <v>27</v>
      </c>
      <c r="BV7" s="45" t="s">
        <v>22</v>
      </c>
      <c r="BW7" s="45" t="s">
        <v>25</v>
      </c>
      <c r="BX7" s="45" t="s">
        <v>26</v>
      </c>
      <c r="BY7" s="45" t="s">
        <v>27</v>
      </c>
      <c r="BZ7" s="45" t="s">
        <v>22</v>
      </c>
      <c r="CA7" s="45" t="s">
        <v>25</v>
      </c>
      <c r="CB7" s="45" t="s">
        <v>26</v>
      </c>
      <c r="CC7" s="45" t="s">
        <v>27</v>
      </c>
      <c r="CD7" s="45" t="s">
        <v>22</v>
      </c>
      <c r="CE7" s="45" t="s">
        <v>25</v>
      </c>
      <c r="CF7" s="45" t="s">
        <v>26</v>
      </c>
      <c r="CG7" s="45" t="s">
        <v>27</v>
      </c>
      <c r="CH7" s="45" t="s">
        <v>22</v>
      </c>
      <c r="CI7" s="45" t="s">
        <v>25</v>
      </c>
      <c r="CJ7" s="45" t="s">
        <v>26</v>
      </c>
      <c r="CK7" s="45" t="s">
        <v>27</v>
      </c>
      <c r="CL7" s="45" t="s">
        <v>22</v>
      </c>
      <c r="CM7" s="45" t="s">
        <v>25</v>
      </c>
      <c r="CN7" s="45" t="s">
        <v>26</v>
      </c>
      <c r="CO7" s="45" t="s">
        <v>27</v>
      </c>
      <c r="CP7" s="45" t="s">
        <v>22</v>
      </c>
      <c r="CQ7" s="45" t="s">
        <v>25</v>
      </c>
      <c r="CR7" s="45" t="s">
        <v>26</v>
      </c>
      <c r="CS7" s="45" t="s">
        <v>27</v>
      </c>
      <c r="CT7" s="45" t="s">
        <v>22</v>
      </c>
      <c r="CU7" s="45" t="s">
        <v>25</v>
      </c>
      <c r="CV7" s="45" t="s">
        <v>26</v>
      </c>
      <c r="CW7" s="45" t="s">
        <v>27</v>
      </c>
      <c r="CX7" s="45" t="s">
        <v>22</v>
      </c>
      <c r="CY7" s="45" t="s">
        <v>25</v>
      </c>
      <c r="CZ7" s="45" t="s">
        <v>26</v>
      </c>
      <c r="DA7" s="45" t="s">
        <v>27</v>
      </c>
      <c r="DB7" s="45" t="s">
        <v>22</v>
      </c>
      <c r="DC7" s="45" t="s">
        <v>25</v>
      </c>
      <c r="DD7" s="45" t="s">
        <v>26</v>
      </c>
      <c r="DE7" s="45" t="s">
        <v>27</v>
      </c>
      <c r="DF7" s="45" t="s">
        <v>22</v>
      </c>
      <c r="DG7" s="45" t="s">
        <v>25</v>
      </c>
      <c r="DH7" s="45" t="s">
        <v>26</v>
      </c>
      <c r="DI7" s="45" t="s">
        <v>27</v>
      </c>
      <c r="DJ7" s="45" t="s">
        <v>22</v>
      </c>
      <c r="DK7" s="45" t="s">
        <v>25</v>
      </c>
      <c r="DL7" s="45" t="s">
        <v>26</v>
      </c>
      <c r="DM7" s="45" t="s">
        <v>27</v>
      </c>
      <c r="DN7" s="45" t="s">
        <v>22</v>
      </c>
      <c r="DO7" s="45" t="s">
        <v>25</v>
      </c>
      <c r="DP7" s="45" t="s">
        <v>26</v>
      </c>
      <c r="DQ7" s="45" t="s">
        <v>27</v>
      </c>
      <c r="DR7" s="45" t="s">
        <v>22</v>
      </c>
      <c r="DS7" s="45" t="s">
        <v>25</v>
      </c>
      <c r="DT7" s="45" t="s">
        <v>26</v>
      </c>
      <c r="DU7" s="45" t="s">
        <v>27</v>
      </c>
      <c r="DV7" s="45" t="s">
        <v>22</v>
      </c>
      <c r="DW7" s="45" t="s">
        <v>25</v>
      </c>
      <c r="DX7" s="45" t="s">
        <v>26</v>
      </c>
      <c r="DY7" s="45" t="s">
        <v>27</v>
      </c>
      <c r="DZ7" s="45" t="s">
        <v>22</v>
      </c>
      <c r="EA7" s="45" t="s">
        <v>25</v>
      </c>
      <c r="EB7" s="45" t="s">
        <v>26</v>
      </c>
      <c r="EC7" s="45" t="s">
        <v>27</v>
      </c>
      <c r="ED7" s="45" t="s">
        <v>22</v>
      </c>
      <c r="EE7" s="45" t="s">
        <v>25</v>
      </c>
      <c r="EF7" s="45" t="s">
        <v>26</v>
      </c>
      <c r="EG7" s="45" t="s">
        <v>27</v>
      </c>
      <c r="EH7" s="45" t="s">
        <v>22</v>
      </c>
      <c r="EI7" s="45" t="s">
        <v>25</v>
      </c>
      <c r="EJ7" s="45" t="s">
        <v>26</v>
      </c>
      <c r="EK7" s="45" t="s">
        <v>27</v>
      </c>
      <c r="EL7" s="45" t="s">
        <v>22</v>
      </c>
      <c r="EM7" s="45" t="s">
        <v>25</v>
      </c>
      <c r="EN7" s="45" t="s">
        <v>26</v>
      </c>
      <c r="EO7" s="45" t="s">
        <v>27</v>
      </c>
      <c r="EP7" s="45" t="s">
        <v>22</v>
      </c>
      <c r="EQ7" s="45" t="s">
        <v>25</v>
      </c>
      <c r="ER7" s="45" t="s">
        <v>26</v>
      </c>
      <c r="ES7" s="45" t="s">
        <v>27</v>
      </c>
      <c r="ET7" s="45" t="s">
        <v>22</v>
      </c>
      <c r="EU7" s="45" t="s">
        <v>25</v>
      </c>
      <c r="EV7" s="45" t="s">
        <v>26</v>
      </c>
      <c r="EW7" s="45" t="s">
        <v>27</v>
      </c>
      <c r="EX7" s="45" t="s">
        <v>22</v>
      </c>
    </row>
    <row r="8" spans="1:154" ht="24.9" customHeight="1">
      <c r="A8" s="18">
        <v>1</v>
      </c>
      <c r="B8" s="81" t="s">
        <v>29</v>
      </c>
      <c r="C8" s="26">
        <v>0</v>
      </c>
      <c r="D8" s="26">
        <v>11097852.786470585</v>
      </c>
      <c r="E8" s="26">
        <v>0</v>
      </c>
      <c r="F8" s="26">
        <v>11097852.786470585</v>
      </c>
      <c r="G8" s="26">
        <v>0</v>
      </c>
      <c r="H8" s="26">
        <v>11097852.786470585</v>
      </c>
      <c r="I8" s="26">
        <v>0</v>
      </c>
      <c r="J8" s="26">
        <v>11097852.786470585</v>
      </c>
      <c r="K8" s="26">
        <v>0</v>
      </c>
      <c r="L8" s="26">
        <v>13156.58</v>
      </c>
      <c r="M8" s="26">
        <v>0</v>
      </c>
      <c r="N8" s="26">
        <v>13156.58</v>
      </c>
      <c r="O8" s="26">
        <v>0</v>
      </c>
      <c r="P8" s="26">
        <v>13156.58</v>
      </c>
      <c r="Q8" s="26">
        <v>0</v>
      </c>
      <c r="R8" s="26">
        <v>13156.58</v>
      </c>
      <c r="S8" s="26">
        <v>92674.919999999984</v>
      </c>
      <c r="T8" s="26">
        <v>21703.940000000002</v>
      </c>
      <c r="U8" s="26">
        <v>0</v>
      </c>
      <c r="V8" s="26">
        <v>114378.85999999999</v>
      </c>
      <c r="W8" s="26">
        <v>22057.14</v>
      </c>
      <c r="X8" s="26">
        <v>21703.940000000002</v>
      </c>
      <c r="Y8" s="26">
        <v>0</v>
      </c>
      <c r="Z8" s="26">
        <v>43761.08</v>
      </c>
      <c r="AA8" s="26">
        <v>48852.1</v>
      </c>
      <c r="AB8" s="26">
        <v>0</v>
      </c>
      <c r="AC8" s="26">
        <v>0</v>
      </c>
      <c r="AD8" s="26">
        <v>48852.1</v>
      </c>
      <c r="AE8" s="26">
        <v>48852.1</v>
      </c>
      <c r="AF8" s="26">
        <v>0</v>
      </c>
      <c r="AG8" s="26">
        <v>0</v>
      </c>
      <c r="AH8" s="26">
        <v>48852.1</v>
      </c>
      <c r="AI8" s="26">
        <v>5239690.13</v>
      </c>
      <c r="AJ8" s="26">
        <v>9689369.6535294112</v>
      </c>
      <c r="AK8" s="26">
        <v>20232.07</v>
      </c>
      <c r="AL8" s="26">
        <v>14949291.853529412</v>
      </c>
      <c r="AM8" s="26">
        <v>5239233.6499999994</v>
      </c>
      <c r="AN8" s="26">
        <v>9671384.033529412</v>
      </c>
      <c r="AO8" s="26">
        <v>20232.07</v>
      </c>
      <c r="AP8" s="26">
        <v>14930849.753529411</v>
      </c>
      <c r="AQ8" s="26">
        <v>909503.63470588229</v>
      </c>
      <c r="AR8" s="26">
        <v>1384543.723954248</v>
      </c>
      <c r="AS8" s="26">
        <v>53688.890000000007</v>
      </c>
      <c r="AT8" s="26">
        <v>2347736.2486601304</v>
      </c>
      <c r="AU8" s="26">
        <v>853585.45470588224</v>
      </c>
      <c r="AV8" s="26">
        <v>1384352.453954248</v>
      </c>
      <c r="AW8" s="26">
        <v>53688.890000000007</v>
      </c>
      <c r="AX8" s="26">
        <v>2291626.7986601302</v>
      </c>
      <c r="AY8" s="26">
        <v>0</v>
      </c>
      <c r="AZ8" s="26">
        <v>0</v>
      </c>
      <c r="BA8" s="26">
        <v>0</v>
      </c>
      <c r="BB8" s="26">
        <v>0</v>
      </c>
      <c r="BC8" s="26">
        <v>0</v>
      </c>
      <c r="BD8" s="26">
        <v>0</v>
      </c>
      <c r="BE8" s="26">
        <v>0</v>
      </c>
      <c r="BF8" s="26">
        <v>0</v>
      </c>
      <c r="BG8" s="26">
        <v>334011.46999999997</v>
      </c>
      <c r="BH8" s="26">
        <v>0</v>
      </c>
      <c r="BI8" s="26">
        <v>0</v>
      </c>
      <c r="BJ8" s="26">
        <v>334011.46999999997</v>
      </c>
      <c r="BK8" s="26">
        <v>0</v>
      </c>
      <c r="BL8" s="26">
        <v>0</v>
      </c>
      <c r="BM8" s="26">
        <v>0</v>
      </c>
      <c r="BN8" s="26">
        <v>0</v>
      </c>
      <c r="BO8" s="26">
        <v>0</v>
      </c>
      <c r="BP8" s="26">
        <v>0</v>
      </c>
      <c r="BQ8" s="26">
        <v>0</v>
      </c>
      <c r="BR8" s="26">
        <v>0</v>
      </c>
      <c r="BS8" s="26">
        <v>0</v>
      </c>
      <c r="BT8" s="26">
        <v>0</v>
      </c>
      <c r="BU8" s="26">
        <v>0</v>
      </c>
      <c r="BV8" s="26">
        <v>0</v>
      </c>
      <c r="BW8" s="26">
        <v>0</v>
      </c>
      <c r="BX8" s="26">
        <v>0</v>
      </c>
      <c r="BY8" s="26">
        <v>0</v>
      </c>
      <c r="BZ8" s="26">
        <v>0</v>
      </c>
      <c r="CA8" s="26">
        <v>0</v>
      </c>
      <c r="CB8" s="26">
        <v>0</v>
      </c>
      <c r="CC8" s="26">
        <v>0</v>
      </c>
      <c r="CD8" s="26">
        <v>0</v>
      </c>
      <c r="CE8" s="26">
        <v>0</v>
      </c>
      <c r="CF8" s="26">
        <v>0</v>
      </c>
      <c r="CG8" s="26">
        <v>0</v>
      </c>
      <c r="CH8" s="26">
        <v>0</v>
      </c>
      <c r="CI8" s="26">
        <v>0</v>
      </c>
      <c r="CJ8" s="26">
        <v>0</v>
      </c>
      <c r="CK8" s="26">
        <v>0</v>
      </c>
      <c r="CL8" s="26">
        <v>0</v>
      </c>
      <c r="CM8" s="26">
        <v>532017.13000000012</v>
      </c>
      <c r="CN8" s="26">
        <v>4552.84</v>
      </c>
      <c r="CO8" s="26">
        <v>0</v>
      </c>
      <c r="CP8" s="26">
        <v>536569.97000000009</v>
      </c>
      <c r="CQ8" s="26">
        <v>532017.13000000012</v>
      </c>
      <c r="CR8" s="26">
        <v>4552.84</v>
      </c>
      <c r="CS8" s="26">
        <v>0</v>
      </c>
      <c r="CT8" s="26">
        <v>536569.97000000009</v>
      </c>
      <c r="CU8" s="26">
        <v>54918978.850928903</v>
      </c>
      <c r="CV8" s="26">
        <v>3167221.0890710927</v>
      </c>
      <c r="CW8" s="26">
        <v>6537.09</v>
      </c>
      <c r="CX8" s="26">
        <v>58092737.030000001</v>
      </c>
      <c r="CY8" s="26">
        <v>1479593.3986181468</v>
      </c>
      <c r="CZ8" s="26">
        <v>1042845.8538606651</v>
      </c>
      <c r="DA8" s="26">
        <v>6537.09</v>
      </c>
      <c r="DB8" s="26">
        <v>2528976.3424788117</v>
      </c>
      <c r="DC8" s="26">
        <v>0</v>
      </c>
      <c r="DD8" s="26">
        <v>0</v>
      </c>
      <c r="DE8" s="26">
        <v>0</v>
      </c>
      <c r="DF8" s="26">
        <v>0</v>
      </c>
      <c r="DG8" s="26">
        <v>0</v>
      </c>
      <c r="DH8" s="26">
        <v>0</v>
      </c>
      <c r="DI8" s="26">
        <v>0</v>
      </c>
      <c r="DJ8" s="26">
        <v>0</v>
      </c>
      <c r="DK8" s="26">
        <v>200222.97999999998</v>
      </c>
      <c r="DL8" s="26">
        <v>0</v>
      </c>
      <c r="DM8" s="26">
        <v>0</v>
      </c>
      <c r="DN8" s="26">
        <v>200222.97999999998</v>
      </c>
      <c r="DO8" s="26">
        <v>120107.58999999998</v>
      </c>
      <c r="DP8" s="26">
        <v>0</v>
      </c>
      <c r="DQ8" s="26">
        <v>0</v>
      </c>
      <c r="DR8" s="26">
        <v>120107.58999999998</v>
      </c>
      <c r="DS8" s="26">
        <v>0</v>
      </c>
      <c r="DT8" s="26">
        <v>0</v>
      </c>
      <c r="DU8" s="26">
        <v>0</v>
      </c>
      <c r="DV8" s="26">
        <v>0</v>
      </c>
      <c r="DW8" s="26">
        <v>0</v>
      </c>
      <c r="DX8" s="26">
        <v>0</v>
      </c>
      <c r="DY8" s="26">
        <v>0</v>
      </c>
      <c r="DZ8" s="26">
        <v>0</v>
      </c>
      <c r="EA8" s="26">
        <v>6443.64</v>
      </c>
      <c r="EB8" s="26">
        <v>381366.9099999998</v>
      </c>
      <c r="EC8" s="26">
        <v>0</v>
      </c>
      <c r="ED8" s="26">
        <v>387810.54999999981</v>
      </c>
      <c r="EE8" s="26">
        <v>6443.64</v>
      </c>
      <c r="EF8" s="26">
        <v>381295.41999999981</v>
      </c>
      <c r="EG8" s="26">
        <v>0</v>
      </c>
      <c r="EH8" s="26">
        <v>387739.05999999982</v>
      </c>
      <c r="EI8" s="26">
        <v>0</v>
      </c>
      <c r="EJ8" s="26">
        <v>0</v>
      </c>
      <c r="EK8" s="26">
        <v>0</v>
      </c>
      <c r="EL8" s="26">
        <v>0</v>
      </c>
      <c r="EM8" s="26">
        <v>0</v>
      </c>
      <c r="EN8" s="26">
        <v>0</v>
      </c>
      <c r="EO8" s="26">
        <v>0</v>
      </c>
      <c r="EP8" s="26">
        <v>0</v>
      </c>
      <c r="EQ8" s="26">
        <v>62282394.855634779</v>
      </c>
      <c r="ER8" s="26">
        <v>25759767.523025334</v>
      </c>
      <c r="ES8" s="26">
        <v>80458.05</v>
      </c>
      <c r="ET8" s="26">
        <v>88122620.428660125</v>
      </c>
      <c r="EU8" s="26">
        <v>8301890.1033240277</v>
      </c>
      <c r="EV8" s="26">
        <v>23617143.907814909</v>
      </c>
      <c r="EW8" s="26">
        <v>80458.05</v>
      </c>
      <c r="EX8" s="26">
        <v>31999492.061138935</v>
      </c>
    </row>
    <row r="9" spans="1:154" s="9" customFormat="1" ht="24.9" customHeight="1">
      <c r="A9" s="18">
        <v>2</v>
      </c>
      <c r="B9" s="81" t="s">
        <v>30</v>
      </c>
      <c r="C9" s="26">
        <v>944057.92000000016</v>
      </c>
      <c r="D9" s="26">
        <v>376847.66</v>
      </c>
      <c r="E9" s="26">
        <v>30000</v>
      </c>
      <c r="F9" s="26">
        <v>1350905.58</v>
      </c>
      <c r="G9" s="26">
        <v>628255.15849414351</v>
      </c>
      <c r="H9" s="26">
        <v>230927.83873097395</v>
      </c>
      <c r="I9" s="26">
        <v>27003.082774882609</v>
      </c>
      <c r="J9" s="26">
        <v>886186.08</v>
      </c>
      <c r="K9" s="26">
        <v>219841.59000000003</v>
      </c>
      <c r="L9" s="26">
        <v>60346.15</v>
      </c>
      <c r="M9" s="26">
        <v>473.22</v>
      </c>
      <c r="N9" s="26">
        <v>280660.96000000002</v>
      </c>
      <c r="O9" s="26">
        <v>219841.59000000003</v>
      </c>
      <c r="P9" s="26">
        <v>60346.15</v>
      </c>
      <c r="Q9" s="26">
        <v>473.22</v>
      </c>
      <c r="R9" s="26">
        <v>280660.96000000002</v>
      </c>
      <c r="S9" s="26">
        <v>82415.334965999995</v>
      </c>
      <c r="T9" s="26">
        <v>4577.0850339999997</v>
      </c>
      <c r="U9" s="26">
        <v>0</v>
      </c>
      <c r="V9" s="26">
        <v>86992.42</v>
      </c>
      <c r="W9" s="26">
        <v>82415.334965999995</v>
      </c>
      <c r="X9" s="26">
        <v>4577.0850339999997</v>
      </c>
      <c r="Y9" s="26">
        <v>0</v>
      </c>
      <c r="Z9" s="26">
        <v>86992.42</v>
      </c>
      <c r="AA9" s="26">
        <v>26423468.785099998</v>
      </c>
      <c r="AB9" s="26">
        <v>8346959.6471999995</v>
      </c>
      <c r="AC9" s="26">
        <v>11620756.297700001</v>
      </c>
      <c r="AD9" s="26">
        <v>46391184.730000004</v>
      </c>
      <c r="AE9" s="26">
        <v>24740287.100315139</v>
      </c>
      <c r="AF9" s="26">
        <v>7811321.9893484553</v>
      </c>
      <c r="AG9" s="26">
        <v>10904504.640336407</v>
      </c>
      <c r="AH9" s="26">
        <v>43456113.730000004</v>
      </c>
      <c r="AI9" s="26">
        <v>5431437.2783517092</v>
      </c>
      <c r="AJ9" s="26">
        <v>7555209.5716482922</v>
      </c>
      <c r="AK9" s="26">
        <v>1617</v>
      </c>
      <c r="AL9" s="26">
        <v>12988263.850000001</v>
      </c>
      <c r="AM9" s="26">
        <v>5410978.8439040184</v>
      </c>
      <c r="AN9" s="26">
        <v>7526751.5868021455</v>
      </c>
      <c r="AO9" s="26">
        <v>1610.9092938376054</v>
      </c>
      <c r="AP9" s="26">
        <v>12939341.340000002</v>
      </c>
      <c r="AQ9" s="26">
        <v>986687.30096775177</v>
      </c>
      <c r="AR9" s="26">
        <v>775648.28903224843</v>
      </c>
      <c r="AS9" s="26">
        <v>0</v>
      </c>
      <c r="AT9" s="26">
        <v>1762335.5900000003</v>
      </c>
      <c r="AU9" s="26">
        <v>983291.06096775178</v>
      </c>
      <c r="AV9" s="26">
        <v>775648.28903224843</v>
      </c>
      <c r="AW9" s="26">
        <v>0</v>
      </c>
      <c r="AX9" s="26">
        <v>1758939.35</v>
      </c>
      <c r="AY9" s="26">
        <v>-9.0949470177292824E-13</v>
      </c>
      <c r="AZ9" s="26">
        <v>0</v>
      </c>
      <c r="BA9" s="26">
        <v>0</v>
      </c>
      <c r="BB9" s="26">
        <v>-9.0949470177292824E-13</v>
      </c>
      <c r="BC9" s="26">
        <v>-9.0949470177292824E-13</v>
      </c>
      <c r="BD9" s="26">
        <v>0</v>
      </c>
      <c r="BE9" s="26">
        <v>0</v>
      </c>
      <c r="BF9" s="26">
        <v>-9.0949470177292824E-13</v>
      </c>
      <c r="BG9" s="26">
        <v>2.1555749376729949</v>
      </c>
      <c r="BH9" s="26">
        <v>0</v>
      </c>
      <c r="BI9" s="26">
        <v>0</v>
      </c>
      <c r="BJ9" s="26">
        <v>2.1555749376729949</v>
      </c>
      <c r="BK9" s="26">
        <v>2.1555749376729949</v>
      </c>
      <c r="BL9" s="26">
        <v>0</v>
      </c>
      <c r="BM9" s="26">
        <v>0</v>
      </c>
      <c r="BN9" s="26">
        <v>2.1555749376729949</v>
      </c>
      <c r="BO9" s="26">
        <v>0</v>
      </c>
      <c r="BP9" s="26">
        <v>0</v>
      </c>
      <c r="BQ9" s="26">
        <v>0</v>
      </c>
      <c r="BR9" s="26">
        <v>0</v>
      </c>
      <c r="BS9" s="26">
        <v>0</v>
      </c>
      <c r="BT9" s="26">
        <v>0</v>
      </c>
      <c r="BU9" s="26">
        <v>0</v>
      </c>
      <c r="BV9" s="26">
        <v>0</v>
      </c>
      <c r="BW9" s="26">
        <v>0</v>
      </c>
      <c r="BX9" s="26">
        <v>0</v>
      </c>
      <c r="BY9" s="26">
        <v>0</v>
      </c>
      <c r="BZ9" s="26">
        <v>0</v>
      </c>
      <c r="CA9" s="26">
        <v>0</v>
      </c>
      <c r="CB9" s="26">
        <v>0</v>
      </c>
      <c r="CC9" s="26">
        <v>0</v>
      </c>
      <c r="CD9" s="26">
        <v>0</v>
      </c>
      <c r="CE9" s="26">
        <v>0</v>
      </c>
      <c r="CF9" s="26">
        <v>0</v>
      </c>
      <c r="CG9" s="26">
        <v>0</v>
      </c>
      <c r="CH9" s="26">
        <v>0</v>
      </c>
      <c r="CI9" s="26">
        <v>0</v>
      </c>
      <c r="CJ9" s="26">
        <v>0</v>
      </c>
      <c r="CK9" s="26">
        <v>0</v>
      </c>
      <c r="CL9" s="26">
        <v>0</v>
      </c>
      <c r="CM9" s="26">
        <v>285379.82057999994</v>
      </c>
      <c r="CN9" s="26">
        <v>1802.7694200000001</v>
      </c>
      <c r="CO9" s="26">
        <v>0</v>
      </c>
      <c r="CP9" s="26">
        <v>287182.58999999997</v>
      </c>
      <c r="CQ9" s="26">
        <v>28652.847531888343</v>
      </c>
      <c r="CR9" s="26">
        <v>1417.1624681116436</v>
      </c>
      <c r="CS9" s="26">
        <v>0</v>
      </c>
      <c r="CT9" s="26">
        <v>30070.009999999987</v>
      </c>
      <c r="CU9" s="26">
        <v>2638378.3392419983</v>
      </c>
      <c r="CV9" s="26">
        <v>5868157.9707580004</v>
      </c>
      <c r="CW9" s="26">
        <v>0</v>
      </c>
      <c r="CX9" s="26">
        <v>8506536.3099999987</v>
      </c>
      <c r="CY9" s="26">
        <v>785950.60549075878</v>
      </c>
      <c r="CZ9" s="26">
        <v>729962.65450923983</v>
      </c>
      <c r="DA9" s="26">
        <v>0</v>
      </c>
      <c r="DB9" s="26">
        <v>1515913.2599999986</v>
      </c>
      <c r="DC9" s="26">
        <v>0</v>
      </c>
      <c r="DD9" s="26">
        <v>0</v>
      </c>
      <c r="DE9" s="26">
        <v>0</v>
      </c>
      <c r="DF9" s="26">
        <v>0</v>
      </c>
      <c r="DG9" s="26">
        <v>0</v>
      </c>
      <c r="DH9" s="26">
        <v>0</v>
      </c>
      <c r="DI9" s="26">
        <v>0</v>
      </c>
      <c r="DJ9" s="26">
        <v>0</v>
      </c>
      <c r="DK9" s="26">
        <v>2323947.1</v>
      </c>
      <c r="DL9" s="26">
        <v>17077.8</v>
      </c>
      <c r="DM9" s="26">
        <v>0</v>
      </c>
      <c r="DN9" s="26">
        <v>2341024.9</v>
      </c>
      <c r="DO9" s="26">
        <v>464773.55657425965</v>
      </c>
      <c r="DP9" s="26">
        <v>3415.443425740581</v>
      </c>
      <c r="DQ9" s="26">
        <v>0</v>
      </c>
      <c r="DR9" s="26">
        <v>468189.00000000023</v>
      </c>
      <c r="DS9" s="26">
        <v>0</v>
      </c>
      <c r="DT9" s="26">
        <v>0</v>
      </c>
      <c r="DU9" s="26">
        <v>0</v>
      </c>
      <c r="DV9" s="26">
        <v>0</v>
      </c>
      <c r="DW9" s="26">
        <v>0</v>
      </c>
      <c r="DX9" s="26">
        <v>0</v>
      </c>
      <c r="DY9" s="26">
        <v>0</v>
      </c>
      <c r="DZ9" s="26">
        <v>0</v>
      </c>
      <c r="EA9" s="26">
        <v>26635.164425062325</v>
      </c>
      <c r="EB9" s="26">
        <v>5632.46</v>
      </c>
      <c r="EC9" s="26">
        <v>0</v>
      </c>
      <c r="ED9" s="26">
        <v>32267.624425062324</v>
      </c>
      <c r="EE9" s="26">
        <v>13573.694425062316</v>
      </c>
      <c r="EF9" s="26">
        <v>5632.46</v>
      </c>
      <c r="EG9" s="26">
        <v>0</v>
      </c>
      <c r="EH9" s="26">
        <v>19206.154425062316</v>
      </c>
      <c r="EI9" s="26">
        <v>0</v>
      </c>
      <c r="EJ9" s="26">
        <v>0</v>
      </c>
      <c r="EK9" s="26">
        <v>0</v>
      </c>
      <c r="EL9" s="26">
        <v>0</v>
      </c>
      <c r="EM9" s="26">
        <v>0</v>
      </c>
      <c r="EN9" s="26">
        <v>0</v>
      </c>
      <c r="EO9" s="26">
        <v>0</v>
      </c>
      <c r="EP9" s="26">
        <v>0</v>
      </c>
      <c r="EQ9" s="26">
        <v>39362250.789207458</v>
      </c>
      <c r="ER9" s="26">
        <v>23012259.403092545</v>
      </c>
      <c r="ES9" s="26">
        <v>11652846.517700002</v>
      </c>
      <c r="ET9" s="26">
        <v>74027356.710000023</v>
      </c>
      <c r="EU9" s="26">
        <v>33358021.948243957</v>
      </c>
      <c r="EV9" s="26">
        <v>17150000.659350917</v>
      </c>
      <c r="EW9" s="26">
        <v>10933591.852405127</v>
      </c>
      <c r="EX9" s="26">
        <v>61441614.460000008</v>
      </c>
    </row>
    <row r="10" spans="1:154" ht="24.9" customHeight="1">
      <c r="A10" s="18">
        <v>3</v>
      </c>
      <c r="B10" s="81" t="s">
        <v>28</v>
      </c>
      <c r="C10" s="26">
        <v>102785.41999999998</v>
      </c>
      <c r="D10" s="26">
        <v>0</v>
      </c>
      <c r="E10" s="26">
        <v>352000</v>
      </c>
      <c r="F10" s="26">
        <v>454785.42</v>
      </c>
      <c r="G10" s="26">
        <v>102785.41999999998</v>
      </c>
      <c r="H10" s="26">
        <v>0</v>
      </c>
      <c r="I10" s="26">
        <v>343000</v>
      </c>
      <c r="J10" s="26">
        <v>445785.42</v>
      </c>
      <c r="K10" s="26">
        <v>0</v>
      </c>
      <c r="L10" s="26">
        <v>97092.109999999986</v>
      </c>
      <c r="M10" s="26">
        <v>0</v>
      </c>
      <c r="N10" s="26">
        <v>97092.109999999986</v>
      </c>
      <c r="O10" s="26">
        <v>0</v>
      </c>
      <c r="P10" s="26">
        <v>97092.109999999986</v>
      </c>
      <c r="Q10" s="26">
        <v>0</v>
      </c>
      <c r="R10" s="26">
        <v>97092.109999999986</v>
      </c>
      <c r="S10" s="26">
        <v>942.99</v>
      </c>
      <c r="T10" s="26">
        <v>0</v>
      </c>
      <c r="U10" s="26">
        <v>0</v>
      </c>
      <c r="V10" s="26">
        <v>942.99</v>
      </c>
      <c r="W10" s="26">
        <v>942.99</v>
      </c>
      <c r="X10" s="26">
        <v>0</v>
      </c>
      <c r="Y10" s="26">
        <v>0</v>
      </c>
      <c r="Z10" s="26">
        <v>942.99</v>
      </c>
      <c r="AA10" s="26">
        <v>26711371.941846859</v>
      </c>
      <c r="AB10" s="26">
        <v>477747.42436095054</v>
      </c>
      <c r="AC10" s="26">
        <v>18341647.04795634</v>
      </c>
      <c r="AD10" s="26">
        <v>45530766.414164148</v>
      </c>
      <c r="AE10" s="26">
        <v>26711371.941846859</v>
      </c>
      <c r="AF10" s="26">
        <v>416089.42436095054</v>
      </c>
      <c r="AG10" s="26">
        <v>18341647.04555634</v>
      </c>
      <c r="AH10" s="26">
        <v>45469108.411764145</v>
      </c>
      <c r="AI10" s="26">
        <v>0</v>
      </c>
      <c r="AJ10" s="26">
        <v>0</v>
      </c>
      <c r="AK10" s="26">
        <v>0</v>
      </c>
      <c r="AL10" s="26">
        <v>0</v>
      </c>
      <c r="AM10" s="26">
        <v>0</v>
      </c>
      <c r="AN10" s="26">
        <v>0</v>
      </c>
      <c r="AO10" s="26">
        <v>0</v>
      </c>
      <c r="AP10" s="26">
        <v>0</v>
      </c>
      <c r="AQ10" s="26">
        <v>2953.9047058823535</v>
      </c>
      <c r="AR10" s="26">
        <v>90283.243954248348</v>
      </c>
      <c r="AS10" s="26">
        <v>0</v>
      </c>
      <c r="AT10" s="26">
        <v>93237.148660130697</v>
      </c>
      <c r="AU10" s="26">
        <v>2953.9047058823535</v>
      </c>
      <c r="AV10" s="26">
        <v>46635.145915032655</v>
      </c>
      <c r="AW10" s="26">
        <v>0</v>
      </c>
      <c r="AX10" s="26">
        <v>49589.050620915012</v>
      </c>
      <c r="AY10" s="26">
        <v>0</v>
      </c>
      <c r="AZ10" s="26">
        <v>0</v>
      </c>
      <c r="BA10" s="26">
        <v>0</v>
      </c>
      <c r="BB10" s="26">
        <v>0</v>
      </c>
      <c r="BC10" s="26">
        <v>0</v>
      </c>
      <c r="BD10" s="26">
        <v>0</v>
      </c>
      <c r="BE10" s="26">
        <v>0</v>
      </c>
      <c r="BF10" s="26">
        <v>0</v>
      </c>
      <c r="BG10" s="26">
        <v>0</v>
      </c>
      <c r="BH10" s="26">
        <v>0</v>
      </c>
      <c r="BI10" s="26">
        <v>0</v>
      </c>
      <c r="BJ10" s="26">
        <v>0</v>
      </c>
      <c r="BK10" s="26">
        <v>0</v>
      </c>
      <c r="BL10" s="26">
        <v>0</v>
      </c>
      <c r="BM10" s="26">
        <v>0</v>
      </c>
      <c r="BN10" s="26">
        <v>0</v>
      </c>
      <c r="BO10" s="26">
        <v>0</v>
      </c>
      <c r="BP10" s="26">
        <v>0</v>
      </c>
      <c r="BQ10" s="26">
        <v>0</v>
      </c>
      <c r="BR10" s="26">
        <v>0</v>
      </c>
      <c r="BS10" s="26">
        <v>0</v>
      </c>
      <c r="BT10" s="26">
        <v>0</v>
      </c>
      <c r="BU10" s="26">
        <v>0</v>
      </c>
      <c r="BV10" s="26">
        <v>0</v>
      </c>
      <c r="BW10" s="26">
        <v>0</v>
      </c>
      <c r="BX10" s="26">
        <v>0</v>
      </c>
      <c r="BY10" s="26">
        <v>0</v>
      </c>
      <c r="BZ10" s="26">
        <v>0</v>
      </c>
      <c r="CA10" s="26">
        <v>0</v>
      </c>
      <c r="CB10" s="26">
        <v>0</v>
      </c>
      <c r="CC10" s="26">
        <v>0</v>
      </c>
      <c r="CD10" s="26">
        <v>0</v>
      </c>
      <c r="CE10" s="26">
        <v>0</v>
      </c>
      <c r="CF10" s="26">
        <v>0</v>
      </c>
      <c r="CG10" s="26">
        <v>0</v>
      </c>
      <c r="CH10" s="26">
        <v>0</v>
      </c>
      <c r="CI10" s="26">
        <v>0</v>
      </c>
      <c r="CJ10" s="26">
        <v>0</v>
      </c>
      <c r="CK10" s="26">
        <v>0</v>
      </c>
      <c r="CL10" s="26">
        <v>0</v>
      </c>
      <c r="CM10" s="26">
        <v>0</v>
      </c>
      <c r="CN10" s="26">
        <v>0</v>
      </c>
      <c r="CO10" s="26">
        <v>0</v>
      </c>
      <c r="CP10" s="26">
        <v>0</v>
      </c>
      <c r="CQ10" s="26">
        <v>0</v>
      </c>
      <c r="CR10" s="26">
        <v>0</v>
      </c>
      <c r="CS10" s="26">
        <v>0</v>
      </c>
      <c r="CT10" s="26">
        <v>0</v>
      </c>
      <c r="CU10" s="26">
        <v>0</v>
      </c>
      <c r="CV10" s="26">
        <v>0</v>
      </c>
      <c r="CW10" s="26">
        <v>0</v>
      </c>
      <c r="CX10" s="26">
        <v>0</v>
      </c>
      <c r="CY10" s="26">
        <v>0</v>
      </c>
      <c r="CZ10" s="26">
        <v>0</v>
      </c>
      <c r="DA10" s="26">
        <v>0</v>
      </c>
      <c r="DB10" s="26">
        <v>0</v>
      </c>
      <c r="DC10" s="26">
        <v>0</v>
      </c>
      <c r="DD10" s="26">
        <v>0</v>
      </c>
      <c r="DE10" s="26">
        <v>0</v>
      </c>
      <c r="DF10" s="26">
        <v>0</v>
      </c>
      <c r="DG10" s="26">
        <v>0</v>
      </c>
      <c r="DH10" s="26">
        <v>0</v>
      </c>
      <c r="DI10" s="26">
        <v>0</v>
      </c>
      <c r="DJ10" s="26">
        <v>0</v>
      </c>
      <c r="DK10" s="26">
        <v>0</v>
      </c>
      <c r="DL10" s="26">
        <v>0</v>
      </c>
      <c r="DM10" s="26">
        <v>0</v>
      </c>
      <c r="DN10" s="26">
        <v>0</v>
      </c>
      <c r="DO10" s="26">
        <v>0</v>
      </c>
      <c r="DP10" s="26">
        <v>0</v>
      </c>
      <c r="DQ10" s="26">
        <v>0</v>
      </c>
      <c r="DR10" s="26">
        <v>0</v>
      </c>
      <c r="DS10" s="26">
        <v>0</v>
      </c>
      <c r="DT10" s="26">
        <v>0</v>
      </c>
      <c r="DU10" s="26">
        <v>0</v>
      </c>
      <c r="DV10" s="26">
        <v>0</v>
      </c>
      <c r="DW10" s="26">
        <v>0</v>
      </c>
      <c r="DX10" s="26">
        <v>0</v>
      </c>
      <c r="DY10" s="26">
        <v>0</v>
      </c>
      <c r="DZ10" s="26">
        <v>0</v>
      </c>
      <c r="EA10" s="26">
        <v>0</v>
      </c>
      <c r="EB10" s="26">
        <v>0</v>
      </c>
      <c r="EC10" s="26">
        <v>0</v>
      </c>
      <c r="ED10" s="26">
        <v>0</v>
      </c>
      <c r="EE10" s="26">
        <v>0</v>
      </c>
      <c r="EF10" s="26">
        <v>0</v>
      </c>
      <c r="EG10" s="26">
        <v>0</v>
      </c>
      <c r="EH10" s="26">
        <v>0</v>
      </c>
      <c r="EI10" s="26">
        <v>0</v>
      </c>
      <c r="EJ10" s="26">
        <v>0</v>
      </c>
      <c r="EK10" s="26">
        <v>0</v>
      </c>
      <c r="EL10" s="26">
        <v>0</v>
      </c>
      <c r="EM10" s="26">
        <v>0</v>
      </c>
      <c r="EN10" s="26">
        <v>0</v>
      </c>
      <c r="EO10" s="26">
        <v>0</v>
      </c>
      <c r="EP10" s="26">
        <v>0</v>
      </c>
      <c r="EQ10" s="26">
        <v>26818054.256552741</v>
      </c>
      <c r="ER10" s="26">
        <v>665122.77831519896</v>
      </c>
      <c r="ES10" s="26">
        <v>18693647.04795634</v>
      </c>
      <c r="ET10" s="26">
        <v>46176824.082824282</v>
      </c>
      <c r="EU10" s="26">
        <v>26818054.256552741</v>
      </c>
      <c r="EV10" s="26">
        <v>559816.68027598318</v>
      </c>
      <c r="EW10" s="26">
        <v>18684647.04555634</v>
      </c>
      <c r="EX10" s="26">
        <v>46062517.982385062</v>
      </c>
    </row>
    <row r="11" spans="1:154" ht="24.9" customHeight="1">
      <c r="A11" s="18">
        <v>4</v>
      </c>
      <c r="B11" s="81" t="s">
        <v>33</v>
      </c>
      <c r="C11" s="26">
        <v>5424238.710343956</v>
      </c>
      <c r="D11" s="26">
        <v>0</v>
      </c>
      <c r="E11" s="26">
        <v>0</v>
      </c>
      <c r="F11" s="26">
        <v>5424238.710343956</v>
      </c>
      <c r="G11" s="26">
        <v>1597274.0395859778</v>
      </c>
      <c r="H11" s="26">
        <v>0</v>
      </c>
      <c r="I11" s="26">
        <v>0</v>
      </c>
      <c r="J11" s="26">
        <v>1597274.0395859778</v>
      </c>
      <c r="K11" s="26">
        <v>0</v>
      </c>
      <c r="L11" s="26">
        <v>82160.70782499999</v>
      </c>
      <c r="M11" s="26">
        <v>0</v>
      </c>
      <c r="N11" s="26">
        <v>82160.70782499999</v>
      </c>
      <c r="O11" s="26">
        <v>0</v>
      </c>
      <c r="P11" s="26">
        <v>82160.70782499999</v>
      </c>
      <c r="Q11" s="26">
        <v>0</v>
      </c>
      <c r="R11" s="26">
        <v>82160.70782499999</v>
      </c>
      <c r="S11" s="26">
        <v>187067.08965604284</v>
      </c>
      <c r="T11" s="26">
        <v>4791.91</v>
      </c>
      <c r="U11" s="26">
        <v>0</v>
      </c>
      <c r="V11" s="26">
        <v>191858.99965604284</v>
      </c>
      <c r="W11" s="26">
        <v>51000.522414010717</v>
      </c>
      <c r="X11" s="26">
        <v>4791.91</v>
      </c>
      <c r="Y11" s="26">
        <v>0</v>
      </c>
      <c r="Z11" s="26">
        <v>55792.43241401072</v>
      </c>
      <c r="AA11" s="26">
        <v>6226493.470000091</v>
      </c>
      <c r="AB11" s="26">
        <v>530</v>
      </c>
      <c r="AC11" s="26">
        <v>0</v>
      </c>
      <c r="AD11" s="26">
        <v>6227023.470000091</v>
      </c>
      <c r="AE11" s="26">
        <v>6226493.470000091</v>
      </c>
      <c r="AF11" s="26">
        <v>530</v>
      </c>
      <c r="AG11" s="26">
        <v>0</v>
      </c>
      <c r="AH11" s="26">
        <v>6227023.470000091</v>
      </c>
      <c r="AI11" s="26">
        <v>5401978.370000001</v>
      </c>
      <c r="AJ11" s="26">
        <v>11823034.994491095</v>
      </c>
      <c r="AK11" s="26">
        <v>776371.95</v>
      </c>
      <c r="AL11" s="26">
        <v>18001385.314491097</v>
      </c>
      <c r="AM11" s="26">
        <v>4656556.2100000009</v>
      </c>
      <c r="AN11" s="26">
        <v>10668263.905491106</v>
      </c>
      <c r="AO11" s="26">
        <v>601272.63399999996</v>
      </c>
      <c r="AP11" s="26">
        <v>15926092.749491107</v>
      </c>
      <c r="AQ11" s="26">
        <v>483719.43470588251</v>
      </c>
      <c r="AR11" s="26">
        <v>1473243.3639542484</v>
      </c>
      <c r="AS11" s="26">
        <v>47026.36</v>
      </c>
      <c r="AT11" s="26">
        <v>2003989.158660131</v>
      </c>
      <c r="AU11" s="26">
        <v>406534.59970588249</v>
      </c>
      <c r="AV11" s="26">
        <v>1315582.2939542483</v>
      </c>
      <c r="AW11" s="26">
        <v>40243.360000000001</v>
      </c>
      <c r="AX11" s="26">
        <v>1762360.253660131</v>
      </c>
      <c r="AY11" s="26">
        <v>0</v>
      </c>
      <c r="AZ11" s="26">
        <v>0</v>
      </c>
      <c r="BA11" s="26">
        <v>0</v>
      </c>
      <c r="BB11" s="26">
        <v>0</v>
      </c>
      <c r="BC11" s="26">
        <v>0</v>
      </c>
      <c r="BD11" s="26">
        <v>0</v>
      </c>
      <c r="BE11" s="26">
        <v>0</v>
      </c>
      <c r="BF11" s="26">
        <v>0</v>
      </c>
      <c r="BG11" s="26">
        <v>0</v>
      </c>
      <c r="BH11" s="26">
        <v>0</v>
      </c>
      <c r="BI11" s="26">
        <v>0</v>
      </c>
      <c r="BJ11" s="26">
        <v>0</v>
      </c>
      <c r="BK11" s="26">
        <v>0</v>
      </c>
      <c r="BL11" s="26">
        <v>0</v>
      </c>
      <c r="BM11" s="26">
        <v>0</v>
      </c>
      <c r="BN11" s="26">
        <v>0</v>
      </c>
      <c r="BO11" s="26">
        <v>0</v>
      </c>
      <c r="BP11" s="26">
        <v>0</v>
      </c>
      <c r="BQ11" s="26">
        <v>0</v>
      </c>
      <c r="BR11" s="26">
        <v>0</v>
      </c>
      <c r="BS11" s="26">
        <v>0</v>
      </c>
      <c r="BT11" s="26">
        <v>0</v>
      </c>
      <c r="BU11" s="26">
        <v>0</v>
      </c>
      <c r="BV11" s="26">
        <v>0</v>
      </c>
      <c r="BW11" s="26">
        <v>0</v>
      </c>
      <c r="BX11" s="26">
        <v>0</v>
      </c>
      <c r="BY11" s="26">
        <v>0</v>
      </c>
      <c r="BZ11" s="26">
        <v>0</v>
      </c>
      <c r="CA11" s="26">
        <v>0</v>
      </c>
      <c r="CB11" s="26">
        <v>0</v>
      </c>
      <c r="CC11" s="26">
        <v>0</v>
      </c>
      <c r="CD11" s="26">
        <v>0</v>
      </c>
      <c r="CE11" s="26">
        <v>0</v>
      </c>
      <c r="CF11" s="26">
        <v>0</v>
      </c>
      <c r="CG11" s="26">
        <v>0</v>
      </c>
      <c r="CH11" s="26">
        <v>0</v>
      </c>
      <c r="CI11" s="26">
        <v>0</v>
      </c>
      <c r="CJ11" s="26">
        <v>0</v>
      </c>
      <c r="CK11" s="26">
        <v>0</v>
      </c>
      <c r="CL11" s="26">
        <v>0</v>
      </c>
      <c r="CM11" s="26">
        <v>74556.859999999986</v>
      </c>
      <c r="CN11" s="26">
        <v>0</v>
      </c>
      <c r="CO11" s="26">
        <v>0</v>
      </c>
      <c r="CP11" s="26">
        <v>74556.859999999986</v>
      </c>
      <c r="CQ11" s="26">
        <v>74556.859999999986</v>
      </c>
      <c r="CR11" s="26">
        <v>0</v>
      </c>
      <c r="CS11" s="26">
        <v>0</v>
      </c>
      <c r="CT11" s="26">
        <v>74556.859999999986</v>
      </c>
      <c r="CU11" s="26">
        <v>2485333.81</v>
      </c>
      <c r="CV11" s="26">
        <v>1085759.27</v>
      </c>
      <c r="CW11" s="26">
        <v>0</v>
      </c>
      <c r="CX11" s="26">
        <v>3571093.08</v>
      </c>
      <c r="CY11" s="26">
        <v>1157074.9100000001</v>
      </c>
      <c r="CZ11" s="26">
        <v>519130.54910000006</v>
      </c>
      <c r="DA11" s="26">
        <v>0</v>
      </c>
      <c r="DB11" s="26">
        <v>1676205.4591000001</v>
      </c>
      <c r="DC11" s="26">
        <v>0</v>
      </c>
      <c r="DD11" s="26">
        <v>0</v>
      </c>
      <c r="DE11" s="26">
        <v>0</v>
      </c>
      <c r="DF11" s="26">
        <v>0</v>
      </c>
      <c r="DG11" s="26">
        <v>0</v>
      </c>
      <c r="DH11" s="26">
        <v>0</v>
      </c>
      <c r="DI11" s="26">
        <v>0</v>
      </c>
      <c r="DJ11" s="26">
        <v>0</v>
      </c>
      <c r="DK11" s="26">
        <v>0</v>
      </c>
      <c r="DL11" s="26">
        <v>0</v>
      </c>
      <c r="DM11" s="26">
        <v>0</v>
      </c>
      <c r="DN11" s="26">
        <v>0</v>
      </c>
      <c r="DO11" s="26">
        <v>0</v>
      </c>
      <c r="DP11" s="26">
        <v>0</v>
      </c>
      <c r="DQ11" s="26">
        <v>0</v>
      </c>
      <c r="DR11" s="26">
        <v>0</v>
      </c>
      <c r="DS11" s="26">
        <v>0</v>
      </c>
      <c r="DT11" s="26">
        <v>287860.07999999996</v>
      </c>
      <c r="DU11" s="26">
        <v>0</v>
      </c>
      <c r="DV11" s="26">
        <v>287860.07999999996</v>
      </c>
      <c r="DW11" s="26">
        <v>0</v>
      </c>
      <c r="DX11" s="26">
        <v>287860.07999999996</v>
      </c>
      <c r="DY11" s="26">
        <v>0</v>
      </c>
      <c r="DZ11" s="26">
        <v>287860.07999999996</v>
      </c>
      <c r="EA11" s="26">
        <v>276654.43</v>
      </c>
      <c r="EB11" s="26">
        <v>0</v>
      </c>
      <c r="EC11" s="26">
        <v>0</v>
      </c>
      <c r="ED11" s="26">
        <v>276654.43</v>
      </c>
      <c r="EE11" s="26">
        <v>276654.43</v>
      </c>
      <c r="EF11" s="26">
        <v>0</v>
      </c>
      <c r="EG11" s="26">
        <v>0</v>
      </c>
      <c r="EH11" s="26">
        <v>276654.43</v>
      </c>
      <c r="EI11" s="26">
        <v>0</v>
      </c>
      <c r="EJ11" s="26">
        <v>0</v>
      </c>
      <c r="EK11" s="26">
        <v>0</v>
      </c>
      <c r="EL11" s="26">
        <v>0</v>
      </c>
      <c r="EM11" s="26">
        <v>0</v>
      </c>
      <c r="EN11" s="26">
        <v>0</v>
      </c>
      <c r="EO11" s="26">
        <v>0</v>
      </c>
      <c r="EP11" s="26">
        <v>0</v>
      </c>
      <c r="EQ11" s="26">
        <v>20560042.174705971</v>
      </c>
      <c r="ER11" s="26">
        <v>14757380.326270342</v>
      </c>
      <c r="ES11" s="26">
        <v>823398.30999999994</v>
      </c>
      <c r="ET11" s="26">
        <v>36140820.810976319</v>
      </c>
      <c r="EU11" s="26">
        <v>14446145.041705962</v>
      </c>
      <c r="EV11" s="26">
        <v>12878319.446370354</v>
      </c>
      <c r="EW11" s="26">
        <v>641515.99399999995</v>
      </c>
      <c r="EX11" s="26">
        <v>27965980.482076313</v>
      </c>
    </row>
    <row r="12" spans="1:154" ht="24.9" customHeight="1">
      <c r="A12" s="18">
        <v>5</v>
      </c>
      <c r="B12" s="81" t="s">
        <v>88</v>
      </c>
      <c r="C12" s="26">
        <v>156643.53</v>
      </c>
      <c r="D12" s="26">
        <v>0</v>
      </c>
      <c r="E12" s="26">
        <v>0</v>
      </c>
      <c r="F12" s="26">
        <v>156643.53</v>
      </c>
      <c r="G12" s="26">
        <v>156643.53</v>
      </c>
      <c r="H12" s="26">
        <v>0</v>
      </c>
      <c r="I12" s="26">
        <v>0</v>
      </c>
      <c r="J12" s="26">
        <v>156643.53</v>
      </c>
      <c r="K12" s="26">
        <v>0</v>
      </c>
      <c r="L12" s="26">
        <v>60355.83</v>
      </c>
      <c r="M12" s="26">
        <v>0</v>
      </c>
      <c r="N12" s="26">
        <v>60355.83</v>
      </c>
      <c r="O12" s="26">
        <v>0</v>
      </c>
      <c r="P12" s="26">
        <v>60355.83</v>
      </c>
      <c r="Q12" s="26">
        <v>0</v>
      </c>
      <c r="R12" s="26">
        <v>60355.83</v>
      </c>
      <c r="S12" s="26">
        <v>969</v>
      </c>
      <c r="T12" s="26">
        <v>0</v>
      </c>
      <c r="U12" s="26">
        <v>0</v>
      </c>
      <c r="V12" s="26">
        <v>969</v>
      </c>
      <c r="W12" s="26">
        <v>969</v>
      </c>
      <c r="X12" s="26">
        <v>0</v>
      </c>
      <c r="Y12" s="26">
        <v>0</v>
      </c>
      <c r="Z12" s="26">
        <v>969</v>
      </c>
      <c r="AA12" s="26">
        <v>19153633.039999999</v>
      </c>
      <c r="AB12" s="26">
        <v>1036936.18</v>
      </c>
      <c r="AC12" s="26">
        <v>4502257.9800000004</v>
      </c>
      <c r="AD12" s="26">
        <v>24692827.199999999</v>
      </c>
      <c r="AE12" s="26">
        <v>19153633.039999999</v>
      </c>
      <c r="AF12" s="26">
        <v>1036936.18</v>
      </c>
      <c r="AG12" s="26">
        <v>4502257.9800000004</v>
      </c>
      <c r="AH12" s="26">
        <v>24692827.199999999</v>
      </c>
      <c r="AI12" s="26">
        <v>1089949.26</v>
      </c>
      <c r="AJ12" s="26">
        <v>3054772.31</v>
      </c>
      <c r="AK12" s="26">
        <v>10491.5</v>
      </c>
      <c r="AL12" s="26">
        <v>4155213.0700000003</v>
      </c>
      <c r="AM12" s="26">
        <v>1065140.548</v>
      </c>
      <c r="AN12" s="26">
        <v>3054772.31</v>
      </c>
      <c r="AO12" s="26">
        <v>10491.5</v>
      </c>
      <c r="AP12" s="26">
        <v>4130404.358</v>
      </c>
      <c r="AQ12" s="26">
        <v>127777.24470588235</v>
      </c>
      <c r="AR12" s="26">
        <v>382607.09395424835</v>
      </c>
      <c r="AS12" s="26">
        <v>0</v>
      </c>
      <c r="AT12" s="26">
        <v>510384.33866013068</v>
      </c>
      <c r="AU12" s="26">
        <v>127777.24470588235</v>
      </c>
      <c r="AV12" s="26">
        <v>382607.09395424835</v>
      </c>
      <c r="AW12" s="26">
        <v>0</v>
      </c>
      <c r="AX12" s="26">
        <v>510384.33866013068</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10392.23</v>
      </c>
      <c r="CN12" s="26">
        <v>0</v>
      </c>
      <c r="CO12" s="26">
        <v>0</v>
      </c>
      <c r="CP12" s="26">
        <v>10392.23</v>
      </c>
      <c r="CQ12" s="26">
        <v>10392.23</v>
      </c>
      <c r="CR12" s="26">
        <v>0</v>
      </c>
      <c r="CS12" s="26">
        <v>0</v>
      </c>
      <c r="CT12" s="26">
        <v>10392.23</v>
      </c>
      <c r="CU12" s="26">
        <v>233098.91</v>
      </c>
      <c r="CV12" s="26">
        <v>1157518.5</v>
      </c>
      <c r="CW12" s="26">
        <v>0</v>
      </c>
      <c r="CX12" s="26">
        <v>1390617.41</v>
      </c>
      <c r="CY12" s="26">
        <v>233098.91</v>
      </c>
      <c r="CZ12" s="26">
        <v>241276.09399999992</v>
      </c>
      <c r="DA12" s="26">
        <v>0</v>
      </c>
      <c r="DB12" s="26">
        <v>474375.00399999996</v>
      </c>
      <c r="DC12" s="26">
        <v>29203.5</v>
      </c>
      <c r="DD12" s="26">
        <v>53312.93</v>
      </c>
      <c r="DE12" s="26">
        <v>0</v>
      </c>
      <c r="DF12" s="26">
        <v>82516.429999999993</v>
      </c>
      <c r="DG12" s="26">
        <v>29203.5</v>
      </c>
      <c r="DH12" s="26">
        <v>53312.93</v>
      </c>
      <c r="DI12" s="26">
        <v>0</v>
      </c>
      <c r="DJ12" s="26">
        <v>82516.429999999993</v>
      </c>
      <c r="DK12" s="26">
        <v>3706257.05</v>
      </c>
      <c r="DL12" s="26">
        <v>0</v>
      </c>
      <c r="DM12" s="26">
        <v>0</v>
      </c>
      <c r="DN12" s="26">
        <v>3706257.05</v>
      </c>
      <c r="DO12" s="26">
        <v>1228071.3999999994</v>
      </c>
      <c r="DP12" s="26">
        <v>0</v>
      </c>
      <c r="DQ12" s="26">
        <v>0</v>
      </c>
      <c r="DR12" s="26">
        <v>1228071.3999999994</v>
      </c>
      <c r="DS12" s="26">
        <v>0</v>
      </c>
      <c r="DT12" s="26">
        <v>0</v>
      </c>
      <c r="DU12" s="26">
        <v>0</v>
      </c>
      <c r="DV12" s="26">
        <v>0</v>
      </c>
      <c r="DW12" s="26">
        <v>0</v>
      </c>
      <c r="DX12" s="26">
        <v>0</v>
      </c>
      <c r="DY12" s="26">
        <v>0</v>
      </c>
      <c r="DZ12" s="26">
        <v>0</v>
      </c>
      <c r="EA12" s="26">
        <v>5000</v>
      </c>
      <c r="EB12" s="26">
        <v>0</v>
      </c>
      <c r="EC12" s="26">
        <v>0</v>
      </c>
      <c r="ED12" s="26">
        <v>5000</v>
      </c>
      <c r="EE12" s="26">
        <v>5000</v>
      </c>
      <c r="EF12" s="26">
        <v>0</v>
      </c>
      <c r="EG12" s="26">
        <v>0</v>
      </c>
      <c r="EH12" s="26">
        <v>5000</v>
      </c>
      <c r="EI12" s="26">
        <v>0</v>
      </c>
      <c r="EJ12" s="26">
        <v>0</v>
      </c>
      <c r="EK12" s="26">
        <v>0</v>
      </c>
      <c r="EL12" s="26">
        <v>0</v>
      </c>
      <c r="EM12" s="26">
        <v>0</v>
      </c>
      <c r="EN12" s="26">
        <v>0</v>
      </c>
      <c r="EO12" s="26">
        <v>0</v>
      </c>
      <c r="EP12" s="26">
        <v>0</v>
      </c>
      <c r="EQ12" s="26">
        <v>24512923.764705885</v>
      </c>
      <c r="ER12" s="26">
        <v>5745502.8439542484</v>
      </c>
      <c r="ES12" s="26">
        <v>4512749.4800000004</v>
      </c>
      <c r="ET12" s="26">
        <v>34771176.088660128</v>
      </c>
      <c r="EU12" s="26">
        <v>22009929.402705882</v>
      </c>
      <c r="EV12" s="26">
        <v>4829260.4379542479</v>
      </c>
      <c r="EW12" s="26">
        <v>4512749.4800000004</v>
      </c>
      <c r="EX12" s="26">
        <v>31351939.320660129</v>
      </c>
    </row>
    <row r="13" spans="1:154" ht="24.9" customHeight="1">
      <c r="A13" s="18">
        <v>6</v>
      </c>
      <c r="B13" s="81" t="s">
        <v>35</v>
      </c>
      <c r="C13" s="26">
        <v>0</v>
      </c>
      <c r="D13" s="26">
        <v>0</v>
      </c>
      <c r="E13" s="26">
        <v>20000</v>
      </c>
      <c r="F13" s="26">
        <v>20000</v>
      </c>
      <c r="G13" s="26">
        <v>0</v>
      </c>
      <c r="H13" s="26">
        <v>0</v>
      </c>
      <c r="I13" s="26">
        <v>20000</v>
      </c>
      <c r="J13" s="26">
        <v>20000</v>
      </c>
      <c r="K13" s="26">
        <v>-7.2759576141834259E-12</v>
      </c>
      <c r="L13" s="26">
        <v>32836.660000000003</v>
      </c>
      <c r="M13" s="26">
        <v>0</v>
      </c>
      <c r="N13" s="26">
        <v>32836.659999999996</v>
      </c>
      <c r="O13" s="26">
        <v>-7.2759576141834259E-12</v>
      </c>
      <c r="P13" s="26">
        <v>32836.660000000003</v>
      </c>
      <c r="Q13" s="26">
        <v>0</v>
      </c>
      <c r="R13" s="26">
        <v>32836.659999999996</v>
      </c>
      <c r="S13" s="26">
        <v>5851.6100000000015</v>
      </c>
      <c r="T13" s="26">
        <v>0</v>
      </c>
      <c r="U13" s="26">
        <v>0</v>
      </c>
      <c r="V13" s="26">
        <v>5851.6100000000015</v>
      </c>
      <c r="W13" s="26">
        <v>5851.6100000000015</v>
      </c>
      <c r="X13" s="26">
        <v>0</v>
      </c>
      <c r="Y13" s="26">
        <v>0</v>
      </c>
      <c r="Z13" s="26">
        <v>5851.6100000000015</v>
      </c>
      <c r="AA13" s="26">
        <v>7279757.6499000872</v>
      </c>
      <c r="AB13" s="26">
        <v>994134.48600000679</v>
      </c>
      <c r="AC13" s="26">
        <v>2419617.9540999038</v>
      </c>
      <c r="AD13" s="26">
        <v>10693510.089999998</v>
      </c>
      <c r="AE13" s="26">
        <v>7279757.6499000872</v>
      </c>
      <c r="AF13" s="26">
        <v>994134.48600000679</v>
      </c>
      <c r="AG13" s="26">
        <v>2419617.9540999038</v>
      </c>
      <c r="AH13" s="26">
        <v>10693510.089999998</v>
      </c>
      <c r="AI13" s="26">
        <v>1110036.0194329964</v>
      </c>
      <c r="AJ13" s="26">
        <v>1788175.3281060038</v>
      </c>
      <c r="AK13" s="26">
        <v>11597.992461</v>
      </c>
      <c r="AL13" s="26">
        <v>2909809.3400000003</v>
      </c>
      <c r="AM13" s="26">
        <v>1110036.0194329964</v>
      </c>
      <c r="AN13" s="26">
        <v>1788175.3281060038</v>
      </c>
      <c r="AO13" s="26">
        <v>11597.992461</v>
      </c>
      <c r="AP13" s="26">
        <v>2909809.3400000003</v>
      </c>
      <c r="AQ13" s="26">
        <v>193949.79833875172</v>
      </c>
      <c r="AR13" s="26">
        <v>263667.73446124833</v>
      </c>
      <c r="AS13" s="26">
        <v>1473.8571999999999</v>
      </c>
      <c r="AT13" s="26">
        <v>459091.39000000007</v>
      </c>
      <c r="AU13" s="26">
        <v>192594.61833875169</v>
      </c>
      <c r="AV13" s="26">
        <v>263667.73446124833</v>
      </c>
      <c r="AW13" s="26">
        <v>1473.8571999999999</v>
      </c>
      <c r="AX13" s="26">
        <v>457736.21</v>
      </c>
      <c r="AY13" s="26">
        <v>0</v>
      </c>
      <c r="AZ13" s="26">
        <v>0</v>
      </c>
      <c r="BA13" s="26">
        <v>0</v>
      </c>
      <c r="BB13" s="26">
        <v>0</v>
      </c>
      <c r="BC13" s="26">
        <v>0</v>
      </c>
      <c r="BD13" s="26">
        <v>0</v>
      </c>
      <c r="BE13" s="26">
        <v>0</v>
      </c>
      <c r="BF13" s="26">
        <v>0</v>
      </c>
      <c r="BG13" s="26">
        <v>0</v>
      </c>
      <c r="BH13" s="26">
        <v>0</v>
      </c>
      <c r="BI13" s="26">
        <v>0</v>
      </c>
      <c r="BJ13" s="26">
        <v>0</v>
      </c>
      <c r="BK13" s="26">
        <v>0</v>
      </c>
      <c r="BL13" s="26">
        <v>0</v>
      </c>
      <c r="BM13" s="26">
        <v>0</v>
      </c>
      <c r="BN13" s="26">
        <v>0</v>
      </c>
      <c r="BO13" s="26">
        <v>0</v>
      </c>
      <c r="BP13" s="26">
        <v>0</v>
      </c>
      <c r="BQ13" s="26">
        <v>0</v>
      </c>
      <c r="BR13" s="26">
        <v>0</v>
      </c>
      <c r="BS13" s="26">
        <v>0</v>
      </c>
      <c r="BT13" s="26">
        <v>0</v>
      </c>
      <c r="BU13" s="26">
        <v>0</v>
      </c>
      <c r="BV13" s="26">
        <v>0</v>
      </c>
      <c r="BW13" s="26">
        <v>0</v>
      </c>
      <c r="BX13" s="26">
        <v>0</v>
      </c>
      <c r="BY13" s="26">
        <v>0</v>
      </c>
      <c r="BZ13" s="26">
        <v>0</v>
      </c>
      <c r="CA13" s="26">
        <v>0</v>
      </c>
      <c r="CB13" s="26">
        <v>0</v>
      </c>
      <c r="CC13" s="26">
        <v>0</v>
      </c>
      <c r="CD13" s="26">
        <v>0</v>
      </c>
      <c r="CE13" s="26">
        <v>0</v>
      </c>
      <c r="CF13" s="26">
        <v>0</v>
      </c>
      <c r="CG13" s="26">
        <v>0</v>
      </c>
      <c r="CH13" s="26">
        <v>0</v>
      </c>
      <c r="CI13" s="26">
        <v>0</v>
      </c>
      <c r="CJ13" s="26">
        <v>0</v>
      </c>
      <c r="CK13" s="26">
        <v>0</v>
      </c>
      <c r="CL13" s="26">
        <v>0</v>
      </c>
      <c r="CM13" s="26">
        <v>258583.46999999991</v>
      </c>
      <c r="CN13" s="26">
        <v>0</v>
      </c>
      <c r="CO13" s="26">
        <v>0</v>
      </c>
      <c r="CP13" s="26">
        <v>258583.46999999991</v>
      </c>
      <c r="CQ13" s="26">
        <v>141319.99999999994</v>
      </c>
      <c r="CR13" s="26">
        <v>0</v>
      </c>
      <c r="CS13" s="26">
        <v>0</v>
      </c>
      <c r="CT13" s="26">
        <v>141319.99999999994</v>
      </c>
      <c r="CU13" s="26">
        <v>2586611.3825080004</v>
      </c>
      <c r="CV13" s="26">
        <v>15792.847491999999</v>
      </c>
      <c r="CW13" s="26">
        <v>0</v>
      </c>
      <c r="CX13" s="26">
        <v>2602404.2300000004</v>
      </c>
      <c r="CY13" s="26">
        <v>445079.33775999863</v>
      </c>
      <c r="CZ13" s="26">
        <v>7861.3122399999984</v>
      </c>
      <c r="DA13" s="26">
        <v>0</v>
      </c>
      <c r="DB13" s="26">
        <v>452940.64999999863</v>
      </c>
      <c r="DC13" s="26">
        <v>3399579.1199999996</v>
      </c>
      <c r="DD13" s="26">
        <v>0</v>
      </c>
      <c r="DE13" s="26">
        <v>0</v>
      </c>
      <c r="DF13" s="26">
        <v>3399579.1199999996</v>
      </c>
      <c r="DG13" s="26">
        <v>0</v>
      </c>
      <c r="DH13" s="26">
        <v>0</v>
      </c>
      <c r="DI13" s="26">
        <v>0</v>
      </c>
      <c r="DJ13" s="26">
        <v>0</v>
      </c>
      <c r="DK13" s="26">
        <v>39516</v>
      </c>
      <c r="DL13" s="26">
        <v>2822</v>
      </c>
      <c r="DM13" s="26">
        <v>0</v>
      </c>
      <c r="DN13" s="26">
        <v>42338</v>
      </c>
      <c r="DO13" s="26">
        <v>11854.800000000003</v>
      </c>
      <c r="DP13" s="26">
        <v>846.59999999999991</v>
      </c>
      <c r="DQ13" s="26">
        <v>0</v>
      </c>
      <c r="DR13" s="26">
        <v>12701.400000000003</v>
      </c>
      <c r="DS13" s="26">
        <v>0</v>
      </c>
      <c r="DT13" s="26">
        <v>0</v>
      </c>
      <c r="DU13" s="26">
        <v>0</v>
      </c>
      <c r="DV13" s="26">
        <v>0</v>
      </c>
      <c r="DW13" s="26">
        <v>0</v>
      </c>
      <c r="DX13" s="26">
        <v>0</v>
      </c>
      <c r="DY13" s="26">
        <v>0</v>
      </c>
      <c r="DZ13" s="26">
        <v>0</v>
      </c>
      <c r="EA13" s="26">
        <v>26450.65426599999</v>
      </c>
      <c r="EB13" s="26">
        <v>1528.6857340000001</v>
      </c>
      <c r="EC13" s="26">
        <v>0</v>
      </c>
      <c r="ED13" s="26">
        <v>27979.339999999989</v>
      </c>
      <c r="EE13" s="26">
        <v>24893.952380999996</v>
      </c>
      <c r="EF13" s="26">
        <v>382.23761900000022</v>
      </c>
      <c r="EG13" s="26">
        <v>0</v>
      </c>
      <c r="EH13" s="26">
        <v>25276.189999999995</v>
      </c>
      <c r="EI13" s="26">
        <v>0</v>
      </c>
      <c r="EJ13" s="26">
        <v>0</v>
      </c>
      <c r="EK13" s="26">
        <v>0</v>
      </c>
      <c r="EL13" s="26">
        <v>0</v>
      </c>
      <c r="EM13" s="26">
        <v>0</v>
      </c>
      <c r="EN13" s="26">
        <v>0</v>
      </c>
      <c r="EO13" s="26">
        <v>0</v>
      </c>
      <c r="EP13" s="26">
        <v>0</v>
      </c>
      <c r="EQ13" s="26">
        <v>14900335.704445837</v>
      </c>
      <c r="ER13" s="26">
        <v>3098957.741793259</v>
      </c>
      <c r="ES13" s="26">
        <v>2452689.8037609039</v>
      </c>
      <c r="ET13" s="26">
        <v>20451983.25</v>
      </c>
      <c r="EU13" s="26">
        <v>9211387.9878128357</v>
      </c>
      <c r="EV13" s="26">
        <v>3087904.3584262589</v>
      </c>
      <c r="EW13" s="26">
        <v>2452689.8037609039</v>
      </c>
      <c r="EX13" s="26">
        <v>14751982.149999997</v>
      </c>
    </row>
    <row r="14" spans="1:154" ht="24.9" customHeight="1">
      <c r="A14" s="18">
        <v>7</v>
      </c>
      <c r="B14" s="81" t="s">
        <v>32</v>
      </c>
      <c r="C14" s="26">
        <v>40000</v>
      </c>
      <c r="D14" s="26">
        <v>0</v>
      </c>
      <c r="E14" s="26">
        <v>6000</v>
      </c>
      <c r="F14" s="26">
        <v>46000</v>
      </c>
      <c r="G14" s="26">
        <v>40000</v>
      </c>
      <c r="H14" s="26">
        <v>0</v>
      </c>
      <c r="I14" s="26">
        <v>6000</v>
      </c>
      <c r="J14" s="26">
        <v>46000</v>
      </c>
      <c r="K14" s="26">
        <v>0</v>
      </c>
      <c r="L14" s="26">
        <v>1282.3399999999999</v>
      </c>
      <c r="M14" s="26">
        <v>0</v>
      </c>
      <c r="N14" s="26">
        <v>1282.3399999999999</v>
      </c>
      <c r="O14" s="26">
        <v>0</v>
      </c>
      <c r="P14" s="26">
        <v>1282.3399999999999</v>
      </c>
      <c r="Q14" s="26">
        <v>0</v>
      </c>
      <c r="R14" s="26">
        <v>1282.3399999999999</v>
      </c>
      <c r="S14" s="26">
        <v>16000</v>
      </c>
      <c r="T14" s="26">
        <v>0</v>
      </c>
      <c r="U14" s="26">
        <v>0</v>
      </c>
      <c r="V14" s="26">
        <v>16000</v>
      </c>
      <c r="W14" s="26">
        <v>16000</v>
      </c>
      <c r="X14" s="26">
        <v>0</v>
      </c>
      <c r="Y14" s="26">
        <v>0</v>
      </c>
      <c r="Z14" s="26">
        <v>16000</v>
      </c>
      <c r="AA14" s="26">
        <v>9129707.6668190584</v>
      </c>
      <c r="AB14" s="26">
        <v>379074.18549316673</v>
      </c>
      <c r="AC14" s="26">
        <v>5064078.4915877813</v>
      </c>
      <c r="AD14" s="26">
        <v>14572860.343900006</v>
      </c>
      <c r="AE14" s="26">
        <v>9097707.6668190584</v>
      </c>
      <c r="AF14" s="26">
        <v>379074.18549316673</v>
      </c>
      <c r="AG14" s="26">
        <v>5064078.4915877813</v>
      </c>
      <c r="AH14" s="26">
        <v>14540860.343900006</v>
      </c>
      <c r="AI14" s="26">
        <v>504739.83</v>
      </c>
      <c r="AJ14" s="26">
        <v>412579.21</v>
      </c>
      <c r="AK14" s="26">
        <v>1030966.65</v>
      </c>
      <c r="AL14" s="26">
        <v>1948285.69</v>
      </c>
      <c r="AM14" s="26">
        <v>127350.72750000004</v>
      </c>
      <c r="AN14" s="26">
        <v>104378.55250000005</v>
      </c>
      <c r="AO14" s="26">
        <v>278666.66000000003</v>
      </c>
      <c r="AP14" s="26">
        <v>510395.94000000012</v>
      </c>
      <c r="AQ14" s="26">
        <v>100338.87470588235</v>
      </c>
      <c r="AR14" s="26">
        <v>126988.24395424835</v>
      </c>
      <c r="AS14" s="26">
        <v>104283.26</v>
      </c>
      <c r="AT14" s="26">
        <v>331610.37866013072</v>
      </c>
      <c r="AU14" s="26">
        <v>27300.147205882357</v>
      </c>
      <c r="AV14" s="26">
        <v>99459.493954248348</v>
      </c>
      <c r="AW14" s="26">
        <v>26070.814999999988</v>
      </c>
      <c r="AX14" s="26">
        <v>152830.45616013068</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6819.5</v>
      </c>
      <c r="CN14" s="26">
        <v>0</v>
      </c>
      <c r="CO14" s="26">
        <v>0</v>
      </c>
      <c r="CP14" s="26">
        <v>6819.5</v>
      </c>
      <c r="CQ14" s="26">
        <v>681.94999999999982</v>
      </c>
      <c r="CR14" s="26">
        <v>0</v>
      </c>
      <c r="CS14" s="26">
        <v>0</v>
      </c>
      <c r="CT14" s="26">
        <v>681.94999999999982</v>
      </c>
      <c r="CU14" s="26">
        <v>791.33</v>
      </c>
      <c r="CV14" s="26">
        <v>0</v>
      </c>
      <c r="CW14" s="26">
        <v>0</v>
      </c>
      <c r="CX14" s="26">
        <v>791.33</v>
      </c>
      <c r="CY14" s="26">
        <v>158.2700000000001</v>
      </c>
      <c r="CZ14" s="26">
        <v>0</v>
      </c>
      <c r="DA14" s="26">
        <v>0</v>
      </c>
      <c r="DB14" s="26">
        <v>158.2700000000001</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0</v>
      </c>
      <c r="DS14" s="26">
        <v>0</v>
      </c>
      <c r="DT14" s="26">
        <v>0</v>
      </c>
      <c r="DU14" s="26">
        <v>0</v>
      </c>
      <c r="DV14" s="26">
        <v>0</v>
      </c>
      <c r="DW14" s="26">
        <v>0</v>
      </c>
      <c r="DX14" s="26">
        <v>0</v>
      </c>
      <c r="DY14" s="26">
        <v>0</v>
      </c>
      <c r="DZ14" s="26">
        <v>0</v>
      </c>
      <c r="EA14" s="26">
        <v>0</v>
      </c>
      <c r="EB14" s="26">
        <v>0</v>
      </c>
      <c r="EC14" s="26">
        <v>0</v>
      </c>
      <c r="ED14" s="26">
        <v>0</v>
      </c>
      <c r="EE14" s="26">
        <v>0</v>
      </c>
      <c r="EF14" s="26">
        <v>0</v>
      </c>
      <c r="EG14" s="26">
        <v>0</v>
      </c>
      <c r="EH14" s="26">
        <v>0</v>
      </c>
      <c r="EI14" s="26">
        <v>0</v>
      </c>
      <c r="EJ14" s="26">
        <v>0</v>
      </c>
      <c r="EK14" s="26">
        <v>0</v>
      </c>
      <c r="EL14" s="26">
        <v>0</v>
      </c>
      <c r="EM14" s="26">
        <v>0</v>
      </c>
      <c r="EN14" s="26">
        <v>0</v>
      </c>
      <c r="EO14" s="26">
        <v>0</v>
      </c>
      <c r="EP14" s="26">
        <v>0</v>
      </c>
      <c r="EQ14" s="26">
        <v>9798397.2015249413</v>
      </c>
      <c r="ER14" s="26">
        <v>919923.97944741521</v>
      </c>
      <c r="ES14" s="26">
        <v>6205328.4015877815</v>
      </c>
      <c r="ET14" s="26">
        <v>16923649.582560133</v>
      </c>
      <c r="EU14" s="26">
        <v>9309198.761524938</v>
      </c>
      <c r="EV14" s="26">
        <v>584194.57194741513</v>
      </c>
      <c r="EW14" s="26">
        <v>5374815.9665877819</v>
      </c>
      <c r="EX14" s="26">
        <v>15268209.300060134</v>
      </c>
    </row>
    <row r="15" spans="1:154" ht="24.9" customHeight="1">
      <c r="A15" s="18">
        <v>8</v>
      </c>
      <c r="B15" s="81" t="s">
        <v>34</v>
      </c>
      <c r="C15" s="26">
        <v>33500</v>
      </c>
      <c r="D15" s="26">
        <v>0</v>
      </c>
      <c r="E15" s="26">
        <v>0</v>
      </c>
      <c r="F15" s="26">
        <v>33500</v>
      </c>
      <c r="G15" s="26">
        <v>33500</v>
      </c>
      <c r="H15" s="26">
        <v>0</v>
      </c>
      <c r="I15" s="26">
        <v>0</v>
      </c>
      <c r="J15" s="26">
        <v>33500</v>
      </c>
      <c r="K15" s="26">
        <v>11527.619999999999</v>
      </c>
      <c r="L15" s="26">
        <v>17612.272199999999</v>
      </c>
      <c r="M15" s="26">
        <v>0</v>
      </c>
      <c r="N15" s="26">
        <v>29139.892199999998</v>
      </c>
      <c r="O15" s="26">
        <v>11527.619999999999</v>
      </c>
      <c r="P15" s="26">
        <v>17612.272199999999</v>
      </c>
      <c r="Q15" s="26">
        <v>0</v>
      </c>
      <c r="R15" s="26">
        <v>29139.892199999998</v>
      </c>
      <c r="S15" s="26">
        <v>0</v>
      </c>
      <c r="T15" s="26">
        <v>0</v>
      </c>
      <c r="U15" s="26">
        <v>0</v>
      </c>
      <c r="V15" s="26">
        <v>0</v>
      </c>
      <c r="W15" s="26">
        <v>0</v>
      </c>
      <c r="X15" s="26">
        <v>0</v>
      </c>
      <c r="Y15" s="26">
        <v>0</v>
      </c>
      <c r="Z15" s="26">
        <v>0</v>
      </c>
      <c r="AA15" s="26">
        <v>7327568.4045001902</v>
      </c>
      <c r="AB15" s="26">
        <v>23296.183999999997</v>
      </c>
      <c r="AC15" s="26">
        <v>10532.340000000002</v>
      </c>
      <c r="AD15" s="26">
        <v>7361396.9285001904</v>
      </c>
      <c r="AE15" s="26">
        <v>6028186.5370101901</v>
      </c>
      <c r="AF15" s="26">
        <v>19730.970599999997</v>
      </c>
      <c r="AG15" s="26">
        <v>10436.340000000002</v>
      </c>
      <c r="AH15" s="26">
        <v>6058353.8476101896</v>
      </c>
      <c r="AI15" s="26">
        <v>628189.09753623197</v>
      </c>
      <c r="AJ15" s="26">
        <v>1786915.0122007956</v>
      </c>
      <c r="AK15" s="26">
        <v>3529038.0908752172</v>
      </c>
      <c r="AL15" s="26">
        <v>5944142.2006122451</v>
      </c>
      <c r="AM15" s="26">
        <v>533458.93253623205</v>
      </c>
      <c r="AN15" s="26">
        <v>1421554.0678737955</v>
      </c>
      <c r="AO15" s="26">
        <v>2949502.6458752174</v>
      </c>
      <c r="AP15" s="26">
        <v>4904515.6462852452</v>
      </c>
      <c r="AQ15" s="26">
        <v>115451.39470588235</v>
      </c>
      <c r="AR15" s="26">
        <v>343870.18395424832</v>
      </c>
      <c r="AS15" s="26">
        <v>318853.48999999993</v>
      </c>
      <c r="AT15" s="26">
        <v>778175.06866013061</v>
      </c>
      <c r="AU15" s="26">
        <v>91016.675826290026</v>
      </c>
      <c r="AV15" s="26">
        <v>343513.18395424832</v>
      </c>
      <c r="AW15" s="26">
        <v>318853.48999999993</v>
      </c>
      <c r="AX15" s="26">
        <v>753383.34978053835</v>
      </c>
      <c r="AY15" s="26">
        <v>0</v>
      </c>
      <c r="AZ15" s="26">
        <v>0</v>
      </c>
      <c r="BA15" s="26">
        <v>0</v>
      </c>
      <c r="BB15" s="26">
        <v>0</v>
      </c>
      <c r="BC15" s="26">
        <v>0</v>
      </c>
      <c r="BD15" s="26">
        <v>0</v>
      </c>
      <c r="BE15" s="26">
        <v>0</v>
      </c>
      <c r="BF15" s="26">
        <v>0</v>
      </c>
      <c r="BG15" s="26">
        <v>39133.449999999997</v>
      </c>
      <c r="BH15" s="26">
        <v>0</v>
      </c>
      <c r="BI15" s="26">
        <v>0</v>
      </c>
      <c r="BJ15" s="26">
        <v>39133.449999999997</v>
      </c>
      <c r="BK15" s="26">
        <v>0</v>
      </c>
      <c r="BL15" s="26">
        <v>0</v>
      </c>
      <c r="BM15" s="26">
        <v>0</v>
      </c>
      <c r="BN15" s="26">
        <v>0</v>
      </c>
      <c r="BO15" s="26">
        <v>0</v>
      </c>
      <c r="BP15" s="26">
        <v>0</v>
      </c>
      <c r="BQ15" s="26">
        <v>0</v>
      </c>
      <c r="BR15" s="26">
        <v>0</v>
      </c>
      <c r="BS15" s="26">
        <v>0</v>
      </c>
      <c r="BT15" s="26">
        <v>0</v>
      </c>
      <c r="BU15" s="26">
        <v>0</v>
      </c>
      <c r="BV15" s="26">
        <v>0</v>
      </c>
      <c r="BW15" s="26">
        <v>0</v>
      </c>
      <c r="BX15" s="26">
        <v>0</v>
      </c>
      <c r="BY15" s="26">
        <v>0</v>
      </c>
      <c r="BZ15" s="26">
        <v>0</v>
      </c>
      <c r="CA15" s="26">
        <v>0</v>
      </c>
      <c r="CB15" s="26">
        <v>0</v>
      </c>
      <c r="CC15" s="26">
        <v>0</v>
      </c>
      <c r="CD15" s="26">
        <v>0</v>
      </c>
      <c r="CE15" s="26">
        <v>0</v>
      </c>
      <c r="CF15" s="26">
        <v>0</v>
      </c>
      <c r="CG15" s="26">
        <v>0</v>
      </c>
      <c r="CH15" s="26">
        <v>0</v>
      </c>
      <c r="CI15" s="26">
        <v>0</v>
      </c>
      <c r="CJ15" s="26">
        <v>0</v>
      </c>
      <c r="CK15" s="26">
        <v>0</v>
      </c>
      <c r="CL15" s="26">
        <v>0</v>
      </c>
      <c r="CM15" s="26">
        <v>68521.679999999993</v>
      </c>
      <c r="CN15" s="26">
        <v>3591</v>
      </c>
      <c r="CO15" s="26">
        <v>0</v>
      </c>
      <c r="CP15" s="26">
        <v>72112.679999999993</v>
      </c>
      <c r="CQ15" s="26">
        <v>37121.654212534282</v>
      </c>
      <c r="CR15" s="26">
        <v>1795.5</v>
      </c>
      <c r="CS15" s="26">
        <v>0</v>
      </c>
      <c r="CT15" s="26">
        <v>38917.154212534282</v>
      </c>
      <c r="CU15" s="26">
        <v>52003.65</v>
      </c>
      <c r="CV15" s="26">
        <v>720733.62</v>
      </c>
      <c r="CW15" s="26">
        <v>0</v>
      </c>
      <c r="CX15" s="26">
        <v>772737.27</v>
      </c>
      <c r="CY15" s="26">
        <v>18054.767212209976</v>
      </c>
      <c r="CZ15" s="26">
        <v>160775.35199999984</v>
      </c>
      <c r="DA15" s="26">
        <v>0</v>
      </c>
      <c r="DB15" s="26">
        <v>178830.11921220983</v>
      </c>
      <c r="DC15" s="26">
        <v>0</v>
      </c>
      <c r="DD15" s="26">
        <v>80697.710000000006</v>
      </c>
      <c r="DE15" s="26">
        <v>0</v>
      </c>
      <c r="DF15" s="26">
        <v>80697.710000000006</v>
      </c>
      <c r="DG15" s="26">
        <v>0</v>
      </c>
      <c r="DH15" s="26">
        <v>80697.710000000006</v>
      </c>
      <c r="DI15" s="26">
        <v>0</v>
      </c>
      <c r="DJ15" s="26">
        <v>80697.710000000006</v>
      </c>
      <c r="DK15" s="26">
        <v>441723.03</v>
      </c>
      <c r="DL15" s="26">
        <v>8580</v>
      </c>
      <c r="DM15" s="26">
        <v>0</v>
      </c>
      <c r="DN15" s="26">
        <v>450303.03</v>
      </c>
      <c r="DO15" s="26">
        <v>88344.606000000029</v>
      </c>
      <c r="DP15" s="26">
        <v>1715.9999999999991</v>
      </c>
      <c r="DQ15" s="26">
        <v>0</v>
      </c>
      <c r="DR15" s="26">
        <v>90060.606000000029</v>
      </c>
      <c r="DS15" s="26">
        <v>0</v>
      </c>
      <c r="DT15" s="26">
        <v>0</v>
      </c>
      <c r="DU15" s="26">
        <v>0</v>
      </c>
      <c r="DV15" s="26">
        <v>0</v>
      </c>
      <c r="DW15" s="26">
        <v>0</v>
      </c>
      <c r="DX15" s="26">
        <v>0</v>
      </c>
      <c r="DY15" s="26">
        <v>0</v>
      </c>
      <c r="DZ15" s="26">
        <v>0</v>
      </c>
      <c r="EA15" s="26">
        <v>7267</v>
      </c>
      <c r="EB15" s="26">
        <v>0</v>
      </c>
      <c r="EC15" s="26">
        <v>0</v>
      </c>
      <c r="ED15" s="26">
        <v>7267</v>
      </c>
      <c r="EE15" s="26">
        <v>7267</v>
      </c>
      <c r="EF15" s="26">
        <v>0</v>
      </c>
      <c r="EG15" s="26">
        <v>0</v>
      </c>
      <c r="EH15" s="26">
        <v>7267</v>
      </c>
      <c r="EI15" s="26">
        <v>0</v>
      </c>
      <c r="EJ15" s="26">
        <v>0</v>
      </c>
      <c r="EK15" s="26">
        <v>0</v>
      </c>
      <c r="EL15" s="26">
        <v>0</v>
      </c>
      <c r="EM15" s="26">
        <v>0</v>
      </c>
      <c r="EN15" s="26">
        <v>0</v>
      </c>
      <c r="EO15" s="26">
        <v>0</v>
      </c>
      <c r="EP15" s="26">
        <v>0</v>
      </c>
      <c r="EQ15" s="26">
        <v>8724885.3267423045</v>
      </c>
      <c r="ER15" s="26">
        <v>2985295.9823550438</v>
      </c>
      <c r="ES15" s="26">
        <v>3858423.9208752168</v>
      </c>
      <c r="ET15" s="26">
        <v>15568605.229972564</v>
      </c>
      <c r="EU15" s="26">
        <v>6848477.7927974565</v>
      </c>
      <c r="EV15" s="26">
        <v>2047395.0566280438</v>
      </c>
      <c r="EW15" s="26">
        <v>3278792.475875217</v>
      </c>
      <c r="EX15" s="26">
        <v>12174665.32530072</v>
      </c>
    </row>
    <row r="16" spans="1:154" ht="24.9" customHeight="1">
      <c r="A16" s="18">
        <v>9</v>
      </c>
      <c r="B16" s="81" t="s">
        <v>36</v>
      </c>
      <c r="C16" s="26">
        <v>24750</v>
      </c>
      <c r="D16" s="26">
        <v>0</v>
      </c>
      <c r="E16" s="26">
        <v>23000</v>
      </c>
      <c r="F16" s="26">
        <v>47750</v>
      </c>
      <c r="G16" s="26">
        <v>24750</v>
      </c>
      <c r="H16" s="26">
        <v>0</v>
      </c>
      <c r="I16" s="26">
        <v>23000</v>
      </c>
      <c r="J16" s="26">
        <v>47750</v>
      </c>
      <c r="K16" s="26">
        <v>0</v>
      </c>
      <c r="L16" s="26">
        <v>5773</v>
      </c>
      <c r="M16" s="26">
        <v>0</v>
      </c>
      <c r="N16" s="26">
        <v>5773</v>
      </c>
      <c r="O16" s="26">
        <v>0</v>
      </c>
      <c r="P16" s="26">
        <v>5773</v>
      </c>
      <c r="Q16" s="26">
        <v>0</v>
      </c>
      <c r="R16" s="26">
        <v>5773</v>
      </c>
      <c r="S16" s="26">
        <v>0</v>
      </c>
      <c r="T16" s="26">
        <v>0</v>
      </c>
      <c r="U16" s="26">
        <v>0</v>
      </c>
      <c r="V16" s="26">
        <v>0</v>
      </c>
      <c r="W16" s="26">
        <v>0</v>
      </c>
      <c r="X16" s="26">
        <v>0</v>
      </c>
      <c r="Y16" s="26">
        <v>0</v>
      </c>
      <c r="Z16" s="26">
        <v>0</v>
      </c>
      <c r="AA16" s="26">
        <v>5211927</v>
      </c>
      <c r="AB16" s="26">
        <v>144135</v>
      </c>
      <c r="AC16" s="26">
        <v>3947183</v>
      </c>
      <c r="AD16" s="26">
        <v>9303245</v>
      </c>
      <c r="AE16" s="26">
        <v>5211927</v>
      </c>
      <c r="AF16" s="26">
        <v>144135</v>
      </c>
      <c r="AG16" s="26">
        <v>3947183</v>
      </c>
      <c r="AH16" s="26">
        <v>9303245</v>
      </c>
      <c r="AI16" s="26">
        <v>498742</v>
      </c>
      <c r="AJ16" s="26">
        <v>756132</v>
      </c>
      <c r="AK16" s="26">
        <v>216891</v>
      </c>
      <c r="AL16" s="26">
        <v>1471765</v>
      </c>
      <c r="AM16" s="26">
        <v>479104.85</v>
      </c>
      <c r="AN16" s="26">
        <v>756132</v>
      </c>
      <c r="AO16" s="26">
        <v>181420.34</v>
      </c>
      <c r="AP16" s="26">
        <v>1416657.1900000002</v>
      </c>
      <c r="AQ16" s="26">
        <v>90588.904705882349</v>
      </c>
      <c r="AR16" s="26">
        <v>179003.24395424835</v>
      </c>
      <c r="AS16" s="26">
        <v>5040</v>
      </c>
      <c r="AT16" s="26">
        <v>274632.14866013068</v>
      </c>
      <c r="AU16" s="26">
        <v>89164.444705882343</v>
      </c>
      <c r="AV16" s="26">
        <v>179003.24395424835</v>
      </c>
      <c r="AW16" s="26">
        <v>5040</v>
      </c>
      <c r="AX16" s="26">
        <v>273207.68866013072</v>
      </c>
      <c r="AY16" s="26">
        <v>0</v>
      </c>
      <c r="AZ16" s="26">
        <v>0</v>
      </c>
      <c r="BA16" s="26">
        <v>0</v>
      </c>
      <c r="BB16" s="26">
        <v>0</v>
      </c>
      <c r="BC16" s="26">
        <v>0</v>
      </c>
      <c r="BD16" s="26">
        <v>0</v>
      </c>
      <c r="BE16" s="26">
        <v>0</v>
      </c>
      <c r="BF16" s="26">
        <v>0</v>
      </c>
      <c r="BG16" s="26">
        <v>0</v>
      </c>
      <c r="BH16" s="26">
        <v>0</v>
      </c>
      <c r="BI16" s="26">
        <v>0</v>
      </c>
      <c r="BJ16" s="26">
        <v>0</v>
      </c>
      <c r="BK16" s="26">
        <v>0</v>
      </c>
      <c r="BL16" s="26">
        <v>0</v>
      </c>
      <c r="BM16" s="26">
        <v>0</v>
      </c>
      <c r="BN16" s="26">
        <v>0</v>
      </c>
      <c r="BO16" s="26">
        <v>0</v>
      </c>
      <c r="BP16" s="26">
        <v>0</v>
      </c>
      <c r="BQ16" s="26">
        <v>0</v>
      </c>
      <c r="BR16" s="26">
        <v>0</v>
      </c>
      <c r="BS16" s="26">
        <v>0</v>
      </c>
      <c r="BT16" s="26">
        <v>0</v>
      </c>
      <c r="BU16" s="26">
        <v>0</v>
      </c>
      <c r="BV16" s="26">
        <v>0</v>
      </c>
      <c r="BW16" s="26">
        <v>0</v>
      </c>
      <c r="BX16" s="26">
        <v>0</v>
      </c>
      <c r="BY16" s="26">
        <v>0</v>
      </c>
      <c r="BZ16" s="26">
        <v>0</v>
      </c>
      <c r="CA16" s="26">
        <v>0</v>
      </c>
      <c r="CB16" s="26">
        <v>0</v>
      </c>
      <c r="CC16" s="26">
        <v>0</v>
      </c>
      <c r="CD16" s="26">
        <v>0</v>
      </c>
      <c r="CE16" s="26">
        <v>0</v>
      </c>
      <c r="CF16" s="26">
        <v>0</v>
      </c>
      <c r="CG16" s="26">
        <v>0</v>
      </c>
      <c r="CH16" s="26">
        <v>0</v>
      </c>
      <c r="CI16" s="26">
        <v>0</v>
      </c>
      <c r="CJ16" s="26">
        <v>0</v>
      </c>
      <c r="CK16" s="26">
        <v>0</v>
      </c>
      <c r="CL16" s="26">
        <v>0</v>
      </c>
      <c r="CM16" s="26">
        <v>115970</v>
      </c>
      <c r="CN16" s="26">
        <v>0</v>
      </c>
      <c r="CO16" s="26">
        <v>0</v>
      </c>
      <c r="CP16" s="26">
        <v>115970</v>
      </c>
      <c r="CQ16" s="26">
        <v>6319.5500000000029</v>
      </c>
      <c r="CR16" s="26">
        <v>0</v>
      </c>
      <c r="CS16" s="26">
        <v>0</v>
      </c>
      <c r="CT16" s="26">
        <v>6319.5500000000029</v>
      </c>
      <c r="CU16" s="26">
        <v>605756</v>
      </c>
      <c r="CV16" s="26">
        <v>5060</v>
      </c>
      <c r="CW16" s="26">
        <v>63437</v>
      </c>
      <c r="CX16" s="26">
        <v>674253</v>
      </c>
      <c r="CY16" s="26">
        <v>309308.52000000008</v>
      </c>
      <c r="CZ16" s="26">
        <v>2530.0650000000001</v>
      </c>
      <c r="DA16" s="26">
        <v>31718.270000000004</v>
      </c>
      <c r="DB16" s="26">
        <v>343556.8550000001</v>
      </c>
      <c r="DC16" s="26">
        <v>1675</v>
      </c>
      <c r="DD16" s="26">
        <v>26566</v>
      </c>
      <c r="DE16" s="26">
        <v>0</v>
      </c>
      <c r="DF16" s="26">
        <v>28241</v>
      </c>
      <c r="DG16" s="26">
        <v>1675</v>
      </c>
      <c r="DH16" s="26">
        <v>26566</v>
      </c>
      <c r="DI16" s="26">
        <v>0</v>
      </c>
      <c r="DJ16" s="26">
        <v>28241</v>
      </c>
      <c r="DK16" s="26">
        <v>14870</v>
      </c>
      <c r="DL16" s="26">
        <v>0</v>
      </c>
      <c r="DM16" s="26">
        <v>0</v>
      </c>
      <c r="DN16" s="26">
        <v>14870</v>
      </c>
      <c r="DO16" s="26">
        <v>5948</v>
      </c>
      <c r="DP16" s="26">
        <v>0</v>
      </c>
      <c r="DQ16" s="26">
        <v>0</v>
      </c>
      <c r="DR16" s="26">
        <v>5948</v>
      </c>
      <c r="DS16" s="26">
        <v>0</v>
      </c>
      <c r="DT16" s="26">
        <v>0</v>
      </c>
      <c r="DU16" s="26">
        <v>0</v>
      </c>
      <c r="DV16" s="26">
        <v>0</v>
      </c>
      <c r="DW16" s="26">
        <v>0</v>
      </c>
      <c r="DX16" s="26">
        <v>0</v>
      </c>
      <c r="DY16" s="26">
        <v>0</v>
      </c>
      <c r="DZ16" s="26">
        <v>0</v>
      </c>
      <c r="EA16" s="26">
        <v>437394</v>
      </c>
      <c r="EB16" s="26">
        <v>0</v>
      </c>
      <c r="EC16" s="26">
        <v>6337</v>
      </c>
      <c r="ED16" s="26">
        <v>443731</v>
      </c>
      <c r="EE16" s="26">
        <v>1375.6999999999534</v>
      </c>
      <c r="EF16" s="26">
        <v>0</v>
      </c>
      <c r="EG16" s="26">
        <v>4094.5</v>
      </c>
      <c r="EH16" s="26">
        <v>5470.1999999999534</v>
      </c>
      <c r="EI16" s="26">
        <v>0</v>
      </c>
      <c r="EJ16" s="26">
        <v>0</v>
      </c>
      <c r="EK16" s="26">
        <v>0</v>
      </c>
      <c r="EL16" s="26">
        <v>0</v>
      </c>
      <c r="EM16" s="26">
        <v>0</v>
      </c>
      <c r="EN16" s="26">
        <v>0</v>
      </c>
      <c r="EO16" s="26">
        <v>0</v>
      </c>
      <c r="EP16" s="26">
        <v>0</v>
      </c>
      <c r="EQ16" s="26">
        <v>7001672.9047058821</v>
      </c>
      <c r="ER16" s="26">
        <v>1116669.2439542483</v>
      </c>
      <c r="ES16" s="26">
        <v>4261888</v>
      </c>
      <c r="ET16" s="26">
        <v>12380230.148660131</v>
      </c>
      <c r="EU16" s="26">
        <v>6129573.0647058822</v>
      </c>
      <c r="EV16" s="26">
        <v>1114139.3089542482</v>
      </c>
      <c r="EW16" s="26">
        <v>4192456.11</v>
      </c>
      <c r="EX16" s="26">
        <v>11436168.48366013</v>
      </c>
    </row>
    <row r="17" spans="1:154" ht="24.9" customHeight="1">
      <c r="A17" s="18">
        <v>10</v>
      </c>
      <c r="B17" s="81" t="s">
        <v>31</v>
      </c>
      <c r="C17" s="26">
        <v>0</v>
      </c>
      <c r="D17" s="26">
        <v>0</v>
      </c>
      <c r="E17" s="26">
        <v>60000</v>
      </c>
      <c r="F17" s="26">
        <v>60000</v>
      </c>
      <c r="G17" s="26">
        <v>0</v>
      </c>
      <c r="H17" s="26">
        <v>0</v>
      </c>
      <c r="I17" s="26">
        <v>60000</v>
      </c>
      <c r="J17" s="26">
        <v>60000</v>
      </c>
      <c r="K17" s="26">
        <v>0</v>
      </c>
      <c r="L17" s="26">
        <v>21</v>
      </c>
      <c r="M17" s="26">
        <v>0</v>
      </c>
      <c r="N17" s="26">
        <v>21</v>
      </c>
      <c r="O17" s="26">
        <v>0</v>
      </c>
      <c r="P17" s="26">
        <v>21</v>
      </c>
      <c r="Q17" s="26">
        <v>0</v>
      </c>
      <c r="R17" s="26">
        <v>21</v>
      </c>
      <c r="S17" s="26">
        <v>13200</v>
      </c>
      <c r="T17" s="26">
        <v>558.65</v>
      </c>
      <c r="U17" s="26">
        <v>0</v>
      </c>
      <c r="V17" s="26">
        <v>13758.65</v>
      </c>
      <c r="W17" s="26">
        <v>13200</v>
      </c>
      <c r="X17" s="26">
        <v>558.65</v>
      </c>
      <c r="Y17" s="26">
        <v>0</v>
      </c>
      <c r="Z17" s="26">
        <v>13758.65</v>
      </c>
      <c r="AA17" s="26">
        <v>1034699.2356473939</v>
      </c>
      <c r="AB17" s="26">
        <v>11976.535290894642</v>
      </c>
      <c r="AC17" s="26">
        <v>4439885.0290617114</v>
      </c>
      <c r="AD17" s="26">
        <v>5486560.7999999998</v>
      </c>
      <c r="AE17" s="26">
        <v>1034699.2356473939</v>
      </c>
      <c r="AF17" s="26">
        <v>11976.535290894642</v>
      </c>
      <c r="AG17" s="26">
        <v>4439885.0290617114</v>
      </c>
      <c r="AH17" s="26">
        <v>5486560.7999999998</v>
      </c>
      <c r="AI17" s="26">
        <v>140977.76</v>
      </c>
      <c r="AJ17" s="26">
        <v>969550.63000000012</v>
      </c>
      <c r="AK17" s="26">
        <v>1774502.61</v>
      </c>
      <c r="AL17" s="26">
        <v>2885031</v>
      </c>
      <c r="AM17" s="26">
        <v>71937.130000000019</v>
      </c>
      <c r="AN17" s="26">
        <v>495577.65999999724</v>
      </c>
      <c r="AO17" s="26">
        <v>910335.13000000012</v>
      </c>
      <c r="AP17" s="26">
        <v>1477849.9199999974</v>
      </c>
      <c r="AQ17" s="26">
        <v>36009.254705882355</v>
      </c>
      <c r="AR17" s="26">
        <v>211239.40395424835</v>
      </c>
      <c r="AS17" s="26">
        <v>129500.04999999999</v>
      </c>
      <c r="AT17" s="26">
        <v>376748.70866013068</v>
      </c>
      <c r="AU17" s="26">
        <v>20786.504705882355</v>
      </c>
      <c r="AV17" s="26">
        <v>150760.80395424837</v>
      </c>
      <c r="AW17" s="26">
        <v>64750.009999999995</v>
      </c>
      <c r="AX17" s="26">
        <v>236297.31866013072</v>
      </c>
      <c r="AY17" s="26">
        <v>0</v>
      </c>
      <c r="AZ17" s="26">
        <v>0</v>
      </c>
      <c r="BA17" s="26">
        <v>0</v>
      </c>
      <c r="BB17" s="26">
        <v>0</v>
      </c>
      <c r="BC17" s="26">
        <v>0</v>
      </c>
      <c r="BD17" s="26">
        <v>0</v>
      </c>
      <c r="BE17" s="26">
        <v>0</v>
      </c>
      <c r="BF17" s="26">
        <v>0</v>
      </c>
      <c r="BG17" s="26">
        <v>0</v>
      </c>
      <c r="BH17" s="26">
        <v>0</v>
      </c>
      <c r="BI17" s="26">
        <v>0</v>
      </c>
      <c r="BJ17" s="26">
        <v>0</v>
      </c>
      <c r="BK17" s="26">
        <v>0</v>
      </c>
      <c r="BL17" s="26">
        <v>0</v>
      </c>
      <c r="BM17" s="26">
        <v>0</v>
      </c>
      <c r="BN17" s="26">
        <v>0</v>
      </c>
      <c r="BO17" s="26">
        <v>0</v>
      </c>
      <c r="BP17" s="26">
        <v>0</v>
      </c>
      <c r="BQ17" s="26">
        <v>0</v>
      </c>
      <c r="BR17" s="26">
        <v>0</v>
      </c>
      <c r="BS17" s="26">
        <v>0</v>
      </c>
      <c r="BT17" s="26">
        <v>0</v>
      </c>
      <c r="BU17" s="26">
        <v>0</v>
      </c>
      <c r="BV17" s="26">
        <v>0</v>
      </c>
      <c r="BW17" s="26">
        <v>0</v>
      </c>
      <c r="BX17" s="26">
        <v>0</v>
      </c>
      <c r="BY17" s="26">
        <v>0</v>
      </c>
      <c r="BZ17" s="26">
        <v>0</v>
      </c>
      <c r="CA17" s="26">
        <v>0</v>
      </c>
      <c r="CB17" s="26">
        <v>0</v>
      </c>
      <c r="CC17" s="26">
        <v>0</v>
      </c>
      <c r="CD17" s="26">
        <v>0</v>
      </c>
      <c r="CE17" s="26">
        <v>0</v>
      </c>
      <c r="CF17" s="26">
        <v>0</v>
      </c>
      <c r="CG17" s="26">
        <v>0</v>
      </c>
      <c r="CH17" s="26">
        <v>0</v>
      </c>
      <c r="CI17" s="26">
        <v>0</v>
      </c>
      <c r="CJ17" s="26">
        <v>0</v>
      </c>
      <c r="CK17" s="26">
        <v>0</v>
      </c>
      <c r="CL17" s="26">
        <v>0</v>
      </c>
      <c r="CM17" s="26">
        <v>6722.7899999999991</v>
      </c>
      <c r="CN17" s="26">
        <v>1100</v>
      </c>
      <c r="CO17" s="26">
        <v>0</v>
      </c>
      <c r="CP17" s="26">
        <v>7822.7899999999991</v>
      </c>
      <c r="CQ17" s="26">
        <v>840.29999999999836</v>
      </c>
      <c r="CR17" s="26">
        <v>137.47000000000003</v>
      </c>
      <c r="CS17" s="26">
        <v>0</v>
      </c>
      <c r="CT17" s="26">
        <v>977.76999999999839</v>
      </c>
      <c r="CU17" s="26">
        <v>21831.689999999995</v>
      </c>
      <c r="CV17" s="26">
        <v>700584.65000000026</v>
      </c>
      <c r="CW17" s="26">
        <v>0</v>
      </c>
      <c r="CX17" s="26">
        <v>722416.3400000002</v>
      </c>
      <c r="CY17" s="26">
        <v>7846.8699999999953</v>
      </c>
      <c r="CZ17" s="26">
        <v>256430.6599999998</v>
      </c>
      <c r="DA17" s="26">
        <v>0</v>
      </c>
      <c r="DB17" s="26">
        <v>264277.5299999998</v>
      </c>
      <c r="DC17" s="26">
        <v>0</v>
      </c>
      <c r="DD17" s="26">
        <v>0</v>
      </c>
      <c r="DE17" s="26">
        <v>0</v>
      </c>
      <c r="DF17" s="26">
        <v>0</v>
      </c>
      <c r="DG17" s="26">
        <v>0</v>
      </c>
      <c r="DH17" s="26">
        <v>0</v>
      </c>
      <c r="DI17" s="26">
        <v>0</v>
      </c>
      <c r="DJ17" s="26">
        <v>0</v>
      </c>
      <c r="DK17" s="26">
        <v>1723711.89</v>
      </c>
      <c r="DL17" s="26">
        <v>0</v>
      </c>
      <c r="DM17" s="26">
        <v>0</v>
      </c>
      <c r="DN17" s="26">
        <v>1723711.89</v>
      </c>
      <c r="DO17" s="26">
        <v>861855.86999999988</v>
      </c>
      <c r="DP17" s="26">
        <v>0</v>
      </c>
      <c r="DQ17" s="26">
        <v>0</v>
      </c>
      <c r="DR17" s="26">
        <v>861855.86999999988</v>
      </c>
      <c r="DS17" s="26">
        <v>0</v>
      </c>
      <c r="DT17" s="26">
        <v>0</v>
      </c>
      <c r="DU17" s="26">
        <v>0</v>
      </c>
      <c r="DV17" s="26">
        <v>0</v>
      </c>
      <c r="DW17" s="26">
        <v>0</v>
      </c>
      <c r="DX17" s="26">
        <v>0</v>
      </c>
      <c r="DY17" s="26">
        <v>0</v>
      </c>
      <c r="DZ17" s="26">
        <v>0</v>
      </c>
      <c r="EA17" s="26">
        <v>3201.5</v>
      </c>
      <c r="EB17" s="26">
        <v>564.75</v>
      </c>
      <c r="EC17" s="26">
        <v>1280</v>
      </c>
      <c r="ED17" s="26">
        <v>5046.25</v>
      </c>
      <c r="EE17" s="26">
        <v>640.30000000000018</v>
      </c>
      <c r="EF17" s="26">
        <v>564.75</v>
      </c>
      <c r="EG17" s="26">
        <v>380.15999999999997</v>
      </c>
      <c r="EH17" s="26">
        <v>1585.21</v>
      </c>
      <c r="EI17" s="26">
        <v>0</v>
      </c>
      <c r="EJ17" s="26">
        <v>0</v>
      </c>
      <c r="EK17" s="26">
        <v>0</v>
      </c>
      <c r="EL17" s="26">
        <v>0</v>
      </c>
      <c r="EM17" s="26">
        <v>0</v>
      </c>
      <c r="EN17" s="26">
        <v>0</v>
      </c>
      <c r="EO17" s="26">
        <v>0</v>
      </c>
      <c r="EP17" s="26">
        <v>0</v>
      </c>
      <c r="EQ17" s="26">
        <v>2980354.1203532759</v>
      </c>
      <c r="ER17" s="26">
        <v>1895595.6192451431</v>
      </c>
      <c r="ES17" s="26">
        <v>6405167.6890617115</v>
      </c>
      <c r="ET17" s="26">
        <v>11281117.42866013</v>
      </c>
      <c r="EU17" s="26">
        <v>2011806.2103532762</v>
      </c>
      <c r="EV17" s="26">
        <v>916027.52924514003</v>
      </c>
      <c r="EW17" s="26">
        <v>5475350.3290617112</v>
      </c>
      <c r="EX17" s="26">
        <v>8403184.068660127</v>
      </c>
    </row>
    <row r="18" spans="1:154" ht="24.9" customHeight="1">
      <c r="A18" s="18">
        <v>11</v>
      </c>
      <c r="B18" s="81" t="s">
        <v>89</v>
      </c>
      <c r="C18" s="26">
        <v>0</v>
      </c>
      <c r="D18" s="26">
        <v>0</v>
      </c>
      <c r="E18" s="26">
        <v>21000</v>
      </c>
      <c r="F18" s="26">
        <v>21000</v>
      </c>
      <c r="G18" s="26">
        <v>0</v>
      </c>
      <c r="H18" s="26">
        <v>0</v>
      </c>
      <c r="I18" s="26">
        <v>21000</v>
      </c>
      <c r="J18" s="26">
        <v>21000</v>
      </c>
      <c r="K18" s="26">
        <v>0</v>
      </c>
      <c r="L18" s="26">
        <v>1075.3499999999999</v>
      </c>
      <c r="M18" s="26">
        <v>0</v>
      </c>
      <c r="N18" s="26">
        <v>1075.3499999999999</v>
      </c>
      <c r="O18" s="26">
        <v>0</v>
      </c>
      <c r="P18" s="26">
        <v>1075.3499999999999</v>
      </c>
      <c r="Q18" s="26">
        <v>0</v>
      </c>
      <c r="R18" s="26">
        <v>1075.3499999999999</v>
      </c>
      <c r="S18" s="26">
        <v>35350.65</v>
      </c>
      <c r="T18" s="26">
        <v>0</v>
      </c>
      <c r="U18" s="26">
        <v>6000</v>
      </c>
      <c r="V18" s="26">
        <v>41350.65</v>
      </c>
      <c r="W18" s="26">
        <v>7350.6500000000015</v>
      </c>
      <c r="X18" s="26">
        <v>0</v>
      </c>
      <c r="Y18" s="26">
        <v>6000</v>
      </c>
      <c r="Z18" s="26">
        <v>13350.650000000001</v>
      </c>
      <c r="AA18" s="26">
        <v>3132802.93915714</v>
      </c>
      <c r="AB18" s="26">
        <v>83716.167949362731</v>
      </c>
      <c r="AC18" s="26">
        <v>4494483.10253835</v>
      </c>
      <c r="AD18" s="26">
        <v>7711002.2096448522</v>
      </c>
      <c r="AE18" s="26">
        <v>3132802.93915714</v>
      </c>
      <c r="AF18" s="26">
        <v>83716.167949362731</v>
      </c>
      <c r="AG18" s="26">
        <v>4494483.10253835</v>
      </c>
      <c r="AH18" s="26">
        <v>7711002.2096448522</v>
      </c>
      <c r="AI18" s="26">
        <v>487971.69</v>
      </c>
      <c r="AJ18" s="26">
        <v>442025.95999999996</v>
      </c>
      <c r="AK18" s="26">
        <v>1694464.1</v>
      </c>
      <c r="AL18" s="26">
        <v>2624461.75</v>
      </c>
      <c r="AM18" s="26">
        <v>459433.57165611302</v>
      </c>
      <c r="AN18" s="26">
        <v>419208.88747733849</v>
      </c>
      <c r="AO18" s="26">
        <v>1625672.1256287205</v>
      </c>
      <c r="AP18" s="26">
        <v>2504314.5847621718</v>
      </c>
      <c r="AQ18" s="26">
        <v>135451.91470588234</v>
      </c>
      <c r="AR18" s="26">
        <v>182951.86395424837</v>
      </c>
      <c r="AS18" s="26">
        <v>113561.99000000002</v>
      </c>
      <c r="AT18" s="26">
        <v>431965.76866013068</v>
      </c>
      <c r="AU18" s="26">
        <v>87505.370027882338</v>
      </c>
      <c r="AV18" s="26">
        <v>182951.86395424837</v>
      </c>
      <c r="AW18" s="26">
        <v>113561.99000000002</v>
      </c>
      <c r="AX18" s="26">
        <v>384019.22398213076</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0</v>
      </c>
      <c r="CE18" s="26">
        <v>0</v>
      </c>
      <c r="CF18" s="26">
        <v>0</v>
      </c>
      <c r="CG18" s="26">
        <v>0</v>
      </c>
      <c r="CH18" s="26">
        <v>0</v>
      </c>
      <c r="CI18" s="26">
        <v>0</v>
      </c>
      <c r="CJ18" s="26">
        <v>0</v>
      </c>
      <c r="CK18" s="26">
        <v>0</v>
      </c>
      <c r="CL18" s="26">
        <v>0</v>
      </c>
      <c r="CM18" s="26">
        <v>0</v>
      </c>
      <c r="CN18" s="26">
        <v>0</v>
      </c>
      <c r="CO18" s="26">
        <v>0</v>
      </c>
      <c r="CP18" s="26">
        <v>0</v>
      </c>
      <c r="CQ18" s="26">
        <v>0</v>
      </c>
      <c r="CR18" s="26">
        <v>0</v>
      </c>
      <c r="CS18" s="26">
        <v>0</v>
      </c>
      <c r="CT18" s="26">
        <v>0</v>
      </c>
      <c r="CU18" s="26">
        <v>119778.45999999999</v>
      </c>
      <c r="CV18" s="26">
        <v>0</v>
      </c>
      <c r="CW18" s="26">
        <v>0</v>
      </c>
      <c r="CX18" s="26">
        <v>119778.45999999999</v>
      </c>
      <c r="CY18" s="26">
        <v>48543.818716402791</v>
      </c>
      <c r="CZ18" s="26">
        <v>0</v>
      </c>
      <c r="DA18" s="26">
        <v>0</v>
      </c>
      <c r="DB18" s="26">
        <v>48543.818716402791</v>
      </c>
      <c r="DC18" s="26">
        <v>0</v>
      </c>
      <c r="DD18" s="26">
        <v>0</v>
      </c>
      <c r="DE18" s="26">
        <v>0</v>
      </c>
      <c r="DF18" s="26">
        <v>0</v>
      </c>
      <c r="DG18" s="26">
        <v>0</v>
      </c>
      <c r="DH18" s="26">
        <v>0</v>
      </c>
      <c r="DI18" s="26">
        <v>0</v>
      </c>
      <c r="DJ18" s="26">
        <v>0</v>
      </c>
      <c r="DK18" s="26">
        <v>0</v>
      </c>
      <c r="DL18" s="26">
        <v>0</v>
      </c>
      <c r="DM18" s="26">
        <v>0</v>
      </c>
      <c r="DN18" s="26">
        <v>0</v>
      </c>
      <c r="DO18" s="26">
        <v>0</v>
      </c>
      <c r="DP18" s="26">
        <v>0</v>
      </c>
      <c r="DQ18" s="26">
        <v>0</v>
      </c>
      <c r="DR18" s="26">
        <v>0</v>
      </c>
      <c r="DS18" s="26">
        <v>0</v>
      </c>
      <c r="DT18" s="26">
        <v>0</v>
      </c>
      <c r="DU18" s="26">
        <v>0</v>
      </c>
      <c r="DV18" s="26">
        <v>0</v>
      </c>
      <c r="DW18" s="26">
        <v>0</v>
      </c>
      <c r="DX18" s="26">
        <v>0</v>
      </c>
      <c r="DY18" s="26">
        <v>0</v>
      </c>
      <c r="DZ18" s="26">
        <v>0</v>
      </c>
      <c r="EA18" s="26">
        <v>0</v>
      </c>
      <c r="EB18" s="26">
        <v>0</v>
      </c>
      <c r="EC18" s="26">
        <v>0</v>
      </c>
      <c r="ED18" s="26">
        <v>0</v>
      </c>
      <c r="EE18" s="26">
        <v>0</v>
      </c>
      <c r="EF18" s="26">
        <v>0</v>
      </c>
      <c r="EG18" s="26">
        <v>0</v>
      </c>
      <c r="EH18" s="26">
        <v>0</v>
      </c>
      <c r="EI18" s="26">
        <v>0</v>
      </c>
      <c r="EJ18" s="26">
        <v>0</v>
      </c>
      <c r="EK18" s="26">
        <v>0</v>
      </c>
      <c r="EL18" s="26">
        <v>0</v>
      </c>
      <c r="EM18" s="26">
        <v>0</v>
      </c>
      <c r="EN18" s="26">
        <v>0</v>
      </c>
      <c r="EO18" s="26">
        <v>0</v>
      </c>
      <c r="EP18" s="26">
        <v>0</v>
      </c>
      <c r="EQ18" s="26">
        <v>3911355.6538630221</v>
      </c>
      <c r="ER18" s="26">
        <v>709769.34190361109</v>
      </c>
      <c r="ES18" s="26">
        <v>6329509.1925383508</v>
      </c>
      <c r="ET18" s="26">
        <v>10950634.188304983</v>
      </c>
      <c r="EU18" s="26">
        <v>3735636.3495575381</v>
      </c>
      <c r="EV18" s="26">
        <v>686952.26938094967</v>
      </c>
      <c r="EW18" s="26">
        <v>6260717.2181670703</v>
      </c>
      <c r="EX18" s="26">
        <v>10683305.837105559</v>
      </c>
    </row>
    <row r="19" spans="1:154" ht="24.9" customHeight="1">
      <c r="A19" s="18">
        <v>12</v>
      </c>
      <c r="B19" s="81" t="s">
        <v>38</v>
      </c>
      <c r="C19" s="26">
        <v>0</v>
      </c>
      <c r="D19" s="26">
        <v>0</v>
      </c>
      <c r="E19" s="26">
        <v>26000</v>
      </c>
      <c r="F19" s="26">
        <v>26000</v>
      </c>
      <c r="G19" s="26">
        <v>0</v>
      </c>
      <c r="H19" s="26">
        <v>0</v>
      </c>
      <c r="I19" s="26">
        <v>3900</v>
      </c>
      <c r="J19" s="26">
        <v>3900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29340.809999999998</v>
      </c>
      <c r="AB19" s="26">
        <v>6135.37</v>
      </c>
      <c r="AC19" s="26">
        <v>6846227.0899999999</v>
      </c>
      <c r="AD19" s="26">
        <v>6881703.2699999996</v>
      </c>
      <c r="AE19" s="26">
        <v>29340.809999999998</v>
      </c>
      <c r="AF19" s="26">
        <v>6135.37</v>
      </c>
      <c r="AG19" s="26">
        <v>6846227.0899999999</v>
      </c>
      <c r="AH19" s="26">
        <v>6881703.2699999996</v>
      </c>
      <c r="AI19" s="26">
        <v>23044.94</v>
      </c>
      <c r="AJ19" s="26">
        <v>147103.93</v>
      </c>
      <c r="AK19" s="26">
        <v>548173.93999999994</v>
      </c>
      <c r="AL19" s="26">
        <v>718322.80999999994</v>
      </c>
      <c r="AM19" s="26">
        <v>6913.482</v>
      </c>
      <c r="AN19" s="26">
        <v>44131.179000000004</v>
      </c>
      <c r="AO19" s="26">
        <v>164452.18200000003</v>
      </c>
      <c r="AP19" s="26">
        <v>215496.84300000005</v>
      </c>
      <c r="AQ19" s="26">
        <v>17005.73</v>
      </c>
      <c r="AR19" s="26">
        <v>100074.13</v>
      </c>
      <c r="AS19" s="26">
        <v>69422.53</v>
      </c>
      <c r="AT19" s="26">
        <v>186502.39</v>
      </c>
      <c r="AU19" s="26">
        <v>9976.9030000000002</v>
      </c>
      <c r="AV19" s="26">
        <v>93220.507000000012</v>
      </c>
      <c r="AW19" s="26">
        <v>20826.759000000005</v>
      </c>
      <c r="AX19" s="26">
        <v>124024.16900000002</v>
      </c>
      <c r="AY19" s="26">
        <v>0</v>
      </c>
      <c r="AZ19" s="26">
        <v>0</v>
      </c>
      <c r="BA19" s="26">
        <v>0</v>
      </c>
      <c r="BB19" s="26">
        <v>0</v>
      </c>
      <c r="BC19" s="26">
        <v>0</v>
      </c>
      <c r="BD19" s="26">
        <v>0</v>
      </c>
      <c r="BE19" s="26">
        <v>0</v>
      </c>
      <c r="BF19" s="26">
        <v>0</v>
      </c>
      <c r="BG19" s="26">
        <v>0</v>
      </c>
      <c r="BH19" s="26">
        <v>0</v>
      </c>
      <c r="BI19" s="26">
        <v>0</v>
      </c>
      <c r="BJ19" s="26">
        <v>0</v>
      </c>
      <c r="BK19" s="26">
        <v>0</v>
      </c>
      <c r="BL19" s="26">
        <v>0</v>
      </c>
      <c r="BM19" s="26">
        <v>0</v>
      </c>
      <c r="BN19" s="26">
        <v>0</v>
      </c>
      <c r="BO19" s="26">
        <v>0</v>
      </c>
      <c r="BP19" s="26">
        <v>0</v>
      </c>
      <c r="BQ19" s="26">
        <v>0</v>
      </c>
      <c r="BR19" s="26">
        <v>0</v>
      </c>
      <c r="BS19" s="26">
        <v>0</v>
      </c>
      <c r="BT19" s="26">
        <v>0</v>
      </c>
      <c r="BU19" s="26">
        <v>0</v>
      </c>
      <c r="BV19" s="26">
        <v>0</v>
      </c>
      <c r="BW19" s="26">
        <v>0</v>
      </c>
      <c r="BX19" s="26">
        <v>0</v>
      </c>
      <c r="BY19" s="26">
        <v>0</v>
      </c>
      <c r="BZ19" s="26">
        <v>0</v>
      </c>
      <c r="CA19" s="26">
        <v>0</v>
      </c>
      <c r="CB19" s="26">
        <v>0</v>
      </c>
      <c r="CC19" s="26">
        <v>0</v>
      </c>
      <c r="CD19" s="26">
        <v>0</v>
      </c>
      <c r="CE19" s="26">
        <v>0</v>
      </c>
      <c r="CF19" s="26">
        <v>0</v>
      </c>
      <c r="CG19" s="26">
        <v>0</v>
      </c>
      <c r="CH19" s="26">
        <v>0</v>
      </c>
      <c r="CI19" s="26">
        <v>0</v>
      </c>
      <c r="CJ19" s="26">
        <v>0</v>
      </c>
      <c r="CK19" s="26">
        <v>0</v>
      </c>
      <c r="CL19" s="26">
        <v>0</v>
      </c>
      <c r="CM19" s="26">
        <v>443.07</v>
      </c>
      <c r="CN19" s="26">
        <v>0</v>
      </c>
      <c r="CO19" s="26">
        <v>0</v>
      </c>
      <c r="CP19" s="26">
        <v>443.07</v>
      </c>
      <c r="CQ19" s="26">
        <v>66.45999999999998</v>
      </c>
      <c r="CR19" s="26">
        <v>0</v>
      </c>
      <c r="CS19" s="26">
        <v>0</v>
      </c>
      <c r="CT19" s="26">
        <v>66.45999999999998</v>
      </c>
      <c r="CU19" s="26">
        <v>0</v>
      </c>
      <c r="CV19" s="26">
        <v>0</v>
      </c>
      <c r="CW19" s="26">
        <v>5547.76</v>
      </c>
      <c r="CX19" s="26">
        <v>5547.76</v>
      </c>
      <c r="CY19" s="26">
        <v>0</v>
      </c>
      <c r="CZ19" s="26">
        <v>0</v>
      </c>
      <c r="DA19" s="26">
        <v>832.15999999999985</v>
      </c>
      <c r="DB19" s="26">
        <v>832.15999999999985</v>
      </c>
      <c r="DC19" s="26">
        <v>0</v>
      </c>
      <c r="DD19" s="26">
        <v>0</v>
      </c>
      <c r="DE19" s="26">
        <v>0</v>
      </c>
      <c r="DF19" s="26">
        <v>0</v>
      </c>
      <c r="DG19" s="26">
        <v>0</v>
      </c>
      <c r="DH19" s="26">
        <v>0</v>
      </c>
      <c r="DI19" s="26">
        <v>0</v>
      </c>
      <c r="DJ19" s="26">
        <v>0</v>
      </c>
      <c r="DK19" s="26">
        <v>1583</v>
      </c>
      <c r="DL19" s="26">
        <v>0</v>
      </c>
      <c r="DM19" s="26">
        <v>0</v>
      </c>
      <c r="DN19" s="26">
        <v>1583</v>
      </c>
      <c r="DO19" s="26">
        <v>1583</v>
      </c>
      <c r="DP19" s="26">
        <v>0</v>
      </c>
      <c r="DQ19" s="26">
        <v>0</v>
      </c>
      <c r="DR19" s="26">
        <v>1583</v>
      </c>
      <c r="DS19" s="26">
        <v>0</v>
      </c>
      <c r="DT19" s="26">
        <v>0</v>
      </c>
      <c r="DU19" s="26">
        <v>0</v>
      </c>
      <c r="DV19" s="26">
        <v>0</v>
      </c>
      <c r="DW19" s="26">
        <v>0</v>
      </c>
      <c r="DX19" s="26">
        <v>0</v>
      </c>
      <c r="DY19" s="26">
        <v>0</v>
      </c>
      <c r="DZ19" s="26">
        <v>0</v>
      </c>
      <c r="EA19" s="26">
        <v>0</v>
      </c>
      <c r="EB19" s="26">
        <v>0</v>
      </c>
      <c r="EC19" s="26">
        <v>0</v>
      </c>
      <c r="ED19" s="26">
        <v>0</v>
      </c>
      <c r="EE19" s="26">
        <v>0</v>
      </c>
      <c r="EF19" s="26">
        <v>0</v>
      </c>
      <c r="EG19" s="26">
        <v>0</v>
      </c>
      <c r="EH19" s="26">
        <v>0</v>
      </c>
      <c r="EI19" s="26">
        <v>0</v>
      </c>
      <c r="EJ19" s="26">
        <v>0</v>
      </c>
      <c r="EK19" s="26">
        <v>0</v>
      </c>
      <c r="EL19" s="26">
        <v>0</v>
      </c>
      <c r="EM19" s="26">
        <v>0</v>
      </c>
      <c r="EN19" s="26">
        <v>0</v>
      </c>
      <c r="EO19" s="26">
        <v>0</v>
      </c>
      <c r="EP19" s="26">
        <v>0</v>
      </c>
      <c r="EQ19" s="26">
        <v>71417.55</v>
      </c>
      <c r="ER19" s="26">
        <v>253313.43</v>
      </c>
      <c r="ES19" s="26">
        <v>7495371.3199999994</v>
      </c>
      <c r="ET19" s="26">
        <v>7820102.2999999989</v>
      </c>
      <c r="EU19" s="26">
        <v>47880.654999999999</v>
      </c>
      <c r="EV19" s="26">
        <v>143487.05600000001</v>
      </c>
      <c r="EW19" s="26">
        <v>7036238.1909999996</v>
      </c>
      <c r="EX19" s="26">
        <v>7227605.9019999998</v>
      </c>
    </row>
    <row r="20" spans="1:154" ht="24.9" customHeight="1">
      <c r="A20" s="18">
        <v>13</v>
      </c>
      <c r="B20" s="81" t="s">
        <v>39</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2762408.6300000013</v>
      </c>
      <c r="AJ20" s="26">
        <v>0</v>
      </c>
      <c r="AK20" s="26">
        <v>0</v>
      </c>
      <c r="AL20" s="26">
        <v>2762408.6300000013</v>
      </c>
      <c r="AM20" s="26">
        <v>2762408.6300000013</v>
      </c>
      <c r="AN20" s="26">
        <v>0</v>
      </c>
      <c r="AO20" s="26">
        <v>0</v>
      </c>
      <c r="AP20" s="26">
        <v>2762408.6300000013</v>
      </c>
      <c r="AQ20" s="26">
        <v>178786.72470588237</v>
      </c>
      <c r="AR20" s="26">
        <v>98213.243954248348</v>
      </c>
      <c r="AS20" s="26">
        <v>0</v>
      </c>
      <c r="AT20" s="26">
        <v>276999.96866013075</v>
      </c>
      <c r="AU20" s="26">
        <v>178786.72470588237</v>
      </c>
      <c r="AV20" s="26">
        <v>98213.243954248348</v>
      </c>
      <c r="AW20" s="26">
        <v>0</v>
      </c>
      <c r="AX20" s="26">
        <v>276999.96866013075</v>
      </c>
      <c r="AY20" s="26">
        <v>0</v>
      </c>
      <c r="AZ20" s="26">
        <v>0</v>
      </c>
      <c r="BA20" s="26">
        <v>0</v>
      </c>
      <c r="BB20" s="26">
        <v>0</v>
      </c>
      <c r="BC20" s="26">
        <v>0</v>
      </c>
      <c r="BD20" s="26">
        <v>0</v>
      </c>
      <c r="BE20" s="26">
        <v>0</v>
      </c>
      <c r="BF20" s="26">
        <v>0</v>
      </c>
      <c r="BG20" s="26">
        <v>0</v>
      </c>
      <c r="BH20" s="26">
        <v>0</v>
      </c>
      <c r="BI20" s="26">
        <v>0</v>
      </c>
      <c r="BJ20" s="26">
        <v>0</v>
      </c>
      <c r="BK20" s="26">
        <v>0</v>
      </c>
      <c r="BL20" s="26">
        <v>0</v>
      </c>
      <c r="BM20" s="26">
        <v>0</v>
      </c>
      <c r="BN20" s="26">
        <v>0</v>
      </c>
      <c r="BO20" s="26">
        <v>0</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6">
        <v>0</v>
      </c>
      <c r="CU20" s="26">
        <v>0</v>
      </c>
      <c r="CV20" s="26">
        <v>0</v>
      </c>
      <c r="CW20" s="26">
        <v>0</v>
      </c>
      <c r="CX20" s="26">
        <v>0</v>
      </c>
      <c r="CY20" s="26">
        <v>0</v>
      </c>
      <c r="CZ20" s="26">
        <v>0</v>
      </c>
      <c r="DA20" s="26">
        <v>0</v>
      </c>
      <c r="DB20" s="26">
        <v>0</v>
      </c>
      <c r="DC20" s="26">
        <v>0</v>
      </c>
      <c r="DD20" s="26">
        <v>0</v>
      </c>
      <c r="DE20" s="26">
        <v>0</v>
      </c>
      <c r="DF20" s="26">
        <v>0</v>
      </c>
      <c r="DG20" s="26">
        <v>0</v>
      </c>
      <c r="DH20" s="26">
        <v>0</v>
      </c>
      <c r="DI20" s="26">
        <v>0</v>
      </c>
      <c r="DJ20" s="26">
        <v>0</v>
      </c>
      <c r="DK20" s="26">
        <v>0</v>
      </c>
      <c r="DL20" s="26">
        <v>0</v>
      </c>
      <c r="DM20" s="26">
        <v>0</v>
      </c>
      <c r="DN20" s="26">
        <v>0</v>
      </c>
      <c r="DO20" s="26">
        <v>0</v>
      </c>
      <c r="DP20" s="26">
        <v>0</v>
      </c>
      <c r="DQ20" s="26">
        <v>0</v>
      </c>
      <c r="DR20" s="26">
        <v>0</v>
      </c>
      <c r="DS20" s="26">
        <v>0</v>
      </c>
      <c r="DT20" s="26">
        <v>0</v>
      </c>
      <c r="DU20" s="26">
        <v>0</v>
      </c>
      <c r="DV20" s="26">
        <v>0</v>
      </c>
      <c r="DW20" s="26">
        <v>0</v>
      </c>
      <c r="DX20" s="26">
        <v>0</v>
      </c>
      <c r="DY20" s="26">
        <v>0</v>
      </c>
      <c r="DZ20" s="26">
        <v>0</v>
      </c>
      <c r="EA20" s="26">
        <v>0</v>
      </c>
      <c r="EB20" s="26">
        <v>0</v>
      </c>
      <c r="EC20" s="26">
        <v>0</v>
      </c>
      <c r="ED20" s="26">
        <v>0</v>
      </c>
      <c r="EE20" s="26">
        <v>0</v>
      </c>
      <c r="EF20" s="26">
        <v>0</v>
      </c>
      <c r="EG20" s="26">
        <v>0</v>
      </c>
      <c r="EH20" s="26">
        <v>0</v>
      </c>
      <c r="EI20" s="26">
        <v>0</v>
      </c>
      <c r="EJ20" s="26">
        <v>0</v>
      </c>
      <c r="EK20" s="26">
        <v>0</v>
      </c>
      <c r="EL20" s="26">
        <v>0</v>
      </c>
      <c r="EM20" s="26">
        <v>0</v>
      </c>
      <c r="EN20" s="26">
        <v>0</v>
      </c>
      <c r="EO20" s="26">
        <v>0</v>
      </c>
      <c r="EP20" s="26">
        <v>0</v>
      </c>
      <c r="EQ20" s="26">
        <v>2941195.3547058837</v>
      </c>
      <c r="ER20" s="26">
        <v>98213.243954248348</v>
      </c>
      <c r="ES20" s="26">
        <v>0</v>
      </c>
      <c r="ET20" s="26">
        <v>3039408.5986601319</v>
      </c>
      <c r="EU20" s="26">
        <v>2941195.3547058837</v>
      </c>
      <c r="EV20" s="26">
        <v>98213.243954248348</v>
      </c>
      <c r="EW20" s="26">
        <v>0</v>
      </c>
      <c r="EX20" s="26">
        <v>3039408.5986601319</v>
      </c>
    </row>
    <row r="21" spans="1:154" ht="24.9" customHeight="1">
      <c r="A21" s="18">
        <v>14</v>
      </c>
      <c r="B21" s="81" t="s">
        <v>37</v>
      </c>
      <c r="C21" s="26">
        <v>0</v>
      </c>
      <c r="D21" s="26">
        <v>0</v>
      </c>
      <c r="E21" s="26">
        <v>15000</v>
      </c>
      <c r="F21" s="26">
        <v>15000</v>
      </c>
      <c r="G21" s="26">
        <v>0</v>
      </c>
      <c r="H21" s="26">
        <v>0</v>
      </c>
      <c r="I21" s="26">
        <v>15000</v>
      </c>
      <c r="J21" s="26">
        <v>15000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392907.64999999903</v>
      </c>
      <c r="AB21" s="26">
        <v>183.79000000000002</v>
      </c>
      <c r="AC21" s="26">
        <v>672935.57000000298</v>
      </c>
      <c r="AD21" s="26">
        <v>1066027.0100000021</v>
      </c>
      <c r="AE21" s="26">
        <v>392907.64999999903</v>
      </c>
      <c r="AF21" s="26">
        <v>183.79000000000002</v>
      </c>
      <c r="AG21" s="26">
        <v>672935.57000000298</v>
      </c>
      <c r="AH21" s="26">
        <v>1066027.0100000021</v>
      </c>
      <c r="AI21" s="26">
        <v>170050.83</v>
      </c>
      <c r="AJ21" s="26">
        <v>742993.40999999992</v>
      </c>
      <c r="AK21" s="26">
        <v>585721.79</v>
      </c>
      <c r="AL21" s="26">
        <v>1498766.0299999998</v>
      </c>
      <c r="AM21" s="26">
        <v>170050.83</v>
      </c>
      <c r="AN21" s="26">
        <v>742993.40999999992</v>
      </c>
      <c r="AO21" s="26">
        <v>585721.79</v>
      </c>
      <c r="AP21" s="26">
        <v>1498766.0299999998</v>
      </c>
      <c r="AQ21" s="26">
        <v>72975.916016882373</v>
      </c>
      <c r="AR21" s="26">
        <v>244430.70395424834</v>
      </c>
      <c r="AS21" s="26">
        <v>55066.13</v>
      </c>
      <c r="AT21" s="26">
        <v>372472.74997113075</v>
      </c>
      <c r="AU21" s="26">
        <v>72975.916016882373</v>
      </c>
      <c r="AV21" s="26">
        <v>244430.70395424834</v>
      </c>
      <c r="AW21" s="26">
        <v>55066.13</v>
      </c>
      <c r="AX21" s="26">
        <v>372472.74997113075</v>
      </c>
      <c r="AY21" s="26">
        <v>0</v>
      </c>
      <c r="AZ21" s="26">
        <v>0</v>
      </c>
      <c r="BA21" s="26">
        <v>0</v>
      </c>
      <c r="BB21" s="26">
        <v>0</v>
      </c>
      <c r="BC21" s="26">
        <v>0</v>
      </c>
      <c r="BD21" s="26">
        <v>0</v>
      </c>
      <c r="BE21" s="26">
        <v>0</v>
      </c>
      <c r="BF21" s="26">
        <v>0</v>
      </c>
      <c r="BG21" s="26">
        <v>0</v>
      </c>
      <c r="BH21" s="26">
        <v>0</v>
      </c>
      <c r="BI21" s="26">
        <v>0</v>
      </c>
      <c r="BJ21" s="26">
        <v>0</v>
      </c>
      <c r="BK21" s="26">
        <v>0</v>
      </c>
      <c r="BL21" s="26">
        <v>0</v>
      </c>
      <c r="BM21" s="26">
        <v>0</v>
      </c>
      <c r="BN21" s="26">
        <v>0</v>
      </c>
      <c r="BO21" s="26">
        <v>0</v>
      </c>
      <c r="BP21" s="26">
        <v>0</v>
      </c>
      <c r="BQ21" s="26">
        <v>0</v>
      </c>
      <c r="BR21" s="26">
        <v>0</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0</v>
      </c>
      <c r="CI21" s="26">
        <v>0</v>
      </c>
      <c r="CJ21" s="26">
        <v>0</v>
      </c>
      <c r="CK21" s="26">
        <v>0</v>
      </c>
      <c r="CL21" s="26">
        <v>0</v>
      </c>
      <c r="CM21" s="26">
        <v>0</v>
      </c>
      <c r="CN21" s="26">
        <v>0</v>
      </c>
      <c r="CO21" s="26">
        <v>0</v>
      </c>
      <c r="CP21" s="26">
        <v>0</v>
      </c>
      <c r="CQ21" s="26">
        <v>0</v>
      </c>
      <c r="CR21" s="26">
        <v>0</v>
      </c>
      <c r="CS21" s="26">
        <v>0</v>
      </c>
      <c r="CT21" s="26">
        <v>0</v>
      </c>
      <c r="CU21" s="26">
        <v>38398.229999999996</v>
      </c>
      <c r="CV21" s="26">
        <v>250</v>
      </c>
      <c r="CW21" s="26">
        <v>0</v>
      </c>
      <c r="CX21" s="26">
        <v>38648.229999999996</v>
      </c>
      <c r="CY21" s="26">
        <v>38398.229999999996</v>
      </c>
      <c r="CZ21" s="26">
        <v>250</v>
      </c>
      <c r="DA21" s="26">
        <v>0</v>
      </c>
      <c r="DB21" s="26">
        <v>38648.229999999996</v>
      </c>
      <c r="DC21" s="26">
        <v>0</v>
      </c>
      <c r="DD21" s="26">
        <v>0</v>
      </c>
      <c r="DE21" s="26">
        <v>0</v>
      </c>
      <c r="DF21" s="26">
        <v>0</v>
      </c>
      <c r="DG21" s="26">
        <v>0</v>
      </c>
      <c r="DH21" s="26">
        <v>0</v>
      </c>
      <c r="DI21" s="26">
        <v>0</v>
      </c>
      <c r="DJ21" s="26">
        <v>0</v>
      </c>
      <c r="DK21" s="26">
        <v>3449.41</v>
      </c>
      <c r="DL21" s="26">
        <v>0</v>
      </c>
      <c r="DM21" s="26">
        <v>0</v>
      </c>
      <c r="DN21" s="26">
        <v>3449.41</v>
      </c>
      <c r="DO21" s="26">
        <v>3449.41</v>
      </c>
      <c r="DP21" s="26">
        <v>0</v>
      </c>
      <c r="DQ21" s="26">
        <v>0</v>
      </c>
      <c r="DR21" s="26">
        <v>3449.41</v>
      </c>
      <c r="DS21" s="26">
        <v>0</v>
      </c>
      <c r="DT21" s="26">
        <v>0</v>
      </c>
      <c r="DU21" s="26">
        <v>0</v>
      </c>
      <c r="DV21" s="26">
        <v>0</v>
      </c>
      <c r="DW21" s="26">
        <v>0</v>
      </c>
      <c r="DX21" s="26">
        <v>0</v>
      </c>
      <c r="DY21" s="26">
        <v>0</v>
      </c>
      <c r="DZ21" s="26">
        <v>0</v>
      </c>
      <c r="EA21" s="26">
        <v>5232.5329999999994</v>
      </c>
      <c r="EB21" s="26">
        <v>250</v>
      </c>
      <c r="EC21" s="26">
        <v>0</v>
      </c>
      <c r="ED21" s="26">
        <v>5482.5329999999994</v>
      </c>
      <c r="EE21" s="26">
        <v>5232.5329999999994</v>
      </c>
      <c r="EF21" s="26">
        <v>250</v>
      </c>
      <c r="EG21" s="26">
        <v>0</v>
      </c>
      <c r="EH21" s="26">
        <v>5482.5329999999994</v>
      </c>
      <c r="EI21" s="26">
        <v>0</v>
      </c>
      <c r="EJ21" s="26">
        <v>0</v>
      </c>
      <c r="EK21" s="26">
        <v>0</v>
      </c>
      <c r="EL21" s="26">
        <v>0</v>
      </c>
      <c r="EM21" s="26">
        <v>0</v>
      </c>
      <c r="EN21" s="26">
        <v>0</v>
      </c>
      <c r="EO21" s="26">
        <v>0</v>
      </c>
      <c r="EP21" s="26">
        <v>0</v>
      </c>
      <c r="EQ21" s="26">
        <v>683014.56901688152</v>
      </c>
      <c r="ER21" s="26">
        <v>988107.90395424829</v>
      </c>
      <c r="ES21" s="26">
        <v>1328723.490000003</v>
      </c>
      <c r="ET21" s="26">
        <v>2999845.9629711327</v>
      </c>
      <c r="EU21" s="26">
        <v>683014.56901688152</v>
      </c>
      <c r="EV21" s="26">
        <v>988107.90395424829</v>
      </c>
      <c r="EW21" s="26">
        <v>1328723.490000003</v>
      </c>
      <c r="EX21" s="26">
        <v>2999845.9629711327</v>
      </c>
    </row>
    <row r="22" spans="1:154" ht="24.9" customHeight="1">
      <c r="A22" s="18">
        <v>15</v>
      </c>
      <c r="B22" s="81" t="s">
        <v>40</v>
      </c>
      <c r="C22" s="26">
        <v>10608.26</v>
      </c>
      <c r="D22" s="26">
        <v>0</v>
      </c>
      <c r="E22" s="26">
        <v>0</v>
      </c>
      <c r="F22" s="26">
        <v>10608.26</v>
      </c>
      <c r="G22" s="26">
        <v>1060.8260000000009</v>
      </c>
      <c r="H22" s="26">
        <v>0</v>
      </c>
      <c r="I22" s="26">
        <v>0</v>
      </c>
      <c r="J22" s="26">
        <v>1060.8260000000009</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864273.26999999979</v>
      </c>
      <c r="AJ22" s="26">
        <v>367962.77999999985</v>
      </c>
      <c r="AK22" s="26">
        <v>0</v>
      </c>
      <c r="AL22" s="26">
        <v>1232236.0499999996</v>
      </c>
      <c r="AM22" s="26">
        <v>319703.94200000016</v>
      </c>
      <c r="AN22" s="26">
        <v>143126.39599999969</v>
      </c>
      <c r="AO22" s="26">
        <v>0</v>
      </c>
      <c r="AP22" s="26">
        <v>462830.33799999987</v>
      </c>
      <c r="AQ22" s="26">
        <v>46084.294705882363</v>
      </c>
      <c r="AR22" s="26">
        <v>149867.99395424835</v>
      </c>
      <c r="AS22" s="26">
        <v>0</v>
      </c>
      <c r="AT22" s="26">
        <v>195952.2886601307</v>
      </c>
      <c r="AU22" s="26">
        <v>19244.902705882363</v>
      </c>
      <c r="AV22" s="26">
        <v>115235.11395424834</v>
      </c>
      <c r="AW22" s="26">
        <v>0</v>
      </c>
      <c r="AX22" s="26">
        <v>134480.0166601307</v>
      </c>
      <c r="AY22" s="26">
        <v>0</v>
      </c>
      <c r="AZ22" s="26">
        <v>0</v>
      </c>
      <c r="BA22" s="26">
        <v>0</v>
      </c>
      <c r="BB22" s="26">
        <v>0</v>
      </c>
      <c r="BC22" s="26">
        <v>0</v>
      </c>
      <c r="BD22" s="26">
        <v>0</v>
      </c>
      <c r="BE22" s="26">
        <v>0</v>
      </c>
      <c r="BF22" s="26">
        <v>0</v>
      </c>
      <c r="BG22" s="26">
        <v>799762.14999999991</v>
      </c>
      <c r="BH22" s="26">
        <v>0</v>
      </c>
      <c r="BI22" s="26">
        <v>0</v>
      </c>
      <c r="BJ22" s="26">
        <v>799762.14999999991</v>
      </c>
      <c r="BK22" s="26">
        <v>0</v>
      </c>
      <c r="BL22" s="26">
        <v>0</v>
      </c>
      <c r="BM22" s="26">
        <v>0</v>
      </c>
      <c r="BN22" s="26">
        <v>0</v>
      </c>
      <c r="BO22" s="26">
        <v>0</v>
      </c>
      <c r="BP22" s="26">
        <v>0</v>
      </c>
      <c r="BQ22" s="26">
        <v>0</v>
      </c>
      <c r="BR22" s="26">
        <v>0</v>
      </c>
      <c r="BS22" s="26">
        <v>0</v>
      </c>
      <c r="BT22" s="26">
        <v>0</v>
      </c>
      <c r="BU22" s="26">
        <v>0</v>
      </c>
      <c r="BV22" s="26">
        <v>0</v>
      </c>
      <c r="BW22" s="26">
        <v>0</v>
      </c>
      <c r="BX22" s="26">
        <v>0</v>
      </c>
      <c r="BY22" s="26">
        <v>0</v>
      </c>
      <c r="BZ22" s="26">
        <v>0</v>
      </c>
      <c r="CA22" s="26">
        <v>0</v>
      </c>
      <c r="CB22" s="26">
        <v>0</v>
      </c>
      <c r="CC22" s="26">
        <v>0</v>
      </c>
      <c r="CD22" s="26">
        <v>0</v>
      </c>
      <c r="CE22" s="26">
        <v>0</v>
      </c>
      <c r="CF22" s="26">
        <v>0</v>
      </c>
      <c r="CG22" s="26">
        <v>0</v>
      </c>
      <c r="CH22" s="26">
        <v>0</v>
      </c>
      <c r="CI22" s="26">
        <v>0</v>
      </c>
      <c r="CJ22" s="26">
        <v>0</v>
      </c>
      <c r="CK22" s="26">
        <v>0</v>
      </c>
      <c r="CL22" s="26">
        <v>0</v>
      </c>
      <c r="CM22" s="26">
        <v>13531.010000000004</v>
      </c>
      <c r="CN22" s="26">
        <v>2618.3799999999997</v>
      </c>
      <c r="CO22" s="26">
        <v>0</v>
      </c>
      <c r="CP22" s="26">
        <v>16149.390000000003</v>
      </c>
      <c r="CQ22" s="26">
        <v>2706.2020000000066</v>
      </c>
      <c r="CR22" s="26">
        <v>523.67599999999948</v>
      </c>
      <c r="CS22" s="26">
        <v>0</v>
      </c>
      <c r="CT22" s="26">
        <v>3229.8780000000061</v>
      </c>
      <c r="CU22" s="26">
        <v>117745.32999999999</v>
      </c>
      <c r="CV22" s="26">
        <v>6195.3899999999994</v>
      </c>
      <c r="CW22" s="26">
        <v>0</v>
      </c>
      <c r="CX22" s="26">
        <v>123940.71999999999</v>
      </c>
      <c r="CY22" s="26">
        <v>2078.9242099999828</v>
      </c>
      <c r="CZ22" s="26">
        <v>1239.0779999999995</v>
      </c>
      <c r="DA22" s="26">
        <v>0</v>
      </c>
      <c r="DB22" s="26">
        <v>3318.0022099999824</v>
      </c>
      <c r="DC22" s="26">
        <v>0</v>
      </c>
      <c r="DD22" s="26">
        <v>0</v>
      </c>
      <c r="DE22" s="26">
        <v>0</v>
      </c>
      <c r="DF22" s="26">
        <v>0</v>
      </c>
      <c r="DG22" s="26">
        <v>0</v>
      </c>
      <c r="DH22" s="26">
        <v>0</v>
      </c>
      <c r="DI22" s="26">
        <v>0</v>
      </c>
      <c r="DJ22" s="26">
        <v>0</v>
      </c>
      <c r="DK22" s="26">
        <v>0</v>
      </c>
      <c r="DL22" s="26">
        <v>0</v>
      </c>
      <c r="DM22" s="26">
        <v>0</v>
      </c>
      <c r="DN22" s="26">
        <v>0</v>
      </c>
      <c r="DO22" s="26">
        <v>0</v>
      </c>
      <c r="DP22" s="26">
        <v>0</v>
      </c>
      <c r="DQ22" s="26">
        <v>0</v>
      </c>
      <c r="DR22" s="26">
        <v>0</v>
      </c>
      <c r="DS22" s="26">
        <v>0</v>
      </c>
      <c r="DT22" s="26">
        <v>0</v>
      </c>
      <c r="DU22" s="26">
        <v>0</v>
      </c>
      <c r="DV22" s="26">
        <v>0</v>
      </c>
      <c r="DW22" s="26">
        <v>0</v>
      </c>
      <c r="DX22" s="26">
        <v>0</v>
      </c>
      <c r="DY22" s="26">
        <v>0</v>
      </c>
      <c r="DZ22" s="26">
        <v>0</v>
      </c>
      <c r="EA22" s="26">
        <v>0</v>
      </c>
      <c r="EB22" s="26">
        <v>1284.75</v>
      </c>
      <c r="EC22" s="26">
        <v>0</v>
      </c>
      <c r="ED22" s="26">
        <v>1284.75</v>
      </c>
      <c r="EE22" s="26">
        <v>0</v>
      </c>
      <c r="EF22" s="26">
        <v>256.95000000000005</v>
      </c>
      <c r="EG22" s="26">
        <v>0</v>
      </c>
      <c r="EH22" s="26">
        <v>256.95000000000005</v>
      </c>
      <c r="EI22" s="26">
        <v>0</v>
      </c>
      <c r="EJ22" s="26">
        <v>0</v>
      </c>
      <c r="EK22" s="26">
        <v>0</v>
      </c>
      <c r="EL22" s="26">
        <v>0</v>
      </c>
      <c r="EM22" s="26">
        <v>0</v>
      </c>
      <c r="EN22" s="26">
        <v>0</v>
      </c>
      <c r="EO22" s="26">
        <v>0</v>
      </c>
      <c r="EP22" s="26">
        <v>0</v>
      </c>
      <c r="EQ22" s="26">
        <v>1852004.314705882</v>
      </c>
      <c r="ER22" s="26">
        <v>527929.29395424819</v>
      </c>
      <c r="ES22" s="26">
        <v>0</v>
      </c>
      <c r="ET22" s="26">
        <v>2379933.6086601308</v>
      </c>
      <c r="EU22" s="26">
        <v>344794.7969158825</v>
      </c>
      <c r="EV22" s="26">
        <v>260381.21395424806</v>
      </c>
      <c r="EW22" s="26">
        <v>0</v>
      </c>
      <c r="EX22" s="26">
        <v>605176.0108701305</v>
      </c>
    </row>
    <row r="23" spans="1:154" ht="24.9" customHeight="1">
      <c r="A23" s="18">
        <v>16</v>
      </c>
      <c r="B23" s="81" t="s">
        <v>41</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1073557.9929793766</v>
      </c>
      <c r="AB23" s="26">
        <v>128401.06873062377</v>
      </c>
      <c r="AC23" s="26">
        <v>0</v>
      </c>
      <c r="AD23" s="26">
        <v>1201959.0617100003</v>
      </c>
      <c r="AE23" s="26">
        <v>1073557.9929793766</v>
      </c>
      <c r="AF23" s="26">
        <v>128401.06873062377</v>
      </c>
      <c r="AG23" s="26">
        <v>0</v>
      </c>
      <c r="AH23" s="26">
        <v>1201959.0617100003</v>
      </c>
      <c r="AI23" s="26">
        <v>33033.18</v>
      </c>
      <c r="AJ23" s="26">
        <v>995.35</v>
      </c>
      <c r="AK23" s="26">
        <v>110</v>
      </c>
      <c r="AL23" s="26">
        <v>34138.53</v>
      </c>
      <c r="AM23" s="26">
        <v>26502.292000000001</v>
      </c>
      <c r="AN23" s="26">
        <v>995.35</v>
      </c>
      <c r="AO23" s="26">
        <v>110</v>
      </c>
      <c r="AP23" s="26">
        <v>27607.642</v>
      </c>
      <c r="AQ23" s="26">
        <v>7503.9047058823535</v>
      </c>
      <c r="AR23" s="26">
        <v>89670.243954248348</v>
      </c>
      <c r="AS23" s="26">
        <v>40</v>
      </c>
      <c r="AT23" s="26">
        <v>97214.148660130697</v>
      </c>
      <c r="AU23" s="26">
        <v>5984.9047058823535</v>
      </c>
      <c r="AV23" s="26">
        <v>89670.243954248348</v>
      </c>
      <c r="AW23" s="26">
        <v>40</v>
      </c>
      <c r="AX23" s="26">
        <v>95695.148660130697</v>
      </c>
      <c r="AY23" s="26">
        <v>0</v>
      </c>
      <c r="AZ23" s="26">
        <v>0</v>
      </c>
      <c r="BA23" s="26">
        <v>0</v>
      </c>
      <c r="BB23" s="26">
        <v>0</v>
      </c>
      <c r="BC23" s="26">
        <v>0</v>
      </c>
      <c r="BD23" s="26">
        <v>0</v>
      </c>
      <c r="BE23" s="26">
        <v>0</v>
      </c>
      <c r="BF23" s="26">
        <v>0</v>
      </c>
      <c r="BG23" s="26">
        <v>0</v>
      </c>
      <c r="BH23" s="26">
        <v>0</v>
      </c>
      <c r="BI23" s="26">
        <v>0</v>
      </c>
      <c r="BJ23" s="26">
        <v>0</v>
      </c>
      <c r="BK23" s="26">
        <v>0</v>
      </c>
      <c r="BL23" s="26">
        <v>0</v>
      </c>
      <c r="BM23" s="26">
        <v>0</v>
      </c>
      <c r="BN23" s="26">
        <v>0</v>
      </c>
      <c r="BO23" s="26">
        <v>0</v>
      </c>
      <c r="BP23" s="26">
        <v>0</v>
      </c>
      <c r="BQ23" s="26">
        <v>0</v>
      </c>
      <c r="BR23" s="26">
        <v>0</v>
      </c>
      <c r="BS23" s="26">
        <v>0</v>
      </c>
      <c r="BT23" s="26">
        <v>0</v>
      </c>
      <c r="BU23" s="26">
        <v>0</v>
      </c>
      <c r="BV23" s="26">
        <v>0</v>
      </c>
      <c r="BW23" s="26">
        <v>0</v>
      </c>
      <c r="BX23" s="26">
        <v>0</v>
      </c>
      <c r="BY23" s="26">
        <v>0</v>
      </c>
      <c r="BZ23" s="26">
        <v>0</v>
      </c>
      <c r="CA23" s="26">
        <v>0</v>
      </c>
      <c r="CB23" s="26">
        <v>0</v>
      </c>
      <c r="CC23" s="26">
        <v>0</v>
      </c>
      <c r="CD23" s="26">
        <v>0</v>
      </c>
      <c r="CE23" s="26">
        <v>0</v>
      </c>
      <c r="CF23" s="26">
        <v>0</v>
      </c>
      <c r="CG23" s="26">
        <v>0</v>
      </c>
      <c r="CH23" s="26">
        <v>0</v>
      </c>
      <c r="CI23" s="26">
        <v>0</v>
      </c>
      <c r="CJ23" s="26">
        <v>0</v>
      </c>
      <c r="CK23" s="26">
        <v>0</v>
      </c>
      <c r="CL23" s="26">
        <v>0</v>
      </c>
      <c r="CM23" s="26">
        <v>0</v>
      </c>
      <c r="CN23" s="26">
        <v>0</v>
      </c>
      <c r="CO23" s="26">
        <v>0</v>
      </c>
      <c r="CP23" s="26">
        <v>0</v>
      </c>
      <c r="CQ23" s="26">
        <v>0</v>
      </c>
      <c r="CR23" s="26">
        <v>0</v>
      </c>
      <c r="CS23" s="26">
        <v>0</v>
      </c>
      <c r="CT23" s="26">
        <v>0</v>
      </c>
      <c r="CU23" s="26">
        <v>18709.95</v>
      </c>
      <c r="CV23" s="26">
        <v>0</v>
      </c>
      <c r="CW23" s="26">
        <v>0</v>
      </c>
      <c r="CX23" s="26">
        <v>18709.95</v>
      </c>
      <c r="CY23" s="26">
        <v>2111.0687829017006</v>
      </c>
      <c r="CZ23" s="26">
        <v>0</v>
      </c>
      <c r="DA23" s="26">
        <v>0</v>
      </c>
      <c r="DB23" s="26">
        <v>2111.0687829017006</v>
      </c>
      <c r="DC23" s="26">
        <v>0</v>
      </c>
      <c r="DD23" s="26">
        <v>0</v>
      </c>
      <c r="DE23" s="26">
        <v>0</v>
      </c>
      <c r="DF23" s="26">
        <v>0</v>
      </c>
      <c r="DG23" s="26">
        <v>0</v>
      </c>
      <c r="DH23" s="26">
        <v>0</v>
      </c>
      <c r="DI23" s="26">
        <v>0</v>
      </c>
      <c r="DJ23" s="26">
        <v>0</v>
      </c>
      <c r="DK23" s="26">
        <v>0</v>
      </c>
      <c r="DL23" s="26">
        <v>0</v>
      </c>
      <c r="DM23" s="26">
        <v>0</v>
      </c>
      <c r="DN23" s="26">
        <v>0</v>
      </c>
      <c r="DO23" s="26">
        <v>0</v>
      </c>
      <c r="DP23" s="26">
        <v>0</v>
      </c>
      <c r="DQ23" s="26">
        <v>0</v>
      </c>
      <c r="DR23" s="26">
        <v>0</v>
      </c>
      <c r="DS23" s="26">
        <v>0</v>
      </c>
      <c r="DT23" s="26">
        <v>0</v>
      </c>
      <c r="DU23" s="26">
        <v>0</v>
      </c>
      <c r="DV23" s="26">
        <v>0</v>
      </c>
      <c r="DW23" s="26">
        <v>0</v>
      </c>
      <c r="DX23" s="26">
        <v>0</v>
      </c>
      <c r="DY23" s="26">
        <v>0</v>
      </c>
      <c r="DZ23" s="26">
        <v>0</v>
      </c>
      <c r="EA23" s="26">
        <v>0</v>
      </c>
      <c r="EB23" s="26">
        <v>0</v>
      </c>
      <c r="EC23" s="26">
        <v>2964.48</v>
      </c>
      <c r="ED23" s="26">
        <v>2964.48</v>
      </c>
      <c r="EE23" s="26">
        <v>0</v>
      </c>
      <c r="EF23" s="26">
        <v>0</v>
      </c>
      <c r="EG23" s="26">
        <v>2964.48</v>
      </c>
      <c r="EH23" s="26">
        <v>2964.48</v>
      </c>
      <c r="EI23" s="26">
        <v>0</v>
      </c>
      <c r="EJ23" s="26">
        <v>0</v>
      </c>
      <c r="EK23" s="26">
        <v>0</v>
      </c>
      <c r="EL23" s="26">
        <v>0</v>
      </c>
      <c r="EM23" s="26">
        <v>0</v>
      </c>
      <c r="EN23" s="26">
        <v>0</v>
      </c>
      <c r="EO23" s="26">
        <v>0</v>
      </c>
      <c r="EP23" s="26">
        <v>0</v>
      </c>
      <c r="EQ23" s="26">
        <v>1132805.0276852588</v>
      </c>
      <c r="ER23" s="26">
        <v>219066.66268487211</v>
      </c>
      <c r="ES23" s="26">
        <v>3114.48</v>
      </c>
      <c r="ET23" s="26">
        <v>1354986.170370131</v>
      </c>
      <c r="EU23" s="26">
        <v>1108156.2584681604</v>
      </c>
      <c r="EV23" s="26">
        <v>219066.66268487211</v>
      </c>
      <c r="EW23" s="26">
        <v>3114.48</v>
      </c>
      <c r="EX23" s="26">
        <v>1330337.4011530327</v>
      </c>
    </row>
    <row r="24" spans="1:154" ht="24.9" customHeight="1">
      <c r="A24" s="18">
        <v>17</v>
      </c>
      <c r="B24" s="81" t="s">
        <v>91</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35179.600000000006</v>
      </c>
      <c r="AB24" s="26">
        <v>3720</v>
      </c>
      <c r="AC24" s="26">
        <v>162.94</v>
      </c>
      <c r="AD24" s="26">
        <v>39062.540000000008</v>
      </c>
      <c r="AE24" s="26">
        <v>35179.600000000006</v>
      </c>
      <c r="AF24" s="26">
        <v>3720</v>
      </c>
      <c r="AG24" s="26">
        <v>162.94</v>
      </c>
      <c r="AH24" s="26">
        <v>39062.540000000008</v>
      </c>
      <c r="AI24" s="26">
        <v>16613.690000000002</v>
      </c>
      <c r="AJ24" s="26">
        <v>417495.36999999988</v>
      </c>
      <c r="AK24" s="26">
        <v>0</v>
      </c>
      <c r="AL24" s="26">
        <v>434109.05999999988</v>
      </c>
      <c r="AM24" s="26">
        <v>16613.690000000002</v>
      </c>
      <c r="AN24" s="26">
        <v>417495.36999999988</v>
      </c>
      <c r="AO24" s="26">
        <v>0</v>
      </c>
      <c r="AP24" s="26">
        <v>434109.05999999988</v>
      </c>
      <c r="AQ24" s="26">
        <v>1840</v>
      </c>
      <c r="AR24" s="26">
        <v>92825.222777777759</v>
      </c>
      <c r="AS24" s="26">
        <v>0</v>
      </c>
      <c r="AT24" s="26">
        <v>94665.222777777759</v>
      </c>
      <c r="AU24" s="26">
        <v>1840</v>
      </c>
      <c r="AV24" s="26">
        <v>92825.222777777759</v>
      </c>
      <c r="AW24" s="26">
        <v>0</v>
      </c>
      <c r="AX24" s="26">
        <v>94665.222777777759</v>
      </c>
      <c r="AY24" s="26">
        <v>0</v>
      </c>
      <c r="AZ24" s="26">
        <v>0</v>
      </c>
      <c r="BA24" s="26">
        <v>0</v>
      </c>
      <c r="BB24" s="26">
        <v>0</v>
      </c>
      <c r="BC24" s="26">
        <v>0</v>
      </c>
      <c r="BD24" s="26">
        <v>0</v>
      </c>
      <c r="BE24" s="26">
        <v>0</v>
      </c>
      <c r="BF24" s="26">
        <v>0</v>
      </c>
      <c r="BG24" s="26">
        <v>0</v>
      </c>
      <c r="BH24" s="26">
        <v>0</v>
      </c>
      <c r="BI24" s="26">
        <v>0</v>
      </c>
      <c r="BJ24" s="26">
        <v>0</v>
      </c>
      <c r="BK24" s="26">
        <v>0</v>
      </c>
      <c r="BL24" s="26">
        <v>0</v>
      </c>
      <c r="BM24" s="26">
        <v>0</v>
      </c>
      <c r="BN24" s="26">
        <v>0</v>
      </c>
      <c r="BO24" s="26">
        <v>0</v>
      </c>
      <c r="BP24" s="26">
        <v>0</v>
      </c>
      <c r="BQ24" s="26">
        <v>0</v>
      </c>
      <c r="BR24" s="26">
        <v>0</v>
      </c>
      <c r="BS24" s="26">
        <v>0</v>
      </c>
      <c r="BT24" s="26">
        <v>0</v>
      </c>
      <c r="BU24" s="26">
        <v>0</v>
      </c>
      <c r="BV24" s="26">
        <v>0</v>
      </c>
      <c r="BW24" s="26">
        <v>0</v>
      </c>
      <c r="BX24" s="26">
        <v>0</v>
      </c>
      <c r="BY24" s="26">
        <v>0</v>
      </c>
      <c r="BZ24" s="26">
        <v>0</v>
      </c>
      <c r="CA24" s="26">
        <v>0</v>
      </c>
      <c r="CB24" s="26">
        <v>0</v>
      </c>
      <c r="CC24" s="26">
        <v>0</v>
      </c>
      <c r="CD24" s="26">
        <v>0</v>
      </c>
      <c r="CE24" s="26">
        <v>0</v>
      </c>
      <c r="CF24" s="26">
        <v>0</v>
      </c>
      <c r="CG24" s="26">
        <v>0</v>
      </c>
      <c r="CH24" s="26">
        <v>0</v>
      </c>
      <c r="CI24" s="26">
        <v>0</v>
      </c>
      <c r="CJ24" s="26">
        <v>0</v>
      </c>
      <c r="CK24" s="26">
        <v>0</v>
      </c>
      <c r="CL24" s="26">
        <v>0</v>
      </c>
      <c r="CM24" s="26">
        <v>0</v>
      </c>
      <c r="CN24" s="26">
        <v>144.30000000000001</v>
      </c>
      <c r="CO24" s="26">
        <v>0</v>
      </c>
      <c r="CP24" s="26">
        <v>144.30000000000001</v>
      </c>
      <c r="CQ24" s="26">
        <v>0</v>
      </c>
      <c r="CR24" s="26">
        <v>144.30000000000001</v>
      </c>
      <c r="CS24" s="26">
        <v>0</v>
      </c>
      <c r="CT24" s="26">
        <v>144.30000000000001</v>
      </c>
      <c r="CU24" s="26">
        <v>0</v>
      </c>
      <c r="CV24" s="26">
        <v>313686.39999999997</v>
      </c>
      <c r="CW24" s="26">
        <v>0</v>
      </c>
      <c r="CX24" s="26">
        <v>313686.39999999997</v>
      </c>
      <c r="CY24" s="26">
        <v>0</v>
      </c>
      <c r="CZ24" s="26">
        <v>313686.39999999997</v>
      </c>
      <c r="DA24" s="26">
        <v>0</v>
      </c>
      <c r="DB24" s="26">
        <v>313686.39999999997</v>
      </c>
      <c r="DC24" s="26">
        <v>0</v>
      </c>
      <c r="DD24" s="26">
        <v>0</v>
      </c>
      <c r="DE24" s="26">
        <v>0</v>
      </c>
      <c r="DF24" s="26">
        <v>0</v>
      </c>
      <c r="DG24" s="26">
        <v>0</v>
      </c>
      <c r="DH24" s="26">
        <v>0</v>
      </c>
      <c r="DI24" s="26">
        <v>0</v>
      </c>
      <c r="DJ24" s="26">
        <v>0</v>
      </c>
      <c r="DK24" s="26">
        <v>53477</v>
      </c>
      <c r="DL24" s="26">
        <v>0</v>
      </c>
      <c r="DM24" s="26">
        <v>0</v>
      </c>
      <c r="DN24" s="26">
        <v>53477</v>
      </c>
      <c r="DO24" s="26">
        <v>53477</v>
      </c>
      <c r="DP24" s="26">
        <v>0</v>
      </c>
      <c r="DQ24" s="26">
        <v>0</v>
      </c>
      <c r="DR24" s="26">
        <v>53477</v>
      </c>
      <c r="DS24" s="26">
        <v>0</v>
      </c>
      <c r="DT24" s="26">
        <v>0</v>
      </c>
      <c r="DU24" s="26">
        <v>0</v>
      </c>
      <c r="DV24" s="26">
        <v>0</v>
      </c>
      <c r="DW24" s="26">
        <v>0</v>
      </c>
      <c r="DX24" s="26">
        <v>0</v>
      </c>
      <c r="DY24" s="26">
        <v>0</v>
      </c>
      <c r="DZ24" s="26">
        <v>0</v>
      </c>
      <c r="EA24" s="26">
        <v>0</v>
      </c>
      <c r="EB24" s="26">
        <v>0</v>
      </c>
      <c r="EC24" s="26">
        <v>0</v>
      </c>
      <c r="ED24" s="26">
        <v>0</v>
      </c>
      <c r="EE24" s="26">
        <v>0</v>
      </c>
      <c r="EF24" s="26">
        <v>0</v>
      </c>
      <c r="EG24" s="26">
        <v>0</v>
      </c>
      <c r="EH24" s="26">
        <v>0</v>
      </c>
      <c r="EI24" s="26">
        <v>0</v>
      </c>
      <c r="EJ24" s="26">
        <v>0</v>
      </c>
      <c r="EK24" s="26">
        <v>0</v>
      </c>
      <c r="EL24" s="26">
        <v>0</v>
      </c>
      <c r="EM24" s="26">
        <v>0</v>
      </c>
      <c r="EN24" s="26">
        <v>0</v>
      </c>
      <c r="EO24" s="26">
        <v>0</v>
      </c>
      <c r="EP24" s="26">
        <v>0</v>
      </c>
      <c r="EQ24" s="26">
        <v>107110.29000000001</v>
      </c>
      <c r="ER24" s="26">
        <v>827871.29277777765</v>
      </c>
      <c r="ES24" s="26">
        <v>162.94</v>
      </c>
      <c r="ET24" s="26">
        <v>935144.52277777763</v>
      </c>
      <c r="EU24" s="26">
        <v>107110.29000000001</v>
      </c>
      <c r="EV24" s="26">
        <v>827871.29277777765</v>
      </c>
      <c r="EW24" s="26">
        <v>162.94</v>
      </c>
      <c r="EX24" s="26">
        <v>935144.52277777763</v>
      </c>
    </row>
    <row r="25" spans="1:154" ht="24.9" customHeight="1">
      <c r="A25" s="18">
        <v>18</v>
      </c>
      <c r="B25" s="81" t="s">
        <v>90</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26">
        <v>0</v>
      </c>
      <c r="AI25" s="26">
        <v>1091.1600000000001</v>
      </c>
      <c r="AJ25" s="26">
        <v>17710.22</v>
      </c>
      <c r="AK25" s="26">
        <v>0</v>
      </c>
      <c r="AL25" s="26">
        <v>18801.38</v>
      </c>
      <c r="AM25" s="26">
        <v>1091.1600000000001</v>
      </c>
      <c r="AN25" s="26">
        <v>17710.22</v>
      </c>
      <c r="AO25" s="26">
        <v>0</v>
      </c>
      <c r="AP25" s="26">
        <v>18801.38</v>
      </c>
      <c r="AQ25" s="26">
        <v>6603.9047058823535</v>
      </c>
      <c r="AR25" s="26">
        <v>91618.243954248348</v>
      </c>
      <c r="AS25" s="26">
        <v>0</v>
      </c>
      <c r="AT25" s="26">
        <v>98222.148660130697</v>
      </c>
      <c r="AU25" s="26">
        <v>6603.9047058823535</v>
      </c>
      <c r="AV25" s="26">
        <v>91618.243954248348</v>
      </c>
      <c r="AW25" s="26">
        <v>0</v>
      </c>
      <c r="AX25" s="26">
        <v>98222.148660130697</v>
      </c>
      <c r="AY25" s="26">
        <v>0</v>
      </c>
      <c r="AZ25" s="26">
        <v>0</v>
      </c>
      <c r="BA25" s="26">
        <v>0</v>
      </c>
      <c r="BB25" s="26">
        <v>0</v>
      </c>
      <c r="BC25" s="26">
        <v>0</v>
      </c>
      <c r="BD25" s="26">
        <v>0</v>
      </c>
      <c r="BE25" s="26">
        <v>0</v>
      </c>
      <c r="BF25" s="26">
        <v>0</v>
      </c>
      <c r="BG25" s="26">
        <v>0</v>
      </c>
      <c r="BH25" s="26">
        <v>0</v>
      </c>
      <c r="BI25" s="26">
        <v>0</v>
      </c>
      <c r="BJ25" s="26">
        <v>0</v>
      </c>
      <c r="BK25" s="26">
        <v>0</v>
      </c>
      <c r="BL25" s="26">
        <v>0</v>
      </c>
      <c r="BM25" s="26">
        <v>0</v>
      </c>
      <c r="BN25" s="26">
        <v>0</v>
      </c>
      <c r="BO25" s="26">
        <v>0</v>
      </c>
      <c r="BP25" s="26">
        <v>0</v>
      </c>
      <c r="BQ25" s="26">
        <v>0</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0</v>
      </c>
      <c r="CN25" s="26">
        <v>0</v>
      </c>
      <c r="CO25" s="26">
        <v>0</v>
      </c>
      <c r="CP25" s="26">
        <v>0</v>
      </c>
      <c r="CQ25" s="26">
        <v>0</v>
      </c>
      <c r="CR25" s="26">
        <v>0</v>
      </c>
      <c r="CS25" s="26">
        <v>0</v>
      </c>
      <c r="CT25" s="26">
        <v>0</v>
      </c>
      <c r="CU25" s="26">
        <v>0</v>
      </c>
      <c r="CV25" s="26">
        <v>0</v>
      </c>
      <c r="CW25" s="26">
        <v>0</v>
      </c>
      <c r="CX25" s="26">
        <v>0</v>
      </c>
      <c r="CY25" s="26">
        <v>0</v>
      </c>
      <c r="CZ25" s="26">
        <v>0</v>
      </c>
      <c r="DA25" s="26">
        <v>0</v>
      </c>
      <c r="DB25" s="26">
        <v>0</v>
      </c>
      <c r="DC25" s="26">
        <v>0</v>
      </c>
      <c r="DD25" s="26">
        <v>0</v>
      </c>
      <c r="DE25" s="26">
        <v>0</v>
      </c>
      <c r="DF25" s="26">
        <v>0</v>
      </c>
      <c r="DG25" s="26">
        <v>0</v>
      </c>
      <c r="DH25" s="26">
        <v>0</v>
      </c>
      <c r="DI25" s="26">
        <v>0</v>
      </c>
      <c r="DJ25" s="26">
        <v>0</v>
      </c>
      <c r="DK25" s="26">
        <v>34343</v>
      </c>
      <c r="DL25" s="26">
        <v>0</v>
      </c>
      <c r="DM25" s="26">
        <v>0</v>
      </c>
      <c r="DN25" s="26">
        <v>34343</v>
      </c>
      <c r="DO25" s="26">
        <v>34343</v>
      </c>
      <c r="DP25" s="26">
        <v>0</v>
      </c>
      <c r="DQ25" s="26">
        <v>0</v>
      </c>
      <c r="DR25" s="26">
        <v>34343</v>
      </c>
      <c r="DS25" s="26">
        <v>0</v>
      </c>
      <c r="DT25" s="26">
        <v>0</v>
      </c>
      <c r="DU25" s="26">
        <v>0</v>
      </c>
      <c r="DV25" s="26">
        <v>0</v>
      </c>
      <c r="DW25" s="26">
        <v>0</v>
      </c>
      <c r="DX25" s="26">
        <v>0</v>
      </c>
      <c r="DY25" s="26">
        <v>0</v>
      </c>
      <c r="DZ25" s="26">
        <v>0</v>
      </c>
      <c r="EA25" s="26">
        <v>0</v>
      </c>
      <c r="EB25" s="26">
        <v>0</v>
      </c>
      <c r="EC25" s="26">
        <v>0</v>
      </c>
      <c r="ED25" s="26">
        <v>0</v>
      </c>
      <c r="EE25" s="26">
        <v>0</v>
      </c>
      <c r="EF25" s="26">
        <v>0</v>
      </c>
      <c r="EG25" s="26">
        <v>0</v>
      </c>
      <c r="EH25" s="26">
        <v>0</v>
      </c>
      <c r="EI25" s="26">
        <v>0</v>
      </c>
      <c r="EJ25" s="26">
        <v>0</v>
      </c>
      <c r="EK25" s="26">
        <v>0</v>
      </c>
      <c r="EL25" s="26">
        <v>0</v>
      </c>
      <c r="EM25" s="26">
        <v>0</v>
      </c>
      <c r="EN25" s="26">
        <v>0</v>
      </c>
      <c r="EO25" s="26">
        <v>0</v>
      </c>
      <c r="EP25" s="26">
        <v>0</v>
      </c>
      <c r="EQ25" s="26">
        <v>42038.064705882352</v>
      </c>
      <c r="ER25" s="26">
        <v>109328.46395424835</v>
      </c>
      <c r="ES25" s="26">
        <v>0</v>
      </c>
      <c r="ET25" s="26">
        <v>151366.52866013069</v>
      </c>
      <c r="EU25" s="26">
        <v>42038.064705882352</v>
      </c>
      <c r="EV25" s="26">
        <v>109328.46395424835</v>
      </c>
      <c r="EW25" s="26">
        <v>0</v>
      </c>
      <c r="EX25" s="26">
        <v>151366.52866013069</v>
      </c>
    </row>
    <row r="26" spans="1:154" ht="13.8">
      <c r="A26" s="19"/>
      <c r="B26" s="85" t="s">
        <v>22</v>
      </c>
      <c r="C26" s="28">
        <v>6736583.8403439559</v>
      </c>
      <c r="D26" s="28">
        <v>11474700.446470585</v>
      </c>
      <c r="E26" s="28">
        <v>553000</v>
      </c>
      <c r="F26" s="28">
        <v>18764284.286814544</v>
      </c>
      <c r="G26" s="28">
        <v>2584268.9740801211</v>
      </c>
      <c r="H26" s="28">
        <v>11328780.625201559</v>
      </c>
      <c r="I26" s="28">
        <v>518903.08277488261</v>
      </c>
      <c r="J26" s="28">
        <v>14431952.682056561</v>
      </c>
      <c r="K26" s="28">
        <v>231369.21000000002</v>
      </c>
      <c r="L26" s="28">
        <v>371712.00002500002</v>
      </c>
      <c r="M26" s="28">
        <v>473.22</v>
      </c>
      <c r="N26" s="28">
        <v>603554.43002500001</v>
      </c>
      <c r="O26" s="28">
        <v>231369.21000000002</v>
      </c>
      <c r="P26" s="28">
        <v>371712.00002500002</v>
      </c>
      <c r="Q26" s="28">
        <v>473.22</v>
      </c>
      <c r="R26" s="28">
        <v>603554.43002500001</v>
      </c>
      <c r="S26" s="28">
        <v>434471.59462204285</v>
      </c>
      <c r="T26" s="28">
        <v>31631.585034000003</v>
      </c>
      <c r="U26" s="28">
        <v>6000</v>
      </c>
      <c r="V26" s="28">
        <v>472103.17965604283</v>
      </c>
      <c r="W26" s="28">
        <v>199787.24738001073</v>
      </c>
      <c r="X26" s="28">
        <v>31631.585034000003</v>
      </c>
      <c r="Y26" s="28">
        <v>6000</v>
      </c>
      <c r="Z26" s="28">
        <v>237418.83241401071</v>
      </c>
      <c r="AA26" s="28">
        <v>113211268.28595018</v>
      </c>
      <c r="AB26" s="28">
        <v>11636946.039025007</v>
      </c>
      <c r="AC26" s="28">
        <v>62359766.842944078</v>
      </c>
      <c r="AD26" s="28">
        <v>187207981.16791928</v>
      </c>
      <c r="AE26" s="28">
        <v>110196704.73367533</v>
      </c>
      <c r="AF26" s="28">
        <v>11036085.167773461</v>
      </c>
      <c r="AG26" s="28">
        <v>61643419.183180489</v>
      </c>
      <c r="AH26" s="28">
        <v>182876209.0846293</v>
      </c>
      <c r="AI26" s="28">
        <v>24404227.135320943</v>
      </c>
      <c r="AJ26" s="28">
        <v>39972025.729975596</v>
      </c>
      <c r="AK26" s="28">
        <v>10200178.693336219</v>
      </c>
      <c r="AL26" s="28">
        <v>74576431.558632746</v>
      </c>
      <c r="AM26" s="28">
        <v>22456514.509029362</v>
      </c>
      <c r="AN26" s="28">
        <v>37272650.256779782</v>
      </c>
      <c r="AO26" s="28">
        <v>7341085.9792587748</v>
      </c>
      <c r="AP26" s="28">
        <v>67070250.745067932</v>
      </c>
      <c r="AQ26" s="28">
        <v>3513232.1364998566</v>
      </c>
      <c r="AR26" s="28">
        <v>6280746.1716307523</v>
      </c>
      <c r="AS26" s="28">
        <v>897956.55720000004</v>
      </c>
      <c r="AT26" s="28">
        <v>10691934.865330609</v>
      </c>
      <c r="AU26" s="28">
        <v>3177923.2814422646</v>
      </c>
      <c r="AV26" s="28">
        <v>5949394.8805915369</v>
      </c>
      <c r="AW26" s="28">
        <v>699615.30119999987</v>
      </c>
      <c r="AX26" s="28">
        <v>9826933.4632338006</v>
      </c>
      <c r="AY26" s="28">
        <v>-9.0949470177292824E-13</v>
      </c>
      <c r="AZ26" s="28">
        <v>0</v>
      </c>
      <c r="BA26" s="28">
        <v>0</v>
      </c>
      <c r="BB26" s="28">
        <v>-9.0949470177292824E-13</v>
      </c>
      <c r="BC26" s="28">
        <v>-9.0949470177292824E-13</v>
      </c>
      <c r="BD26" s="28">
        <v>0</v>
      </c>
      <c r="BE26" s="28">
        <v>0</v>
      </c>
      <c r="BF26" s="28">
        <v>-9.0949470177292824E-13</v>
      </c>
      <c r="BG26" s="28">
        <v>1172909.2255749376</v>
      </c>
      <c r="BH26" s="28">
        <v>0</v>
      </c>
      <c r="BI26" s="28">
        <v>0</v>
      </c>
      <c r="BJ26" s="28">
        <v>1172909.2255749376</v>
      </c>
      <c r="BK26" s="28">
        <v>2.1555749376729949</v>
      </c>
      <c r="BL26" s="28">
        <v>0</v>
      </c>
      <c r="BM26" s="28">
        <v>0</v>
      </c>
      <c r="BN26" s="28">
        <v>2.1555749376729949</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1372937.56058</v>
      </c>
      <c r="CN26" s="28">
        <v>13809.289419999999</v>
      </c>
      <c r="CO26" s="28">
        <v>0</v>
      </c>
      <c r="CP26" s="28">
        <v>1386746.8499999999</v>
      </c>
      <c r="CQ26" s="28">
        <v>834675.18374442274</v>
      </c>
      <c r="CR26" s="28">
        <v>8570.9484681116428</v>
      </c>
      <c r="CS26" s="28">
        <v>0</v>
      </c>
      <c r="CT26" s="28">
        <v>843246.13221253443</v>
      </c>
      <c r="CU26" s="28">
        <v>63837415.932678893</v>
      </c>
      <c r="CV26" s="28">
        <v>13040959.737321094</v>
      </c>
      <c r="CW26" s="28">
        <v>75521.849999999991</v>
      </c>
      <c r="CX26" s="28">
        <v>76953897.520000011</v>
      </c>
      <c r="CY26" s="28">
        <v>4527297.6307904199</v>
      </c>
      <c r="CZ26" s="28">
        <v>3275988.0187099045</v>
      </c>
      <c r="DA26" s="28">
        <v>39087.520000000004</v>
      </c>
      <c r="DB26" s="28">
        <v>7842373.1695003239</v>
      </c>
      <c r="DC26" s="28">
        <v>3430457.6199999996</v>
      </c>
      <c r="DD26" s="28">
        <v>160576.64000000001</v>
      </c>
      <c r="DE26" s="28">
        <v>0</v>
      </c>
      <c r="DF26" s="28">
        <v>3591034.26</v>
      </c>
      <c r="DG26" s="28">
        <v>30878.5</v>
      </c>
      <c r="DH26" s="28">
        <v>160576.64000000001</v>
      </c>
      <c r="DI26" s="28">
        <v>0</v>
      </c>
      <c r="DJ26" s="28">
        <v>191455.14</v>
      </c>
      <c r="DK26" s="28">
        <v>8543100.4600000009</v>
      </c>
      <c r="DL26" s="28">
        <v>28479.8</v>
      </c>
      <c r="DM26" s="28">
        <v>0</v>
      </c>
      <c r="DN26" s="28">
        <v>8571580.2599999998</v>
      </c>
      <c r="DO26" s="28">
        <v>2873808.2325742589</v>
      </c>
      <c r="DP26" s="28">
        <v>5978.0434257405805</v>
      </c>
      <c r="DQ26" s="28">
        <v>0</v>
      </c>
      <c r="DR26" s="28">
        <v>2879786.2759999996</v>
      </c>
      <c r="DS26" s="28">
        <v>0</v>
      </c>
      <c r="DT26" s="28">
        <v>287860.07999999996</v>
      </c>
      <c r="DU26" s="28">
        <v>0</v>
      </c>
      <c r="DV26" s="28">
        <v>287860.07999999996</v>
      </c>
      <c r="DW26" s="28">
        <v>0</v>
      </c>
      <c r="DX26" s="28">
        <v>287860.07999999996</v>
      </c>
      <c r="DY26" s="28">
        <v>0</v>
      </c>
      <c r="DZ26" s="28">
        <v>287860.07999999996</v>
      </c>
      <c r="EA26" s="28">
        <v>794278.92169106239</v>
      </c>
      <c r="EB26" s="28">
        <v>390627.55573399982</v>
      </c>
      <c r="EC26" s="28">
        <v>10581.48</v>
      </c>
      <c r="ED26" s="28">
        <v>1195487.9574250623</v>
      </c>
      <c r="EE26" s="28">
        <v>341081.2498060622</v>
      </c>
      <c r="EF26" s="28">
        <v>388381.81761899986</v>
      </c>
      <c r="EG26" s="28">
        <v>7439.1399999999994</v>
      </c>
      <c r="EH26" s="28">
        <v>736902.20742506196</v>
      </c>
      <c r="EI26" s="28">
        <v>0</v>
      </c>
      <c r="EJ26" s="28">
        <v>0</v>
      </c>
      <c r="EK26" s="28">
        <v>0</v>
      </c>
      <c r="EL26" s="28">
        <v>0</v>
      </c>
      <c r="EM26" s="28">
        <v>0</v>
      </c>
      <c r="EN26" s="28">
        <v>0</v>
      </c>
      <c r="EO26" s="28">
        <v>0</v>
      </c>
      <c r="EP26" s="28">
        <v>0</v>
      </c>
      <c r="EQ26" s="28">
        <v>227682251.92326185</v>
      </c>
      <c r="ER26" s="28">
        <v>83690075.074636042</v>
      </c>
      <c r="ES26" s="28">
        <v>74103478.643480301</v>
      </c>
      <c r="ET26" s="28">
        <v>385475805.64137816</v>
      </c>
      <c r="EU26" s="28">
        <v>147454310.90809718</v>
      </c>
      <c r="EV26" s="28">
        <v>70117610.063628107</v>
      </c>
      <c r="EW26" s="28">
        <v>70256023.426414162</v>
      </c>
      <c r="EX26" s="28">
        <v>287827944.39813954</v>
      </c>
    </row>
    <row r="27" spans="1:154" s="12" customFormat="1" ht="12.75" customHeight="1">
      <c r="EX27" s="34"/>
    </row>
    <row r="28" spans="1:154" s="54" customFormat="1" ht="14.4">
      <c r="A28" s="64"/>
      <c r="B28" s="55" t="s">
        <v>49</v>
      </c>
      <c r="O28" s="65"/>
      <c r="P28" s="65"/>
      <c r="Q28" s="65"/>
      <c r="R28" s="65"/>
      <c r="S28" s="65"/>
      <c r="T28" s="65"/>
      <c r="U28" s="66"/>
      <c r="V28" s="66"/>
      <c r="W28" s="66"/>
      <c r="X28" s="66"/>
      <c r="Y28" s="66"/>
      <c r="Z28" s="66"/>
      <c r="AA28" s="66"/>
      <c r="AB28" s="66"/>
      <c r="AC28" s="66"/>
      <c r="AD28" s="66"/>
      <c r="AE28" s="66"/>
      <c r="AF28" s="66"/>
      <c r="AG28" s="66"/>
      <c r="AH28" s="66"/>
      <c r="AI28" s="66"/>
      <c r="AJ28" s="66"/>
      <c r="AK28" s="66"/>
      <c r="AL28" s="66"/>
      <c r="AM28" s="56"/>
      <c r="AN28" s="56"/>
    </row>
    <row r="29" spans="1:154" s="54" customFormat="1" ht="21" customHeight="1">
      <c r="A29" s="64"/>
      <c r="B29" s="99" t="s">
        <v>61</v>
      </c>
      <c r="C29" s="99"/>
      <c r="D29" s="99"/>
      <c r="E29" s="99"/>
      <c r="F29" s="99"/>
      <c r="G29" s="99"/>
      <c r="H29" s="99"/>
      <c r="I29" s="99"/>
      <c r="J29" s="99"/>
      <c r="K29" s="99"/>
      <c r="L29" s="99"/>
      <c r="M29" s="99"/>
      <c r="N29" s="99"/>
      <c r="O29" s="67"/>
      <c r="P29" s="67"/>
      <c r="Q29" s="67"/>
      <c r="R29" s="67"/>
      <c r="S29" s="67"/>
      <c r="T29" s="67"/>
      <c r="U29" s="68"/>
      <c r="V29" s="68"/>
      <c r="W29" s="68"/>
      <c r="X29" s="68"/>
      <c r="Y29" s="68"/>
      <c r="Z29" s="68"/>
      <c r="AA29" s="68"/>
      <c r="AB29" s="68"/>
      <c r="AC29" s="68"/>
      <c r="AD29" s="68"/>
      <c r="AE29" s="68"/>
      <c r="AF29" s="68"/>
      <c r="AG29" s="68"/>
      <c r="AH29" s="68"/>
      <c r="AI29" s="68"/>
      <c r="AJ29" s="68"/>
      <c r="AK29" s="68"/>
      <c r="AL29" s="68"/>
      <c r="AM29" s="56"/>
      <c r="AN29" s="56"/>
    </row>
    <row r="30" spans="1:154" s="54" customFormat="1" ht="14.4">
      <c r="B30" s="99"/>
      <c r="C30" s="99"/>
      <c r="D30" s="99"/>
      <c r="E30" s="99"/>
      <c r="F30" s="99"/>
      <c r="G30" s="99"/>
      <c r="H30" s="99"/>
      <c r="I30" s="99"/>
      <c r="J30" s="99"/>
      <c r="K30" s="99"/>
      <c r="L30" s="99"/>
      <c r="M30" s="99"/>
      <c r="N30" s="99"/>
      <c r="AM30" s="56"/>
      <c r="AN30" s="56"/>
    </row>
    <row r="31" spans="1:154" s="54" customFormat="1" ht="14.4">
      <c r="B31" s="61" t="s">
        <v>62</v>
      </c>
      <c r="AM31" s="56"/>
      <c r="AN31" s="56"/>
    </row>
    <row r="32" spans="1:154" s="54" customFormat="1" ht="14.4">
      <c r="B32" s="61" t="s">
        <v>63</v>
      </c>
    </row>
    <row r="33" spans="39:40" s="8" customFormat="1">
      <c r="AM33" s="15"/>
      <c r="AN33" s="15"/>
    </row>
  </sheetData>
  <sortState ref="B8:EX24">
    <sortCondition descending="1" ref="ET8:ET24"/>
  </sortState>
  <mergeCells count="60">
    <mergeCell ref="B29:N30"/>
    <mergeCell ref="AA5:AH5"/>
    <mergeCell ref="AE6:AH6"/>
    <mergeCell ref="A5:A7"/>
    <mergeCell ref="B5:B7"/>
    <mergeCell ref="C5:J5"/>
    <mergeCell ref="K5:R5"/>
    <mergeCell ref="S5:Z5"/>
    <mergeCell ref="DS5:DZ5"/>
    <mergeCell ref="AI5:AP5"/>
    <mergeCell ref="AQ5:AX5"/>
    <mergeCell ref="AY5:BF5"/>
    <mergeCell ref="BG5:BN5"/>
    <mergeCell ref="BO5:BV5"/>
    <mergeCell ref="BW5:CD5"/>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EM6:EP6"/>
    <mergeCell ref="EQ6:ET6"/>
    <mergeCell ref="EU6:EX6"/>
    <mergeCell ref="DC6:DF6"/>
    <mergeCell ref="DG6:DJ6"/>
    <mergeCell ref="DK6:DN6"/>
    <mergeCell ref="DO6:DR6"/>
    <mergeCell ref="DS6:DV6"/>
    <mergeCell ref="DW6:DZ6"/>
    <mergeCell ref="EI6:EL6"/>
    <mergeCell ref="EE6:EH6"/>
    <mergeCell ref="CY6:DB6"/>
    <mergeCell ref="EA6:ED6"/>
    <mergeCell ref="BG6:BJ6"/>
    <mergeCell ref="BK6:BN6"/>
    <mergeCell ref="BO6:BR6"/>
    <mergeCell ref="BS6:BV6"/>
    <mergeCell ref="BW6:BZ6"/>
    <mergeCell ref="CA6:CD6"/>
    <mergeCell ref="CE6:CH6"/>
    <mergeCell ref="CI6:CL6"/>
    <mergeCell ref="CM6:CP6"/>
    <mergeCell ref="CQ6:CT6"/>
    <mergeCell ref="CU6:CX6"/>
    <mergeCell ref="AI6:AL6"/>
    <mergeCell ref="AM6:AP6"/>
    <mergeCell ref="AQ6:AT6"/>
    <mergeCell ref="AU6:AX6"/>
    <mergeCell ref="AY6:BB6"/>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S34"/>
  <sheetViews>
    <sheetView zoomScale="90" zoomScaleNormal="90" workbookViewId="0">
      <pane xSplit="2" ySplit="6" topLeftCell="C7" activePane="bottomRight" state="frozen"/>
      <selection activeCell="B1" sqref="B1"/>
      <selection pane="topRight" activeCell="B1" sqref="B1"/>
      <selection pane="bottomLeft" activeCell="B1" sqref="B1"/>
      <selection pane="bottomRight" activeCell="B5" sqref="B5:B6"/>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5" s="54" customFormat="1" ht="20.25" customHeight="1">
      <c r="A1" s="102" t="s">
        <v>64</v>
      </c>
      <c r="B1" s="102"/>
      <c r="C1" s="102"/>
      <c r="D1" s="102"/>
      <c r="E1" s="102"/>
      <c r="F1" s="102"/>
      <c r="G1" s="102"/>
      <c r="H1" s="102"/>
      <c r="I1" s="102"/>
      <c r="J1" s="102"/>
      <c r="K1" s="102"/>
      <c r="L1" s="51"/>
    </row>
    <row r="2" spans="1:45" s="54" customFormat="1" ht="20.25" customHeight="1">
      <c r="A2" s="69" t="str">
        <f>'Wr. Prem. &amp;  Re Prem.'!A2</f>
        <v>Reporting period: 1 January 2020 - 31 December 2020</v>
      </c>
      <c r="B2" s="62"/>
      <c r="C2" s="62"/>
      <c r="D2" s="62"/>
      <c r="E2" s="62"/>
      <c r="F2" s="62"/>
      <c r="G2" s="62"/>
      <c r="H2" s="62"/>
      <c r="I2" s="62"/>
      <c r="J2" s="62"/>
      <c r="K2" s="62"/>
      <c r="L2" s="51"/>
    </row>
    <row r="3" spans="1:45" s="54" customFormat="1" ht="20.25" customHeight="1">
      <c r="A3" s="62"/>
      <c r="B3" s="62"/>
      <c r="C3" s="62"/>
      <c r="D3" s="62"/>
      <c r="E3" s="62"/>
      <c r="F3" s="62"/>
      <c r="G3" s="62"/>
      <c r="H3" s="62"/>
      <c r="I3" s="62"/>
      <c r="J3" s="62"/>
      <c r="K3" s="62"/>
      <c r="L3" s="51"/>
    </row>
    <row r="4" spans="1:45" s="54" customFormat="1" ht="15" customHeight="1">
      <c r="A4" s="42" t="s">
        <v>2</v>
      </c>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8"/>
      <c r="AN4" s="58"/>
    </row>
    <row r="5" spans="1:45" s="54" customFormat="1" ht="69.75" customHeight="1">
      <c r="A5" s="93" t="s">
        <v>0</v>
      </c>
      <c r="B5" s="93" t="s">
        <v>3</v>
      </c>
      <c r="C5" s="103" t="s">
        <v>4</v>
      </c>
      <c r="D5" s="103"/>
      <c r="E5" s="96" t="s">
        <v>5</v>
      </c>
      <c r="F5" s="97"/>
      <c r="G5" s="96" t="s">
        <v>6</v>
      </c>
      <c r="H5" s="97"/>
      <c r="I5" s="96" t="s">
        <v>7</v>
      </c>
      <c r="J5" s="97"/>
      <c r="K5" s="96" t="s">
        <v>8</v>
      </c>
      <c r="L5" s="97"/>
      <c r="M5" s="96" t="s">
        <v>9</v>
      </c>
      <c r="N5" s="97"/>
      <c r="O5" s="96" t="s">
        <v>10</v>
      </c>
      <c r="P5" s="97"/>
      <c r="Q5" s="96" t="s">
        <v>11</v>
      </c>
      <c r="R5" s="97"/>
      <c r="S5" s="96" t="s">
        <v>12</v>
      </c>
      <c r="T5" s="97"/>
      <c r="U5" s="96" t="s">
        <v>13</v>
      </c>
      <c r="V5" s="97"/>
      <c r="W5" s="96" t="s">
        <v>14</v>
      </c>
      <c r="X5" s="97"/>
      <c r="Y5" s="96" t="s">
        <v>15</v>
      </c>
      <c r="Z5" s="97"/>
      <c r="AA5" s="96" t="s">
        <v>16</v>
      </c>
      <c r="AB5" s="97"/>
      <c r="AC5" s="96" t="s">
        <v>17</v>
      </c>
      <c r="AD5" s="97"/>
      <c r="AE5" s="90" t="s">
        <v>18</v>
      </c>
      <c r="AF5" s="92"/>
      <c r="AG5" s="90" t="s">
        <v>19</v>
      </c>
      <c r="AH5" s="92"/>
      <c r="AI5" s="100" t="s">
        <v>20</v>
      </c>
      <c r="AJ5" s="101"/>
      <c r="AK5" s="100" t="s">
        <v>21</v>
      </c>
      <c r="AL5" s="101"/>
      <c r="AM5" s="100" t="s">
        <v>22</v>
      </c>
      <c r="AN5" s="101"/>
    </row>
    <row r="6" spans="1:45" s="54" customFormat="1" ht="93" customHeight="1">
      <c r="A6" s="95"/>
      <c r="B6" s="95"/>
      <c r="C6" s="53" t="s">
        <v>65</v>
      </c>
      <c r="D6" s="53" t="s">
        <v>66</v>
      </c>
      <c r="E6" s="53" t="s">
        <v>65</v>
      </c>
      <c r="F6" s="53" t="s">
        <v>66</v>
      </c>
      <c r="G6" s="53" t="s">
        <v>65</v>
      </c>
      <c r="H6" s="53" t="s">
        <v>66</v>
      </c>
      <c r="I6" s="53" t="s">
        <v>65</v>
      </c>
      <c r="J6" s="53" t="s">
        <v>66</v>
      </c>
      <c r="K6" s="53" t="s">
        <v>65</v>
      </c>
      <c r="L6" s="53" t="s">
        <v>66</v>
      </c>
      <c r="M6" s="53" t="s">
        <v>65</v>
      </c>
      <c r="N6" s="53" t="s">
        <v>66</v>
      </c>
      <c r="O6" s="53" t="s">
        <v>65</v>
      </c>
      <c r="P6" s="53" t="s">
        <v>66</v>
      </c>
      <c r="Q6" s="53" t="s">
        <v>65</v>
      </c>
      <c r="R6" s="53" t="s">
        <v>66</v>
      </c>
      <c r="S6" s="53" t="s">
        <v>65</v>
      </c>
      <c r="T6" s="53" t="s">
        <v>66</v>
      </c>
      <c r="U6" s="53" t="s">
        <v>65</v>
      </c>
      <c r="V6" s="53" t="s">
        <v>66</v>
      </c>
      <c r="W6" s="53" t="s">
        <v>65</v>
      </c>
      <c r="X6" s="53" t="s">
        <v>66</v>
      </c>
      <c r="Y6" s="53" t="s">
        <v>65</v>
      </c>
      <c r="Z6" s="53" t="s">
        <v>66</v>
      </c>
      <c r="AA6" s="53" t="s">
        <v>65</v>
      </c>
      <c r="AB6" s="53" t="s">
        <v>66</v>
      </c>
      <c r="AC6" s="53" t="s">
        <v>65</v>
      </c>
      <c r="AD6" s="53" t="s">
        <v>66</v>
      </c>
      <c r="AE6" s="53" t="s">
        <v>65</v>
      </c>
      <c r="AF6" s="53" t="s">
        <v>66</v>
      </c>
      <c r="AG6" s="53" t="s">
        <v>65</v>
      </c>
      <c r="AH6" s="53" t="s">
        <v>66</v>
      </c>
      <c r="AI6" s="53" t="s">
        <v>65</v>
      </c>
      <c r="AJ6" s="53" t="s">
        <v>66</v>
      </c>
      <c r="AK6" s="53" t="s">
        <v>65</v>
      </c>
      <c r="AL6" s="53" t="s">
        <v>66</v>
      </c>
      <c r="AM6" s="53" t="s">
        <v>65</v>
      </c>
      <c r="AN6" s="53" t="s">
        <v>66</v>
      </c>
    </row>
    <row r="7" spans="1:45" ht="24.9" customHeight="1">
      <c r="A7" s="18">
        <v>1</v>
      </c>
      <c r="B7" s="81" t="s">
        <v>30</v>
      </c>
      <c r="C7" s="26">
        <v>1668304.78</v>
      </c>
      <c r="D7" s="26">
        <v>1191138.22</v>
      </c>
      <c r="E7" s="26">
        <v>180942.08000000002</v>
      </c>
      <c r="F7" s="26">
        <v>180942.08000000002</v>
      </c>
      <c r="G7" s="26">
        <v>120971.45</v>
      </c>
      <c r="H7" s="26">
        <v>120971.45</v>
      </c>
      <c r="I7" s="26">
        <v>49586282.569999993</v>
      </c>
      <c r="J7" s="26">
        <v>46651211.569999993</v>
      </c>
      <c r="K7" s="26">
        <v>12820004.970000003</v>
      </c>
      <c r="L7" s="26">
        <v>12771082.460000003</v>
      </c>
      <c r="M7" s="26">
        <v>2069432.9700000002</v>
      </c>
      <c r="N7" s="26">
        <v>1947145.8900000001</v>
      </c>
      <c r="O7" s="26">
        <v>7306.49</v>
      </c>
      <c r="P7" s="26">
        <v>7306.49</v>
      </c>
      <c r="Q7" s="26">
        <v>-92.37</v>
      </c>
      <c r="R7" s="26">
        <v>-92.37</v>
      </c>
      <c r="S7" s="26">
        <v>0</v>
      </c>
      <c r="T7" s="26">
        <v>0</v>
      </c>
      <c r="U7" s="26">
        <v>2504.54</v>
      </c>
      <c r="V7" s="26">
        <v>2504.54</v>
      </c>
      <c r="W7" s="26">
        <v>0</v>
      </c>
      <c r="X7" s="26">
        <v>0</v>
      </c>
      <c r="Y7" s="26">
        <v>373735.31999999995</v>
      </c>
      <c r="Z7" s="26">
        <v>97487.750000000015</v>
      </c>
      <c r="AA7" s="26">
        <v>12875887.909999998</v>
      </c>
      <c r="AB7" s="26">
        <v>2522798.5499999989</v>
      </c>
      <c r="AC7" s="26">
        <v>327210.39</v>
      </c>
      <c r="AD7" s="26">
        <v>90.39000000001397</v>
      </c>
      <c r="AE7" s="26">
        <v>629307.51000000071</v>
      </c>
      <c r="AF7" s="26">
        <v>129827.50200000074</v>
      </c>
      <c r="AG7" s="26">
        <v>0</v>
      </c>
      <c r="AH7" s="26">
        <v>0</v>
      </c>
      <c r="AI7" s="26">
        <v>253458.03</v>
      </c>
      <c r="AJ7" s="26">
        <v>131026.04</v>
      </c>
      <c r="AK7" s="26">
        <v>0</v>
      </c>
      <c r="AL7" s="26">
        <v>0</v>
      </c>
      <c r="AM7" s="27">
        <v>80915256.640000001</v>
      </c>
      <c r="AN7" s="27">
        <v>65753440.561999999</v>
      </c>
      <c r="AS7" s="32"/>
    </row>
    <row r="8" spans="1:45" ht="24.9" customHeight="1">
      <c r="A8" s="18">
        <v>2</v>
      </c>
      <c r="B8" s="81" t="s">
        <v>28</v>
      </c>
      <c r="C8" s="26">
        <v>752088.62197025726</v>
      </c>
      <c r="D8" s="26">
        <v>752088.62197025726</v>
      </c>
      <c r="E8" s="26">
        <v>-136904.85269613349</v>
      </c>
      <c r="F8" s="26">
        <v>-136904.85269613349</v>
      </c>
      <c r="G8" s="26">
        <v>155315.62230739932</v>
      </c>
      <c r="H8" s="26">
        <v>155315.62230739932</v>
      </c>
      <c r="I8" s="26">
        <v>48954392.167980492</v>
      </c>
      <c r="J8" s="26">
        <v>48884556.167980492</v>
      </c>
      <c r="K8" s="26">
        <v>0</v>
      </c>
      <c r="L8" s="26">
        <v>0</v>
      </c>
      <c r="M8" s="26">
        <v>166618.51569698291</v>
      </c>
      <c r="N8" s="26">
        <v>166618.51569698291</v>
      </c>
      <c r="O8" s="26">
        <v>0</v>
      </c>
      <c r="P8" s="26">
        <v>0</v>
      </c>
      <c r="Q8" s="26">
        <v>0</v>
      </c>
      <c r="R8" s="26">
        <v>0</v>
      </c>
      <c r="S8" s="26">
        <v>0</v>
      </c>
      <c r="T8" s="26">
        <v>0</v>
      </c>
      <c r="U8" s="26">
        <v>0</v>
      </c>
      <c r="V8" s="26">
        <v>0</v>
      </c>
      <c r="W8" s="26">
        <v>0</v>
      </c>
      <c r="X8" s="26">
        <v>0</v>
      </c>
      <c r="Y8" s="26">
        <v>0</v>
      </c>
      <c r="Z8" s="26">
        <v>0</v>
      </c>
      <c r="AA8" s="26">
        <v>0</v>
      </c>
      <c r="AB8" s="26">
        <v>0</v>
      </c>
      <c r="AC8" s="26">
        <v>0</v>
      </c>
      <c r="AD8" s="26">
        <v>0</v>
      </c>
      <c r="AE8" s="26">
        <v>-17.247025000000001</v>
      </c>
      <c r="AF8" s="26">
        <v>-17.247025000000001</v>
      </c>
      <c r="AG8" s="26">
        <v>0</v>
      </c>
      <c r="AH8" s="26">
        <v>0</v>
      </c>
      <c r="AI8" s="26">
        <v>0</v>
      </c>
      <c r="AJ8" s="26">
        <v>0</v>
      </c>
      <c r="AK8" s="26">
        <v>0</v>
      </c>
      <c r="AL8" s="26">
        <v>0</v>
      </c>
      <c r="AM8" s="27">
        <v>49891492.828233995</v>
      </c>
      <c r="AN8" s="27">
        <v>49821656.828233995</v>
      </c>
      <c r="AS8" s="32"/>
    </row>
    <row r="9" spans="1:45" ht="24.9" customHeight="1">
      <c r="A9" s="18">
        <v>3</v>
      </c>
      <c r="B9" s="81" t="s">
        <v>88</v>
      </c>
      <c r="C9" s="26">
        <v>174701.62139230772</v>
      </c>
      <c r="D9" s="26">
        <v>174701.62139230772</v>
      </c>
      <c r="E9" s="26">
        <v>122718.196048</v>
      </c>
      <c r="F9" s="26">
        <v>122718.196048</v>
      </c>
      <c r="G9" s="26">
        <v>1577.031998870114</v>
      </c>
      <c r="H9" s="26">
        <v>1577.031998870114</v>
      </c>
      <c r="I9" s="26">
        <v>25582601.4888</v>
      </c>
      <c r="J9" s="26">
        <v>25582601.4888</v>
      </c>
      <c r="K9" s="26">
        <v>3921927.7577108005</v>
      </c>
      <c r="L9" s="26">
        <v>3896719.0457108007</v>
      </c>
      <c r="M9" s="26">
        <v>488796.93913970579</v>
      </c>
      <c r="N9" s="26">
        <v>488796.93913970579</v>
      </c>
      <c r="O9" s="26">
        <v>0</v>
      </c>
      <c r="P9" s="26">
        <v>0</v>
      </c>
      <c r="Q9" s="26">
        <v>230.6675374999999</v>
      </c>
      <c r="R9" s="26">
        <v>230.6675374999999</v>
      </c>
      <c r="S9" s="26">
        <v>0</v>
      </c>
      <c r="T9" s="26">
        <v>0</v>
      </c>
      <c r="U9" s="26">
        <v>111.60050000000001</v>
      </c>
      <c r="V9" s="26">
        <v>111.60050000000001</v>
      </c>
      <c r="W9" s="26">
        <v>0</v>
      </c>
      <c r="X9" s="26">
        <v>0</v>
      </c>
      <c r="Y9" s="26">
        <v>50523.021531999999</v>
      </c>
      <c r="Z9" s="26">
        <v>50523.021531999999</v>
      </c>
      <c r="AA9" s="26">
        <v>814124.57679397881</v>
      </c>
      <c r="AB9" s="26">
        <v>348083.86079397867</v>
      </c>
      <c r="AC9" s="26">
        <v>85222.647999999986</v>
      </c>
      <c r="AD9" s="26">
        <v>85222.647999999986</v>
      </c>
      <c r="AE9" s="26">
        <v>11810470.601208722</v>
      </c>
      <c r="AF9" s="26">
        <v>1704710.8892087205</v>
      </c>
      <c r="AG9" s="26">
        <v>3227.3821900000003</v>
      </c>
      <c r="AH9" s="26">
        <v>3227.3821900000003</v>
      </c>
      <c r="AI9" s="26">
        <v>32421.9966604117</v>
      </c>
      <c r="AJ9" s="26">
        <v>32421.9966604117</v>
      </c>
      <c r="AK9" s="26">
        <v>0</v>
      </c>
      <c r="AL9" s="26">
        <v>0</v>
      </c>
      <c r="AM9" s="27">
        <v>43088655.529512286</v>
      </c>
      <c r="AN9" s="27">
        <v>32491646.389512289</v>
      </c>
      <c r="AS9" s="32"/>
    </row>
    <row r="10" spans="1:45" ht="24.9" customHeight="1">
      <c r="A10" s="18">
        <v>4</v>
      </c>
      <c r="B10" s="81" t="s">
        <v>35</v>
      </c>
      <c r="C10" s="26">
        <v>44118.439999999988</v>
      </c>
      <c r="D10" s="26">
        <v>40575.51999999999</v>
      </c>
      <c r="E10" s="26">
        <v>26667.779999999995</v>
      </c>
      <c r="F10" s="26">
        <v>26667.779999999995</v>
      </c>
      <c r="G10" s="26">
        <v>14272.68</v>
      </c>
      <c r="H10" s="26">
        <v>14272.68</v>
      </c>
      <c r="I10" s="26">
        <v>11309336.7651</v>
      </c>
      <c r="J10" s="26">
        <v>11309336.7651</v>
      </c>
      <c r="K10" s="26">
        <v>2739016.14</v>
      </c>
      <c r="L10" s="26">
        <v>2739015.33</v>
      </c>
      <c r="M10" s="26">
        <v>887941.25</v>
      </c>
      <c r="N10" s="26">
        <v>654486.66999999993</v>
      </c>
      <c r="O10" s="26">
        <v>0</v>
      </c>
      <c r="P10" s="26">
        <v>0</v>
      </c>
      <c r="Q10" s="26">
        <v>0</v>
      </c>
      <c r="R10" s="26">
        <v>0</v>
      </c>
      <c r="S10" s="26">
        <v>0</v>
      </c>
      <c r="T10" s="26">
        <v>0</v>
      </c>
      <c r="U10" s="26">
        <v>0</v>
      </c>
      <c r="V10" s="26">
        <v>0</v>
      </c>
      <c r="W10" s="26">
        <v>0</v>
      </c>
      <c r="X10" s="26">
        <v>0</v>
      </c>
      <c r="Y10" s="26">
        <v>158946.84999999998</v>
      </c>
      <c r="Z10" s="26">
        <v>61136.769999999975</v>
      </c>
      <c r="AA10" s="26">
        <v>21148837.59</v>
      </c>
      <c r="AB10" s="26">
        <v>331084.47999999672</v>
      </c>
      <c r="AC10" s="26">
        <v>3399715.4999999995</v>
      </c>
      <c r="AD10" s="26">
        <v>136.45999999996275</v>
      </c>
      <c r="AE10" s="26">
        <v>5945.1200000000026</v>
      </c>
      <c r="AF10" s="26">
        <v>457.12000000000444</v>
      </c>
      <c r="AG10" s="26">
        <v>0</v>
      </c>
      <c r="AH10" s="26">
        <v>0</v>
      </c>
      <c r="AI10" s="26">
        <v>71059.579999999987</v>
      </c>
      <c r="AJ10" s="26">
        <v>58951.539999999986</v>
      </c>
      <c r="AK10" s="26">
        <v>0</v>
      </c>
      <c r="AL10" s="26">
        <v>0</v>
      </c>
      <c r="AM10" s="27">
        <v>39805857.695099995</v>
      </c>
      <c r="AN10" s="27">
        <v>15236121.115099994</v>
      </c>
      <c r="AS10" s="32"/>
    </row>
    <row r="11" spans="1:45" ht="24.9" customHeight="1">
      <c r="A11" s="18">
        <v>5</v>
      </c>
      <c r="B11" s="81" t="s">
        <v>29</v>
      </c>
      <c r="C11" s="26">
        <v>11683766.646091528</v>
      </c>
      <c r="D11" s="26">
        <v>11683766.646091528</v>
      </c>
      <c r="E11" s="26">
        <v>-43224.377368049987</v>
      </c>
      <c r="F11" s="26">
        <v>-43224.377368049987</v>
      </c>
      <c r="G11" s="26">
        <v>275592.43258327618</v>
      </c>
      <c r="H11" s="26">
        <v>38769.152583275951</v>
      </c>
      <c r="I11" s="26">
        <v>53278.229226436146</v>
      </c>
      <c r="J11" s="26">
        <v>53278.229226436146</v>
      </c>
      <c r="K11" s="26">
        <v>13521918.72183704</v>
      </c>
      <c r="L11" s="26">
        <v>13497112.19367104</v>
      </c>
      <c r="M11" s="26">
        <v>1884394.4680673105</v>
      </c>
      <c r="N11" s="26">
        <v>1947678.6960673106</v>
      </c>
      <c r="O11" s="26">
        <v>0</v>
      </c>
      <c r="P11" s="26">
        <v>0</v>
      </c>
      <c r="Q11" s="26">
        <v>643050.80380500015</v>
      </c>
      <c r="R11" s="26">
        <v>549.24560500006191</v>
      </c>
      <c r="S11" s="26">
        <v>0</v>
      </c>
      <c r="T11" s="26">
        <v>0</v>
      </c>
      <c r="U11" s="26">
        <v>-290.67487584999998</v>
      </c>
      <c r="V11" s="26">
        <v>-290.67487584999998</v>
      </c>
      <c r="W11" s="26">
        <v>0</v>
      </c>
      <c r="X11" s="26">
        <v>0</v>
      </c>
      <c r="Y11" s="26">
        <v>-30793.121351967344</v>
      </c>
      <c r="Z11" s="26">
        <v>-30793.121351967344</v>
      </c>
      <c r="AA11" s="26">
        <v>10123242.891421184</v>
      </c>
      <c r="AB11" s="26">
        <v>1000490.717361007</v>
      </c>
      <c r="AC11" s="26">
        <v>-13782.430154849957</v>
      </c>
      <c r="AD11" s="26">
        <v>-13782.430154849957</v>
      </c>
      <c r="AE11" s="26">
        <v>-89805.572248568016</v>
      </c>
      <c r="AF11" s="26">
        <v>-52806.737233271953</v>
      </c>
      <c r="AG11" s="26">
        <v>0</v>
      </c>
      <c r="AH11" s="26">
        <v>0</v>
      </c>
      <c r="AI11" s="26">
        <v>561282.05118795147</v>
      </c>
      <c r="AJ11" s="26">
        <v>559473.62388795149</v>
      </c>
      <c r="AK11" s="26">
        <v>0</v>
      </c>
      <c r="AL11" s="26">
        <v>0</v>
      </c>
      <c r="AM11" s="27">
        <v>38568630.068220437</v>
      </c>
      <c r="AN11" s="27">
        <v>28640221.163509559</v>
      </c>
      <c r="AS11" s="32"/>
    </row>
    <row r="12" spans="1:45" ht="24.9" customHeight="1">
      <c r="A12" s="18">
        <v>6</v>
      </c>
      <c r="B12" s="81" t="s">
        <v>33</v>
      </c>
      <c r="C12" s="26">
        <v>6731151.3441087529</v>
      </c>
      <c r="D12" s="26">
        <v>2041446.1833507745</v>
      </c>
      <c r="E12" s="26">
        <v>54589.353682292967</v>
      </c>
      <c r="F12" s="26">
        <v>54589.353682292967</v>
      </c>
      <c r="G12" s="26">
        <v>179144.65728277821</v>
      </c>
      <c r="H12" s="26">
        <v>43258.02004074608</v>
      </c>
      <c r="I12" s="26">
        <v>6637137.0058000879</v>
      </c>
      <c r="J12" s="26">
        <v>6637137.0058000879</v>
      </c>
      <c r="K12" s="26">
        <v>15855846.268936124</v>
      </c>
      <c r="L12" s="26">
        <v>14791406.863936134</v>
      </c>
      <c r="M12" s="26">
        <v>2056213.2909328011</v>
      </c>
      <c r="N12" s="26">
        <v>1901227.5459328012</v>
      </c>
      <c r="O12" s="26">
        <v>0</v>
      </c>
      <c r="P12" s="26">
        <v>0</v>
      </c>
      <c r="Q12" s="26">
        <v>0</v>
      </c>
      <c r="R12" s="26">
        <v>0</v>
      </c>
      <c r="S12" s="26">
        <v>0</v>
      </c>
      <c r="T12" s="26">
        <v>0</v>
      </c>
      <c r="U12" s="26">
        <v>0</v>
      </c>
      <c r="V12" s="26">
        <v>0</v>
      </c>
      <c r="W12" s="26">
        <v>0</v>
      </c>
      <c r="X12" s="26">
        <v>0</v>
      </c>
      <c r="Y12" s="26">
        <v>6492.4122171505878</v>
      </c>
      <c r="Z12" s="26">
        <v>6492.4122171505878</v>
      </c>
      <c r="AA12" s="26">
        <v>4185188.4703787919</v>
      </c>
      <c r="AB12" s="26">
        <v>2648903.3094787919</v>
      </c>
      <c r="AC12" s="26">
        <v>1800000</v>
      </c>
      <c r="AD12" s="26">
        <v>0</v>
      </c>
      <c r="AE12" s="26">
        <v>-15.24696800000082</v>
      </c>
      <c r="AF12" s="26">
        <v>-15.24696800000082</v>
      </c>
      <c r="AG12" s="26">
        <v>202737.92617257318</v>
      </c>
      <c r="AH12" s="26">
        <v>202737.92617257318</v>
      </c>
      <c r="AI12" s="26">
        <v>64518.190811081557</v>
      </c>
      <c r="AJ12" s="26">
        <v>64518.190811081557</v>
      </c>
      <c r="AK12" s="26">
        <v>0</v>
      </c>
      <c r="AL12" s="26">
        <v>0</v>
      </c>
      <c r="AM12" s="27">
        <v>37773003.673354439</v>
      </c>
      <c r="AN12" s="27">
        <v>28391701.564454433</v>
      </c>
      <c r="AS12" s="32"/>
    </row>
    <row r="13" spans="1:45" ht="24.9" customHeight="1">
      <c r="A13" s="18">
        <v>7</v>
      </c>
      <c r="B13" s="81" t="s">
        <v>32</v>
      </c>
      <c r="C13" s="26">
        <v>98793.53</v>
      </c>
      <c r="D13" s="26">
        <v>98793.53</v>
      </c>
      <c r="E13" s="26">
        <v>2355.8200000000002</v>
      </c>
      <c r="F13" s="26">
        <v>2355.8200000000002</v>
      </c>
      <c r="G13" s="26">
        <v>-5241.079999999999</v>
      </c>
      <c r="H13" s="26">
        <v>-4491.079999999999</v>
      </c>
      <c r="I13" s="26">
        <v>16405016.550000001</v>
      </c>
      <c r="J13" s="26">
        <v>16341016.550000001</v>
      </c>
      <c r="K13" s="26">
        <v>2256065.4200000004</v>
      </c>
      <c r="L13" s="26">
        <v>579208.75000000035</v>
      </c>
      <c r="M13" s="26">
        <v>347269.05363970587</v>
      </c>
      <c r="N13" s="26">
        <v>106535.37363970588</v>
      </c>
      <c r="O13" s="26">
        <v>0</v>
      </c>
      <c r="P13" s="26">
        <v>0</v>
      </c>
      <c r="Q13" s="26">
        <v>0</v>
      </c>
      <c r="R13" s="26">
        <v>0</v>
      </c>
      <c r="S13" s="26">
        <v>0</v>
      </c>
      <c r="T13" s="26">
        <v>0</v>
      </c>
      <c r="U13" s="26">
        <v>0</v>
      </c>
      <c r="V13" s="26">
        <v>0</v>
      </c>
      <c r="W13" s="26">
        <v>0</v>
      </c>
      <c r="X13" s="26">
        <v>0</v>
      </c>
      <c r="Y13" s="26">
        <v>5350.33</v>
      </c>
      <c r="Z13" s="26">
        <v>-787.22000000000025</v>
      </c>
      <c r="AA13" s="26">
        <v>-4204.75</v>
      </c>
      <c r="AB13" s="26">
        <v>-4837.8099999999995</v>
      </c>
      <c r="AC13" s="26">
        <v>0</v>
      </c>
      <c r="AD13" s="26">
        <v>0</v>
      </c>
      <c r="AE13" s="26">
        <v>0</v>
      </c>
      <c r="AF13" s="26">
        <v>0</v>
      </c>
      <c r="AG13" s="26">
        <v>0</v>
      </c>
      <c r="AH13" s="26">
        <v>0</v>
      </c>
      <c r="AI13" s="26">
        <v>616.99</v>
      </c>
      <c r="AJ13" s="26">
        <v>616.99</v>
      </c>
      <c r="AK13" s="26">
        <v>0</v>
      </c>
      <c r="AL13" s="26">
        <v>0</v>
      </c>
      <c r="AM13" s="27">
        <v>19106021.863639705</v>
      </c>
      <c r="AN13" s="27">
        <v>17118410.903639708</v>
      </c>
      <c r="AS13" s="32"/>
    </row>
    <row r="14" spans="1:45" ht="24.9" customHeight="1">
      <c r="A14" s="18">
        <v>8</v>
      </c>
      <c r="B14" s="81" t="s">
        <v>34</v>
      </c>
      <c r="C14" s="26">
        <v>278554.09482423036</v>
      </c>
      <c r="D14" s="26">
        <v>278554.09482423036</v>
      </c>
      <c r="E14" s="26">
        <v>-24068.271116271677</v>
      </c>
      <c r="F14" s="26">
        <v>-24068.271116271677</v>
      </c>
      <c r="G14" s="26">
        <v>5428.167083539397</v>
      </c>
      <c r="H14" s="26">
        <v>5428.167083539397</v>
      </c>
      <c r="I14" s="26">
        <v>8498571.2035046425</v>
      </c>
      <c r="J14" s="26">
        <v>6378221.5968146622</v>
      </c>
      <c r="K14" s="26">
        <v>6623689.407612049</v>
      </c>
      <c r="L14" s="26">
        <v>4889594.7443620497</v>
      </c>
      <c r="M14" s="26">
        <v>822718.54369030008</v>
      </c>
      <c r="N14" s="26">
        <v>768658.97909623059</v>
      </c>
      <c r="O14" s="26">
        <v>0</v>
      </c>
      <c r="P14" s="26">
        <v>0</v>
      </c>
      <c r="Q14" s="26">
        <v>0</v>
      </c>
      <c r="R14" s="26">
        <v>0</v>
      </c>
      <c r="S14" s="26">
        <v>116659.3458270001</v>
      </c>
      <c r="T14" s="26">
        <v>0</v>
      </c>
      <c r="U14" s="26">
        <v>0</v>
      </c>
      <c r="V14" s="26">
        <v>0</v>
      </c>
      <c r="W14" s="26">
        <v>0</v>
      </c>
      <c r="X14" s="26">
        <v>0</v>
      </c>
      <c r="Y14" s="26">
        <v>81707.98809641978</v>
      </c>
      <c r="Z14" s="26">
        <v>46480.333938834563</v>
      </c>
      <c r="AA14" s="26">
        <v>693094.6954782448</v>
      </c>
      <c r="AB14" s="26">
        <v>241326.57794482849</v>
      </c>
      <c r="AC14" s="26">
        <v>30926.480391038796</v>
      </c>
      <c r="AD14" s="26">
        <v>89945.920391038802</v>
      </c>
      <c r="AE14" s="26">
        <v>405728.48823895981</v>
      </c>
      <c r="AF14" s="26">
        <v>81827.664238959813</v>
      </c>
      <c r="AG14" s="26">
        <v>0</v>
      </c>
      <c r="AH14" s="26">
        <v>0</v>
      </c>
      <c r="AI14" s="26">
        <v>-10451.709191547532</v>
      </c>
      <c r="AJ14" s="26">
        <v>30593.788308452393</v>
      </c>
      <c r="AK14" s="26">
        <v>0</v>
      </c>
      <c r="AL14" s="26">
        <v>0</v>
      </c>
      <c r="AM14" s="27">
        <v>17522558.434438609</v>
      </c>
      <c r="AN14" s="27">
        <v>12786563.595886555</v>
      </c>
      <c r="AS14" s="32"/>
    </row>
    <row r="15" spans="1:45" ht="24.9" customHeight="1">
      <c r="A15" s="18">
        <v>9</v>
      </c>
      <c r="B15" s="81" t="s">
        <v>36</v>
      </c>
      <c r="C15" s="26">
        <v>61063.791097746536</v>
      </c>
      <c r="D15" s="26">
        <v>61063.791097746536</v>
      </c>
      <c r="E15" s="26">
        <v>-27219.12580243306</v>
      </c>
      <c r="F15" s="26">
        <v>-27219.12580243306</v>
      </c>
      <c r="G15" s="26">
        <v>13550.271217038244</v>
      </c>
      <c r="H15" s="26">
        <v>13550.271217038244</v>
      </c>
      <c r="I15" s="26">
        <v>8940850.3599999994</v>
      </c>
      <c r="J15" s="26">
        <v>8940850.3599999994</v>
      </c>
      <c r="K15" s="26">
        <v>2307379.59730274</v>
      </c>
      <c r="L15" s="26">
        <v>2278404.7873027399</v>
      </c>
      <c r="M15" s="26">
        <v>203226.95917166956</v>
      </c>
      <c r="N15" s="26">
        <v>217743.62917166957</v>
      </c>
      <c r="O15" s="26">
        <v>0</v>
      </c>
      <c r="P15" s="26">
        <v>0</v>
      </c>
      <c r="Q15" s="26">
        <v>-9383.0783123548372</v>
      </c>
      <c r="R15" s="26">
        <v>-9383.0783123548372</v>
      </c>
      <c r="S15" s="26">
        <v>-77502.826735842158</v>
      </c>
      <c r="T15" s="26">
        <v>-77502.826735842158</v>
      </c>
      <c r="U15" s="26">
        <v>-461.39126664999981</v>
      </c>
      <c r="V15" s="26">
        <v>-461.39126664999981</v>
      </c>
      <c r="W15" s="26">
        <v>64.885308000000094</v>
      </c>
      <c r="X15" s="26">
        <v>64.885308000000094</v>
      </c>
      <c r="Y15" s="26">
        <v>43955.654975816018</v>
      </c>
      <c r="Z15" s="26">
        <v>24232.484975816027</v>
      </c>
      <c r="AA15" s="26">
        <v>1660709.5148313404</v>
      </c>
      <c r="AB15" s="26">
        <v>623889.07858134049</v>
      </c>
      <c r="AC15" s="26">
        <v>-3122.364272371969</v>
      </c>
      <c r="AD15" s="26">
        <v>-3122.364272371969</v>
      </c>
      <c r="AE15" s="26">
        <v>-324184.55126608</v>
      </c>
      <c r="AF15" s="26">
        <v>-130601.46326608006</v>
      </c>
      <c r="AG15" s="26">
        <v>0</v>
      </c>
      <c r="AH15" s="26">
        <v>0</v>
      </c>
      <c r="AI15" s="26">
        <v>265275.29501921253</v>
      </c>
      <c r="AJ15" s="26">
        <v>97038.480019212511</v>
      </c>
      <c r="AK15" s="26">
        <v>0</v>
      </c>
      <c r="AL15" s="26">
        <v>0</v>
      </c>
      <c r="AM15" s="27">
        <v>13054202.99126783</v>
      </c>
      <c r="AN15" s="27">
        <v>12008547.518017828</v>
      </c>
      <c r="AS15" s="32"/>
    </row>
    <row r="16" spans="1:45" ht="24.9" customHeight="1">
      <c r="A16" s="18">
        <v>10</v>
      </c>
      <c r="B16" s="81" t="s">
        <v>89</v>
      </c>
      <c r="C16" s="26">
        <v>53230.941888613102</v>
      </c>
      <c r="D16" s="26">
        <v>77230.941888613102</v>
      </c>
      <c r="E16" s="26">
        <v>1258.2337500000001</v>
      </c>
      <c r="F16" s="26">
        <v>1258.2337500000001</v>
      </c>
      <c r="G16" s="26">
        <v>-9276.6278633151469</v>
      </c>
      <c r="H16" s="26">
        <v>26723.372136684855</v>
      </c>
      <c r="I16" s="26">
        <v>8246660.2820912236</v>
      </c>
      <c r="J16" s="26">
        <v>8246660.2820912236</v>
      </c>
      <c r="K16" s="26">
        <v>2802748.4808202065</v>
      </c>
      <c r="L16" s="26">
        <v>2669598.9333859817</v>
      </c>
      <c r="M16" s="26">
        <v>417951.23704394657</v>
      </c>
      <c r="N16" s="26">
        <v>369040.70103261323</v>
      </c>
      <c r="O16" s="26">
        <v>0</v>
      </c>
      <c r="P16" s="26">
        <v>0</v>
      </c>
      <c r="Q16" s="26">
        <v>235.79370567567568</v>
      </c>
      <c r="R16" s="26">
        <v>235.79370567567568</v>
      </c>
      <c r="S16" s="26">
        <v>1287.9803293243244</v>
      </c>
      <c r="T16" s="26">
        <v>1287.9803293243244</v>
      </c>
      <c r="U16" s="26">
        <v>0</v>
      </c>
      <c r="V16" s="26">
        <v>0</v>
      </c>
      <c r="W16" s="26">
        <v>0</v>
      </c>
      <c r="X16" s="26">
        <v>0</v>
      </c>
      <c r="Y16" s="26">
        <v>-324.50863742431693</v>
      </c>
      <c r="Z16" s="26">
        <v>-324.50863742431693</v>
      </c>
      <c r="AA16" s="26">
        <v>1091202.4993284028</v>
      </c>
      <c r="AB16" s="26">
        <v>144954.21960171076</v>
      </c>
      <c r="AC16" s="26">
        <v>-2139.6357758899721</v>
      </c>
      <c r="AD16" s="26">
        <v>-2139.6357758899721</v>
      </c>
      <c r="AE16" s="26">
        <v>-256.58578260869564</v>
      </c>
      <c r="AF16" s="26">
        <v>-256.58578260869564</v>
      </c>
      <c r="AG16" s="26">
        <v>0</v>
      </c>
      <c r="AH16" s="26">
        <v>0</v>
      </c>
      <c r="AI16" s="26">
        <v>12352.962144256648</v>
      </c>
      <c r="AJ16" s="26">
        <v>6352.9621442566477</v>
      </c>
      <c r="AK16" s="26">
        <v>0</v>
      </c>
      <c r="AL16" s="26">
        <v>0</v>
      </c>
      <c r="AM16" s="27">
        <v>12614931.053042412</v>
      </c>
      <c r="AN16" s="27">
        <v>11540622.689870162</v>
      </c>
      <c r="AS16" s="32"/>
    </row>
    <row r="17" spans="1:45" ht="24.9" customHeight="1">
      <c r="A17" s="18">
        <v>11</v>
      </c>
      <c r="B17" s="81" t="s">
        <v>38</v>
      </c>
      <c r="C17" s="26">
        <v>26165.33</v>
      </c>
      <c r="D17" s="26">
        <v>4065.3300000000017</v>
      </c>
      <c r="E17" s="26">
        <v>-411.13</v>
      </c>
      <c r="F17" s="26">
        <v>-411.13</v>
      </c>
      <c r="G17" s="26">
        <v>13886.570000000002</v>
      </c>
      <c r="H17" s="26">
        <v>3386.5700000000015</v>
      </c>
      <c r="I17" s="26">
        <v>6872272.7799999993</v>
      </c>
      <c r="J17" s="26">
        <v>6872272.7799999993</v>
      </c>
      <c r="K17" s="26">
        <v>773733.75999999989</v>
      </c>
      <c r="L17" s="26">
        <v>178194.48299999992</v>
      </c>
      <c r="M17" s="26">
        <v>152797.38</v>
      </c>
      <c r="N17" s="26">
        <v>90722.13900000001</v>
      </c>
      <c r="O17" s="26">
        <v>0</v>
      </c>
      <c r="P17" s="26">
        <v>0</v>
      </c>
      <c r="Q17" s="26">
        <v>-615.85</v>
      </c>
      <c r="R17" s="26">
        <v>-615.85</v>
      </c>
      <c r="S17" s="26">
        <v>-197.07</v>
      </c>
      <c r="T17" s="26">
        <v>-197.07</v>
      </c>
      <c r="U17" s="26">
        <v>0</v>
      </c>
      <c r="V17" s="26">
        <v>0</v>
      </c>
      <c r="W17" s="26">
        <v>0</v>
      </c>
      <c r="X17" s="26">
        <v>0</v>
      </c>
      <c r="Y17" s="26">
        <v>-4197.13</v>
      </c>
      <c r="Z17" s="26">
        <v>-1373.7400000000002</v>
      </c>
      <c r="AA17" s="26">
        <v>-1173.9399999999996</v>
      </c>
      <c r="AB17" s="26">
        <v>-651.32999999999993</v>
      </c>
      <c r="AC17" s="26">
        <v>0</v>
      </c>
      <c r="AD17" s="26">
        <v>0</v>
      </c>
      <c r="AE17" s="26">
        <v>-3.5699999999999363</v>
      </c>
      <c r="AF17" s="26">
        <v>-3.5699999999999363</v>
      </c>
      <c r="AG17" s="26">
        <v>0</v>
      </c>
      <c r="AH17" s="26">
        <v>0</v>
      </c>
      <c r="AI17" s="26">
        <v>6985.14</v>
      </c>
      <c r="AJ17" s="26">
        <v>6985.14</v>
      </c>
      <c r="AK17" s="26">
        <v>0</v>
      </c>
      <c r="AL17" s="26">
        <v>0</v>
      </c>
      <c r="AM17" s="27">
        <v>7839242.2699999977</v>
      </c>
      <c r="AN17" s="27">
        <v>7152373.7519999985</v>
      </c>
      <c r="AS17" s="32"/>
    </row>
    <row r="18" spans="1:45" ht="24.9" customHeight="1">
      <c r="A18" s="18">
        <v>12</v>
      </c>
      <c r="B18" s="81" t="s">
        <v>31</v>
      </c>
      <c r="C18" s="26">
        <v>-24519.885999999999</v>
      </c>
      <c r="D18" s="26">
        <v>-24519.885999999999</v>
      </c>
      <c r="E18" s="26">
        <v>-8614.8910369999958</v>
      </c>
      <c r="F18" s="26">
        <v>-8614.8910369999958</v>
      </c>
      <c r="G18" s="26">
        <v>-27266.460647385</v>
      </c>
      <c r="H18" s="26">
        <v>-27266.460647385</v>
      </c>
      <c r="I18" s="26">
        <v>3075807.1960001411</v>
      </c>
      <c r="J18" s="26">
        <v>3075807.1960001411</v>
      </c>
      <c r="K18" s="26">
        <v>3320668.6365430574</v>
      </c>
      <c r="L18" s="26">
        <v>1678675.3435430545</v>
      </c>
      <c r="M18" s="26">
        <v>313059.25481234322</v>
      </c>
      <c r="N18" s="26">
        <v>175674.60481234334</v>
      </c>
      <c r="O18" s="26">
        <v>0</v>
      </c>
      <c r="P18" s="26">
        <v>0</v>
      </c>
      <c r="Q18" s="26">
        <v>0</v>
      </c>
      <c r="R18" s="26">
        <v>0</v>
      </c>
      <c r="S18" s="26">
        <v>0</v>
      </c>
      <c r="T18" s="26">
        <v>0</v>
      </c>
      <c r="U18" s="26">
        <v>0</v>
      </c>
      <c r="V18" s="26">
        <v>0</v>
      </c>
      <c r="W18" s="26">
        <v>0</v>
      </c>
      <c r="X18" s="26">
        <v>0</v>
      </c>
      <c r="Y18" s="26">
        <v>6350.1677942999931</v>
      </c>
      <c r="Z18" s="26">
        <v>1027.6477942999927</v>
      </c>
      <c r="AA18" s="26">
        <v>831065.61478625494</v>
      </c>
      <c r="AB18" s="26">
        <v>297895.82478625444</v>
      </c>
      <c r="AC18" s="26">
        <v>0</v>
      </c>
      <c r="AD18" s="26">
        <v>0</v>
      </c>
      <c r="AE18" s="26">
        <v>-168118.88635855005</v>
      </c>
      <c r="AF18" s="26">
        <v>-101248.22635854955</v>
      </c>
      <c r="AG18" s="26">
        <v>0</v>
      </c>
      <c r="AH18" s="26">
        <v>0</v>
      </c>
      <c r="AI18" s="26">
        <v>67892.413054950011</v>
      </c>
      <c r="AJ18" s="26">
        <v>54871.373054950011</v>
      </c>
      <c r="AK18" s="26">
        <v>0</v>
      </c>
      <c r="AL18" s="26">
        <v>0</v>
      </c>
      <c r="AM18" s="27">
        <v>7386323.1589481123</v>
      </c>
      <c r="AN18" s="27">
        <v>5122302.5259481082</v>
      </c>
      <c r="AS18" s="32"/>
    </row>
    <row r="19" spans="1:45" ht="24.9" customHeight="1">
      <c r="A19" s="18">
        <v>13</v>
      </c>
      <c r="B19" s="81" t="s">
        <v>37</v>
      </c>
      <c r="C19" s="26">
        <v>16385.537162500001</v>
      </c>
      <c r="D19" s="26">
        <v>16385.537162500001</v>
      </c>
      <c r="E19" s="26">
        <v>-746.4</v>
      </c>
      <c r="F19" s="26">
        <v>-746.4</v>
      </c>
      <c r="G19" s="26">
        <v>-11409.09693012917</v>
      </c>
      <c r="H19" s="26">
        <v>-11409.09693012917</v>
      </c>
      <c r="I19" s="26">
        <v>1066880.4075491892</v>
      </c>
      <c r="J19" s="26">
        <v>1066880.4075491892</v>
      </c>
      <c r="K19" s="26">
        <v>1706943.8158288912</v>
      </c>
      <c r="L19" s="26">
        <v>1706943.8158288912</v>
      </c>
      <c r="M19" s="26">
        <v>497871.21167239209</v>
      </c>
      <c r="N19" s="26">
        <v>421313.21167239209</v>
      </c>
      <c r="O19" s="26">
        <v>0</v>
      </c>
      <c r="P19" s="26">
        <v>0</v>
      </c>
      <c r="Q19" s="26">
        <v>0</v>
      </c>
      <c r="R19" s="26">
        <v>0</v>
      </c>
      <c r="S19" s="26">
        <v>0</v>
      </c>
      <c r="T19" s="26">
        <v>0</v>
      </c>
      <c r="U19" s="26">
        <v>0</v>
      </c>
      <c r="V19" s="26">
        <v>0</v>
      </c>
      <c r="W19" s="26">
        <v>0</v>
      </c>
      <c r="X19" s="26">
        <v>0</v>
      </c>
      <c r="Y19" s="26">
        <v>2204.6666263144884</v>
      </c>
      <c r="Z19" s="26">
        <v>2204.6666263144884</v>
      </c>
      <c r="AA19" s="26">
        <v>34248.99145592768</v>
      </c>
      <c r="AB19" s="26">
        <v>34248.99145592768</v>
      </c>
      <c r="AC19" s="26">
        <v>0</v>
      </c>
      <c r="AD19" s="26">
        <v>0</v>
      </c>
      <c r="AE19" s="26">
        <v>10055.4436098265</v>
      </c>
      <c r="AF19" s="26">
        <v>10055.4436098265</v>
      </c>
      <c r="AG19" s="26">
        <v>0</v>
      </c>
      <c r="AH19" s="26">
        <v>0</v>
      </c>
      <c r="AI19" s="26">
        <v>74509.015435576555</v>
      </c>
      <c r="AJ19" s="26">
        <v>74509.015435576555</v>
      </c>
      <c r="AK19" s="26">
        <v>0</v>
      </c>
      <c r="AL19" s="26">
        <v>0</v>
      </c>
      <c r="AM19" s="27">
        <v>3396943.592410489</v>
      </c>
      <c r="AN19" s="27">
        <v>3320385.592410489</v>
      </c>
      <c r="AS19" s="32"/>
    </row>
    <row r="20" spans="1:45" ht="24.9" customHeight="1">
      <c r="A20" s="18">
        <v>14</v>
      </c>
      <c r="B20" s="81" t="s">
        <v>39</v>
      </c>
      <c r="C20" s="26">
        <v>-35.349999999999994</v>
      </c>
      <c r="D20" s="26">
        <v>-35.349999999999994</v>
      </c>
      <c r="E20" s="26">
        <v>0</v>
      </c>
      <c r="F20" s="26">
        <v>0</v>
      </c>
      <c r="G20" s="26">
        <v>-237.33777915000223</v>
      </c>
      <c r="H20" s="26">
        <v>-237.33777915000223</v>
      </c>
      <c r="I20" s="26">
        <v>0</v>
      </c>
      <c r="J20" s="26">
        <v>0</v>
      </c>
      <c r="K20" s="26">
        <v>2805014.7762531512</v>
      </c>
      <c r="L20" s="26">
        <v>2805014.7762531512</v>
      </c>
      <c r="M20" s="26">
        <v>239329.30415420583</v>
      </c>
      <c r="N20" s="26">
        <v>239329.30415420583</v>
      </c>
      <c r="O20" s="26">
        <v>0</v>
      </c>
      <c r="P20" s="26">
        <v>0</v>
      </c>
      <c r="Q20" s="26">
        <v>0</v>
      </c>
      <c r="R20" s="26">
        <v>0</v>
      </c>
      <c r="S20" s="26">
        <v>0</v>
      </c>
      <c r="T20" s="26">
        <v>0</v>
      </c>
      <c r="U20" s="26">
        <v>0</v>
      </c>
      <c r="V20" s="26">
        <v>0</v>
      </c>
      <c r="W20" s="26">
        <v>0</v>
      </c>
      <c r="X20" s="26">
        <v>0</v>
      </c>
      <c r="Y20" s="26">
        <v>0</v>
      </c>
      <c r="Z20" s="26">
        <v>0</v>
      </c>
      <c r="AA20" s="26">
        <v>-5.5500000000000007</v>
      </c>
      <c r="AB20" s="26">
        <v>-5.5500000000000007</v>
      </c>
      <c r="AC20" s="26">
        <v>0</v>
      </c>
      <c r="AD20" s="26">
        <v>0</v>
      </c>
      <c r="AE20" s="26">
        <v>1134.5968400000002</v>
      </c>
      <c r="AF20" s="26">
        <v>1134.5968400000002</v>
      </c>
      <c r="AG20" s="26">
        <v>-6</v>
      </c>
      <c r="AH20" s="26">
        <v>-6</v>
      </c>
      <c r="AI20" s="26">
        <v>0</v>
      </c>
      <c r="AJ20" s="26">
        <v>0</v>
      </c>
      <c r="AK20" s="26">
        <v>0</v>
      </c>
      <c r="AL20" s="26">
        <v>0</v>
      </c>
      <c r="AM20" s="27">
        <v>3045194.4394682068</v>
      </c>
      <c r="AN20" s="27">
        <v>3045194.4394682068</v>
      </c>
      <c r="AS20" s="32"/>
    </row>
    <row r="21" spans="1:45" ht="24.9" customHeight="1">
      <c r="A21" s="18">
        <v>15</v>
      </c>
      <c r="B21" s="81" t="s">
        <v>40</v>
      </c>
      <c r="C21" s="26">
        <v>27827.046302450006</v>
      </c>
      <c r="D21" s="26">
        <v>4557.5643024500023</v>
      </c>
      <c r="E21" s="26">
        <v>0</v>
      </c>
      <c r="F21" s="26">
        <v>0</v>
      </c>
      <c r="G21" s="26">
        <v>332.00088335000208</v>
      </c>
      <c r="H21" s="26">
        <v>332.00088335000208</v>
      </c>
      <c r="I21" s="26">
        <v>0</v>
      </c>
      <c r="J21" s="26">
        <v>0</v>
      </c>
      <c r="K21" s="26">
        <v>1314139.2763083302</v>
      </c>
      <c r="L21" s="26">
        <v>422828.71630833053</v>
      </c>
      <c r="M21" s="26">
        <v>147851.76010554153</v>
      </c>
      <c r="N21" s="26">
        <v>86279.488105541532</v>
      </c>
      <c r="O21" s="26">
        <v>0</v>
      </c>
      <c r="P21" s="26">
        <v>0</v>
      </c>
      <c r="Q21" s="26">
        <v>799874.09119999991</v>
      </c>
      <c r="R21" s="26">
        <v>111.94120000000112</v>
      </c>
      <c r="S21" s="26">
        <v>-104.72499025001889</v>
      </c>
      <c r="T21" s="26">
        <v>-104.72499025001889</v>
      </c>
      <c r="U21" s="26">
        <v>0</v>
      </c>
      <c r="V21" s="26">
        <v>0</v>
      </c>
      <c r="W21" s="26">
        <v>0</v>
      </c>
      <c r="X21" s="26">
        <v>0</v>
      </c>
      <c r="Y21" s="26">
        <v>41375.444990069998</v>
      </c>
      <c r="Z21" s="26">
        <v>8231.9329900700031</v>
      </c>
      <c r="AA21" s="26">
        <v>-302801.84490141645</v>
      </c>
      <c r="AB21" s="26">
        <v>5325.437308583525</v>
      </c>
      <c r="AC21" s="26">
        <v>220.881371225306</v>
      </c>
      <c r="AD21" s="26">
        <v>220.881371225306</v>
      </c>
      <c r="AE21" s="26">
        <v>0</v>
      </c>
      <c r="AF21" s="26">
        <v>0</v>
      </c>
      <c r="AG21" s="26">
        <v>0</v>
      </c>
      <c r="AH21" s="26">
        <v>0</v>
      </c>
      <c r="AI21" s="26">
        <v>748.95883825001044</v>
      </c>
      <c r="AJ21" s="26">
        <v>-1078.8411617499896</v>
      </c>
      <c r="AK21" s="26">
        <v>0</v>
      </c>
      <c r="AL21" s="26">
        <v>0</v>
      </c>
      <c r="AM21" s="27">
        <v>2029462.8901075502</v>
      </c>
      <c r="AN21" s="27">
        <v>526704.39631755091</v>
      </c>
      <c r="AS21" s="32"/>
    </row>
    <row r="22" spans="1:45" ht="24.9" customHeight="1">
      <c r="A22" s="18">
        <v>16</v>
      </c>
      <c r="B22" s="81" t="s">
        <v>41</v>
      </c>
      <c r="C22" s="26">
        <v>0</v>
      </c>
      <c r="D22" s="26">
        <v>0</v>
      </c>
      <c r="E22" s="26">
        <v>139.3687450000001</v>
      </c>
      <c r="F22" s="26">
        <v>139.3687450000001</v>
      </c>
      <c r="G22" s="26">
        <v>16886.351158938633</v>
      </c>
      <c r="H22" s="26">
        <v>544.35115893862769</v>
      </c>
      <c r="I22" s="26">
        <v>1326190.0281710045</v>
      </c>
      <c r="J22" s="26">
        <v>1326190.0281710045</v>
      </c>
      <c r="K22" s="26">
        <v>13261.161924419037</v>
      </c>
      <c r="L22" s="26">
        <v>-2886.4565755809526</v>
      </c>
      <c r="M22" s="26">
        <v>57172.368267053331</v>
      </c>
      <c r="N22" s="26">
        <v>58593.368274053333</v>
      </c>
      <c r="O22" s="26">
        <v>0</v>
      </c>
      <c r="P22" s="26">
        <v>0</v>
      </c>
      <c r="Q22" s="26">
        <v>1697.0421427850961</v>
      </c>
      <c r="R22" s="26">
        <v>1697.0421427850961</v>
      </c>
      <c r="S22" s="26">
        <v>-21484.905795345956</v>
      </c>
      <c r="T22" s="26">
        <v>-1484.905795345956</v>
      </c>
      <c r="U22" s="26">
        <v>0</v>
      </c>
      <c r="V22" s="26">
        <v>0</v>
      </c>
      <c r="W22" s="26">
        <v>0</v>
      </c>
      <c r="X22" s="26">
        <v>0</v>
      </c>
      <c r="Y22" s="26">
        <v>-18981.125514612759</v>
      </c>
      <c r="Z22" s="26">
        <v>-3996.1497466127603</v>
      </c>
      <c r="AA22" s="26">
        <v>11644.162715672161</v>
      </c>
      <c r="AB22" s="26">
        <v>-4954.7185014261395</v>
      </c>
      <c r="AC22" s="26">
        <v>0</v>
      </c>
      <c r="AD22" s="26">
        <v>0</v>
      </c>
      <c r="AE22" s="26">
        <v>0</v>
      </c>
      <c r="AF22" s="26">
        <v>0</v>
      </c>
      <c r="AG22" s="26">
        <v>0</v>
      </c>
      <c r="AH22" s="26">
        <v>0</v>
      </c>
      <c r="AI22" s="26">
        <v>-13298.670920846993</v>
      </c>
      <c r="AJ22" s="26">
        <v>-13298.670920846993</v>
      </c>
      <c r="AK22" s="26">
        <v>0</v>
      </c>
      <c r="AL22" s="26">
        <v>0</v>
      </c>
      <c r="AM22" s="27">
        <v>1373225.7808940669</v>
      </c>
      <c r="AN22" s="27">
        <v>1360543.2569519691</v>
      </c>
      <c r="AS22" s="32"/>
    </row>
    <row r="23" spans="1:45" ht="24.9" customHeight="1">
      <c r="A23" s="18">
        <v>17</v>
      </c>
      <c r="B23" s="81" t="s">
        <v>91</v>
      </c>
      <c r="C23" s="26">
        <v>0</v>
      </c>
      <c r="D23" s="26">
        <v>0</v>
      </c>
      <c r="E23" s="26">
        <v>13.045499999999999</v>
      </c>
      <c r="F23" s="26">
        <v>13.045499999999999</v>
      </c>
      <c r="G23" s="26">
        <v>4770.1124302500011</v>
      </c>
      <c r="H23" s="26">
        <v>4770.1124302500011</v>
      </c>
      <c r="I23" s="26">
        <v>90126.692800000019</v>
      </c>
      <c r="J23" s="26">
        <v>90126.692800000019</v>
      </c>
      <c r="K23" s="26">
        <v>569511.43205079995</v>
      </c>
      <c r="L23" s="26">
        <v>569511.43205079995</v>
      </c>
      <c r="M23" s="26">
        <v>180014.87918413331</v>
      </c>
      <c r="N23" s="26">
        <v>180014.87918413331</v>
      </c>
      <c r="O23" s="26">
        <v>0</v>
      </c>
      <c r="P23" s="26">
        <v>0</v>
      </c>
      <c r="Q23" s="26">
        <v>0</v>
      </c>
      <c r="R23" s="26">
        <v>0</v>
      </c>
      <c r="S23" s="26">
        <v>0</v>
      </c>
      <c r="T23" s="26">
        <v>0</v>
      </c>
      <c r="U23" s="26">
        <v>0</v>
      </c>
      <c r="V23" s="26">
        <v>0</v>
      </c>
      <c r="W23" s="26">
        <v>0</v>
      </c>
      <c r="X23" s="26">
        <v>0</v>
      </c>
      <c r="Y23" s="26">
        <v>799.25490355000011</v>
      </c>
      <c r="Z23" s="26">
        <v>799.25490355000011</v>
      </c>
      <c r="AA23" s="26">
        <v>358026.33055999997</v>
      </c>
      <c r="AB23" s="26">
        <v>358026.33055999997</v>
      </c>
      <c r="AC23" s="26">
        <v>23.75</v>
      </c>
      <c r="AD23" s="26">
        <v>23.75</v>
      </c>
      <c r="AE23" s="26">
        <v>8754.5844999999972</v>
      </c>
      <c r="AF23" s="26">
        <v>8754.5844999999972</v>
      </c>
      <c r="AG23" s="26">
        <v>0</v>
      </c>
      <c r="AH23" s="26">
        <v>0</v>
      </c>
      <c r="AI23" s="26">
        <v>2123.97172</v>
      </c>
      <c r="AJ23" s="26">
        <v>2123.97172</v>
      </c>
      <c r="AK23" s="26">
        <v>0</v>
      </c>
      <c r="AL23" s="26">
        <v>0</v>
      </c>
      <c r="AM23" s="27">
        <v>1214164.0536487333</v>
      </c>
      <c r="AN23" s="27">
        <v>1214164.0536487333</v>
      </c>
      <c r="AS23" s="32"/>
    </row>
    <row r="24" spans="1:45" ht="24.9" customHeight="1">
      <c r="A24" s="18">
        <v>18</v>
      </c>
      <c r="B24" s="81" t="s">
        <v>90</v>
      </c>
      <c r="C24" s="26">
        <v>0</v>
      </c>
      <c r="D24" s="26">
        <v>0</v>
      </c>
      <c r="E24" s="26">
        <v>-36.550000000000004</v>
      </c>
      <c r="F24" s="26">
        <v>-36.550000000000004</v>
      </c>
      <c r="G24" s="26">
        <v>638.08129478158014</v>
      </c>
      <c r="H24" s="26">
        <v>638.08129478158014</v>
      </c>
      <c r="I24" s="26">
        <v>0</v>
      </c>
      <c r="J24" s="26">
        <v>0</v>
      </c>
      <c r="K24" s="26">
        <v>40996.602379506097</v>
      </c>
      <c r="L24" s="26">
        <v>40996.602379506097</v>
      </c>
      <c r="M24" s="26">
        <v>52005.474528893101</v>
      </c>
      <c r="N24" s="26">
        <v>52005.474528893101</v>
      </c>
      <c r="O24" s="26">
        <v>0</v>
      </c>
      <c r="P24" s="26">
        <v>0</v>
      </c>
      <c r="Q24" s="26">
        <v>0</v>
      </c>
      <c r="R24" s="26">
        <v>0</v>
      </c>
      <c r="S24" s="26">
        <v>0</v>
      </c>
      <c r="T24" s="26">
        <v>0</v>
      </c>
      <c r="U24" s="26">
        <v>0</v>
      </c>
      <c r="V24" s="26">
        <v>0</v>
      </c>
      <c r="W24" s="26">
        <v>0</v>
      </c>
      <c r="X24" s="26">
        <v>0</v>
      </c>
      <c r="Y24" s="26">
        <v>54.014374999999994</v>
      </c>
      <c r="Z24" s="26">
        <v>54.014374999999994</v>
      </c>
      <c r="AA24" s="26">
        <v>527.97136409424229</v>
      </c>
      <c r="AB24" s="26">
        <v>527.97136409424229</v>
      </c>
      <c r="AC24" s="26">
        <v>0</v>
      </c>
      <c r="AD24" s="26">
        <v>0</v>
      </c>
      <c r="AE24" s="26">
        <v>-6535.8831889952526</v>
      </c>
      <c r="AF24" s="26">
        <v>-6535.8831889952526</v>
      </c>
      <c r="AG24" s="26">
        <v>0</v>
      </c>
      <c r="AH24" s="26">
        <v>0</v>
      </c>
      <c r="AI24" s="26">
        <v>504.16021190575771</v>
      </c>
      <c r="AJ24" s="26">
        <v>504.16021190575771</v>
      </c>
      <c r="AK24" s="26">
        <v>0</v>
      </c>
      <c r="AL24" s="26">
        <v>0</v>
      </c>
      <c r="AM24" s="27">
        <v>88153.870965185517</v>
      </c>
      <c r="AN24" s="27">
        <v>88153.870965185517</v>
      </c>
      <c r="AS24" s="32"/>
    </row>
    <row r="25" spans="1:45" ht="13.8">
      <c r="A25" s="11"/>
      <c r="B25" s="84" t="s">
        <v>22</v>
      </c>
      <c r="C25" s="28">
        <v>21591596.488838386</v>
      </c>
      <c r="D25" s="28">
        <v>16399812.366080407</v>
      </c>
      <c r="E25" s="28">
        <v>147458.27970540486</v>
      </c>
      <c r="F25" s="28">
        <v>147458.27970540486</v>
      </c>
      <c r="G25" s="28">
        <v>748934.82502024225</v>
      </c>
      <c r="H25" s="28">
        <v>386132.90777820995</v>
      </c>
      <c r="I25" s="28">
        <v>196645403.72702321</v>
      </c>
      <c r="J25" s="28">
        <v>191456147.12033322</v>
      </c>
      <c r="K25" s="28">
        <v>73392866.22550711</v>
      </c>
      <c r="L25" s="28">
        <v>65511421.821156904</v>
      </c>
      <c r="M25" s="28">
        <v>10984664.860106986</v>
      </c>
      <c r="N25" s="28">
        <v>9871865.4095085803</v>
      </c>
      <c r="O25" s="28">
        <v>7306.49</v>
      </c>
      <c r="P25" s="28">
        <v>7306.49</v>
      </c>
      <c r="Q25" s="28">
        <v>1434997.100078606</v>
      </c>
      <c r="R25" s="28">
        <v>-7266.6081213940015</v>
      </c>
      <c r="S25" s="28">
        <v>18657.798634886291</v>
      </c>
      <c r="T25" s="28">
        <v>-78001.547192113809</v>
      </c>
      <c r="U25" s="28">
        <v>1864.0743575000004</v>
      </c>
      <c r="V25" s="28">
        <v>1864.0743575000004</v>
      </c>
      <c r="W25" s="28">
        <v>64.885308000000094</v>
      </c>
      <c r="X25" s="28">
        <v>64.885308000000094</v>
      </c>
      <c r="Y25" s="28">
        <v>717199.24000661634</v>
      </c>
      <c r="Z25" s="28">
        <v>261395.54961703124</v>
      </c>
      <c r="AA25" s="28">
        <v>53519615.134212479</v>
      </c>
      <c r="AB25" s="28">
        <v>8547105.9407350868</v>
      </c>
      <c r="AC25" s="28">
        <v>5624275.2195591517</v>
      </c>
      <c r="AD25" s="28">
        <v>156595.6195591522</v>
      </c>
      <c r="AE25" s="28">
        <v>12282458.801559707</v>
      </c>
      <c r="AF25" s="28">
        <v>1645282.8405750019</v>
      </c>
      <c r="AG25" s="28">
        <v>205959.30836257318</v>
      </c>
      <c r="AH25" s="28">
        <v>205959.30836257318</v>
      </c>
      <c r="AI25" s="28">
        <v>1389998.3749712019</v>
      </c>
      <c r="AJ25" s="28">
        <v>1105609.7601712015</v>
      </c>
      <c r="AK25" s="28">
        <v>0</v>
      </c>
      <c r="AL25" s="28">
        <v>0</v>
      </c>
      <c r="AM25" s="28">
        <v>378713320.83325201</v>
      </c>
      <c r="AN25" s="28">
        <v>295618754.21793473</v>
      </c>
    </row>
    <row r="26" spans="1:45">
      <c r="AN26" s="32"/>
    </row>
    <row r="27" spans="1:45" s="54" customFormat="1" ht="14.4">
      <c r="B27" s="55" t="s">
        <v>49</v>
      </c>
      <c r="C27" s="70"/>
      <c r="D27" s="70"/>
      <c r="E27" s="70"/>
      <c r="F27" s="70"/>
      <c r="G27" s="70"/>
      <c r="H27" s="70"/>
      <c r="I27" s="70"/>
      <c r="J27" s="70"/>
      <c r="K27" s="70"/>
      <c r="L27" s="70"/>
      <c r="M27" s="70"/>
      <c r="N27" s="70"/>
    </row>
    <row r="28" spans="1:45" s="54" customFormat="1" ht="9" customHeight="1">
      <c r="B28" s="71"/>
      <c r="C28" s="71"/>
      <c r="D28" s="71"/>
      <c r="E28" s="71"/>
      <c r="F28" s="71"/>
      <c r="G28" s="71"/>
      <c r="H28" s="71"/>
      <c r="I28" s="71"/>
      <c r="J28" s="71"/>
      <c r="K28" s="71"/>
      <c r="L28" s="71"/>
      <c r="M28" s="71"/>
      <c r="N28" s="71"/>
    </row>
    <row r="29" spans="1:45" s="54" customFormat="1" ht="14.4">
      <c r="B29" s="61" t="s">
        <v>67</v>
      </c>
    </row>
    <row r="30" spans="1:45" s="54" customFormat="1" ht="14.4">
      <c r="B30" s="61" t="s">
        <v>68</v>
      </c>
    </row>
    <row r="31" spans="1:45">
      <c r="B31" s="7"/>
      <c r="C31" s="13"/>
      <c r="D31" s="13"/>
      <c r="E31" s="13"/>
      <c r="F31" s="13"/>
      <c r="G31" s="13"/>
      <c r="H31" s="13"/>
      <c r="I31" s="13"/>
      <c r="J31" s="13"/>
      <c r="K31" s="13"/>
      <c r="L31" s="13"/>
      <c r="M31" s="13"/>
      <c r="N31" s="13"/>
      <c r="AM31" s="15"/>
      <c r="AN31" s="15"/>
    </row>
    <row r="33" spans="39:40">
      <c r="AM33" s="15"/>
      <c r="AN33" s="15"/>
    </row>
    <row r="34" spans="39:40">
      <c r="AM34" s="15"/>
      <c r="AN34" s="15"/>
    </row>
  </sheetData>
  <sortState ref="B8:AN23">
    <sortCondition descending="1" ref="AM7:AM23"/>
  </sortState>
  <mergeCells count="22">
    <mergeCell ref="A1:K1"/>
    <mergeCell ref="A5:A6"/>
    <mergeCell ref="B5:B6"/>
    <mergeCell ref="C5:D5"/>
    <mergeCell ref="K5:L5"/>
    <mergeCell ref="AM5:AN5"/>
    <mergeCell ref="AI5:AJ5"/>
    <mergeCell ref="O5:P5"/>
    <mergeCell ref="Q5:R5"/>
    <mergeCell ref="S5:T5"/>
    <mergeCell ref="U5:V5"/>
    <mergeCell ref="W5:X5"/>
    <mergeCell ref="AG5:AH5"/>
    <mergeCell ref="Y5:Z5"/>
    <mergeCell ref="AA5:AB5"/>
    <mergeCell ref="AC5:AD5"/>
    <mergeCell ref="AE5:AF5"/>
    <mergeCell ref="M5:N5"/>
    <mergeCell ref="E5:F5"/>
    <mergeCell ref="G5:H5"/>
    <mergeCell ref="I5:J5"/>
    <mergeCell ref="AK5:AL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39997558519241921"/>
  </sheetPr>
  <dimension ref="A1:G34"/>
  <sheetViews>
    <sheetView zoomScale="90" zoomScaleNormal="90" workbookViewId="0">
      <pane xSplit="2" ySplit="6" topLeftCell="C7" activePane="bottomRight" state="frozen"/>
      <selection activeCell="B1" sqref="B1"/>
      <selection pane="topRight" activeCell="B1" sqref="B1"/>
      <selection pane="bottomLeft" activeCell="B1" sqref="B1"/>
      <selection pane="bottomRight" activeCell="B6" sqref="B6"/>
    </sheetView>
  </sheetViews>
  <sheetFormatPr defaultRowHeight="13.2"/>
  <cols>
    <col min="1" max="1" width="4.44140625" customWidth="1"/>
    <col min="2" max="2" width="56.33203125" customWidth="1"/>
    <col min="3" max="3" width="13" customWidth="1"/>
    <col min="4" max="4" width="10.5546875" customWidth="1"/>
    <col min="7" max="7" width="12" bestFit="1" customWidth="1"/>
  </cols>
  <sheetData>
    <row r="1" spans="1:5" ht="13.8">
      <c r="A1" s="72"/>
      <c r="B1" s="72"/>
      <c r="C1" s="72"/>
      <c r="D1" s="72"/>
    </row>
    <row r="2" spans="1:5" ht="12.75" customHeight="1">
      <c r="A2" s="104" t="s">
        <v>96</v>
      </c>
      <c r="B2" s="104"/>
      <c r="C2" s="104"/>
      <c r="D2" s="104"/>
    </row>
    <row r="3" spans="1:5" ht="12.75" customHeight="1">
      <c r="A3" s="104"/>
      <c r="B3" s="104"/>
      <c r="C3" s="104"/>
      <c r="D3" s="104"/>
      <c r="E3" s="2"/>
    </row>
    <row r="4" spans="1:5">
      <c r="A4" s="104"/>
      <c r="B4" s="104"/>
      <c r="C4" s="104"/>
      <c r="D4" s="104"/>
      <c r="E4" s="2"/>
    </row>
    <row r="5" spans="1:5" ht="13.8">
      <c r="A5" s="72"/>
      <c r="B5" s="72"/>
      <c r="C5" s="72"/>
      <c r="D5" s="72"/>
    </row>
    <row r="6" spans="1:5" ht="43.5" customHeight="1">
      <c r="A6" s="73" t="s">
        <v>0</v>
      </c>
      <c r="B6" s="73" t="s">
        <v>69</v>
      </c>
      <c r="C6" s="73" t="s">
        <v>70</v>
      </c>
      <c r="D6" s="73" t="s">
        <v>71</v>
      </c>
    </row>
    <row r="7" spans="1:5" ht="27" customHeight="1">
      <c r="A7" s="6">
        <v>1</v>
      </c>
      <c r="B7" s="74" t="s">
        <v>4</v>
      </c>
      <c r="C7" s="29">
        <f>HLOOKUP(B7,'Wr. Prem. &amp;  Re Prem.'!$4:$24,21,FALSE)</f>
        <v>50415319.444088638</v>
      </c>
      <c r="D7" s="21">
        <f>C7/$C$25</f>
        <v>7.555361995593271E-2</v>
      </c>
    </row>
    <row r="8" spans="1:5" ht="27" customHeight="1">
      <c r="A8" s="6">
        <v>2</v>
      </c>
      <c r="B8" s="74" t="s">
        <v>5</v>
      </c>
      <c r="C8" s="29">
        <f>HLOOKUP(B8,'Wr. Prem. &amp;  Re Prem.'!$4:$24,21,FALSE)</f>
        <v>3916391.1141692447</v>
      </c>
      <c r="D8" s="21">
        <f t="shared" ref="D8:D21" si="0">C8/$C$25</f>
        <v>5.8691986701956706E-3</v>
      </c>
    </row>
    <row r="9" spans="1:5" ht="27" customHeight="1">
      <c r="A9" s="6">
        <v>3</v>
      </c>
      <c r="B9" s="74" t="s">
        <v>6</v>
      </c>
      <c r="C9" s="29">
        <f>HLOOKUP(B9,'Wr. Prem. &amp;  Re Prem.'!$4:$24,21,FALSE)</f>
        <v>14205346.748875815</v>
      </c>
      <c r="D9" s="21">
        <f t="shared" si="0"/>
        <v>2.1288477023280104E-2</v>
      </c>
    </row>
    <row r="10" spans="1:5" ht="27" customHeight="1">
      <c r="A10" s="6">
        <v>4</v>
      </c>
      <c r="B10" s="74" t="s">
        <v>7</v>
      </c>
      <c r="C10" s="29">
        <f>HLOOKUP(B10,'Wr. Prem. &amp;  Re Prem.'!$4:$24,21,FALSE)</f>
        <v>267562089.8499105</v>
      </c>
      <c r="D10" s="21">
        <f t="shared" si="0"/>
        <v>0.40097503445464266</v>
      </c>
    </row>
    <row r="11" spans="1:5" ht="38.25" customHeight="1">
      <c r="A11" s="6">
        <v>5</v>
      </c>
      <c r="B11" s="74" t="s">
        <v>8</v>
      </c>
      <c r="C11" s="29">
        <f>HLOOKUP(B11,'Wr. Prem. &amp;  Re Prem.'!$4:$24,21,FALSE)</f>
        <v>116693997.5944265</v>
      </c>
      <c r="D11" s="21">
        <f t="shared" si="0"/>
        <v>0.17488045385025539</v>
      </c>
    </row>
    <row r="12" spans="1:5" ht="27" customHeight="1">
      <c r="A12" s="6">
        <v>6</v>
      </c>
      <c r="B12" s="74" t="s">
        <v>9</v>
      </c>
      <c r="C12" s="29">
        <f>HLOOKUP(B12,'Wr. Prem. &amp;  Re Prem.'!$4:$24,21,FALSE)</f>
        <v>38730362.363350287</v>
      </c>
      <c r="D12" s="21">
        <f t="shared" si="0"/>
        <v>5.8042259992051606E-2</v>
      </c>
    </row>
    <row r="13" spans="1:5" ht="27" customHeight="1">
      <c r="A13" s="6">
        <v>7</v>
      </c>
      <c r="B13" s="74" t="s">
        <v>10</v>
      </c>
      <c r="C13" s="29">
        <f>HLOOKUP(B13,'Wr. Prem. &amp;  Re Prem.'!$4:$24,21,FALSE)</f>
        <v>273049.06977399997</v>
      </c>
      <c r="D13" s="21">
        <f t="shared" si="0"/>
        <v>4.0919795559174357E-4</v>
      </c>
    </row>
    <row r="14" spans="1:5" ht="27" customHeight="1">
      <c r="A14" s="6">
        <v>8</v>
      </c>
      <c r="B14" s="74" t="s">
        <v>11</v>
      </c>
      <c r="C14" s="29">
        <f>HLOOKUP(B14,'Wr. Prem. &amp;  Re Prem.'!$4:$24,21,FALSE)</f>
        <v>6807228.9192465125</v>
      </c>
      <c r="D14" s="21">
        <f t="shared" si="0"/>
        <v>1.0201478288522284E-2</v>
      </c>
    </row>
    <row r="15" spans="1:5" ht="27" customHeight="1">
      <c r="A15" s="6">
        <v>9</v>
      </c>
      <c r="B15" s="74" t="s">
        <v>12</v>
      </c>
      <c r="C15" s="29">
        <f>HLOOKUP(B15,'Wr. Prem. &amp;  Re Prem.'!$4:$24,21,FALSE)</f>
        <v>5630320.813739487</v>
      </c>
      <c r="D15" s="21">
        <f t="shared" si="0"/>
        <v>8.4377352693959674E-3</v>
      </c>
    </row>
    <row r="16" spans="1:5" ht="27" customHeight="1">
      <c r="A16" s="6">
        <v>10</v>
      </c>
      <c r="B16" s="74" t="s">
        <v>13</v>
      </c>
      <c r="C16" s="29">
        <f>HLOOKUP(B16,'Wr. Prem. &amp;  Re Prem.'!$4:$24,21,FALSE)</f>
        <v>342313.83545499999</v>
      </c>
      <c r="D16" s="21">
        <f t="shared" si="0"/>
        <v>5.1299981265232823E-4</v>
      </c>
    </row>
    <row r="17" spans="1:7" ht="27" customHeight="1">
      <c r="A17" s="6">
        <v>11</v>
      </c>
      <c r="B17" s="74" t="s">
        <v>14</v>
      </c>
      <c r="C17" s="29">
        <f>HLOOKUP(B17,'Wr. Prem. &amp;  Re Prem.'!$4:$24,21,FALSE)</f>
        <v>48513</v>
      </c>
      <c r="D17" s="21">
        <f t="shared" si="0"/>
        <v>7.2702757918395697E-5</v>
      </c>
    </row>
    <row r="18" spans="1:7" ht="27" customHeight="1">
      <c r="A18" s="6">
        <v>12</v>
      </c>
      <c r="B18" s="74" t="s">
        <v>15</v>
      </c>
      <c r="C18" s="29">
        <f>HLOOKUP(B18,'Wr. Prem. &amp;  Re Prem.'!$4:$24,21,FALSE)</f>
        <v>8720001.273883488</v>
      </c>
      <c r="D18" s="21">
        <f t="shared" si="0"/>
        <v>1.3068005311220772E-2</v>
      </c>
    </row>
    <row r="19" spans="1:7" ht="27" customHeight="1">
      <c r="A19" s="6">
        <v>13</v>
      </c>
      <c r="B19" s="74" t="s">
        <v>16</v>
      </c>
      <c r="C19" s="29">
        <f>HLOOKUP(B19,'Wr. Prem. &amp;  Re Prem.'!$4:$24,21,FALSE)</f>
        <v>108259577.8149624</v>
      </c>
      <c r="D19" s="21">
        <f t="shared" si="0"/>
        <v>0.16224042789002807</v>
      </c>
    </row>
    <row r="20" spans="1:7" ht="27" customHeight="1">
      <c r="A20" s="6">
        <v>14</v>
      </c>
      <c r="B20" s="74" t="s">
        <v>17</v>
      </c>
      <c r="C20" s="29">
        <f>HLOOKUP(B20,'Wr. Prem. &amp;  Re Prem.'!$4:$24,21,FALSE)</f>
        <v>8742450.1806997396</v>
      </c>
      <c r="D20" s="21">
        <f t="shared" si="0"/>
        <v>1.3101647787212662E-2</v>
      </c>
    </row>
    <row r="21" spans="1:7" ht="27" customHeight="1">
      <c r="A21" s="6">
        <v>15</v>
      </c>
      <c r="B21" s="74" t="s">
        <v>18</v>
      </c>
      <c r="C21" s="29">
        <f>HLOOKUP(B21,'Wr. Prem. &amp;  Re Prem.'!$4:$24,21,FALSE)</f>
        <v>11234080.41507104</v>
      </c>
      <c r="D21" s="21">
        <f t="shared" si="0"/>
        <v>1.6835665261944223E-2</v>
      </c>
    </row>
    <row r="22" spans="1:7" ht="27" customHeight="1">
      <c r="A22" s="6">
        <v>16</v>
      </c>
      <c r="B22" s="74" t="s">
        <v>19</v>
      </c>
      <c r="C22" s="29">
        <f>HLOOKUP(B22,'Wr. Prem. &amp;  Re Prem.'!$4:$24,21,FALSE)</f>
        <v>378256.42391998414</v>
      </c>
      <c r="D22" s="21">
        <f>C22/$C$25</f>
        <v>5.6686424709526649E-4</v>
      </c>
    </row>
    <row r="23" spans="1:7" ht="27" customHeight="1">
      <c r="A23" s="6">
        <v>17</v>
      </c>
      <c r="B23" s="74" t="s">
        <v>20</v>
      </c>
      <c r="C23" s="29">
        <f>HLOOKUP(B23,'Wr. Prem. &amp;  Re Prem.'!$4:$24,21,FALSE)</f>
        <v>25319376.514852844</v>
      </c>
      <c r="D23" s="21">
        <f>C23/$C$25</f>
        <v>3.7944231472060261E-2</v>
      </c>
    </row>
    <row r="24" spans="1:7" ht="27" customHeight="1">
      <c r="A24" s="6">
        <v>18</v>
      </c>
      <c r="B24" s="74" t="s">
        <v>21</v>
      </c>
      <c r="C24" s="29">
        <f>HLOOKUP(B24,'Wr. Prem. &amp;  Re Prem.'!$4:$24,21,FALSE)</f>
        <v>0</v>
      </c>
      <c r="D24" s="21">
        <f>C24/$C$25</f>
        <v>0</v>
      </c>
    </row>
    <row r="25" spans="1:7" ht="27" customHeight="1">
      <c r="A25" s="3"/>
      <c r="B25" s="75" t="s">
        <v>22</v>
      </c>
      <c r="C25" s="22">
        <f>SUM(C7:C24)</f>
        <v>667278675.37642539</v>
      </c>
      <c r="D25" s="23">
        <f>SUM(D7:D24)</f>
        <v>1</v>
      </c>
      <c r="G25" s="1"/>
    </row>
    <row r="27" spans="1:7">
      <c r="C27" s="1"/>
    </row>
    <row r="28" spans="1:7">
      <c r="C28" s="1"/>
    </row>
    <row r="34" spans="3:3">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30"/>
  </sheetPr>
  <dimension ref="A1:AN33"/>
  <sheetViews>
    <sheetView zoomScale="90" zoomScaleNormal="90" workbookViewId="0">
      <pane xSplit="2" ySplit="5" topLeftCell="C6" activePane="bottomRight" state="frozen"/>
      <selection activeCell="B1" sqref="B1"/>
      <selection pane="topRight" activeCell="B1" sqref="B1"/>
      <selection pane="bottomLeft" activeCell="B1" sqref="B1"/>
      <selection pane="bottomRight" activeCell="B4" sqref="B4:B5"/>
    </sheetView>
  </sheetViews>
  <sheetFormatPr defaultRowHeight="13.2"/>
  <cols>
    <col min="1" max="1" width="4.44140625" customWidth="1"/>
    <col min="2" max="2" width="49.33203125" customWidth="1"/>
    <col min="3" max="6" width="11.5546875" customWidth="1"/>
    <col min="7" max="7" width="12.33203125" customWidth="1"/>
    <col min="8" max="38" width="11.5546875" customWidth="1"/>
    <col min="39" max="39" width="13.109375" customWidth="1"/>
    <col min="40" max="40" width="11.5546875" customWidth="1"/>
  </cols>
  <sheetData>
    <row r="1" spans="1:40" s="54" customFormat="1" ht="27.75" customHeight="1">
      <c r="A1" s="55" t="s">
        <v>72</v>
      </c>
      <c r="B1" s="55"/>
      <c r="C1" s="55"/>
      <c r="D1" s="55"/>
      <c r="E1" s="55"/>
      <c r="F1" s="55"/>
      <c r="G1" s="55"/>
      <c r="H1" s="55"/>
      <c r="I1" s="55"/>
      <c r="J1" s="55"/>
      <c r="K1" s="55"/>
      <c r="L1" s="55"/>
      <c r="M1" s="55"/>
      <c r="N1" s="55"/>
      <c r="O1" s="55"/>
    </row>
    <row r="2" spans="1:40" s="54" customFormat="1" ht="27.75" customHeight="1">
      <c r="A2" s="55" t="str">
        <f>'Inccured Claims'!A2</f>
        <v>Reporting period: 1 January 2020 - 31 December 2020</v>
      </c>
      <c r="B2" s="55"/>
      <c r="C2" s="55"/>
      <c r="D2" s="55"/>
      <c r="E2" s="55"/>
      <c r="F2" s="55"/>
      <c r="G2" s="55"/>
      <c r="H2" s="55"/>
      <c r="I2" s="55"/>
      <c r="J2" s="55"/>
      <c r="K2" s="55"/>
      <c r="L2" s="55"/>
      <c r="M2" s="55"/>
      <c r="N2" s="55"/>
      <c r="O2" s="55"/>
    </row>
    <row r="3" spans="1:40" s="76" customFormat="1" ht="17.25" customHeight="1">
      <c r="A3" s="42" t="s">
        <v>73</v>
      </c>
      <c r="C3" s="77"/>
      <c r="E3" s="77"/>
      <c r="G3" s="77"/>
      <c r="I3" s="77"/>
      <c r="K3" s="77"/>
      <c r="M3" s="77"/>
      <c r="O3" s="77"/>
      <c r="Q3" s="77"/>
      <c r="S3" s="77"/>
      <c r="U3" s="77"/>
      <c r="W3" s="77"/>
      <c r="Y3" s="77"/>
      <c r="AA3" s="77"/>
      <c r="AC3" s="77"/>
      <c r="AE3" s="77"/>
      <c r="AG3" s="77"/>
      <c r="AI3" s="77"/>
      <c r="AK3" s="77"/>
    </row>
    <row r="4" spans="1:40" s="78" customFormat="1" ht="96" customHeight="1">
      <c r="A4" s="93" t="s">
        <v>0</v>
      </c>
      <c r="B4" s="93" t="s">
        <v>3</v>
      </c>
      <c r="C4" s="103" t="s">
        <v>4</v>
      </c>
      <c r="D4" s="103"/>
      <c r="E4" s="96" t="s">
        <v>5</v>
      </c>
      <c r="F4" s="97"/>
      <c r="G4" s="96" t="s">
        <v>6</v>
      </c>
      <c r="H4" s="97"/>
      <c r="I4" s="96" t="s">
        <v>7</v>
      </c>
      <c r="J4" s="97"/>
      <c r="K4" s="96" t="s">
        <v>8</v>
      </c>
      <c r="L4" s="97"/>
      <c r="M4" s="96" t="s">
        <v>9</v>
      </c>
      <c r="N4" s="97"/>
      <c r="O4" s="96" t="s">
        <v>10</v>
      </c>
      <c r="P4" s="97"/>
      <c r="Q4" s="96" t="s">
        <v>11</v>
      </c>
      <c r="R4" s="97"/>
      <c r="S4" s="96" t="s">
        <v>12</v>
      </c>
      <c r="T4" s="97"/>
      <c r="U4" s="96" t="s">
        <v>13</v>
      </c>
      <c r="V4" s="97"/>
      <c r="W4" s="96" t="s">
        <v>14</v>
      </c>
      <c r="X4" s="97"/>
      <c r="Y4" s="96" t="s">
        <v>15</v>
      </c>
      <c r="Z4" s="97"/>
      <c r="AA4" s="96" t="s">
        <v>16</v>
      </c>
      <c r="AB4" s="97"/>
      <c r="AC4" s="96" t="s">
        <v>17</v>
      </c>
      <c r="AD4" s="97"/>
      <c r="AE4" s="90" t="s">
        <v>18</v>
      </c>
      <c r="AF4" s="92"/>
      <c r="AG4" s="90" t="s">
        <v>19</v>
      </c>
      <c r="AH4" s="92"/>
      <c r="AI4" s="100" t="s">
        <v>20</v>
      </c>
      <c r="AJ4" s="101"/>
      <c r="AK4" s="100" t="s">
        <v>21</v>
      </c>
      <c r="AL4" s="101"/>
      <c r="AM4" s="100" t="s">
        <v>22</v>
      </c>
      <c r="AN4" s="101"/>
    </row>
    <row r="5" spans="1:40" s="78" customFormat="1" ht="48.75" customHeight="1">
      <c r="A5" s="95"/>
      <c r="B5" s="95"/>
      <c r="C5" s="53" t="s">
        <v>47</v>
      </c>
      <c r="D5" s="53" t="s">
        <v>74</v>
      </c>
      <c r="E5" s="53" t="s">
        <v>47</v>
      </c>
      <c r="F5" s="53" t="s">
        <v>74</v>
      </c>
      <c r="G5" s="53" t="s">
        <v>47</v>
      </c>
      <c r="H5" s="53" t="s">
        <v>74</v>
      </c>
      <c r="I5" s="53" t="s">
        <v>47</v>
      </c>
      <c r="J5" s="53" t="s">
        <v>74</v>
      </c>
      <c r="K5" s="53" t="s">
        <v>47</v>
      </c>
      <c r="L5" s="53" t="s">
        <v>74</v>
      </c>
      <c r="M5" s="53" t="s">
        <v>47</v>
      </c>
      <c r="N5" s="53" t="s">
        <v>74</v>
      </c>
      <c r="O5" s="53" t="s">
        <v>47</v>
      </c>
      <c r="P5" s="53" t="s">
        <v>74</v>
      </c>
      <c r="Q5" s="53" t="s">
        <v>47</v>
      </c>
      <c r="R5" s="53" t="s">
        <v>74</v>
      </c>
      <c r="S5" s="53" t="s">
        <v>47</v>
      </c>
      <c r="T5" s="53" t="s">
        <v>74</v>
      </c>
      <c r="U5" s="53" t="s">
        <v>47</v>
      </c>
      <c r="V5" s="53" t="s">
        <v>74</v>
      </c>
      <c r="W5" s="53" t="s">
        <v>47</v>
      </c>
      <c r="X5" s="53" t="s">
        <v>74</v>
      </c>
      <c r="Y5" s="53" t="s">
        <v>47</v>
      </c>
      <c r="Z5" s="53" t="s">
        <v>74</v>
      </c>
      <c r="AA5" s="53" t="s">
        <v>47</v>
      </c>
      <c r="AB5" s="53" t="s">
        <v>74</v>
      </c>
      <c r="AC5" s="53" t="s">
        <v>47</v>
      </c>
      <c r="AD5" s="53" t="s">
        <v>74</v>
      </c>
      <c r="AE5" s="53" t="s">
        <v>47</v>
      </c>
      <c r="AF5" s="53" t="s">
        <v>74</v>
      </c>
      <c r="AG5" s="53" t="s">
        <v>47</v>
      </c>
      <c r="AH5" s="53" t="s">
        <v>74</v>
      </c>
      <c r="AI5" s="53" t="s">
        <v>47</v>
      </c>
      <c r="AJ5" s="53" t="s">
        <v>74</v>
      </c>
      <c r="AK5" s="53" t="s">
        <v>47</v>
      </c>
      <c r="AL5" s="53" t="s">
        <v>74</v>
      </c>
      <c r="AM5" s="53" t="s">
        <v>47</v>
      </c>
      <c r="AN5" s="53" t="s">
        <v>74</v>
      </c>
    </row>
    <row r="6" spans="1:40" ht="24.9" customHeight="1">
      <c r="A6" s="18">
        <v>1</v>
      </c>
      <c r="B6" s="81" t="s">
        <v>89</v>
      </c>
      <c r="C6" s="26">
        <v>1647.274056</v>
      </c>
      <c r="D6" s="26">
        <v>1317.8134450000002</v>
      </c>
      <c r="E6" s="26">
        <v>0</v>
      </c>
      <c r="F6" s="26">
        <v>0</v>
      </c>
      <c r="G6" s="26">
        <v>0</v>
      </c>
      <c r="H6" s="26">
        <v>0</v>
      </c>
      <c r="I6" s="26">
        <v>3038345.1993999998</v>
      </c>
      <c r="J6" s="26">
        <v>30295.185900000004</v>
      </c>
      <c r="K6" s="26">
        <v>0</v>
      </c>
      <c r="L6" s="26">
        <v>0</v>
      </c>
      <c r="M6" s="26">
        <v>0</v>
      </c>
      <c r="N6" s="26">
        <v>0</v>
      </c>
      <c r="O6" s="26">
        <v>0</v>
      </c>
      <c r="P6" s="26">
        <v>0</v>
      </c>
      <c r="Q6" s="26">
        <v>0</v>
      </c>
      <c r="R6" s="26">
        <v>0</v>
      </c>
      <c r="S6" s="26">
        <v>0</v>
      </c>
      <c r="T6" s="26">
        <v>0</v>
      </c>
      <c r="U6" s="26">
        <v>0</v>
      </c>
      <c r="V6" s="26">
        <v>0</v>
      </c>
      <c r="W6" s="26">
        <v>0</v>
      </c>
      <c r="X6" s="26">
        <v>0</v>
      </c>
      <c r="Y6" s="26">
        <v>0</v>
      </c>
      <c r="Z6" s="26">
        <v>0</v>
      </c>
      <c r="AA6" s="26">
        <v>0</v>
      </c>
      <c r="AB6" s="26">
        <v>0</v>
      </c>
      <c r="AC6" s="26">
        <v>0</v>
      </c>
      <c r="AD6" s="26">
        <v>0</v>
      </c>
      <c r="AE6" s="26">
        <v>0</v>
      </c>
      <c r="AF6" s="26">
        <v>0</v>
      </c>
      <c r="AG6" s="26">
        <v>0</v>
      </c>
      <c r="AH6" s="26">
        <v>0</v>
      </c>
      <c r="AI6" s="26">
        <v>0</v>
      </c>
      <c r="AJ6" s="26">
        <v>0</v>
      </c>
      <c r="AK6" s="26">
        <v>0</v>
      </c>
      <c r="AL6" s="26">
        <v>0</v>
      </c>
      <c r="AM6" s="27">
        <v>3039992.473456</v>
      </c>
      <c r="AN6" s="27">
        <v>31612.999345000004</v>
      </c>
    </row>
    <row r="7" spans="1:40" ht="24.9" customHeight="1">
      <c r="A7" s="18">
        <v>2</v>
      </c>
      <c r="B7" s="81" t="s">
        <v>30</v>
      </c>
      <c r="C7" s="26">
        <v>0</v>
      </c>
      <c r="D7" s="26">
        <v>0</v>
      </c>
      <c r="E7" s="26">
        <v>0</v>
      </c>
      <c r="F7" s="26">
        <v>0</v>
      </c>
      <c r="G7" s="26">
        <v>0</v>
      </c>
      <c r="H7" s="26">
        <v>0</v>
      </c>
      <c r="I7" s="26">
        <v>0</v>
      </c>
      <c r="J7" s="26">
        <v>0</v>
      </c>
      <c r="K7" s="26">
        <v>0</v>
      </c>
      <c r="L7" s="26">
        <v>0</v>
      </c>
      <c r="M7" s="26">
        <v>0</v>
      </c>
      <c r="N7" s="26">
        <v>0</v>
      </c>
      <c r="O7" s="26">
        <v>0</v>
      </c>
      <c r="P7" s="26">
        <v>0</v>
      </c>
      <c r="Q7" s="26">
        <v>0</v>
      </c>
      <c r="R7" s="26">
        <v>0</v>
      </c>
      <c r="S7" s="26">
        <v>0</v>
      </c>
      <c r="T7" s="26">
        <v>0</v>
      </c>
      <c r="U7" s="26">
        <v>0</v>
      </c>
      <c r="V7" s="26">
        <v>0</v>
      </c>
      <c r="W7" s="26">
        <v>0</v>
      </c>
      <c r="X7" s="26">
        <v>0</v>
      </c>
      <c r="Y7" s="26">
        <v>0</v>
      </c>
      <c r="Z7" s="26">
        <v>0</v>
      </c>
      <c r="AA7" s="26">
        <v>500710.20153299998</v>
      </c>
      <c r="AB7" s="26">
        <v>461946.93642343389</v>
      </c>
      <c r="AC7" s="26">
        <v>0</v>
      </c>
      <c r="AD7" s="26">
        <v>0</v>
      </c>
      <c r="AE7" s="26">
        <v>0</v>
      </c>
      <c r="AF7" s="26">
        <v>0</v>
      </c>
      <c r="AG7" s="26">
        <v>0</v>
      </c>
      <c r="AH7" s="26">
        <v>0</v>
      </c>
      <c r="AI7" s="26">
        <v>2135.9175</v>
      </c>
      <c r="AJ7" s="26">
        <v>997.19182942500004</v>
      </c>
      <c r="AK7" s="26">
        <v>0</v>
      </c>
      <c r="AL7" s="26">
        <v>0</v>
      </c>
      <c r="AM7" s="27">
        <v>502846.11903299997</v>
      </c>
      <c r="AN7" s="27">
        <v>462944.12825285888</v>
      </c>
    </row>
    <row r="8" spans="1:40" ht="24.9" customHeight="1">
      <c r="A8" s="18">
        <v>3</v>
      </c>
      <c r="B8" s="81" t="s">
        <v>35</v>
      </c>
      <c r="C8" s="26">
        <v>0</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20000</v>
      </c>
      <c r="Z8" s="26">
        <v>0</v>
      </c>
      <c r="AA8" s="26">
        <v>290730.99017100001</v>
      </c>
      <c r="AB8" s="26">
        <v>272702.34474591847</v>
      </c>
      <c r="AC8" s="26">
        <v>2294.4673600000001</v>
      </c>
      <c r="AD8" s="26">
        <v>1880.3022357360001</v>
      </c>
      <c r="AE8" s="26">
        <v>0</v>
      </c>
      <c r="AF8" s="26">
        <v>0</v>
      </c>
      <c r="AG8" s="26">
        <v>0</v>
      </c>
      <c r="AH8" s="26">
        <v>0</v>
      </c>
      <c r="AI8" s="26">
        <v>7568.95</v>
      </c>
      <c r="AJ8" s="26">
        <v>6197.3985640000001</v>
      </c>
      <c r="AK8" s="26">
        <v>0</v>
      </c>
      <c r="AL8" s="26">
        <v>0</v>
      </c>
      <c r="AM8" s="27">
        <v>320594.40753100003</v>
      </c>
      <c r="AN8" s="27">
        <v>280780.04554565443</v>
      </c>
    </row>
    <row r="9" spans="1:40" ht="24.9" customHeight="1">
      <c r="A9" s="18">
        <v>4</v>
      </c>
      <c r="B9" s="81" t="s">
        <v>29</v>
      </c>
      <c r="C9" s="26">
        <v>0</v>
      </c>
      <c r="D9" s="26">
        <v>0</v>
      </c>
      <c r="E9" s="26">
        <v>0</v>
      </c>
      <c r="F9" s="26">
        <v>0</v>
      </c>
      <c r="G9" s="26">
        <v>0</v>
      </c>
      <c r="H9" s="26">
        <v>0</v>
      </c>
      <c r="I9" s="26">
        <v>77861.969179000094</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77861.969179000094</v>
      </c>
      <c r="AN9" s="27">
        <v>0</v>
      </c>
    </row>
    <row r="10" spans="1:40" ht="24.9" customHeight="1">
      <c r="A10" s="18">
        <v>5</v>
      </c>
      <c r="B10" s="81" t="s">
        <v>36</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5593</v>
      </c>
      <c r="AJ10" s="26">
        <v>5593</v>
      </c>
      <c r="AK10" s="26">
        <v>0</v>
      </c>
      <c r="AL10" s="26">
        <v>0</v>
      </c>
      <c r="AM10" s="27">
        <v>5593</v>
      </c>
      <c r="AN10" s="27">
        <v>5593</v>
      </c>
    </row>
    <row r="11" spans="1:40" ht="24.9" customHeight="1">
      <c r="A11" s="18">
        <v>6</v>
      </c>
      <c r="B11" s="81" t="s">
        <v>28</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1000</v>
      </c>
      <c r="AL11" s="26">
        <v>0</v>
      </c>
      <c r="AM11" s="27">
        <v>1000</v>
      </c>
      <c r="AN11" s="27">
        <v>0</v>
      </c>
    </row>
    <row r="12" spans="1:40" ht="24.9" customHeight="1">
      <c r="A12" s="18">
        <v>7</v>
      </c>
      <c r="B12" s="81" t="s">
        <v>39</v>
      </c>
      <c r="C12" s="26">
        <v>0</v>
      </c>
      <c r="D12" s="26">
        <v>0</v>
      </c>
      <c r="E12" s="26">
        <v>0</v>
      </c>
      <c r="F12" s="26">
        <v>0</v>
      </c>
      <c r="G12" s="26">
        <v>0</v>
      </c>
      <c r="H12" s="26">
        <v>0</v>
      </c>
      <c r="I12" s="26">
        <v>0</v>
      </c>
      <c r="J12" s="26">
        <v>0</v>
      </c>
      <c r="K12" s="26">
        <v>0</v>
      </c>
      <c r="L12" s="26">
        <v>0</v>
      </c>
      <c r="M12" s="26">
        <v>26.330951000000088</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26.330951000000088</v>
      </c>
      <c r="AN12" s="27">
        <v>0</v>
      </c>
    </row>
    <row r="13" spans="1:40" ht="24.9" customHeight="1">
      <c r="A13" s="18">
        <v>8</v>
      </c>
      <c r="B13" s="81" t="s">
        <v>34</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9</v>
      </c>
      <c r="B14" s="81" t="s">
        <v>88</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10</v>
      </c>
      <c r="B15" s="81"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11</v>
      </c>
      <c r="B16" s="81" t="s">
        <v>32</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12</v>
      </c>
      <c r="B17" s="81" t="s">
        <v>41</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13</v>
      </c>
      <c r="B18" s="81" t="s">
        <v>37</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14</v>
      </c>
      <c r="B19" s="81" t="s">
        <v>90</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15</v>
      </c>
      <c r="B20" s="81" t="s">
        <v>33</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16</v>
      </c>
      <c r="B21" s="81" t="s">
        <v>38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17</v>
      </c>
      <c r="B22" s="81" t="s">
        <v>40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18</v>
      </c>
      <c r="B23" s="81" t="s">
        <v>91</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6.5" customHeight="1">
      <c r="A24" s="17"/>
      <c r="B24" s="84" t="s">
        <v>22</v>
      </c>
      <c r="C24" s="28">
        <v>1647.274056</v>
      </c>
      <c r="D24" s="28">
        <v>1317.8134450000002</v>
      </c>
      <c r="E24" s="28">
        <v>0</v>
      </c>
      <c r="F24" s="28">
        <v>0</v>
      </c>
      <c r="G24" s="28">
        <v>0</v>
      </c>
      <c r="H24" s="28">
        <v>0</v>
      </c>
      <c r="I24" s="28">
        <v>3116207.168579</v>
      </c>
      <c r="J24" s="28">
        <v>30295.185900000004</v>
      </c>
      <c r="K24" s="28">
        <v>0</v>
      </c>
      <c r="L24" s="28">
        <v>0</v>
      </c>
      <c r="M24" s="28">
        <v>26.330951000000088</v>
      </c>
      <c r="N24" s="28">
        <v>0</v>
      </c>
      <c r="O24" s="28">
        <v>0</v>
      </c>
      <c r="P24" s="28">
        <v>0</v>
      </c>
      <c r="Q24" s="28">
        <v>0</v>
      </c>
      <c r="R24" s="28">
        <v>0</v>
      </c>
      <c r="S24" s="28">
        <v>0</v>
      </c>
      <c r="T24" s="28">
        <v>0</v>
      </c>
      <c r="U24" s="28">
        <v>0</v>
      </c>
      <c r="V24" s="28">
        <v>0</v>
      </c>
      <c r="W24" s="28">
        <v>0</v>
      </c>
      <c r="X24" s="28">
        <v>0</v>
      </c>
      <c r="Y24" s="28">
        <v>20000</v>
      </c>
      <c r="Z24" s="28">
        <v>0</v>
      </c>
      <c r="AA24" s="28">
        <v>791441.191704</v>
      </c>
      <c r="AB24" s="28">
        <v>734649.28116935235</v>
      </c>
      <c r="AC24" s="28">
        <v>2294.4673600000001</v>
      </c>
      <c r="AD24" s="28">
        <v>1880.3022357360001</v>
      </c>
      <c r="AE24" s="28">
        <v>0</v>
      </c>
      <c r="AF24" s="28">
        <v>0</v>
      </c>
      <c r="AG24" s="28">
        <v>0</v>
      </c>
      <c r="AH24" s="28">
        <v>0</v>
      </c>
      <c r="AI24" s="28">
        <v>15297.8675</v>
      </c>
      <c r="AJ24" s="28">
        <v>12787.590393425</v>
      </c>
      <c r="AK24" s="28">
        <v>1000</v>
      </c>
      <c r="AL24" s="28">
        <v>0</v>
      </c>
      <c r="AM24" s="28">
        <v>3947914.3001500005</v>
      </c>
      <c r="AN24" s="28">
        <v>780930.17314351327</v>
      </c>
    </row>
    <row r="25" spans="1:40" ht="14.25" customHeight="1"/>
    <row r="26" spans="1:40" s="78" customFormat="1" ht="14.4">
      <c r="B26" s="55" t="s">
        <v>49</v>
      </c>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row>
    <row r="27" spans="1:40" s="78" customFormat="1" ht="12.75" customHeight="1">
      <c r="B27" s="105" t="s">
        <v>75</v>
      </c>
      <c r="C27" s="105"/>
      <c r="D27" s="105"/>
      <c r="E27" s="105"/>
      <c r="F27" s="105"/>
      <c r="G27" s="105"/>
      <c r="H27" s="105"/>
      <c r="I27" s="105"/>
      <c r="J27" s="105"/>
      <c r="K27" s="105"/>
      <c r="L27" s="105"/>
      <c r="M27" s="105"/>
      <c r="N27" s="105"/>
      <c r="O27" s="105"/>
      <c r="P27" s="105"/>
      <c r="Q27" s="105"/>
      <c r="R27" s="105"/>
      <c r="S27" s="105"/>
      <c r="AM27" s="79"/>
      <c r="AN27" s="79"/>
    </row>
    <row r="28" spans="1:40">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1"/>
      <c r="AN28" s="1"/>
    </row>
    <row r="29" spans="1:40">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
      <c r="AN29" s="1"/>
    </row>
    <row r="30" spans="1:40">
      <c r="AM30" s="1"/>
      <c r="AN30" s="1"/>
    </row>
    <row r="31" spans="1:40">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1"/>
      <c r="AN31" s="1"/>
    </row>
    <row r="32" spans="1:4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
      <c r="AN32" s="1"/>
    </row>
    <row r="33" spans="39:40">
      <c r="AM33" s="1"/>
      <c r="AN33" s="1"/>
    </row>
  </sheetData>
  <sortState ref="B6:AN22">
    <sortCondition descending="1" ref="AM6:AM22"/>
  </sortState>
  <mergeCells count="22">
    <mergeCell ref="B27:S27"/>
    <mergeCell ref="U4:V4"/>
    <mergeCell ref="AI4:AJ4"/>
    <mergeCell ref="AK4:AL4"/>
    <mergeCell ref="AM4:AN4"/>
    <mergeCell ref="W4:X4"/>
    <mergeCell ref="Y4:Z4"/>
    <mergeCell ref="AA4:AB4"/>
    <mergeCell ref="AC4:AD4"/>
    <mergeCell ref="AE4:AF4"/>
    <mergeCell ref="AG4:AH4"/>
    <mergeCell ref="K4:L4"/>
    <mergeCell ref="M4:N4"/>
    <mergeCell ref="O4:P4"/>
    <mergeCell ref="Q4:R4"/>
    <mergeCell ref="S4:T4"/>
    <mergeCell ref="I4:J4"/>
    <mergeCell ref="A4:A5"/>
    <mergeCell ref="B4:B5"/>
    <mergeCell ref="C4:D4"/>
    <mergeCell ref="E4:F4"/>
    <mergeCell ref="G4:H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George Nioradze</cp:lastModifiedBy>
  <cp:lastPrinted>2013-03-25T13:33:55Z</cp:lastPrinted>
  <dcterms:created xsi:type="dcterms:W3CDTF">1996-10-14T23:33:28Z</dcterms:created>
  <dcterms:modified xsi:type="dcterms:W3CDTF">2021-03-31T07:19:45Z</dcterms:modified>
</cp:coreProperties>
</file>