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0" yWindow="0" windowWidth="20430" windowHeight="8370" tabRatio="927"/>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Claims'!$A$5:$AN$5</definedName>
    <definedName name="_xlnm._FilterDatabase" localSheetId="0" hidden="1">'Number of Policies'!$A$6:$CV$6</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M6" i="24" l="1"/>
  <c r="AN6" i="24"/>
  <c r="H6" i="22" l="1"/>
  <c r="H8" i="22"/>
  <c r="H12" i="22"/>
  <c r="H11" i="22"/>
  <c r="H14" i="22"/>
  <c r="H9" i="22"/>
  <c r="H15" i="22"/>
  <c r="H10" i="22"/>
  <c r="H16" i="22"/>
  <c r="H13" i="22"/>
  <c r="H17" i="22"/>
  <c r="H18" i="22"/>
  <c r="H7" i="22"/>
  <c r="H5"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1" i="30"/>
  <c r="AN11" i="30"/>
  <c r="AM8" i="30"/>
  <c r="AN8" i="30"/>
  <c r="AM12" i="30"/>
  <c r="AN12" i="30"/>
  <c r="AM13" i="30"/>
  <c r="AN13" i="30"/>
  <c r="AM9" i="30"/>
  <c r="AN9" i="30"/>
  <c r="AM10" i="30"/>
  <c r="AN10" i="30"/>
  <c r="AM14" i="30"/>
  <c r="AN14" i="30"/>
  <c r="AM15" i="30"/>
  <c r="AN15" i="30"/>
  <c r="AM16" i="30"/>
  <c r="AN16" i="30"/>
  <c r="AM17" i="30"/>
  <c r="AN17" i="30"/>
  <c r="AM18" i="30"/>
  <c r="AN18" i="30"/>
  <c r="AM19" i="30"/>
  <c r="AN19" i="30"/>
  <c r="AM20" i="30"/>
  <c r="AN20" i="30"/>
  <c r="EU9" i="29"/>
  <c r="EV9" i="29"/>
  <c r="EW9" i="29"/>
  <c r="EU11" i="29"/>
  <c r="EV11" i="29"/>
  <c r="EW11" i="29"/>
  <c r="EU13" i="29"/>
  <c r="EV13" i="29"/>
  <c r="EW13" i="29"/>
  <c r="EU18" i="29"/>
  <c r="EV18" i="29"/>
  <c r="EW18" i="29"/>
  <c r="EU15" i="29"/>
  <c r="EV15" i="29"/>
  <c r="EW15" i="29"/>
  <c r="EU16" i="29"/>
  <c r="EV16" i="29"/>
  <c r="EW16" i="29"/>
  <c r="EU20" i="29"/>
  <c r="EV20" i="29"/>
  <c r="EW20" i="29"/>
  <c r="EU8" i="29"/>
  <c r="EV8" i="29"/>
  <c r="EW8" i="29"/>
  <c r="EU10" i="29"/>
  <c r="EV10" i="29"/>
  <c r="EW10" i="29"/>
  <c r="EU21" i="29"/>
  <c r="EV21" i="29"/>
  <c r="EW21" i="29"/>
  <c r="EU19" i="29"/>
  <c r="EV19" i="29"/>
  <c r="EW19" i="29"/>
  <c r="EU14" i="29"/>
  <c r="EV14" i="29"/>
  <c r="EW14" i="29"/>
  <c r="EU17" i="29"/>
  <c r="EV17" i="29"/>
  <c r="EW17" i="29"/>
  <c r="EU12" i="29"/>
  <c r="EV12" i="29"/>
  <c r="EW12" i="29"/>
  <c r="EQ9" i="29"/>
  <c r="ER9" i="29"/>
  <c r="ES9" i="29"/>
  <c r="EQ11" i="29"/>
  <c r="ER11" i="29"/>
  <c r="ES11" i="29"/>
  <c r="EQ13" i="29"/>
  <c r="ER13" i="29"/>
  <c r="ES13" i="29"/>
  <c r="EQ18" i="29"/>
  <c r="ER18" i="29"/>
  <c r="ES18" i="29"/>
  <c r="EQ15" i="29"/>
  <c r="ER15" i="29"/>
  <c r="ES15" i="29"/>
  <c r="EQ16" i="29"/>
  <c r="ER16" i="29"/>
  <c r="ES16" i="29"/>
  <c r="EQ20" i="29"/>
  <c r="ER20" i="29"/>
  <c r="ES20" i="29"/>
  <c r="EQ8" i="29"/>
  <c r="ER8" i="29"/>
  <c r="ES8" i="29"/>
  <c r="EQ10" i="29"/>
  <c r="ER10" i="29"/>
  <c r="ES10" i="29"/>
  <c r="EQ21" i="29"/>
  <c r="ER21" i="29"/>
  <c r="ES21" i="29"/>
  <c r="EQ19" i="29"/>
  <c r="ER19" i="29"/>
  <c r="ES19" i="29"/>
  <c r="EQ14" i="29"/>
  <c r="ER14" i="29"/>
  <c r="ES14" i="29"/>
  <c r="EQ17" i="29"/>
  <c r="ER17" i="29"/>
  <c r="ES17" i="29"/>
  <c r="EQ12" i="29"/>
  <c r="ER12" i="29"/>
  <c r="ES1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0" i="28" l="1"/>
  <c r="CP10" i="28"/>
  <c r="CQ10" i="28"/>
  <c r="CR10" i="28"/>
  <c r="CS10" i="28"/>
  <c r="CO15" i="28"/>
  <c r="CP15" i="28"/>
  <c r="CQ15" i="28"/>
  <c r="CR15" i="28"/>
  <c r="CS15" i="28"/>
  <c r="CO12" i="28"/>
  <c r="CP12" i="28"/>
  <c r="CQ12" i="28"/>
  <c r="CR12" i="28"/>
  <c r="CS12" i="28"/>
  <c r="CO14" i="28"/>
  <c r="CP14" i="28"/>
  <c r="CQ14" i="28"/>
  <c r="CR14" i="28"/>
  <c r="CS14" i="28"/>
  <c r="CO16" i="28"/>
  <c r="CP16" i="28"/>
  <c r="CQ16" i="28"/>
  <c r="CR16" i="28"/>
  <c r="CS16" i="28"/>
  <c r="CO19" i="28"/>
  <c r="CP19" i="28"/>
  <c r="CQ19" i="28"/>
  <c r="CR19" i="28"/>
  <c r="CS19" i="28"/>
  <c r="CO13" i="28"/>
  <c r="CP13" i="28"/>
  <c r="CQ13" i="28"/>
  <c r="CR13" i="28"/>
  <c r="CS13" i="28"/>
  <c r="CO9" i="28"/>
  <c r="CP9" i="28"/>
  <c r="CQ9" i="28"/>
  <c r="CR9" i="28"/>
  <c r="CS9" i="28"/>
  <c r="CO8" i="28"/>
  <c r="CP8" i="28"/>
  <c r="CQ8" i="28"/>
  <c r="CR8" i="28"/>
  <c r="CS8" i="28"/>
  <c r="CO17" i="28"/>
  <c r="CP17" i="28"/>
  <c r="CQ17" i="28"/>
  <c r="CR17" i="28"/>
  <c r="CS17" i="28"/>
  <c r="CO18" i="28"/>
  <c r="CP18" i="28"/>
  <c r="CQ18" i="28"/>
  <c r="CR18" i="28"/>
  <c r="CS18" i="28"/>
  <c r="CO7" i="28"/>
  <c r="CP7" i="28"/>
  <c r="CQ7" i="28"/>
  <c r="CR7" i="28"/>
  <c r="CS7" i="28"/>
  <c r="CO20" i="28"/>
  <c r="CP20" i="28"/>
  <c r="CQ20" i="28"/>
  <c r="CR20" i="28"/>
  <c r="CS20" i="28"/>
  <c r="CS11" i="28"/>
  <c r="CR11" i="28"/>
  <c r="CQ11" i="28"/>
  <c r="CP11" i="28"/>
  <c r="CO1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1" i="21"/>
  <c r="CV14" i="21"/>
  <c r="CV17" i="21"/>
  <c r="CV10" i="21"/>
  <c r="CV20" i="21"/>
  <c r="CV9" i="21"/>
  <c r="CV15" i="21"/>
  <c r="CV12" i="21"/>
  <c r="CV16" i="21"/>
  <c r="CV18" i="21"/>
  <c r="CV8" i="21"/>
  <c r="CV13" i="21"/>
  <c r="CV19" i="21"/>
  <c r="CV7" i="21"/>
  <c r="CR11" i="21"/>
  <c r="CS11" i="21"/>
  <c r="CT11" i="21"/>
  <c r="CU11" i="21"/>
  <c r="CR14" i="21"/>
  <c r="CS14" i="21"/>
  <c r="CT14" i="21"/>
  <c r="CU14" i="21"/>
  <c r="CR17" i="21"/>
  <c r="CS17" i="21"/>
  <c r="CT17" i="21"/>
  <c r="CU17" i="21"/>
  <c r="CR10" i="21"/>
  <c r="CS10" i="21"/>
  <c r="CT10" i="21"/>
  <c r="CU10" i="21"/>
  <c r="CR20" i="21"/>
  <c r="CS20" i="21"/>
  <c r="CT20" i="21"/>
  <c r="CU20" i="21"/>
  <c r="CR9" i="21"/>
  <c r="CS9" i="21"/>
  <c r="CT9" i="21"/>
  <c r="CU9" i="21"/>
  <c r="CR15" i="21"/>
  <c r="CS15" i="21"/>
  <c r="CT15" i="21"/>
  <c r="CU15" i="21"/>
  <c r="CR12" i="21"/>
  <c r="CS12" i="21"/>
  <c r="CT12" i="21"/>
  <c r="CU12" i="21"/>
  <c r="CR16" i="21"/>
  <c r="CS16" i="21"/>
  <c r="CT16" i="21"/>
  <c r="CU16" i="21"/>
  <c r="CR18" i="21"/>
  <c r="CS18" i="21"/>
  <c r="CT18" i="21"/>
  <c r="CU18" i="21"/>
  <c r="CR8" i="21"/>
  <c r="CS8" i="21"/>
  <c r="CT8" i="21"/>
  <c r="CU8" i="21"/>
  <c r="CR13" i="21"/>
  <c r="CS13" i="21"/>
  <c r="CT13" i="21"/>
  <c r="CU13" i="21"/>
  <c r="CR19" i="21"/>
  <c r="CS19" i="21"/>
  <c r="CT19" i="21"/>
  <c r="CU19" i="21"/>
  <c r="CU7" i="21"/>
  <c r="CT7" i="21"/>
  <c r="CS7" i="21"/>
  <c r="CS21" i="21" s="1"/>
  <c r="CR7" i="21"/>
  <c r="CT21" i="21" l="1"/>
  <c r="CR21" i="21"/>
  <c r="CV21" i="21"/>
  <c r="CP21" i="28"/>
  <c r="CR21" i="28"/>
  <c r="CQ21" i="28"/>
  <c r="CO21" i="28"/>
  <c r="CS21" i="28"/>
  <c r="CU21" i="21"/>
  <c r="AM7" i="30" l="1"/>
  <c r="AM21" i="30" s="1"/>
  <c r="AN7"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8" i="32"/>
  <c r="AM8" i="32"/>
  <c r="AN7" i="32"/>
  <c r="AM7" i="32"/>
  <c r="EX17" i="29"/>
  <c r="ET17" i="29"/>
  <c r="EX14" i="29"/>
  <c r="ET14" i="29"/>
  <c r="EX19" i="29"/>
  <c r="ET19" i="29"/>
  <c r="EX21" i="29"/>
  <c r="ET21" i="29"/>
  <c r="ET10" i="29"/>
  <c r="EX10" i="29"/>
  <c r="EX8" i="29"/>
  <c r="ET8" i="29"/>
  <c r="EX20" i="29"/>
  <c r="ET20" i="29"/>
  <c r="EX16" i="29"/>
  <c r="ET16" i="29"/>
  <c r="ET15" i="29"/>
  <c r="EX15" i="29"/>
  <c r="EX18" i="29"/>
  <c r="ET18" i="29"/>
  <c r="EX13" i="29"/>
  <c r="ET13" i="29"/>
  <c r="EX11" i="29"/>
  <c r="ET11" i="29"/>
  <c r="ET9" i="29"/>
  <c r="EX9" i="29"/>
  <c r="EX12" i="29"/>
  <c r="ET12" i="29"/>
  <c r="C21" i="28"/>
  <c r="AM8" i="26"/>
  <c r="AN8" i="26"/>
  <c r="AM7" i="26"/>
  <c r="AN7" i="26"/>
  <c r="AM9" i="26"/>
  <c r="AN9" i="26"/>
  <c r="AM10" i="26"/>
  <c r="AN10" i="26"/>
  <c r="AM11" i="26"/>
  <c r="AN11" i="26"/>
  <c r="AM12" i="26"/>
  <c r="AN12" i="26"/>
  <c r="AM13" i="26"/>
  <c r="AN13" i="26"/>
  <c r="AM14" i="26"/>
  <c r="AN14" i="26"/>
  <c r="AM15" i="26"/>
  <c r="AN15" i="26"/>
  <c r="AM16" i="26"/>
  <c r="AN16" i="26"/>
  <c r="AM17" i="26"/>
  <c r="AN17" i="26"/>
  <c r="AM18" i="26"/>
  <c r="AN18" i="26"/>
  <c r="AM19" i="26"/>
  <c r="AN19" i="26"/>
  <c r="AM20" i="26"/>
  <c r="AN20"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AN18" i="24"/>
  <c r="AM18" i="24"/>
  <c r="AN8" i="24"/>
  <c r="AM8" i="24"/>
  <c r="AN15" i="24"/>
  <c r="AM15" i="24"/>
  <c r="AN19" i="24"/>
  <c r="AM19" i="24"/>
  <c r="AN16" i="24"/>
  <c r="AM16" i="24"/>
  <c r="AN13" i="24"/>
  <c r="AM13" i="24"/>
  <c r="AN14" i="24"/>
  <c r="AM14" i="24"/>
  <c r="AN11" i="24"/>
  <c r="AM11" i="24"/>
  <c r="AN17" i="24"/>
  <c r="AM17" i="24"/>
  <c r="AN10" i="24"/>
  <c r="AM10" i="24"/>
  <c r="AN12" i="24"/>
  <c r="AM12" i="24"/>
  <c r="AN7" i="24"/>
  <c r="AM7" i="24"/>
  <c r="AN9" i="24"/>
  <c r="AM9" i="24"/>
  <c r="G19" i="22"/>
  <c r="E19" i="22"/>
  <c r="D19" i="22"/>
  <c r="C19" i="22"/>
  <c r="AM8" i="4"/>
  <c r="AN8" i="4"/>
  <c r="AM9" i="4"/>
  <c r="AN9" i="4"/>
  <c r="AM10" i="4"/>
  <c r="AN10" i="4"/>
  <c r="AM6" i="4"/>
  <c r="AN6" i="4"/>
  <c r="AM13" i="4"/>
  <c r="AN13" i="4"/>
  <c r="AM7" i="4"/>
  <c r="AN7" i="4"/>
  <c r="AM11" i="4"/>
  <c r="AN11" i="4"/>
  <c r="AM12" i="4"/>
  <c r="AN12" i="4"/>
  <c r="AM17" i="4"/>
  <c r="AN17" i="4"/>
  <c r="AM16" i="4"/>
  <c r="AN16" i="4"/>
  <c r="AM14" i="4"/>
  <c r="AN14" i="4"/>
  <c r="AM18" i="4"/>
  <c r="AN18" i="4"/>
  <c r="AM19" i="4"/>
  <c r="AN19"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1" i="14"/>
  <c r="AM11" i="14"/>
  <c r="AN18" i="14"/>
  <c r="AM18"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12" i="18"/>
  <c r="AM12" i="18"/>
  <c r="AN11" i="18"/>
  <c r="AM11" i="18"/>
  <c r="AN10" i="18"/>
  <c r="AM10" i="18"/>
  <c r="AN9" i="18"/>
  <c r="AM9" i="18"/>
  <c r="AN8" i="18"/>
  <c r="AM8" i="18"/>
  <c r="AN7" i="18"/>
  <c r="AM7" i="18"/>
  <c r="AN6" i="18"/>
  <c r="AM6" i="18"/>
  <c r="AN18" i="17"/>
  <c r="AM18" i="17"/>
  <c r="AN17" i="17"/>
  <c r="AM17" i="17"/>
  <c r="AN16" i="17"/>
  <c r="AM16" i="17"/>
  <c r="AN15" i="17"/>
  <c r="AM15" i="17"/>
  <c r="AN14" i="17"/>
  <c r="AM14" i="17"/>
  <c r="AN11" i="17"/>
  <c r="AM11" i="17"/>
  <c r="AN6" i="17"/>
  <c r="AM6" i="17"/>
  <c r="AN13" i="17"/>
  <c r="AM13" i="17"/>
  <c r="AN9" i="17"/>
  <c r="AM9" i="17"/>
  <c r="AN12" i="17"/>
  <c r="AM12" i="17"/>
  <c r="AN8" i="17"/>
  <c r="AM8" i="17"/>
  <c r="AN7" i="17"/>
  <c r="AM7" i="17"/>
  <c r="AN10" i="17"/>
  <c r="AM10" i="17"/>
  <c r="AM15" i="14"/>
  <c r="AN15" i="14"/>
  <c r="AM7" i="14"/>
  <c r="AN7" i="14"/>
  <c r="AN13" i="14"/>
  <c r="AN19" i="14"/>
  <c r="AN14" i="14"/>
  <c r="AN9" i="14"/>
  <c r="AM10" i="14"/>
  <c r="AM14" i="14"/>
  <c r="AN8" i="14"/>
  <c r="AN16" i="14"/>
  <c r="AN17" i="14"/>
  <c r="AN10" i="14"/>
  <c r="AM8" i="14"/>
  <c r="AN15" i="4"/>
  <c r="AM15" i="4"/>
  <c r="AM9" i="14"/>
  <c r="AM6" i="14"/>
  <c r="AM19" i="14"/>
  <c r="AM13" i="14"/>
  <c r="AM17" i="14"/>
  <c r="AM16" i="14"/>
  <c r="AN6" i="14"/>
  <c r="AM12" i="14"/>
  <c r="AN12" i="14"/>
  <c r="AN21" i="32" l="1"/>
  <c r="C25" i="8"/>
  <c r="AN20" i="24"/>
  <c r="AM21" i="26"/>
  <c r="AM20"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<sst xmlns="http://schemas.openxmlformats.org/spreadsheetml/2006/main" count="1327" uniqueCount="88">
  <si>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</si>
  <si>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</si>
  <si>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</si>
  <si>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</si>
  <si>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</si>
  <si>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</si>
  <si>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</si>
  <si>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</si>
  <si>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</si>
  <si>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</si>
  <si>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</si>
  <si>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</si>
  <si>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</si>
  <si>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</si>
  <si>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</si>
  <si>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</si>
  <si>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</si>
  <si>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</si>
  <si>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</si>
  <si>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</si>
  <si>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</si>
  <si>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</si>
  <si>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</si>
  <si>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</si>
  <si>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</si>
  <si>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</si>
  <si>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</si>
  <si>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</si>
  <si>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</si>
  <si>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Company "Aldagi"</t>
  </si>
  <si>
    <t>JSC Insurance Company "Imedi L"</t>
  </si>
  <si>
    <t>JSC Insurance Company "GPI Holding"</t>
  </si>
  <si>
    <t>Insurance Company "TAO" LTD</t>
  </si>
  <si>
    <t>"PSP" Insurance LTD</t>
  </si>
  <si>
    <t>Insurance Company "IC Group" LTD</t>
  </si>
  <si>
    <t>International Insurance "Company IRAO" LTD</t>
  </si>
  <si>
    <t>Insurance Company "ARDI Group" LTD</t>
  </si>
  <si>
    <t>Insurance Company "ALPHA" LTD</t>
  </si>
  <si>
    <t>Insurance Company "CARTU" LTD</t>
  </si>
  <si>
    <t>Insurance Company "Unison" LTD</t>
  </si>
  <si>
    <t xml:space="preserve">JSC "Standard"  Insurance Georgia </t>
  </si>
  <si>
    <t>JSC  Insurance Company "Kopenbur"</t>
  </si>
  <si>
    <t>International Insurance "Company KAMARA" LTD</t>
  </si>
  <si>
    <t>Reporting date: 30 September 2015</t>
  </si>
  <si>
    <t>Reporting period: 1 January 2015 - 30 September 2015</t>
  </si>
  <si>
    <t xml:space="preserve">Number of Transport Means Insured during the reporting period </t>
  </si>
  <si>
    <t>Other Road Transport Means</t>
  </si>
  <si>
    <t>Motor Third Party Liability (Voluntary)</t>
  </si>
  <si>
    <t>Written Premium (Gross) and Reinsurance Premiums (01.01.15-30.09.15) - (Direct Insurance Business)</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</si>
  <si>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</si>
  <si>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</si>
  <si>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</si>
  <si>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(01.01.15-30.09.15)despite the fact whether premium is paid or not to the Insurer.</t>
    </r>
  </si>
  <si>
    <t>Financial Written Premium (Gross) and Reinsurance Premiums (01.01.15-30.09.15)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</si>
  <si>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(01.01.15-30.09.15)despite the fact whether premium is paid or not to the Insurer. Unlike Statistical written premium FInancial premium is adjusted by cancellation of the previous reporting period (previous years) accounted policies </t>
    </r>
  </si>
  <si>
    <t>Earned Premiums (01.01.15-30.09.15)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</si>
  <si>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</si>
  <si>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</si>
  <si>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(01.01.15-30.09.15),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</si>
  <si>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</si>
  <si>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</si>
  <si>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(01.01.15-30.09.15) - (Direct Insurance Business)</t>
  </si>
  <si>
    <t>Claims Paid (gross)*</t>
  </si>
  <si>
    <t>Claims Paid (net)**</t>
  </si>
  <si>
    <r>
      <rPr>
        <b/>
        <sz val="11"/>
        <rFont val="Calibri"/>
        <family val="2"/>
        <scheme val="minor"/>
      </rPr>
      <t>Claims paid</t>
    </r>
    <r>
      <rPr>
        <sz val="11"/>
        <rFont val="Calibri"/>
        <family val="2"/>
        <scheme val="minor"/>
      </rPr>
      <t xml:space="preserve"> represent amount of  claims indemnified by insurers during the reporting period (01.01.15-30.09.15) despite the fact claim occurred during or before the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</si>
  <si>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</si>
  <si>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</si>
  <si>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(01.01.15-30.09.15) - (Direct Insurance Business)</t>
  </si>
  <si>
    <t>Incurred Claims (Gross)</t>
  </si>
  <si>
    <t>Incurred Claims (Net)</t>
  </si>
  <si>
    <r>
      <rPr>
        <b/>
        <sz val="11"/>
        <rFont val="Calibri"/>
        <family val="2"/>
        <scheme val="minor"/>
      </rPr>
      <t xml:space="preserve">Incurred claims </t>
    </r>
    <r>
      <rPr>
        <sz val="11"/>
        <rFont val="Calibri"/>
        <family val="2"/>
        <scheme val="minor"/>
      </rPr>
      <t xml:space="preserve">represent incurred claims during the reporting period (01.01.15-30.09.15)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</si>
  <si>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</si>
  <si>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</si>
  <si>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 xml:space="preserve">Structure of Insurance Market by Classes of Insurance by 30.09.2015  - (Direct Insurance Business)        </t>
  </si>
  <si>
    <t>Class of Insurance</t>
  </si>
  <si>
    <t>Written Premium</t>
  </si>
  <si>
    <t>Market Share</t>
  </si>
  <si>
    <t xml:space="preserve"> Written Premium (Gross) and Retrocession Premiums (01.01.15-30.09.15) - (Accepted Reinsurance)</t>
  </si>
  <si>
    <t>Retrocession Premium</t>
  </si>
  <si>
    <t>Written Premium (Gross) includes insurance premium, which belongs to accepted reinsurance contracts (including long-term contracts) validated during the reporting period (01.01.15-30.09.15) despite the fact whether premium is paid or not to the Insurer.</t>
  </si>
  <si>
    <t xml:space="preserve"> Financial Written Premium (Gross) and Retrocession Premiums (01.01.15-30.09.15) - (Accepted Reinsurance)</t>
  </si>
  <si>
    <t>Earned Premiums (01.01.15-30.09.15) -  (Accepted Reinsurance)</t>
  </si>
  <si>
    <t>Earned premium corresponds to the income received by the Insurers from the accepted reinsurance during the accounting period (01.01.15-30.09.15), despite the fact whether premium is paid or not to the 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</si>
  <si>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</si>
  <si>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Claims Paid  (01.01.15-30.09.15) - (Accepted Reinsurance)</t>
  </si>
  <si>
    <t>Claims paid represent amount of  claims indemnified by insurers during the reporting period (01.01.15-30.09.15) despite the fact claim occurred during or before the period.</t>
  </si>
  <si>
    <t>Incurred Claims (01.01.15-30.09.15) -  (Accepted Reinsurance)</t>
  </si>
  <si>
    <t>Structure of Insurance Market by Classes of Insurance by 30.09.2015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</si>
</sst>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2" x14ac:knownFonts="1">
    <font>
      <sz val="10"/>
      <name val="Arial"/>
    </font>
    <font>
      <sz val="10"/>
      <name val="Arial"/>
      <family val="2"/>
    </font>
    <font>
      <sz val="10"/>
      <name val="Arial"/>
      <family val="2"/>
    </font>
    <font>
      <sz val="8"/>
      <name val="Arial"/>
      <family val="2"/>
    </font>
    <font>
      <b/>
      <sz val="10"/>
      <name val="AcadNusx"/>
    </font>
    <font>
      <sz val="8"/>
      <name val="Arial"/>
      <family val="2"/>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rgb="FFFF0000"/>
      <name val="Calibri"/>
      <family val="2"/>
      <scheme val="minor"/>
    </font>
    <font>
      <b/>
      <sz val="11"/>
      <color indexed="18"/>
      <name val="Calibri"/>
      <family val="2"/>
      <scheme val="minor"/>
    </font>
    <font>
      <sz val="11"/>
      <color indexed="18"/>
      <name val="Calibri"/>
      <family val="2"/>
      <scheme val="minor"/>
    </font>
    <font>
      <sz val="11"/>
      <name val="Arial"/>
      <family val="2"/>
    </font>
    <font>
      <sz val="11"/>
      <color rgb="FFFF0000"/>
      <name val="Arial"/>
      <family val="2"/>
    </font>
    <font>
      <sz val="11"/>
      <color indexed="10"/>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5">
    <xf numFmtId="0" fontId="0" fillId="0" borderId="0" xfId="0"/>
    <xf numFmtId="0" fontId="7" fillId="0" borderId="6" xfId="0" applyFont="1" applyBorder="1" applyAlignment="1" applyProtection="1">
      <alignment horizontal="center" vertical="center" wrapText="1"/>
      <protection locked="0"/>
    </xf>
    <xf numFmtId="3" fontId="8" fillId="0" borderId="2" xfId="0" applyNumberFormat="1" applyFont="1" applyFill="1" applyBorder="1" applyAlignment="1">
      <alignment horizontal="left" vertical="center" wrapText="1"/>
    </xf>
    <xf numFmtId="0" fontId="9" fillId="0" borderId="2" xfId="0" applyFont="1" applyBorder="1" applyAlignment="1">
      <alignment vertical="center"/>
    </xf>
    <xf numFmtId="0" fontId="7" fillId="0" borderId="3" xfId="0" applyFont="1" applyFill="1" applyBorder="1" applyAlignment="1">
      <alignment horizontal="center" vertical="center" wrapText="1"/>
    </xf>
    <xf numFmtId="3" fontId="7" fillId="0" borderId="2" xfId="0" applyNumberFormat="1" applyFont="1" applyBorder="1" applyAlignment="1">
      <alignment vertical="center"/>
    </xf>
    <xf numFmtId="10" fontId="10" fillId="0" borderId="2" xfId="7" applyNumberFormat="1" applyFont="1" applyBorder="1" applyAlignment="1">
      <alignment horizontal="center" vertical="center"/>
    </xf>
    <xf numFmtId="3" fontId="11" fillId="2" borderId="2" xfId="2" applyNumberFormat="1" applyFont="1" applyFill="1" applyBorder="1" applyAlignment="1">
      <alignment horizontal="center" vertical="center" wrapText="1"/>
    </xf>
    <xf numFmtId="9" fontId="11" fillId="2" borderId="2" xfId="7" applyFont="1" applyFill="1" applyBorder="1" applyAlignment="1">
      <alignment horizontal="center" vertical="center" wrapText="1"/>
    </xf>
    <xf numFmtId="10" fontId="10" fillId="0" borderId="2" xfId="7" applyNumberFormat="1" applyFont="1" applyBorder="1" applyAlignment="1">
      <alignment horizontal="center"/>
    </xf>
    <xf numFmtId="3" fontId="8" fillId="0" borderId="3" xfId="0" applyNumberFormat="1" applyFont="1" applyFill="1" applyBorder="1" applyAlignment="1">
      <alignment horizontal="left" vertical="center" wrapText="1"/>
    </xf>
    <xf numFmtId="166" fontId="8" fillId="0" borderId="2" xfId="1" applyNumberFormat="1" applyFont="1" applyFill="1" applyBorder="1" applyAlignment="1">
      <alignment horizontal="left" vertical="center" wrapText="1"/>
    </xf>
    <xf numFmtId="166" fontId="8" fillId="0" borderId="2" xfId="1" applyNumberFormat="1" applyFont="1" applyBorder="1" applyAlignment="1" applyProtection="1">
      <alignment horizontal="center" vertical="center" wrapText="1"/>
      <protection locked="0"/>
    </xf>
    <xf numFmtId="166" fontId="8" fillId="0" borderId="3" xfId="1" applyNumberFormat="1" applyFont="1" applyFill="1" applyBorder="1" applyAlignment="1">
      <alignment horizontal="left" vertical="center" wrapText="1"/>
    </xf>
    <xf numFmtId="166" fontId="7" fillId="0" borderId="2" xfId="1" applyNumberFormat="1" applyFont="1" applyBorder="1" applyAlignment="1" applyProtection="1">
      <alignment vertical="center"/>
      <protection locked="0"/>
    </xf>
    <xf numFmtId="166" fontId="7" fillId="0" borderId="2" xfId="1" applyNumberFormat="1" applyFont="1" applyBorder="1" applyAlignment="1">
      <alignment vertical="center"/>
    </xf>
    <xf numFmtId="166" fontId="10" fillId="0" borderId="2" xfId="1" applyNumberFormat="1" applyFont="1" applyBorder="1" applyAlignment="1">
      <alignment horizontal="center" vertical="center"/>
    </xf>
    <xf numFmtId="166" fontId="8" fillId="0" borderId="2" xfId="1" applyNumberFormat="1" applyFont="1" applyFill="1" applyBorder="1" applyAlignment="1">
      <alignment horizontal="center" vertical="center"/>
    </xf>
    <xf numFmtId="166" fontId="10" fillId="0" borderId="2" xfId="1" applyNumberFormat="1" applyFont="1" applyBorder="1" applyAlignment="1">
      <alignment horizontal="center"/>
    </xf>
    <xf numFmtId="43" fontId="7" fillId="0" borderId="2" xfId="1" applyFont="1" applyBorder="1" applyAlignment="1">
      <alignment vertical="center"/>
    </xf>
    <xf numFmtId="166" fontId="7" fillId="0" borderId="3" xfId="1" applyNumberFormat="1" applyFont="1" applyFill="1" applyBorder="1" applyAlignment="1">
      <alignment horizontal="center" vertical="center" wrapText="1"/>
    </xf>
    <xf numFmtId="0" fontId="9" fillId="0" borderId="0" xfId="0" applyFont="1" applyBorder="1" applyAlignment="1">
      <alignment vertical="center"/>
    </xf>
    <xf numFmtId="0" fontId="7" fillId="0" borderId="0" xfId="0" applyFont="1" applyFill="1" applyBorder="1" applyAlignment="1">
      <alignment horizontal="center" vertical="center" wrapText="1"/>
    </xf>
    <xf numFmtId="3" fontId="7" fillId="0" borderId="0" xfId="0" applyNumberFormat="1" applyFont="1" applyBorder="1" applyAlignment="1">
      <alignment vertical="center"/>
    </xf>
    <xf numFmtId="166" fontId="7" fillId="0" borderId="0" xfId="1" applyNumberFormat="1" applyFont="1" applyBorder="1" applyAlignment="1">
      <alignment vertical="center"/>
    </xf>
    <xf numFmtId="166" fontId="7" fillId="0" borderId="0" xfId="1" applyNumberFormat="1" applyFont="1" applyFill="1" applyBorder="1" applyAlignment="1">
      <alignment horizontal="center" vertical="center" wrapText="1"/>
    </xf>
    <xf numFmtId="43" fontId="7" fillId="0" borderId="0" xfId="1" applyFont="1" applyBorder="1" applyAlignment="1">
      <alignment vertical="center"/>
    </xf>
    <xf numFmtId="0" fontId="13" fillId="0" borderId="0" xfId="0" applyFont="1" applyAlignment="1">
      <alignment horizontal="left"/>
    </xf>
    <xf numFmtId="0" fontId="14" fillId="0" borderId="0" xfId="0" applyFont="1" applyAlignment="1" applyProtection="1">
      <alignment vertical="center" wrapText="1"/>
    </xf>
    <xf numFmtId="0" fontId="14" fillId="0" borderId="0" xfId="0" applyFont="1" applyAlignment="1" applyProtection="1">
      <alignment vertical="center"/>
    </xf>
    <xf numFmtId="0" fontId="12" fillId="0" borderId="0" xfId="0" applyFont="1" applyAlignment="1" applyProtection="1">
      <alignment vertical="center"/>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textRotation="90" wrapText="1"/>
    </xf>
    <xf numFmtId="0" fontId="14" fillId="0" borderId="0" xfId="0" applyFont="1" applyAlignment="1">
      <alignment vertical="center"/>
    </xf>
    <xf numFmtId="0" fontId="13" fillId="0" borderId="0" xfId="0" applyFont="1"/>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lignment vertical="center"/>
    </xf>
    <xf numFmtId="0" fontId="15" fillId="0" borderId="0" xfId="0" applyFont="1" applyAlignment="1">
      <alignment vertical="center"/>
    </xf>
    <xf numFmtId="0" fontId="13" fillId="0" borderId="5" xfId="0" applyFont="1" applyBorder="1" applyAlignment="1">
      <alignment vertical="center"/>
    </xf>
    <xf numFmtId="0" fontId="15" fillId="0" borderId="0" xfId="0" applyFont="1" applyAlignment="1" applyProtection="1">
      <alignment vertical="center"/>
    </xf>
    <xf numFmtId="0" fontId="14" fillId="2" borderId="1"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0" fontId="16" fillId="0" borderId="6" xfId="0" applyFont="1" applyBorder="1" applyAlignment="1" applyProtection="1">
      <alignment horizontal="center" vertical="center" wrapText="1"/>
      <protection locked="0"/>
    </xf>
    <xf numFmtId="3" fontId="17" fillId="0" borderId="2" xfId="0" applyNumberFormat="1" applyFont="1" applyFill="1" applyBorder="1" applyAlignment="1">
      <alignment horizontal="left" vertical="center" wrapText="1"/>
    </xf>
    <xf numFmtId="166" fontId="17" fillId="0" borderId="2" xfId="1" applyNumberFormat="1" applyFont="1" applyBorder="1" applyAlignment="1" applyProtection="1">
      <alignment horizontal="center" vertical="center" wrapText="1"/>
      <protection locked="0"/>
    </xf>
    <xf numFmtId="166" fontId="16" fillId="0" borderId="2" xfId="1" applyNumberFormat="1" applyFont="1" applyBorder="1" applyAlignment="1" applyProtection="1">
      <alignment vertical="center"/>
      <protection locked="0"/>
    </xf>
    <xf numFmtId="0" fontId="18" fillId="0" borderId="0" xfId="0" applyFont="1" applyAlignment="1" applyProtection="1">
      <alignment vertical="center"/>
    </xf>
    <xf numFmtId="0" fontId="18" fillId="0" borderId="0" xfId="0" applyFont="1" applyAlignment="1" applyProtection="1">
      <alignment vertical="center"/>
      <protection locked="0"/>
    </xf>
    <xf numFmtId="0" fontId="18" fillId="0" borderId="0" xfId="0" applyFont="1" applyAlignment="1">
      <alignment vertical="center"/>
    </xf>
    <xf numFmtId="3" fontId="17" fillId="0" borderId="3" xfId="0" applyNumberFormat="1" applyFont="1" applyFill="1" applyBorder="1" applyAlignment="1">
      <alignment horizontal="left" vertical="center" wrapText="1"/>
    </xf>
    <xf numFmtId="0" fontId="14" fillId="0" borderId="2" xfId="0" applyFont="1" applyBorder="1" applyAlignment="1">
      <alignment vertical="center"/>
    </xf>
    <xf numFmtId="0" fontId="16" fillId="0" borderId="3" xfId="0" applyFont="1" applyFill="1" applyBorder="1" applyAlignment="1">
      <alignment horizontal="center" vertical="center" wrapText="1"/>
    </xf>
    <xf numFmtId="166" fontId="16" fillId="0" borderId="2" xfId="1" applyNumberFormat="1" applyFont="1" applyBorder="1" applyAlignment="1">
      <alignment vertical="center"/>
    </xf>
    <xf numFmtId="0" fontId="19" fillId="0" borderId="0" xfId="0" applyFont="1" applyAlignment="1">
      <alignment vertical="center"/>
    </xf>
    <xf numFmtId="0" fontId="14" fillId="0" borderId="0" xfId="0" applyFont="1" applyAlignment="1" applyProtection="1">
      <alignment vertical="center"/>
      <protection locked="0"/>
    </xf>
    <xf numFmtId="0" fontId="12" fillId="0" borderId="0" xfId="0" applyFont="1" applyAlignment="1">
      <alignment vertical="center"/>
    </xf>
    <xf numFmtId="0" fontId="13" fillId="0" borderId="0" xfId="0" applyFont="1" applyAlignment="1" applyProtection="1">
      <alignment horizontal="center" vertical="center" wrapText="1"/>
    </xf>
    <xf numFmtId="0" fontId="13" fillId="0" borderId="0" xfId="0" applyFont="1" applyAlignment="1" applyProtection="1">
      <alignment vertical="center"/>
    </xf>
    <xf numFmtId="0" fontId="14" fillId="0" borderId="0" xfId="0" applyFont="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3" fillId="0" borderId="0" xfId="0" applyFont="1" applyAlignment="1">
      <alignment vertical="center"/>
    </xf>
    <xf numFmtId="3" fontId="14" fillId="0" borderId="0" xfId="0" applyNumberFormat="1" applyFont="1" applyAlignment="1">
      <alignment vertical="center"/>
    </xf>
    <xf numFmtId="0" fontId="14" fillId="0" borderId="0" xfId="0" applyFont="1" applyAlignment="1" applyProtection="1">
      <alignment horizontal="left" vertical="center" wrapText="1"/>
    </xf>
    <xf numFmtId="166" fontId="17" fillId="0" borderId="2" xfId="1" applyNumberFormat="1" applyFont="1" applyFill="1" applyBorder="1" applyAlignment="1">
      <alignment horizontal="left" vertical="center" wrapText="1"/>
    </xf>
    <xf numFmtId="43" fontId="17" fillId="0" borderId="2" xfId="1" applyFont="1" applyBorder="1" applyAlignment="1" applyProtection="1">
      <alignment horizontal="center" vertical="center" wrapText="1"/>
      <protection locked="0"/>
    </xf>
    <xf numFmtId="166" fontId="17" fillId="0" borderId="3" xfId="1" applyNumberFormat="1" applyFont="1" applyFill="1" applyBorder="1" applyAlignment="1">
      <alignment horizontal="left" vertical="center" wrapText="1"/>
    </xf>
    <xf numFmtId="0" fontId="14" fillId="0" borderId="0" xfId="0" applyFont="1" applyBorder="1" applyAlignment="1">
      <alignment vertical="center"/>
    </xf>
    <xf numFmtId="0" fontId="16" fillId="0" borderId="0" xfId="0" applyFont="1" applyFill="1" applyBorder="1" applyAlignment="1">
      <alignment horizontal="center" vertical="center" wrapText="1"/>
    </xf>
    <xf numFmtId="166" fontId="16" fillId="0" borderId="0" xfId="1" applyNumberFormat="1" applyFont="1" applyBorder="1" applyAlignment="1">
      <alignment vertical="center"/>
    </xf>
    <xf numFmtId="0" fontId="14" fillId="2" borderId="2" xfId="0" applyFont="1" applyFill="1" applyBorder="1" applyAlignment="1">
      <alignment vertical="center" wrapText="1"/>
    </xf>
    <xf numFmtId="3" fontId="9" fillId="0" borderId="0" xfId="0" applyNumberFormat="1" applyFont="1" applyAlignment="1">
      <alignment vertical="center"/>
    </xf>
    <xf numFmtId="0" fontId="11" fillId="0" borderId="0" xfId="0" applyFont="1"/>
    <xf numFmtId="0" fontId="14" fillId="0" borderId="0" xfId="0" applyFont="1" applyBorder="1" applyAlignment="1">
      <alignment vertical="center" wrapText="1"/>
    </xf>
    <xf numFmtId="0" fontId="14" fillId="3"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2" borderId="4" xfId="6" applyFont="1" applyFill="1" applyBorder="1" applyAlignment="1">
      <alignment horizontal="center" vertical="top" wrapText="1"/>
    </xf>
    <xf numFmtId="0" fontId="14" fillId="0" borderId="0" xfId="8" applyFont="1"/>
    <xf numFmtId="0" fontId="13" fillId="0" borderId="0" xfId="0" applyFont="1" applyAlignment="1">
      <alignment horizontal="center" vertical="center"/>
    </xf>
    <xf numFmtId="0" fontId="9" fillId="0" borderId="0" xfId="0" applyFont="1" applyBorder="1" applyAlignment="1">
      <alignment vertical="center" wrapText="1"/>
    </xf>
    <xf numFmtId="0" fontId="13"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0" fontId="14" fillId="0" borderId="0" xfId="0" applyFont="1" applyFill="1" applyAlignment="1" applyProtection="1">
      <alignment horizontal="left" vertical="center" wrapText="1"/>
    </xf>
    <xf numFmtId="4" fontId="14" fillId="0" borderId="0"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0" fontId="14" fillId="0" borderId="0" xfId="0" applyFont="1" applyFill="1" applyAlignment="1" applyProtection="1">
      <alignment horizontal="left" vertical="center" wrapText="1"/>
    </xf>
    <xf numFmtId="0" fontId="13" fillId="0" borderId="0" xfId="0" applyFont="1" applyAlignment="1">
      <alignment horizontal="center" vertical="center"/>
    </xf>
    <xf numFmtId="0" fontId="14" fillId="0" borderId="0" xfId="0" applyFont="1" applyFill="1" applyAlignment="1" applyProtection="1">
      <alignment vertical="center"/>
    </xf>
    <xf numFmtId="2" fontId="13" fillId="0" borderId="0" xfId="0" applyNumberFormat="1" applyFont="1" applyAlignment="1">
      <alignment horizontal="center" vertical="center" wrapText="1"/>
    </xf>
    <xf numFmtId="0" fontId="13" fillId="2" borderId="1" xfId="0" applyNumberFormat="1" applyFont="1" applyFill="1" applyBorder="1" applyAlignment="1">
      <alignment horizontal="center" vertical="center" wrapText="1"/>
    </xf>
    <xf numFmtId="0" fontId="14" fillId="0" borderId="0" xfId="0" applyFont="1"/>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9" fillId="0" borderId="0" xfId="0" applyFont="1"/>
    <xf numFmtId="2" fontId="11" fillId="0" borderId="0" xfId="0" applyNumberFormat="1" applyFont="1" applyAlignment="1">
      <alignment vertical="center" wrapText="1"/>
    </xf>
    <xf numFmtId="0" fontId="9" fillId="0" borderId="2" xfId="0" applyFont="1" applyBorder="1" applyAlignment="1">
      <alignment horizontal="center" vertical="center"/>
    </xf>
    <xf numFmtId="0" fontId="9" fillId="2" borderId="2" xfId="0" applyFont="1" applyFill="1" applyBorder="1"/>
    <xf numFmtId="3" fontId="9" fillId="0" borderId="0" xfId="0" applyNumberFormat="1" applyFont="1"/>
    <xf numFmtId="0" fontId="14" fillId="0" borderId="0" xfId="0" applyFont="1" applyProtection="1"/>
    <xf numFmtId="0" fontId="14" fillId="0" borderId="0" xfId="0" applyFont="1" applyAlignment="1" applyProtection="1">
      <alignment wrapText="1"/>
    </xf>
    <xf numFmtId="0" fontId="20" fillId="0" borderId="0" xfId="0" applyFont="1" applyAlignment="1" applyProtection="1">
      <alignment vertical="center"/>
    </xf>
    <xf numFmtId="3" fontId="14" fillId="0" borderId="0" xfId="0" applyNumberFormat="1" applyFont="1"/>
    <xf numFmtId="0" fontId="9" fillId="0" borderId="2" xfId="0" applyFont="1" applyBorder="1"/>
    <xf numFmtId="0" fontId="9" fillId="0" borderId="0" xfId="0" applyFont="1" applyBorder="1"/>
    <xf numFmtId="0" fontId="11"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vertical="center" wrapText="1"/>
    </xf>
    <xf numFmtId="0" fontId="14" fillId="2" borderId="4" xfId="6" applyFont="1" applyFill="1" applyBorder="1" applyAlignment="1">
      <alignment horizontal="center" vertical="center" wrapText="1"/>
    </xf>
    <xf numFmtId="2" fontId="21"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5" zoomScaleNormal="85" workbookViewId="0">
      <pane xSplit="2" ySplit="6" topLeftCell="C7" activePane="bottomRight" state="frozen"/>
      <selection pane="topRight" activeCell="C1" sqref="C1"/>
      <selection pane="bottomLeft" activeCell="A6" sqref="A6"/>
      <selection pane="bottomRight" activeCell="A24" sqref="A1:XFD1048576"/>
    </sheetView>
  </sheetViews>
  <sheetFormatPr defaultRowHeight="12.75" outlineLevelCol="1" x14ac:dyDescent="0.2"/>
  <cols>
    <col min="1" max="1" width="5.85546875" style="47" customWidth="1"/>
    <col min="2" max="2" width="49.5703125" style="47" customWidth="1"/>
    <col min="3" max="5" width="12.7109375" style="47" customWidth="1" outlineLevel="1"/>
    <col min="6" max="6" width="15.140625" style="47" customWidth="1"/>
    <col min="7" max="7" width="12.7109375" style="47" customWidth="1"/>
    <col min="8" max="10" width="12.7109375" style="47" customWidth="1" outlineLevel="1"/>
    <col min="11" max="11" width="15.140625" style="47" customWidth="1"/>
    <col min="12" max="12" width="12.7109375" style="47" customWidth="1"/>
    <col min="13" max="15" width="12.7109375" style="47" customWidth="1" outlineLevel="1"/>
    <col min="16" max="16" width="15.140625" style="47" customWidth="1"/>
    <col min="17" max="17" width="12.7109375" style="47" customWidth="1"/>
    <col min="18" max="20" width="12.7109375" style="47" customWidth="1" outlineLevel="1"/>
    <col min="21" max="21" width="15.140625" style="47" customWidth="1"/>
    <col min="22" max="24" width="15.140625" style="47" customWidth="1" outlineLevel="1"/>
    <col min="25" max="25" width="12.7109375" style="47" customWidth="1"/>
    <col min="26" max="28" width="12.7109375" style="47" customWidth="1" outlineLevel="1"/>
    <col min="29" max="29" width="15.140625" style="47" customWidth="1"/>
    <col min="30" max="30" width="12.7109375" style="47" customWidth="1"/>
    <col min="31" max="33" width="12.7109375" style="47" customWidth="1" outlineLevel="1"/>
    <col min="34" max="34" width="15.140625" style="47" customWidth="1"/>
    <col min="35" max="35" width="12.7109375" style="47" customWidth="1"/>
    <col min="36" max="38" width="12.7109375" style="47" customWidth="1" outlineLevel="1"/>
    <col min="39" max="39" width="15.140625" style="47" customWidth="1"/>
    <col min="40" max="40" width="12.7109375" style="47" customWidth="1"/>
    <col min="41" max="43" width="12.7109375" style="47" customWidth="1" outlineLevel="1"/>
    <col min="44" max="44" width="15.140625" style="47" customWidth="1"/>
    <col min="45" max="45" width="12.7109375" style="47" customWidth="1"/>
    <col min="46" max="48" width="12.7109375" style="47" customWidth="1" outlineLevel="1"/>
    <col min="49" max="49" width="15.140625" style="47" customWidth="1"/>
    <col min="50" max="50" width="12.7109375" style="47" customWidth="1"/>
    <col min="51" max="53" width="12.7109375" style="47" customWidth="1" outlineLevel="1"/>
    <col min="54" max="54" width="15.140625" style="47" customWidth="1"/>
    <col min="55" max="55" width="12.7109375" style="47" customWidth="1"/>
    <col min="56" max="58" width="12.7109375" style="47" customWidth="1" outlineLevel="1"/>
    <col min="59" max="59" width="15.140625" style="47" customWidth="1"/>
    <col min="60" max="60" width="12.7109375" style="47" customWidth="1"/>
    <col min="61" max="63" width="12.7109375" style="47" customWidth="1" outlineLevel="1"/>
    <col min="64" max="64" width="15.140625" style="47" customWidth="1"/>
    <col min="65" max="65" width="12.7109375" style="47" customWidth="1"/>
    <col min="66" max="68" width="12.7109375" style="47" customWidth="1" outlineLevel="1"/>
    <col min="69" max="69" width="15.140625" style="47" customWidth="1"/>
    <col min="70" max="70" width="12.7109375" style="47" customWidth="1"/>
    <col min="71" max="73" width="12.7109375" style="47" customWidth="1" outlineLevel="1"/>
    <col min="74" max="74" width="15.140625" style="47" customWidth="1"/>
    <col min="75" max="75" width="12.7109375" style="47" customWidth="1"/>
    <col min="76" max="78" width="12.7109375" style="47" customWidth="1" outlineLevel="1"/>
    <col min="79" max="79" width="15.140625" style="47" customWidth="1"/>
    <col min="80" max="80" width="12.7109375" style="47" customWidth="1"/>
    <col min="81" max="83" width="12.7109375" style="47" customWidth="1" outlineLevel="1"/>
    <col min="84" max="84" width="15.140625" style="47" customWidth="1"/>
    <col min="85" max="85" width="12.7109375" style="47" customWidth="1"/>
    <col min="86" max="88" width="12.7109375" style="47" customWidth="1" outlineLevel="1"/>
    <col min="89" max="89" width="15.140625" style="47" customWidth="1"/>
    <col min="90" max="90" width="12.7109375" style="47" customWidth="1"/>
    <col min="91" max="93" width="12.7109375" style="47" customWidth="1" outlineLevel="1"/>
    <col min="94" max="94" width="15.140625" style="47" customWidth="1"/>
    <col min="95" max="95" width="12.7109375" style="47" customWidth="1"/>
    <col min="96" max="98" width="12.7109375" style="47" customWidth="1" outlineLevel="1"/>
    <col min="99" max="99" width="15.140625" style="47" customWidth="1"/>
    <col min="100" max="100" width="12.7109375" style="47" customWidth="1"/>
    <col min="101" max="16384" width="9.140625" style="47"/>
  </cols>
  <sheetData>
    <row r="1" spans="1:100" s="29" customFormat="1" ht="28.5" customHeight="1" x14ac:dyDescent="0.25">
      <c r="A1" s="27" t="s">
        <v>1</v>
      </c>
      <c r="B1" s="28"/>
      <c r="C1" s="28"/>
      <c r="D1" s="28"/>
      <c r="E1" s="28"/>
      <c r="F1" s="28"/>
      <c r="G1" s="28"/>
      <c r="H1" s="28"/>
      <c r="I1" s="28"/>
      <c r="J1" s="28"/>
      <c r="K1" s="28"/>
      <c r="L1" s="28"/>
      <c r="M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row>
    <row r="2" spans="1:100" s="29" customFormat="1" ht="18" customHeight="1" x14ac:dyDescent="0.2">
      <c r="A2" s="29" t="s">
        <v>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row>
    <row r="3" spans="1:100"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row>
    <row r="4" spans="1:100" s="29" customFormat="1" ht="56.2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3"/>
      <c r="W4" s="33"/>
      <c r="X4" s="33"/>
      <c r="Y4" s="34"/>
      <c r="Z4" s="32" t="s">
        <v>8</v>
      </c>
      <c r="AA4" s="33"/>
      <c r="AB4" s="33"/>
      <c r="AC4" s="33"/>
      <c r="AD4" s="34"/>
      <c r="AE4" s="32" t="s">
        <v>9</v>
      </c>
      <c r="AF4" s="33"/>
      <c r="AG4" s="33"/>
      <c r="AH4" s="33"/>
      <c r="AI4" s="34"/>
      <c r="AJ4" s="32" t="s">
        <v>10</v>
      </c>
      <c r="AK4" s="33"/>
      <c r="AL4" s="33"/>
      <c r="AM4" s="33"/>
      <c r="AN4" s="34"/>
      <c r="AO4" s="32" t="s">
        <v>11</v>
      </c>
      <c r="AP4" s="33"/>
      <c r="AQ4" s="33"/>
      <c r="AR4" s="33"/>
      <c r="AS4" s="34"/>
      <c r="AT4" s="32" t="s">
        <v>12</v>
      </c>
      <c r="AU4" s="33"/>
      <c r="AV4" s="33"/>
      <c r="AW4" s="33"/>
      <c r="AX4" s="34"/>
      <c r="AY4" s="32" t="s">
        <v>13</v>
      </c>
      <c r="AZ4" s="33"/>
      <c r="BA4" s="33"/>
      <c r="BB4" s="33"/>
      <c r="BC4" s="34"/>
      <c r="BD4" s="32" t="s">
        <v>14</v>
      </c>
      <c r="BE4" s="33"/>
      <c r="BF4" s="33"/>
      <c r="BG4" s="33"/>
      <c r="BH4" s="34"/>
      <c r="BI4" s="32" t="s">
        <v>15</v>
      </c>
      <c r="BJ4" s="33"/>
      <c r="BK4" s="33"/>
      <c r="BL4" s="33"/>
      <c r="BM4" s="34"/>
      <c r="BN4" s="32" t="s">
        <v>16</v>
      </c>
      <c r="BO4" s="33"/>
      <c r="BP4" s="33"/>
      <c r="BQ4" s="33"/>
      <c r="BR4" s="34"/>
      <c r="BS4" s="32" t="s">
        <v>17</v>
      </c>
      <c r="BT4" s="33"/>
      <c r="BU4" s="33"/>
      <c r="BV4" s="33"/>
      <c r="BW4" s="34"/>
      <c r="BX4" s="32" t="s">
        <v>18</v>
      </c>
      <c r="BY4" s="33"/>
      <c r="BZ4" s="33"/>
      <c r="CA4" s="33"/>
      <c r="CB4" s="34"/>
      <c r="CC4" s="32" t="s">
        <v>19</v>
      </c>
      <c r="CD4" s="33"/>
      <c r="CE4" s="33"/>
      <c r="CF4" s="33"/>
      <c r="CG4" s="34"/>
      <c r="CH4" s="32" t="s">
        <v>20</v>
      </c>
      <c r="CI4" s="33"/>
      <c r="CJ4" s="33"/>
      <c r="CK4" s="33"/>
      <c r="CL4" s="34"/>
      <c r="CM4" s="32" t="s">
        <v>21</v>
      </c>
      <c r="CN4" s="33"/>
      <c r="CO4" s="33"/>
      <c r="CP4" s="33"/>
      <c r="CQ4" s="34"/>
      <c r="CR4" s="32" t="s">
        <v>22</v>
      </c>
      <c r="CS4" s="33"/>
      <c r="CT4" s="33"/>
      <c r="CU4" s="33"/>
      <c r="CV4" s="34"/>
    </row>
    <row r="5" spans="1:100" s="29" customFormat="1" ht="56.25" customHeight="1" x14ac:dyDescent="0.2">
      <c r="A5" s="35"/>
      <c r="B5" s="35"/>
      <c r="C5" s="36" t="s">
        <v>23</v>
      </c>
      <c r="D5" s="36"/>
      <c r="E5" s="36"/>
      <c r="F5" s="36"/>
      <c r="G5" s="37" t="s">
        <v>24</v>
      </c>
      <c r="H5" s="36" t="s">
        <v>23</v>
      </c>
      <c r="I5" s="36"/>
      <c r="J5" s="36"/>
      <c r="K5" s="36"/>
      <c r="L5" s="37" t="s">
        <v>24</v>
      </c>
      <c r="M5" s="36" t="s">
        <v>23</v>
      </c>
      <c r="N5" s="36"/>
      <c r="O5" s="36"/>
      <c r="P5" s="36"/>
      <c r="Q5" s="37" t="s">
        <v>24</v>
      </c>
      <c r="R5" s="38" t="s">
        <v>23</v>
      </c>
      <c r="S5" s="39"/>
      <c r="T5" s="39"/>
      <c r="U5" s="40"/>
      <c r="V5" s="38" t="s">
        <v>24</v>
      </c>
      <c r="W5" s="39"/>
      <c r="X5" s="39"/>
      <c r="Y5" s="40"/>
      <c r="Z5" s="36" t="s">
        <v>23</v>
      </c>
      <c r="AA5" s="36"/>
      <c r="AB5" s="36"/>
      <c r="AC5" s="36"/>
      <c r="AD5" s="37" t="s">
        <v>24</v>
      </c>
      <c r="AE5" s="36" t="s">
        <v>23</v>
      </c>
      <c r="AF5" s="36"/>
      <c r="AG5" s="36"/>
      <c r="AH5" s="36"/>
      <c r="AI5" s="37" t="s">
        <v>24</v>
      </c>
      <c r="AJ5" s="36" t="s">
        <v>23</v>
      </c>
      <c r="AK5" s="36"/>
      <c r="AL5" s="36"/>
      <c r="AM5" s="36"/>
      <c r="AN5" s="37" t="s">
        <v>24</v>
      </c>
      <c r="AO5" s="36" t="s">
        <v>23</v>
      </c>
      <c r="AP5" s="36"/>
      <c r="AQ5" s="36"/>
      <c r="AR5" s="36"/>
      <c r="AS5" s="37" t="s">
        <v>24</v>
      </c>
      <c r="AT5" s="36" t="s">
        <v>23</v>
      </c>
      <c r="AU5" s="36"/>
      <c r="AV5" s="36"/>
      <c r="AW5" s="36"/>
      <c r="AX5" s="37" t="s">
        <v>24</v>
      </c>
      <c r="AY5" s="36" t="s">
        <v>23</v>
      </c>
      <c r="AZ5" s="36"/>
      <c r="BA5" s="36"/>
      <c r="BB5" s="36"/>
      <c r="BC5" s="37" t="s">
        <v>24</v>
      </c>
      <c r="BD5" s="36" t="s">
        <v>23</v>
      </c>
      <c r="BE5" s="36"/>
      <c r="BF5" s="36"/>
      <c r="BG5" s="36"/>
      <c r="BH5" s="37" t="s">
        <v>24</v>
      </c>
      <c r="BI5" s="36" t="s">
        <v>23</v>
      </c>
      <c r="BJ5" s="36"/>
      <c r="BK5" s="36"/>
      <c r="BL5" s="36"/>
      <c r="BM5" s="37" t="s">
        <v>24</v>
      </c>
      <c r="BN5" s="36" t="s">
        <v>23</v>
      </c>
      <c r="BO5" s="36"/>
      <c r="BP5" s="36"/>
      <c r="BQ5" s="36"/>
      <c r="BR5" s="37" t="s">
        <v>24</v>
      </c>
      <c r="BS5" s="36" t="s">
        <v>23</v>
      </c>
      <c r="BT5" s="36"/>
      <c r="BU5" s="36"/>
      <c r="BV5" s="36"/>
      <c r="BW5" s="37" t="s">
        <v>24</v>
      </c>
      <c r="BX5" s="36" t="s">
        <v>23</v>
      </c>
      <c r="BY5" s="36"/>
      <c r="BZ5" s="36"/>
      <c r="CA5" s="36"/>
      <c r="CB5" s="37" t="s">
        <v>24</v>
      </c>
      <c r="CC5" s="36" t="s">
        <v>23</v>
      </c>
      <c r="CD5" s="36"/>
      <c r="CE5" s="36"/>
      <c r="CF5" s="36"/>
      <c r="CG5" s="37" t="s">
        <v>24</v>
      </c>
      <c r="CH5" s="36" t="s">
        <v>23</v>
      </c>
      <c r="CI5" s="36"/>
      <c r="CJ5" s="36"/>
      <c r="CK5" s="36"/>
      <c r="CL5" s="37" t="s">
        <v>24</v>
      </c>
      <c r="CM5" s="36" t="s">
        <v>23</v>
      </c>
      <c r="CN5" s="36"/>
      <c r="CO5" s="36"/>
      <c r="CP5" s="36"/>
      <c r="CQ5" s="37" t="s">
        <v>24</v>
      </c>
      <c r="CR5" s="36" t="s">
        <v>23</v>
      </c>
      <c r="CS5" s="36"/>
      <c r="CT5" s="36"/>
      <c r="CU5" s="36"/>
      <c r="CV5" s="37" t="s">
        <v>24</v>
      </c>
    </row>
    <row r="6" spans="1:100" s="29" customFormat="1" ht="65.2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25</v>
      </c>
      <c r="W6" s="42" t="s">
        <v>26</v>
      </c>
      <c r="X6" s="42" t="s">
        <v>27</v>
      </c>
      <c r="Y6" s="42" t="s">
        <v>28</v>
      </c>
      <c r="Z6" s="42" t="s">
        <v>25</v>
      </c>
      <c r="AA6" s="42" t="s">
        <v>26</v>
      </c>
      <c r="AB6" s="42" t="s">
        <v>27</v>
      </c>
      <c r="AC6" s="42" t="s">
        <v>28</v>
      </c>
      <c r="AD6" s="42" t="s">
        <v>28</v>
      </c>
      <c r="AE6" s="42" t="s">
        <v>25</v>
      </c>
      <c r="AF6" s="42" t="s">
        <v>26</v>
      </c>
      <c r="AG6" s="42" t="s">
        <v>27</v>
      </c>
      <c r="AH6" s="42" t="s">
        <v>28</v>
      </c>
      <c r="AI6" s="42" t="s">
        <v>28</v>
      </c>
      <c r="AJ6" s="42" t="s">
        <v>25</v>
      </c>
      <c r="AK6" s="42" t="s">
        <v>26</v>
      </c>
      <c r="AL6" s="42" t="s">
        <v>27</v>
      </c>
      <c r="AM6" s="42" t="s">
        <v>28</v>
      </c>
      <c r="AN6" s="42" t="s">
        <v>28</v>
      </c>
      <c r="AO6" s="42" t="s">
        <v>25</v>
      </c>
      <c r="AP6" s="42" t="s">
        <v>26</v>
      </c>
      <c r="AQ6" s="42" t="s">
        <v>27</v>
      </c>
      <c r="AR6" s="42" t="s">
        <v>28</v>
      </c>
      <c r="AS6" s="42" t="s">
        <v>28</v>
      </c>
      <c r="AT6" s="42" t="s">
        <v>25</v>
      </c>
      <c r="AU6" s="42" t="s">
        <v>26</v>
      </c>
      <c r="AV6" s="42" t="s">
        <v>27</v>
      </c>
      <c r="AW6" s="42" t="s">
        <v>28</v>
      </c>
      <c r="AX6" s="42" t="s">
        <v>28</v>
      </c>
      <c r="AY6" s="42" t="s">
        <v>25</v>
      </c>
      <c r="AZ6" s="42" t="s">
        <v>26</v>
      </c>
      <c r="BA6" s="42" t="s">
        <v>27</v>
      </c>
      <c r="BB6" s="42" t="s">
        <v>28</v>
      </c>
      <c r="BC6" s="42" t="s">
        <v>28</v>
      </c>
      <c r="BD6" s="42" t="s">
        <v>25</v>
      </c>
      <c r="BE6" s="42" t="s">
        <v>26</v>
      </c>
      <c r="BF6" s="42" t="s">
        <v>27</v>
      </c>
      <c r="BG6" s="42" t="s">
        <v>28</v>
      </c>
      <c r="BH6" s="42" t="s">
        <v>28</v>
      </c>
      <c r="BI6" s="42" t="s">
        <v>25</v>
      </c>
      <c r="BJ6" s="42" t="s">
        <v>26</v>
      </c>
      <c r="BK6" s="42" t="s">
        <v>27</v>
      </c>
      <c r="BL6" s="42" t="s">
        <v>28</v>
      </c>
      <c r="BM6" s="42" t="s">
        <v>28</v>
      </c>
      <c r="BN6" s="42" t="s">
        <v>25</v>
      </c>
      <c r="BO6" s="42" t="s">
        <v>26</v>
      </c>
      <c r="BP6" s="42" t="s">
        <v>27</v>
      </c>
      <c r="BQ6" s="42" t="s">
        <v>28</v>
      </c>
      <c r="BR6" s="42" t="s">
        <v>28</v>
      </c>
      <c r="BS6" s="42" t="s">
        <v>25</v>
      </c>
      <c r="BT6" s="42" t="s">
        <v>26</v>
      </c>
      <c r="BU6" s="42" t="s">
        <v>27</v>
      </c>
      <c r="BV6" s="42" t="s">
        <v>28</v>
      </c>
      <c r="BW6" s="42" t="s">
        <v>28</v>
      </c>
      <c r="BX6" s="42" t="s">
        <v>25</v>
      </c>
      <c r="BY6" s="42" t="s">
        <v>26</v>
      </c>
      <c r="BZ6" s="42" t="s">
        <v>27</v>
      </c>
      <c r="CA6" s="42" t="s">
        <v>28</v>
      </c>
      <c r="CB6" s="42" t="s">
        <v>28</v>
      </c>
      <c r="CC6" s="42" t="s">
        <v>25</v>
      </c>
      <c r="CD6" s="42" t="s">
        <v>26</v>
      </c>
      <c r="CE6" s="42" t="s">
        <v>27</v>
      </c>
      <c r="CF6" s="42" t="s">
        <v>28</v>
      </c>
      <c r="CG6" s="42" t="s">
        <v>28</v>
      </c>
      <c r="CH6" s="42" t="s">
        <v>25</v>
      </c>
      <c r="CI6" s="42" t="s">
        <v>26</v>
      </c>
      <c r="CJ6" s="42" t="s">
        <v>27</v>
      </c>
      <c r="CK6" s="42" t="s">
        <v>28</v>
      </c>
      <c r="CL6" s="42" t="s">
        <v>28</v>
      </c>
      <c r="CM6" s="42" t="s">
        <v>25</v>
      </c>
      <c r="CN6" s="42" t="s">
        <v>26</v>
      </c>
      <c r="CO6" s="42" t="s">
        <v>27</v>
      </c>
      <c r="CP6" s="42" t="s">
        <v>28</v>
      </c>
      <c r="CQ6" s="42" t="s">
        <v>28</v>
      </c>
      <c r="CR6" s="42" t="s">
        <v>25</v>
      </c>
      <c r="CS6" s="42" t="s">
        <v>26</v>
      </c>
      <c r="CT6" s="42" t="s">
        <v>27</v>
      </c>
      <c r="CU6" s="42" t="s">
        <v>28</v>
      </c>
      <c r="CV6" s="42" t="s">
        <v>28</v>
      </c>
    </row>
    <row r="7" spans="1:100" s="45" customFormat="1" ht="24.95" customHeight="1" x14ac:dyDescent="0.2">
      <c r="A7" s="1">
        <v>1</v>
      </c>
      <c r="B7" s="2" t="s">
        <v>29</v>
      </c>
      <c r="C7" s="12">
        <v>276</v>
      </c>
      <c r="D7" s="12">
        <v>3655920</v>
      </c>
      <c r="E7" s="12">
        <v>0</v>
      </c>
      <c r="F7" s="12">
        <v>3656196</v>
      </c>
      <c r="G7" s="12">
        <v>267</v>
      </c>
      <c r="H7" s="12">
        <v>0</v>
      </c>
      <c r="I7" s="12">
        <v>0</v>
      </c>
      <c r="J7" s="12">
        <v>0</v>
      </c>
      <c r="K7" s="12">
        <v>0</v>
      </c>
      <c r="L7" s="12">
        <v>0</v>
      </c>
      <c r="M7" s="12">
        <v>4750</v>
      </c>
      <c r="N7" s="12">
        <v>3348</v>
      </c>
      <c r="O7" s="12">
        <v>1863</v>
      </c>
      <c r="P7" s="12">
        <v>9961</v>
      </c>
      <c r="Q7" s="12">
        <v>9195</v>
      </c>
      <c r="R7" s="12">
        <v>149</v>
      </c>
      <c r="S7" s="12">
        <v>0</v>
      </c>
      <c r="T7" s="12">
        <v>0</v>
      </c>
      <c r="U7" s="12">
        <v>149</v>
      </c>
      <c r="V7" s="12">
        <v>190</v>
      </c>
      <c r="W7" s="12">
        <v>0</v>
      </c>
      <c r="X7" s="12">
        <v>0</v>
      </c>
      <c r="Y7" s="12">
        <v>190</v>
      </c>
      <c r="Z7" s="12">
        <v>15967</v>
      </c>
      <c r="AA7" s="12">
        <v>5316</v>
      </c>
      <c r="AB7" s="12">
        <v>5675</v>
      </c>
      <c r="AC7" s="12">
        <v>26958</v>
      </c>
      <c r="AD7" s="12">
        <v>16106</v>
      </c>
      <c r="AE7" s="12">
        <v>15229</v>
      </c>
      <c r="AF7" s="12">
        <v>4761</v>
      </c>
      <c r="AG7" s="12">
        <v>2118</v>
      </c>
      <c r="AH7" s="12">
        <v>22108</v>
      </c>
      <c r="AI7" s="12">
        <v>13722</v>
      </c>
      <c r="AJ7" s="12">
        <v>0</v>
      </c>
      <c r="AK7" s="12">
        <v>0</v>
      </c>
      <c r="AL7" s="12">
        <v>0</v>
      </c>
      <c r="AM7" s="12">
        <v>0</v>
      </c>
      <c r="AN7" s="12">
        <v>0</v>
      </c>
      <c r="AO7" s="12">
        <v>4</v>
      </c>
      <c r="AP7" s="12">
        <v>0</v>
      </c>
      <c r="AQ7" s="12">
        <v>0</v>
      </c>
      <c r="AR7" s="12">
        <v>4</v>
      </c>
      <c r="AS7" s="12">
        <v>3</v>
      </c>
      <c r="AT7" s="12">
        <v>0</v>
      </c>
      <c r="AU7" s="12">
        <v>0</v>
      </c>
      <c r="AV7" s="12">
        <v>0</v>
      </c>
      <c r="AW7" s="12">
        <v>0</v>
      </c>
      <c r="AX7" s="12">
        <v>0</v>
      </c>
      <c r="AY7" s="12">
        <v>1</v>
      </c>
      <c r="AZ7" s="12">
        <v>0</v>
      </c>
      <c r="BA7" s="12">
        <v>0</v>
      </c>
      <c r="BB7" s="12">
        <v>1</v>
      </c>
      <c r="BC7" s="12">
        <v>1</v>
      </c>
      <c r="BD7" s="12">
        <v>0</v>
      </c>
      <c r="BE7" s="12">
        <v>0</v>
      </c>
      <c r="BF7" s="12">
        <v>0</v>
      </c>
      <c r="BG7" s="12">
        <v>0</v>
      </c>
      <c r="BH7" s="12">
        <v>0</v>
      </c>
      <c r="BI7" s="12">
        <v>3251</v>
      </c>
      <c r="BJ7" s="12">
        <v>55</v>
      </c>
      <c r="BK7" s="12">
        <v>1</v>
      </c>
      <c r="BL7" s="12">
        <v>3307</v>
      </c>
      <c r="BM7" s="12">
        <v>550</v>
      </c>
      <c r="BN7" s="12">
        <v>5180</v>
      </c>
      <c r="BO7" s="12">
        <v>19496</v>
      </c>
      <c r="BP7" s="12">
        <v>22</v>
      </c>
      <c r="BQ7" s="12">
        <v>24698</v>
      </c>
      <c r="BR7" s="12">
        <v>27074</v>
      </c>
      <c r="BS7" s="12">
        <v>0</v>
      </c>
      <c r="BT7" s="12">
        <v>0</v>
      </c>
      <c r="BU7" s="12">
        <v>0</v>
      </c>
      <c r="BV7" s="12">
        <v>0</v>
      </c>
      <c r="BW7" s="12">
        <v>0</v>
      </c>
      <c r="BX7" s="12">
        <v>1171</v>
      </c>
      <c r="BY7" s="12">
        <v>10</v>
      </c>
      <c r="BZ7" s="12">
        <v>2</v>
      </c>
      <c r="CA7" s="12">
        <v>1183</v>
      </c>
      <c r="CB7" s="12">
        <v>615</v>
      </c>
      <c r="CC7" s="12">
        <v>0</v>
      </c>
      <c r="CD7" s="12">
        <v>0</v>
      </c>
      <c r="CE7" s="12">
        <v>0</v>
      </c>
      <c r="CF7" s="12">
        <v>0</v>
      </c>
      <c r="CG7" s="12">
        <v>0</v>
      </c>
      <c r="CH7" s="12">
        <v>2113</v>
      </c>
      <c r="CI7" s="12">
        <v>569</v>
      </c>
      <c r="CJ7" s="12">
        <v>4</v>
      </c>
      <c r="CK7" s="12">
        <v>2686</v>
      </c>
      <c r="CL7" s="12">
        <v>2601</v>
      </c>
      <c r="CM7" s="12">
        <v>0</v>
      </c>
      <c r="CN7" s="12">
        <v>0</v>
      </c>
      <c r="CO7" s="12">
        <v>0</v>
      </c>
      <c r="CP7" s="12">
        <v>0</v>
      </c>
      <c r="CQ7" s="12">
        <v>0</v>
      </c>
      <c r="CR7" s="12">
        <f t="shared" ref="CR7:CR20" si="0">C7+H7+M7+R7+Z7+AE7+AJ7+AO7+AT7+AY7+BD7+BI7+BN7+BS7+BX7+CC7+CH7+CM7</f>
        <v>48091</v>
      </c>
      <c r="CS7" s="12">
        <f t="shared" ref="CS7:CS20" si="1">D7+I7+N7+S7+AA7+AF7+AK7+AP7+AU7+AZ7+BE7+BJ7+BO7+BT7+BY7+CD7+CI7+CN7</f>
        <v>3689475</v>
      </c>
      <c r="CT7" s="12">
        <f t="shared" ref="CT7:CT20" si="2">E7+J7+O7+T7+AB7+AG7+AL7+AQ7+AV7+BA7+BF7+BK7+BP7+BU7+BZ7+CE7+CJ7+CO7</f>
        <v>9685</v>
      </c>
      <c r="CU7" s="12">
        <f t="shared" ref="CU7:CU20" si="3">F7+K7+P7+U7+AC7+AH7+AM7+AR7+AW7+BB7+BG7+BL7+BQ7+BV7+CA7+CF7+CK7+CP7</f>
        <v>3747251</v>
      </c>
      <c r="CV7" s="12">
        <f t="shared" ref="CV7:CV20" si="4">G7+L7+Q7+Y7+AD7+AI7+AN7+AS7+AX7+BC7+BH7+BM7+BR7+BW7+CB7+CG7+CL7+CQ7</f>
        <v>70324</v>
      </c>
    </row>
    <row r="8" spans="1:100" s="46" customFormat="1" ht="24.95" customHeight="1" x14ac:dyDescent="0.2">
      <c r="A8" s="1">
        <v>2</v>
      </c>
      <c r="B8" s="2" t="s">
        <v>30</v>
      </c>
      <c r="C8" s="12">
        <v>19970</v>
      </c>
      <c r="D8" s="12">
        <v>68</v>
      </c>
      <c r="E8" s="12">
        <v>89829</v>
      </c>
      <c r="F8" s="12">
        <v>109867</v>
      </c>
      <c r="G8" s="12">
        <v>111113</v>
      </c>
      <c r="H8" s="12">
        <v>0</v>
      </c>
      <c r="I8" s="12">
        <v>101219</v>
      </c>
      <c r="J8" s="12">
        <v>0</v>
      </c>
      <c r="K8" s="12">
        <v>101219</v>
      </c>
      <c r="L8" s="12">
        <v>35512</v>
      </c>
      <c r="M8" s="12">
        <v>30619</v>
      </c>
      <c r="N8" s="12">
        <v>89</v>
      </c>
      <c r="O8" s="12">
        <v>3552</v>
      </c>
      <c r="P8" s="12">
        <v>34260</v>
      </c>
      <c r="Q8" s="12">
        <v>39026</v>
      </c>
      <c r="R8" s="12">
        <v>76960</v>
      </c>
      <c r="S8" s="12">
        <v>7253</v>
      </c>
      <c r="T8" s="12">
        <v>138706</v>
      </c>
      <c r="U8" s="12">
        <v>222919</v>
      </c>
      <c r="V8" s="12">
        <v>92081</v>
      </c>
      <c r="W8" s="12">
        <v>8786</v>
      </c>
      <c r="X8" s="12">
        <v>131307</v>
      </c>
      <c r="Y8" s="12">
        <v>232174</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c r="CQ8" s="12">
        <v>0</v>
      </c>
      <c r="CR8" s="12">
        <f t="shared" si="0"/>
        <v>127549</v>
      </c>
      <c r="CS8" s="12">
        <f t="shared" si="1"/>
        <v>108629</v>
      </c>
      <c r="CT8" s="12">
        <f t="shared" si="2"/>
        <v>232087</v>
      </c>
      <c r="CU8" s="12">
        <f t="shared" si="3"/>
        <v>468265</v>
      </c>
      <c r="CV8" s="12">
        <f t="shared" si="4"/>
        <v>417825</v>
      </c>
    </row>
    <row r="9" spans="1:100" ht="24.95" customHeight="1" x14ac:dyDescent="0.2">
      <c r="A9" s="1">
        <v>3</v>
      </c>
      <c r="B9" s="2" t="s">
        <v>31</v>
      </c>
      <c r="C9" s="12">
        <v>44967</v>
      </c>
      <c r="D9" s="12">
        <v>81138</v>
      </c>
      <c r="E9" s="12">
        <v>37</v>
      </c>
      <c r="F9" s="12">
        <v>126142</v>
      </c>
      <c r="G9" s="12">
        <v>142116</v>
      </c>
      <c r="H9" s="12">
        <v>40020</v>
      </c>
      <c r="I9" s="12">
        <v>9132</v>
      </c>
      <c r="J9" s="12">
        <v>50</v>
      </c>
      <c r="K9" s="12">
        <v>49202</v>
      </c>
      <c r="L9" s="12">
        <v>4235</v>
      </c>
      <c r="M9" s="12">
        <v>25905</v>
      </c>
      <c r="N9" s="12">
        <v>23564</v>
      </c>
      <c r="O9" s="12">
        <v>2175</v>
      </c>
      <c r="P9" s="12">
        <v>51644</v>
      </c>
      <c r="Q9" s="12">
        <v>48629</v>
      </c>
      <c r="R9" s="12">
        <v>55317</v>
      </c>
      <c r="S9" s="12">
        <v>12121</v>
      </c>
      <c r="T9" s="12">
        <v>6700</v>
      </c>
      <c r="U9" s="12">
        <v>74138</v>
      </c>
      <c r="V9" s="12">
        <v>52401</v>
      </c>
      <c r="W9" s="12">
        <v>15074</v>
      </c>
      <c r="X9" s="12">
        <v>6419</v>
      </c>
      <c r="Y9" s="12">
        <v>73894</v>
      </c>
      <c r="Z9" s="12">
        <v>3803</v>
      </c>
      <c r="AA9" s="12">
        <v>6951</v>
      </c>
      <c r="AB9" s="12">
        <v>658</v>
      </c>
      <c r="AC9" s="12">
        <v>11412</v>
      </c>
      <c r="AD9" s="12">
        <v>11443</v>
      </c>
      <c r="AE9" s="12">
        <v>3438</v>
      </c>
      <c r="AF9" s="12">
        <v>6682</v>
      </c>
      <c r="AG9" s="12">
        <v>662</v>
      </c>
      <c r="AH9" s="12">
        <v>10782</v>
      </c>
      <c r="AI9" s="12">
        <v>11593</v>
      </c>
      <c r="AJ9" s="12">
        <v>0</v>
      </c>
      <c r="AK9" s="12">
        <v>0</v>
      </c>
      <c r="AL9" s="12">
        <v>0</v>
      </c>
      <c r="AM9" s="12">
        <v>0</v>
      </c>
      <c r="AN9" s="12">
        <v>0</v>
      </c>
      <c r="AO9" s="12">
        <v>3</v>
      </c>
      <c r="AP9" s="12">
        <v>0</v>
      </c>
      <c r="AQ9" s="12">
        <v>0</v>
      </c>
      <c r="AR9" s="12">
        <v>3</v>
      </c>
      <c r="AS9" s="12">
        <v>1</v>
      </c>
      <c r="AT9" s="12">
        <v>0</v>
      </c>
      <c r="AU9" s="12">
        <v>0</v>
      </c>
      <c r="AV9" s="12">
        <v>0</v>
      </c>
      <c r="AW9" s="12">
        <v>0</v>
      </c>
      <c r="AX9" s="12">
        <v>0</v>
      </c>
      <c r="AY9" s="12">
        <v>4</v>
      </c>
      <c r="AZ9" s="12">
        <v>0</v>
      </c>
      <c r="BA9" s="12">
        <v>0</v>
      </c>
      <c r="BB9" s="12">
        <v>4</v>
      </c>
      <c r="BC9" s="12">
        <v>5</v>
      </c>
      <c r="BD9" s="12">
        <v>0</v>
      </c>
      <c r="BE9" s="12">
        <v>0</v>
      </c>
      <c r="BF9" s="12">
        <v>0</v>
      </c>
      <c r="BG9" s="12">
        <v>0</v>
      </c>
      <c r="BH9" s="12">
        <v>0</v>
      </c>
      <c r="BI9" s="12">
        <v>3178</v>
      </c>
      <c r="BJ9" s="12">
        <v>114</v>
      </c>
      <c r="BK9" s="12">
        <v>0</v>
      </c>
      <c r="BL9" s="12">
        <v>3292</v>
      </c>
      <c r="BM9" s="12">
        <v>755</v>
      </c>
      <c r="BN9" s="12">
        <v>2857</v>
      </c>
      <c r="BO9" s="12">
        <v>15720</v>
      </c>
      <c r="BP9" s="12">
        <v>100</v>
      </c>
      <c r="BQ9" s="12">
        <v>18677</v>
      </c>
      <c r="BR9" s="12">
        <v>23467</v>
      </c>
      <c r="BS9" s="12">
        <v>6</v>
      </c>
      <c r="BT9" s="12">
        <v>0</v>
      </c>
      <c r="BU9" s="12">
        <v>0</v>
      </c>
      <c r="BV9" s="12">
        <v>6</v>
      </c>
      <c r="BW9" s="12">
        <v>5</v>
      </c>
      <c r="BX9" s="12">
        <v>4763</v>
      </c>
      <c r="BY9" s="12">
        <v>13</v>
      </c>
      <c r="BZ9" s="12">
        <v>1</v>
      </c>
      <c r="CA9" s="12">
        <v>4777</v>
      </c>
      <c r="CB9" s="12">
        <v>2764</v>
      </c>
      <c r="CC9" s="12">
        <v>0</v>
      </c>
      <c r="CD9" s="12">
        <v>0</v>
      </c>
      <c r="CE9" s="12">
        <v>0</v>
      </c>
      <c r="CF9" s="12">
        <v>0</v>
      </c>
      <c r="CG9" s="12">
        <v>0</v>
      </c>
      <c r="CH9" s="12">
        <v>495</v>
      </c>
      <c r="CI9" s="12">
        <v>29988</v>
      </c>
      <c r="CJ9" s="12">
        <v>5</v>
      </c>
      <c r="CK9" s="12">
        <v>30488</v>
      </c>
      <c r="CL9" s="12">
        <v>27625</v>
      </c>
      <c r="CM9" s="12">
        <v>0</v>
      </c>
      <c r="CN9" s="12">
        <v>0</v>
      </c>
      <c r="CO9" s="12">
        <v>0</v>
      </c>
      <c r="CP9" s="12">
        <v>0</v>
      </c>
      <c r="CQ9" s="12">
        <v>0</v>
      </c>
      <c r="CR9" s="12">
        <f t="shared" si="0"/>
        <v>184756</v>
      </c>
      <c r="CS9" s="12">
        <f t="shared" si="1"/>
        <v>185423</v>
      </c>
      <c r="CT9" s="12">
        <f t="shared" si="2"/>
        <v>10388</v>
      </c>
      <c r="CU9" s="12">
        <f t="shared" si="3"/>
        <v>380567</v>
      </c>
      <c r="CV9" s="12">
        <f t="shared" si="4"/>
        <v>346532</v>
      </c>
    </row>
    <row r="10" spans="1:100" ht="24.95" customHeight="1" x14ac:dyDescent="0.2">
      <c r="A10" s="1">
        <v>4</v>
      </c>
      <c r="B10" s="2" t="s">
        <v>32</v>
      </c>
      <c r="C10" s="12">
        <v>0</v>
      </c>
      <c r="D10" s="12">
        <v>106918</v>
      </c>
      <c r="E10" s="12">
        <v>0</v>
      </c>
      <c r="F10" s="12">
        <v>106918</v>
      </c>
      <c r="G10" s="12">
        <v>12448</v>
      </c>
      <c r="H10" s="12">
        <v>0</v>
      </c>
      <c r="I10" s="12">
        <v>194</v>
      </c>
      <c r="J10" s="12">
        <v>0</v>
      </c>
      <c r="K10" s="12">
        <v>194</v>
      </c>
      <c r="L10" s="12">
        <v>10</v>
      </c>
      <c r="M10" s="12">
        <v>4</v>
      </c>
      <c r="N10" s="12">
        <v>0</v>
      </c>
      <c r="O10" s="12">
        <v>0</v>
      </c>
      <c r="P10" s="12">
        <v>4</v>
      </c>
      <c r="Q10" s="12">
        <v>0</v>
      </c>
      <c r="R10" s="12">
        <v>1012</v>
      </c>
      <c r="S10" s="12">
        <v>0</v>
      </c>
      <c r="T10" s="12">
        <v>0</v>
      </c>
      <c r="U10" s="12">
        <v>1012</v>
      </c>
      <c r="V10" s="12">
        <v>0</v>
      </c>
      <c r="W10" s="12">
        <v>0</v>
      </c>
      <c r="X10" s="12">
        <v>0</v>
      </c>
      <c r="Y10" s="12">
        <v>0</v>
      </c>
      <c r="Z10" s="12">
        <v>4</v>
      </c>
      <c r="AA10" s="12">
        <v>27</v>
      </c>
      <c r="AB10" s="12">
        <v>0</v>
      </c>
      <c r="AC10" s="12">
        <v>31</v>
      </c>
      <c r="AD10" s="12">
        <v>477</v>
      </c>
      <c r="AE10" s="12">
        <v>4</v>
      </c>
      <c r="AF10" s="12">
        <v>0</v>
      </c>
      <c r="AG10" s="12">
        <v>0</v>
      </c>
      <c r="AH10" s="12">
        <v>4</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7643</v>
      </c>
      <c r="BP10" s="12">
        <v>0</v>
      </c>
      <c r="BQ10" s="12">
        <v>7643</v>
      </c>
      <c r="BR10" s="12">
        <v>470</v>
      </c>
      <c r="BS10" s="12">
        <v>0</v>
      </c>
      <c r="BT10" s="12">
        <v>0</v>
      </c>
      <c r="BU10" s="12">
        <v>0</v>
      </c>
      <c r="BV10" s="12">
        <v>0</v>
      </c>
      <c r="BW10" s="12">
        <v>0</v>
      </c>
      <c r="BX10" s="12">
        <v>2</v>
      </c>
      <c r="BY10" s="12">
        <v>0</v>
      </c>
      <c r="BZ10" s="12">
        <v>0</v>
      </c>
      <c r="CA10" s="12">
        <v>2</v>
      </c>
      <c r="CB10" s="12">
        <v>1</v>
      </c>
      <c r="CC10" s="12">
        <v>0</v>
      </c>
      <c r="CD10" s="12">
        <v>36827</v>
      </c>
      <c r="CE10" s="12">
        <v>0</v>
      </c>
      <c r="CF10" s="12">
        <v>36827</v>
      </c>
      <c r="CG10" s="12">
        <v>0</v>
      </c>
      <c r="CH10" s="12">
        <v>0</v>
      </c>
      <c r="CI10" s="12">
        <v>0</v>
      </c>
      <c r="CJ10" s="12">
        <v>0</v>
      </c>
      <c r="CK10" s="12">
        <v>0</v>
      </c>
      <c r="CL10" s="12">
        <v>0</v>
      </c>
      <c r="CM10" s="12">
        <v>0</v>
      </c>
      <c r="CN10" s="12">
        <v>0</v>
      </c>
      <c r="CO10" s="12">
        <v>0</v>
      </c>
      <c r="CP10" s="12">
        <v>0</v>
      </c>
      <c r="CQ10" s="12">
        <v>0</v>
      </c>
      <c r="CR10" s="12">
        <f t="shared" si="0"/>
        <v>1026</v>
      </c>
      <c r="CS10" s="12">
        <f t="shared" si="1"/>
        <v>151609</v>
      </c>
      <c r="CT10" s="12">
        <f t="shared" si="2"/>
        <v>0</v>
      </c>
      <c r="CU10" s="12">
        <f t="shared" si="3"/>
        <v>152635</v>
      </c>
      <c r="CV10" s="12">
        <f t="shared" si="4"/>
        <v>13406</v>
      </c>
    </row>
    <row r="11" spans="1:100" ht="24.95" customHeight="1" x14ac:dyDescent="0.2">
      <c r="A11" s="1">
        <v>5</v>
      </c>
      <c r="B11" s="2" t="s">
        <v>33</v>
      </c>
      <c r="C11" s="12">
        <v>9316</v>
      </c>
      <c r="D11" s="12">
        <v>28</v>
      </c>
      <c r="E11" s="12">
        <v>14974</v>
      </c>
      <c r="F11" s="12">
        <v>24318</v>
      </c>
      <c r="G11" s="12">
        <v>22656</v>
      </c>
      <c r="H11" s="12">
        <v>10928</v>
      </c>
      <c r="I11" s="12">
        <v>622</v>
      </c>
      <c r="J11" s="12">
        <v>16505</v>
      </c>
      <c r="K11" s="12">
        <v>28055</v>
      </c>
      <c r="L11" s="12">
        <v>28205</v>
      </c>
      <c r="M11" s="12">
        <v>12137</v>
      </c>
      <c r="N11" s="12">
        <v>92</v>
      </c>
      <c r="O11" s="12">
        <v>1740</v>
      </c>
      <c r="P11" s="12">
        <v>13969</v>
      </c>
      <c r="Q11" s="12">
        <v>14751</v>
      </c>
      <c r="R11" s="12">
        <v>17370</v>
      </c>
      <c r="S11" s="12">
        <v>170</v>
      </c>
      <c r="T11" s="12">
        <v>42414</v>
      </c>
      <c r="U11" s="12">
        <v>59954</v>
      </c>
      <c r="V11" s="12">
        <v>18392</v>
      </c>
      <c r="W11" s="12">
        <v>497</v>
      </c>
      <c r="X11" s="12">
        <v>39907</v>
      </c>
      <c r="Y11" s="12">
        <v>58796</v>
      </c>
      <c r="Z11" s="12">
        <v>193</v>
      </c>
      <c r="AA11" s="12">
        <v>160</v>
      </c>
      <c r="AB11" s="12">
        <v>376</v>
      </c>
      <c r="AC11" s="12">
        <v>729</v>
      </c>
      <c r="AD11" s="12">
        <v>747</v>
      </c>
      <c r="AE11" s="12">
        <v>214</v>
      </c>
      <c r="AF11" s="12">
        <v>160</v>
      </c>
      <c r="AG11" s="12">
        <v>376</v>
      </c>
      <c r="AH11" s="12">
        <v>750</v>
      </c>
      <c r="AI11" s="12">
        <v>764</v>
      </c>
      <c r="AJ11" s="12">
        <v>0</v>
      </c>
      <c r="AK11" s="12">
        <v>0</v>
      </c>
      <c r="AL11" s="12">
        <v>0</v>
      </c>
      <c r="AM11" s="12">
        <v>0</v>
      </c>
      <c r="AN11" s="12">
        <v>0</v>
      </c>
      <c r="AO11" s="12">
        <v>0</v>
      </c>
      <c r="AP11" s="12">
        <v>0</v>
      </c>
      <c r="AQ11" s="12">
        <v>0</v>
      </c>
      <c r="AR11" s="12">
        <v>0</v>
      </c>
      <c r="AS11" s="12">
        <v>0</v>
      </c>
      <c r="AT11" s="12">
        <v>0</v>
      </c>
      <c r="AU11" s="12">
        <v>0</v>
      </c>
      <c r="AV11" s="12">
        <v>0</v>
      </c>
      <c r="AW11" s="12">
        <v>0</v>
      </c>
      <c r="AX11" s="12">
        <v>0</v>
      </c>
      <c r="AY11" s="12">
        <v>0</v>
      </c>
      <c r="AZ11" s="12">
        <v>0</v>
      </c>
      <c r="BA11" s="12">
        <v>0</v>
      </c>
      <c r="BB11" s="12">
        <v>0</v>
      </c>
      <c r="BC11" s="12">
        <v>0</v>
      </c>
      <c r="BD11" s="12">
        <v>0</v>
      </c>
      <c r="BE11" s="12">
        <v>0</v>
      </c>
      <c r="BF11" s="12">
        <v>0</v>
      </c>
      <c r="BG11" s="12">
        <v>0</v>
      </c>
      <c r="BH11" s="12">
        <v>0</v>
      </c>
      <c r="BI11" s="12">
        <v>0</v>
      </c>
      <c r="BJ11" s="12">
        <v>0</v>
      </c>
      <c r="BK11" s="12">
        <v>0</v>
      </c>
      <c r="BL11" s="12">
        <v>0</v>
      </c>
      <c r="BM11" s="12">
        <v>0</v>
      </c>
      <c r="BN11" s="12">
        <v>0</v>
      </c>
      <c r="BO11" s="12">
        <v>0</v>
      </c>
      <c r="BP11" s="12">
        <v>0</v>
      </c>
      <c r="BQ11" s="12">
        <v>0</v>
      </c>
      <c r="BR11" s="12">
        <v>0</v>
      </c>
      <c r="BS11" s="12">
        <v>0</v>
      </c>
      <c r="BT11" s="12">
        <v>0</v>
      </c>
      <c r="BU11" s="12">
        <v>0</v>
      </c>
      <c r="BV11" s="12">
        <v>0</v>
      </c>
      <c r="BW11" s="12">
        <v>0</v>
      </c>
      <c r="BX11" s="12">
        <v>1</v>
      </c>
      <c r="BY11" s="12">
        <v>0</v>
      </c>
      <c r="BZ11" s="12">
        <v>0</v>
      </c>
      <c r="CA11" s="12">
        <v>1</v>
      </c>
      <c r="CB11" s="12">
        <v>1</v>
      </c>
      <c r="CC11" s="12">
        <v>0</v>
      </c>
      <c r="CD11" s="12">
        <v>0</v>
      </c>
      <c r="CE11" s="12">
        <v>0</v>
      </c>
      <c r="CF11" s="12">
        <v>0</v>
      </c>
      <c r="CG11" s="12">
        <v>0</v>
      </c>
      <c r="CH11" s="12">
        <v>5</v>
      </c>
      <c r="CI11" s="12">
        <v>0</v>
      </c>
      <c r="CJ11" s="12">
        <v>0</v>
      </c>
      <c r="CK11" s="12">
        <v>5</v>
      </c>
      <c r="CL11" s="12">
        <v>1</v>
      </c>
      <c r="CM11" s="12">
        <v>0</v>
      </c>
      <c r="CN11" s="12">
        <v>0</v>
      </c>
      <c r="CO11" s="12">
        <v>0</v>
      </c>
      <c r="CP11" s="12">
        <v>0</v>
      </c>
      <c r="CQ11" s="12">
        <v>0</v>
      </c>
      <c r="CR11" s="12">
        <f t="shared" si="0"/>
        <v>50164</v>
      </c>
      <c r="CS11" s="12">
        <f t="shared" si="1"/>
        <v>1232</v>
      </c>
      <c r="CT11" s="12">
        <f t="shared" si="2"/>
        <v>76385</v>
      </c>
      <c r="CU11" s="12">
        <f t="shared" si="3"/>
        <v>127781</v>
      </c>
      <c r="CV11" s="12">
        <f t="shared" si="4"/>
        <v>125921</v>
      </c>
    </row>
    <row r="12" spans="1:100" ht="24.95" customHeight="1" x14ac:dyDescent="0.2">
      <c r="A12" s="1">
        <v>6</v>
      </c>
      <c r="B12" s="2" t="s">
        <v>34</v>
      </c>
      <c r="C12" s="12">
        <v>13737</v>
      </c>
      <c r="D12" s="12">
        <v>145</v>
      </c>
      <c r="E12" s="12">
        <v>0</v>
      </c>
      <c r="F12" s="12">
        <v>13882</v>
      </c>
      <c r="G12" s="12">
        <v>13681</v>
      </c>
      <c r="H12" s="12">
        <v>12506</v>
      </c>
      <c r="I12" s="12">
        <v>16574</v>
      </c>
      <c r="J12" s="12">
        <v>0</v>
      </c>
      <c r="K12" s="12">
        <v>29080</v>
      </c>
      <c r="L12" s="12">
        <v>14517</v>
      </c>
      <c r="M12" s="12">
        <v>14081</v>
      </c>
      <c r="N12" s="12">
        <v>299</v>
      </c>
      <c r="O12" s="12">
        <v>2</v>
      </c>
      <c r="P12" s="12">
        <v>14382</v>
      </c>
      <c r="Q12" s="12">
        <v>13927</v>
      </c>
      <c r="R12" s="12">
        <v>23232</v>
      </c>
      <c r="S12" s="12">
        <v>182</v>
      </c>
      <c r="T12" s="12">
        <v>0</v>
      </c>
      <c r="U12" s="12">
        <v>23414</v>
      </c>
      <c r="V12" s="12">
        <v>23178</v>
      </c>
      <c r="W12" s="12">
        <v>159</v>
      </c>
      <c r="X12" s="12">
        <v>0</v>
      </c>
      <c r="Y12" s="12">
        <v>23337</v>
      </c>
      <c r="Z12" s="12">
        <v>686</v>
      </c>
      <c r="AA12" s="12">
        <v>997</v>
      </c>
      <c r="AB12" s="12">
        <v>1</v>
      </c>
      <c r="AC12" s="12">
        <v>1684</v>
      </c>
      <c r="AD12" s="12">
        <v>1948</v>
      </c>
      <c r="AE12" s="12">
        <v>590</v>
      </c>
      <c r="AF12" s="12">
        <v>622</v>
      </c>
      <c r="AG12" s="12">
        <v>1</v>
      </c>
      <c r="AH12" s="12">
        <v>1213</v>
      </c>
      <c r="AI12" s="12">
        <v>1389</v>
      </c>
      <c r="AJ12" s="12">
        <v>0</v>
      </c>
      <c r="AK12" s="12">
        <v>0</v>
      </c>
      <c r="AL12" s="12">
        <v>0</v>
      </c>
      <c r="AM12" s="12">
        <v>0</v>
      </c>
      <c r="AN12" s="12">
        <v>0</v>
      </c>
      <c r="AO12" s="12">
        <v>9</v>
      </c>
      <c r="AP12" s="12">
        <v>0</v>
      </c>
      <c r="AQ12" s="12">
        <v>1</v>
      </c>
      <c r="AR12" s="12">
        <v>10</v>
      </c>
      <c r="AS12" s="12">
        <v>3</v>
      </c>
      <c r="AT12" s="12">
        <v>12</v>
      </c>
      <c r="AU12" s="12">
        <v>0</v>
      </c>
      <c r="AV12" s="12">
        <v>1</v>
      </c>
      <c r="AW12" s="12">
        <v>13</v>
      </c>
      <c r="AX12" s="12">
        <v>3</v>
      </c>
      <c r="AY12" s="12">
        <v>0</v>
      </c>
      <c r="AZ12" s="12">
        <v>0</v>
      </c>
      <c r="BA12" s="12">
        <v>0</v>
      </c>
      <c r="BB12" s="12">
        <v>0</v>
      </c>
      <c r="BC12" s="12">
        <v>0</v>
      </c>
      <c r="BD12" s="12">
        <v>0</v>
      </c>
      <c r="BE12" s="12">
        <v>0</v>
      </c>
      <c r="BF12" s="12">
        <v>0</v>
      </c>
      <c r="BG12" s="12">
        <v>0</v>
      </c>
      <c r="BH12" s="12">
        <v>0</v>
      </c>
      <c r="BI12" s="12">
        <v>2482</v>
      </c>
      <c r="BJ12" s="12">
        <v>43</v>
      </c>
      <c r="BK12" s="12">
        <v>0</v>
      </c>
      <c r="BL12" s="12">
        <v>2525</v>
      </c>
      <c r="BM12" s="12">
        <v>1688</v>
      </c>
      <c r="BN12" s="12">
        <v>761</v>
      </c>
      <c r="BO12" s="12">
        <v>1622</v>
      </c>
      <c r="BP12" s="12">
        <v>0</v>
      </c>
      <c r="BQ12" s="12">
        <v>2383</v>
      </c>
      <c r="BR12" s="12">
        <v>3477</v>
      </c>
      <c r="BS12" s="12">
        <v>5024</v>
      </c>
      <c r="BT12" s="12">
        <v>0</v>
      </c>
      <c r="BU12" s="12">
        <v>0</v>
      </c>
      <c r="BV12" s="12">
        <v>5024</v>
      </c>
      <c r="BW12" s="12">
        <v>8282</v>
      </c>
      <c r="BX12" s="12">
        <v>0</v>
      </c>
      <c r="BY12" s="12">
        <v>0</v>
      </c>
      <c r="BZ12" s="12">
        <v>0</v>
      </c>
      <c r="CA12" s="12">
        <v>0</v>
      </c>
      <c r="CB12" s="12">
        <v>0</v>
      </c>
      <c r="CC12" s="12">
        <v>0</v>
      </c>
      <c r="CD12" s="12">
        <v>0</v>
      </c>
      <c r="CE12" s="12">
        <v>0</v>
      </c>
      <c r="CF12" s="12">
        <v>0</v>
      </c>
      <c r="CG12" s="12">
        <v>0</v>
      </c>
      <c r="CH12" s="12">
        <v>17</v>
      </c>
      <c r="CI12" s="12">
        <v>15</v>
      </c>
      <c r="CJ12" s="12">
        <v>0</v>
      </c>
      <c r="CK12" s="12">
        <v>32</v>
      </c>
      <c r="CL12" s="12">
        <v>44</v>
      </c>
      <c r="CM12" s="12">
        <v>0</v>
      </c>
      <c r="CN12" s="12">
        <v>0</v>
      </c>
      <c r="CO12" s="12">
        <v>0</v>
      </c>
      <c r="CP12" s="12">
        <v>0</v>
      </c>
      <c r="CQ12" s="12">
        <v>0</v>
      </c>
      <c r="CR12" s="12">
        <f t="shared" si="0"/>
        <v>73137</v>
      </c>
      <c r="CS12" s="12">
        <f t="shared" si="1"/>
        <v>20499</v>
      </c>
      <c r="CT12" s="12">
        <f t="shared" si="2"/>
        <v>6</v>
      </c>
      <c r="CU12" s="12">
        <f t="shared" si="3"/>
        <v>93642</v>
      </c>
      <c r="CV12" s="12">
        <f t="shared" si="4"/>
        <v>82296</v>
      </c>
    </row>
    <row r="13" spans="1:100" ht="24.95" customHeight="1" x14ac:dyDescent="0.2">
      <c r="A13" s="1">
        <v>7</v>
      </c>
      <c r="B13" s="2" t="s">
        <v>35</v>
      </c>
      <c r="C13" s="12">
        <v>2912</v>
      </c>
      <c r="D13" s="12">
        <v>1</v>
      </c>
      <c r="E13" s="12">
        <v>1046</v>
      </c>
      <c r="F13" s="12">
        <v>3959</v>
      </c>
      <c r="G13" s="12">
        <v>3326</v>
      </c>
      <c r="H13" s="12">
        <v>2459</v>
      </c>
      <c r="I13" s="12">
        <v>2231</v>
      </c>
      <c r="J13" s="12">
        <v>323</v>
      </c>
      <c r="K13" s="12">
        <v>5013</v>
      </c>
      <c r="L13" s="12">
        <v>568</v>
      </c>
      <c r="M13" s="12">
        <v>9603</v>
      </c>
      <c r="N13" s="12">
        <v>1443</v>
      </c>
      <c r="O13" s="12">
        <v>555</v>
      </c>
      <c r="P13" s="12">
        <v>11601</v>
      </c>
      <c r="Q13" s="12">
        <v>10742</v>
      </c>
      <c r="R13" s="12">
        <v>24378</v>
      </c>
      <c r="S13" s="12">
        <v>1591</v>
      </c>
      <c r="T13" s="12">
        <v>30855</v>
      </c>
      <c r="U13" s="12">
        <v>56824</v>
      </c>
      <c r="V13" s="12">
        <v>23551</v>
      </c>
      <c r="W13" s="12">
        <v>1751</v>
      </c>
      <c r="X13" s="12">
        <v>30363</v>
      </c>
      <c r="Y13" s="12">
        <v>55665</v>
      </c>
      <c r="Z13" s="12">
        <v>1841</v>
      </c>
      <c r="AA13" s="12">
        <v>1558</v>
      </c>
      <c r="AB13" s="12">
        <v>72</v>
      </c>
      <c r="AC13" s="12">
        <v>3471</v>
      </c>
      <c r="AD13" s="12">
        <v>3603</v>
      </c>
      <c r="AE13" s="12">
        <v>1780</v>
      </c>
      <c r="AF13" s="12">
        <v>1667</v>
      </c>
      <c r="AG13" s="12">
        <v>72</v>
      </c>
      <c r="AH13" s="12">
        <v>3519</v>
      </c>
      <c r="AI13" s="12">
        <v>3714</v>
      </c>
      <c r="AJ13" s="12">
        <v>0</v>
      </c>
      <c r="AK13" s="12">
        <v>0</v>
      </c>
      <c r="AL13" s="12">
        <v>0</v>
      </c>
      <c r="AM13" s="12">
        <v>0</v>
      </c>
      <c r="AN13" s="12">
        <v>0</v>
      </c>
      <c r="AO13" s="12">
        <v>8</v>
      </c>
      <c r="AP13" s="12">
        <v>0</v>
      </c>
      <c r="AQ13" s="12">
        <v>0</v>
      </c>
      <c r="AR13" s="12">
        <v>8</v>
      </c>
      <c r="AS13" s="12">
        <v>6</v>
      </c>
      <c r="AT13" s="12">
        <v>0</v>
      </c>
      <c r="AU13" s="12">
        <v>0</v>
      </c>
      <c r="AV13" s="12">
        <v>0</v>
      </c>
      <c r="AW13" s="12">
        <v>0</v>
      </c>
      <c r="AX13" s="12">
        <v>0</v>
      </c>
      <c r="AY13" s="12">
        <v>0</v>
      </c>
      <c r="AZ13" s="12">
        <v>0</v>
      </c>
      <c r="BA13" s="12">
        <v>0</v>
      </c>
      <c r="BB13" s="12">
        <v>0</v>
      </c>
      <c r="BC13" s="12">
        <v>0</v>
      </c>
      <c r="BD13" s="12">
        <v>0</v>
      </c>
      <c r="BE13" s="12">
        <v>0</v>
      </c>
      <c r="BF13" s="12">
        <v>0</v>
      </c>
      <c r="BG13" s="12">
        <v>0</v>
      </c>
      <c r="BH13" s="12">
        <v>0</v>
      </c>
      <c r="BI13" s="12">
        <v>286</v>
      </c>
      <c r="BJ13" s="12">
        <v>748</v>
      </c>
      <c r="BK13" s="12">
        <v>0</v>
      </c>
      <c r="BL13" s="12">
        <v>1034</v>
      </c>
      <c r="BM13" s="12">
        <v>1148</v>
      </c>
      <c r="BN13" s="12">
        <v>5535</v>
      </c>
      <c r="BO13" s="12">
        <v>1438</v>
      </c>
      <c r="BP13" s="12">
        <v>2</v>
      </c>
      <c r="BQ13" s="12">
        <v>6975</v>
      </c>
      <c r="BR13" s="12">
        <v>12535</v>
      </c>
      <c r="BS13" s="12">
        <v>8</v>
      </c>
      <c r="BT13" s="12">
        <v>0</v>
      </c>
      <c r="BU13" s="12">
        <v>0</v>
      </c>
      <c r="BV13" s="12">
        <v>8</v>
      </c>
      <c r="BW13" s="12">
        <v>11</v>
      </c>
      <c r="BX13" s="12">
        <v>0</v>
      </c>
      <c r="BY13" s="12">
        <v>0</v>
      </c>
      <c r="BZ13" s="12">
        <v>0</v>
      </c>
      <c r="CA13" s="12">
        <v>0</v>
      </c>
      <c r="CB13" s="12">
        <v>0</v>
      </c>
      <c r="CC13" s="12">
        <v>0</v>
      </c>
      <c r="CD13" s="12">
        <v>0</v>
      </c>
      <c r="CE13" s="12">
        <v>0</v>
      </c>
      <c r="CF13" s="12">
        <v>0</v>
      </c>
      <c r="CG13" s="12">
        <v>0</v>
      </c>
      <c r="CH13" s="12">
        <v>53</v>
      </c>
      <c r="CI13" s="12">
        <v>34</v>
      </c>
      <c r="CJ13" s="12">
        <v>1</v>
      </c>
      <c r="CK13" s="12">
        <v>88</v>
      </c>
      <c r="CL13" s="12">
        <v>102</v>
      </c>
      <c r="CM13" s="12">
        <v>0</v>
      </c>
      <c r="CN13" s="12">
        <v>0</v>
      </c>
      <c r="CO13" s="12">
        <v>0</v>
      </c>
      <c r="CP13" s="12">
        <v>0</v>
      </c>
      <c r="CQ13" s="12">
        <v>0</v>
      </c>
      <c r="CR13" s="12">
        <f t="shared" si="0"/>
        <v>48863</v>
      </c>
      <c r="CS13" s="12">
        <f t="shared" si="1"/>
        <v>10711</v>
      </c>
      <c r="CT13" s="12">
        <f t="shared" si="2"/>
        <v>32926</v>
      </c>
      <c r="CU13" s="12">
        <f t="shared" si="3"/>
        <v>92500</v>
      </c>
      <c r="CV13" s="12">
        <f t="shared" si="4"/>
        <v>91420</v>
      </c>
    </row>
    <row r="14" spans="1:100" ht="24.95" customHeight="1" x14ac:dyDescent="0.2">
      <c r="A14" s="1">
        <v>8</v>
      </c>
      <c r="B14" s="2" t="s">
        <v>36</v>
      </c>
      <c r="C14" s="12">
        <v>1</v>
      </c>
      <c r="D14" s="12">
        <v>0</v>
      </c>
      <c r="E14" s="12">
        <v>0</v>
      </c>
      <c r="F14" s="12">
        <v>1</v>
      </c>
      <c r="G14" s="12">
        <v>0</v>
      </c>
      <c r="H14" s="12">
        <v>3317</v>
      </c>
      <c r="I14" s="12">
        <v>5483</v>
      </c>
      <c r="J14" s="12">
        <v>3</v>
      </c>
      <c r="K14" s="12">
        <v>8803</v>
      </c>
      <c r="L14" s="12">
        <v>740</v>
      </c>
      <c r="M14" s="12">
        <v>572</v>
      </c>
      <c r="N14" s="12">
        <v>841</v>
      </c>
      <c r="O14" s="12">
        <v>8</v>
      </c>
      <c r="P14" s="12">
        <v>1421</v>
      </c>
      <c r="Q14" s="12">
        <v>1516</v>
      </c>
      <c r="R14" s="12">
        <v>37182</v>
      </c>
      <c r="S14" s="12">
        <v>261</v>
      </c>
      <c r="T14" s="12">
        <v>7466</v>
      </c>
      <c r="U14" s="12">
        <v>44909</v>
      </c>
      <c r="V14" s="12">
        <v>31907</v>
      </c>
      <c r="W14" s="12">
        <v>264</v>
      </c>
      <c r="X14" s="12">
        <v>8210</v>
      </c>
      <c r="Y14" s="12">
        <v>40381</v>
      </c>
      <c r="Z14" s="12">
        <v>1121</v>
      </c>
      <c r="AA14" s="12">
        <v>936</v>
      </c>
      <c r="AB14" s="12">
        <v>11</v>
      </c>
      <c r="AC14" s="12">
        <v>2068</v>
      </c>
      <c r="AD14" s="12">
        <v>2190</v>
      </c>
      <c r="AE14" s="12">
        <v>854</v>
      </c>
      <c r="AF14" s="12">
        <v>914</v>
      </c>
      <c r="AG14" s="12">
        <v>10</v>
      </c>
      <c r="AH14" s="12">
        <v>1778</v>
      </c>
      <c r="AI14" s="12">
        <v>1866</v>
      </c>
      <c r="AJ14" s="12">
        <v>0</v>
      </c>
      <c r="AK14" s="12">
        <v>0</v>
      </c>
      <c r="AL14" s="12">
        <v>0</v>
      </c>
      <c r="AM14" s="12">
        <v>0</v>
      </c>
      <c r="AN14" s="12">
        <v>0</v>
      </c>
      <c r="AO14" s="12">
        <v>2</v>
      </c>
      <c r="AP14" s="12">
        <v>0</v>
      </c>
      <c r="AQ14" s="12">
        <v>0</v>
      </c>
      <c r="AR14" s="12">
        <v>2</v>
      </c>
      <c r="AS14" s="12">
        <v>2</v>
      </c>
      <c r="AT14" s="12">
        <v>4</v>
      </c>
      <c r="AU14" s="12">
        <v>0</v>
      </c>
      <c r="AV14" s="12">
        <v>0</v>
      </c>
      <c r="AW14" s="12">
        <v>4</v>
      </c>
      <c r="AX14" s="12">
        <v>4</v>
      </c>
      <c r="AY14" s="12">
        <v>3</v>
      </c>
      <c r="AZ14" s="12">
        <v>0</v>
      </c>
      <c r="BA14" s="12">
        <v>0</v>
      </c>
      <c r="BB14" s="12">
        <v>3</v>
      </c>
      <c r="BC14" s="12">
        <v>2</v>
      </c>
      <c r="BD14" s="12">
        <v>0</v>
      </c>
      <c r="BE14" s="12">
        <v>0</v>
      </c>
      <c r="BF14" s="12">
        <v>0</v>
      </c>
      <c r="BG14" s="12">
        <v>0</v>
      </c>
      <c r="BH14" s="12">
        <v>0</v>
      </c>
      <c r="BI14" s="12">
        <v>223</v>
      </c>
      <c r="BJ14" s="12">
        <v>4</v>
      </c>
      <c r="BK14" s="12">
        <v>0</v>
      </c>
      <c r="BL14" s="12">
        <v>227</v>
      </c>
      <c r="BM14" s="12">
        <v>37</v>
      </c>
      <c r="BN14" s="12">
        <v>544</v>
      </c>
      <c r="BO14" s="12">
        <v>32</v>
      </c>
      <c r="BP14" s="12">
        <v>0</v>
      </c>
      <c r="BQ14" s="12">
        <v>576</v>
      </c>
      <c r="BR14" s="12">
        <v>721</v>
      </c>
      <c r="BS14" s="12">
        <v>896</v>
      </c>
      <c r="BT14" s="12">
        <v>911</v>
      </c>
      <c r="BU14" s="12">
        <v>11</v>
      </c>
      <c r="BV14" s="12">
        <v>1818</v>
      </c>
      <c r="BW14" s="12">
        <v>1880</v>
      </c>
      <c r="BX14" s="12">
        <v>2777</v>
      </c>
      <c r="BY14" s="12">
        <v>4</v>
      </c>
      <c r="BZ14" s="12">
        <v>1</v>
      </c>
      <c r="CA14" s="12">
        <v>2782</v>
      </c>
      <c r="CB14" s="12">
        <v>1049</v>
      </c>
      <c r="CC14" s="12">
        <v>0</v>
      </c>
      <c r="CD14" s="12">
        <v>0</v>
      </c>
      <c r="CE14" s="12">
        <v>0</v>
      </c>
      <c r="CF14" s="12">
        <v>0</v>
      </c>
      <c r="CG14" s="12">
        <v>0</v>
      </c>
      <c r="CH14" s="12">
        <v>1151</v>
      </c>
      <c r="CI14" s="12">
        <v>0</v>
      </c>
      <c r="CJ14" s="12">
        <v>18</v>
      </c>
      <c r="CK14" s="12">
        <v>1169</v>
      </c>
      <c r="CL14" s="12">
        <v>1314</v>
      </c>
      <c r="CM14" s="12">
        <v>0</v>
      </c>
      <c r="CN14" s="12">
        <v>0</v>
      </c>
      <c r="CO14" s="12">
        <v>0</v>
      </c>
      <c r="CP14" s="12">
        <v>0</v>
      </c>
      <c r="CQ14" s="12">
        <v>0</v>
      </c>
      <c r="CR14" s="12">
        <f t="shared" si="0"/>
        <v>48647</v>
      </c>
      <c r="CS14" s="12">
        <f t="shared" si="1"/>
        <v>9386</v>
      </c>
      <c r="CT14" s="12">
        <f t="shared" si="2"/>
        <v>7528</v>
      </c>
      <c r="CU14" s="12">
        <f t="shared" si="3"/>
        <v>65561</v>
      </c>
      <c r="CV14" s="12">
        <f t="shared" si="4"/>
        <v>51702</v>
      </c>
    </row>
    <row r="15" spans="1:100" ht="24.95" customHeight="1" x14ac:dyDescent="0.2">
      <c r="A15" s="1">
        <v>9</v>
      </c>
      <c r="B15" s="2" t="s">
        <v>37</v>
      </c>
      <c r="C15" s="12">
        <v>1203</v>
      </c>
      <c r="D15" s="12">
        <v>28</v>
      </c>
      <c r="E15" s="12">
        <v>14392</v>
      </c>
      <c r="F15" s="12">
        <v>15623</v>
      </c>
      <c r="G15" s="12">
        <v>15013</v>
      </c>
      <c r="H15" s="12">
        <v>1015</v>
      </c>
      <c r="I15" s="12">
        <v>6108</v>
      </c>
      <c r="J15" s="12">
        <v>14515</v>
      </c>
      <c r="K15" s="12">
        <v>21638</v>
      </c>
      <c r="L15" s="12">
        <v>18624</v>
      </c>
      <c r="M15" s="12">
        <v>1004</v>
      </c>
      <c r="N15" s="12">
        <v>155</v>
      </c>
      <c r="O15" s="12">
        <v>2520</v>
      </c>
      <c r="P15" s="12">
        <v>3679</v>
      </c>
      <c r="Q15" s="12">
        <v>3867</v>
      </c>
      <c r="R15" s="12">
        <v>1666</v>
      </c>
      <c r="S15" s="12">
        <v>138</v>
      </c>
      <c r="T15" s="12">
        <v>20189</v>
      </c>
      <c r="U15" s="12">
        <v>21993</v>
      </c>
      <c r="V15" s="12">
        <v>3598</v>
      </c>
      <c r="W15" s="12">
        <v>108</v>
      </c>
      <c r="X15" s="12">
        <v>18703</v>
      </c>
      <c r="Y15" s="12">
        <v>22409</v>
      </c>
      <c r="Z15" s="12">
        <v>189</v>
      </c>
      <c r="AA15" s="12">
        <v>331</v>
      </c>
      <c r="AB15" s="12">
        <v>535</v>
      </c>
      <c r="AC15" s="12">
        <v>1055</v>
      </c>
      <c r="AD15" s="12">
        <v>1002</v>
      </c>
      <c r="AE15" s="12">
        <v>100</v>
      </c>
      <c r="AF15" s="12">
        <v>163</v>
      </c>
      <c r="AG15" s="12">
        <v>522</v>
      </c>
      <c r="AH15" s="12">
        <v>785</v>
      </c>
      <c r="AI15" s="12">
        <v>742</v>
      </c>
      <c r="AJ15" s="12">
        <v>0</v>
      </c>
      <c r="AK15" s="12">
        <v>0</v>
      </c>
      <c r="AL15" s="12">
        <v>0</v>
      </c>
      <c r="AM15" s="12">
        <v>0</v>
      </c>
      <c r="AN15" s="12">
        <v>0</v>
      </c>
      <c r="AO15" s="12">
        <v>0</v>
      </c>
      <c r="AP15" s="12">
        <v>0</v>
      </c>
      <c r="AQ15" s="12">
        <v>0</v>
      </c>
      <c r="AR15" s="12">
        <v>0</v>
      </c>
      <c r="AS15" s="12">
        <v>0</v>
      </c>
      <c r="AT15" s="12">
        <v>0</v>
      </c>
      <c r="AU15" s="12">
        <v>0</v>
      </c>
      <c r="AV15" s="12">
        <v>0</v>
      </c>
      <c r="AW15" s="12">
        <v>0</v>
      </c>
      <c r="AX15" s="12">
        <v>0</v>
      </c>
      <c r="AY15" s="12">
        <v>0</v>
      </c>
      <c r="AZ15" s="12">
        <v>0</v>
      </c>
      <c r="BA15" s="12">
        <v>0</v>
      </c>
      <c r="BB15" s="12">
        <v>0</v>
      </c>
      <c r="BC15" s="12">
        <v>0</v>
      </c>
      <c r="BD15" s="12">
        <v>0</v>
      </c>
      <c r="BE15" s="12">
        <v>0</v>
      </c>
      <c r="BF15" s="12">
        <v>0</v>
      </c>
      <c r="BG15" s="12">
        <v>0</v>
      </c>
      <c r="BH15" s="12">
        <v>0</v>
      </c>
      <c r="BI15" s="12">
        <v>74</v>
      </c>
      <c r="BJ15" s="12">
        <v>10</v>
      </c>
      <c r="BK15" s="12">
        <v>0</v>
      </c>
      <c r="BL15" s="12">
        <v>84</v>
      </c>
      <c r="BM15" s="12">
        <v>9</v>
      </c>
      <c r="BN15" s="12">
        <v>47</v>
      </c>
      <c r="BO15" s="12">
        <v>6</v>
      </c>
      <c r="BP15" s="12">
        <v>71</v>
      </c>
      <c r="BQ15" s="12">
        <v>124</v>
      </c>
      <c r="BR15" s="12">
        <v>152</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2">
        <v>0</v>
      </c>
      <c r="CI15" s="12">
        <v>0</v>
      </c>
      <c r="CJ15" s="12">
        <v>71</v>
      </c>
      <c r="CK15" s="12">
        <v>71</v>
      </c>
      <c r="CL15" s="12">
        <v>73</v>
      </c>
      <c r="CM15" s="12">
        <v>0</v>
      </c>
      <c r="CN15" s="12">
        <v>0</v>
      </c>
      <c r="CO15" s="12">
        <v>0</v>
      </c>
      <c r="CP15" s="12">
        <v>0</v>
      </c>
      <c r="CQ15" s="12">
        <v>0</v>
      </c>
      <c r="CR15" s="12">
        <f t="shared" si="0"/>
        <v>5298</v>
      </c>
      <c r="CS15" s="12">
        <f t="shared" si="1"/>
        <v>6939</v>
      </c>
      <c r="CT15" s="12">
        <f t="shared" si="2"/>
        <v>52815</v>
      </c>
      <c r="CU15" s="12">
        <f t="shared" si="3"/>
        <v>65052</v>
      </c>
      <c r="CV15" s="12">
        <f t="shared" si="4"/>
        <v>61891</v>
      </c>
    </row>
    <row r="16" spans="1:100" ht="24.95" customHeight="1" x14ac:dyDescent="0.2">
      <c r="A16" s="1">
        <v>10</v>
      </c>
      <c r="B16" s="2" t="s">
        <v>38</v>
      </c>
      <c r="C16" s="12">
        <v>0</v>
      </c>
      <c r="D16" s="12">
        <v>11</v>
      </c>
      <c r="E16" s="12">
        <v>0</v>
      </c>
      <c r="F16" s="12">
        <v>11</v>
      </c>
      <c r="G16" s="12">
        <v>16</v>
      </c>
      <c r="H16" s="12">
        <v>97</v>
      </c>
      <c r="I16" s="12">
        <v>2541</v>
      </c>
      <c r="J16" s="12">
        <v>466</v>
      </c>
      <c r="K16" s="12">
        <v>3104</v>
      </c>
      <c r="L16" s="12">
        <v>365</v>
      </c>
      <c r="M16" s="12">
        <v>105</v>
      </c>
      <c r="N16" s="12">
        <v>1333</v>
      </c>
      <c r="O16" s="12">
        <v>1507</v>
      </c>
      <c r="P16" s="12">
        <v>2945</v>
      </c>
      <c r="Q16" s="12">
        <v>3989</v>
      </c>
      <c r="R16" s="12">
        <v>4846</v>
      </c>
      <c r="S16" s="12">
        <v>3287</v>
      </c>
      <c r="T16" s="12">
        <v>3034</v>
      </c>
      <c r="U16" s="12">
        <v>11167</v>
      </c>
      <c r="V16" s="12">
        <v>4729</v>
      </c>
      <c r="W16" s="12">
        <v>4434</v>
      </c>
      <c r="X16" s="12">
        <v>3139</v>
      </c>
      <c r="Y16" s="12">
        <v>12302</v>
      </c>
      <c r="Z16" s="12">
        <v>335</v>
      </c>
      <c r="AA16" s="12">
        <v>105</v>
      </c>
      <c r="AB16" s="12">
        <v>1588</v>
      </c>
      <c r="AC16" s="12">
        <v>2028</v>
      </c>
      <c r="AD16" s="12">
        <v>2051</v>
      </c>
      <c r="AE16" s="12">
        <v>332</v>
      </c>
      <c r="AF16" s="12">
        <v>99</v>
      </c>
      <c r="AG16" s="12">
        <v>1587</v>
      </c>
      <c r="AH16" s="12">
        <v>2018</v>
      </c>
      <c r="AI16" s="12">
        <v>2033</v>
      </c>
      <c r="AJ16" s="12">
        <v>0</v>
      </c>
      <c r="AK16" s="12">
        <v>0</v>
      </c>
      <c r="AL16" s="12">
        <v>0</v>
      </c>
      <c r="AM16" s="12">
        <v>0</v>
      </c>
      <c r="AN16" s="12">
        <v>0</v>
      </c>
      <c r="AO16" s="12">
        <v>20</v>
      </c>
      <c r="AP16" s="12">
        <v>1</v>
      </c>
      <c r="AQ16" s="12">
        <v>0</v>
      </c>
      <c r="AR16" s="12">
        <v>21</v>
      </c>
      <c r="AS16" s="12">
        <v>15</v>
      </c>
      <c r="AT16" s="12">
        <v>23</v>
      </c>
      <c r="AU16" s="12">
        <v>1</v>
      </c>
      <c r="AV16" s="12">
        <v>0</v>
      </c>
      <c r="AW16" s="12">
        <v>24</v>
      </c>
      <c r="AX16" s="12">
        <v>15</v>
      </c>
      <c r="AY16" s="12">
        <v>1</v>
      </c>
      <c r="AZ16" s="12">
        <v>0</v>
      </c>
      <c r="BA16" s="12">
        <v>0</v>
      </c>
      <c r="BB16" s="12">
        <v>1</v>
      </c>
      <c r="BC16" s="12">
        <v>1</v>
      </c>
      <c r="BD16" s="12">
        <v>0</v>
      </c>
      <c r="BE16" s="12">
        <v>0</v>
      </c>
      <c r="BF16" s="12">
        <v>0</v>
      </c>
      <c r="BG16" s="12">
        <v>0</v>
      </c>
      <c r="BH16" s="12">
        <v>0</v>
      </c>
      <c r="BI16" s="12">
        <v>493</v>
      </c>
      <c r="BJ16" s="12">
        <v>13</v>
      </c>
      <c r="BK16" s="12">
        <v>4729</v>
      </c>
      <c r="BL16" s="12">
        <v>5235</v>
      </c>
      <c r="BM16" s="12">
        <v>246</v>
      </c>
      <c r="BN16" s="12">
        <v>167</v>
      </c>
      <c r="BO16" s="12">
        <v>8131</v>
      </c>
      <c r="BP16" s="12">
        <v>5</v>
      </c>
      <c r="BQ16" s="12">
        <v>8303</v>
      </c>
      <c r="BR16" s="12">
        <v>8246</v>
      </c>
      <c r="BS16" s="12">
        <v>2</v>
      </c>
      <c r="BT16" s="12">
        <v>0</v>
      </c>
      <c r="BU16" s="12">
        <v>0</v>
      </c>
      <c r="BV16" s="12">
        <v>2</v>
      </c>
      <c r="BW16" s="12">
        <v>2</v>
      </c>
      <c r="BX16" s="12">
        <v>46</v>
      </c>
      <c r="BY16" s="12">
        <v>0</v>
      </c>
      <c r="BZ16" s="12">
        <v>0</v>
      </c>
      <c r="CA16" s="12">
        <v>46</v>
      </c>
      <c r="CB16" s="12">
        <v>12</v>
      </c>
      <c r="CC16" s="12">
        <v>0</v>
      </c>
      <c r="CD16" s="12">
        <v>0</v>
      </c>
      <c r="CE16" s="12">
        <v>0</v>
      </c>
      <c r="CF16" s="12">
        <v>0</v>
      </c>
      <c r="CG16" s="12">
        <v>0</v>
      </c>
      <c r="CH16" s="12">
        <v>10</v>
      </c>
      <c r="CI16" s="12">
        <v>298</v>
      </c>
      <c r="CJ16" s="12">
        <v>4</v>
      </c>
      <c r="CK16" s="12">
        <v>312</v>
      </c>
      <c r="CL16" s="12">
        <v>313</v>
      </c>
      <c r="CM16" s="12">
        <v>0</v>
      </c>
      <c r="CN16" s="12">
        <v>0</v>
      </c>
      <c r="CO16" s="12">
        <v>0</v>
      </c>
      <c r="CP16" s="12">
        <v>0</v>
      </c>
      <c r="CQ16" s="12">
        <v>0</v>
      </c>
      <c r="CR16" s="12">
        <f t="shared" si="0"/>
        <v>6477</v>
      </c>
      <c r="CS16" s="12">
        <f t="shared" si="1"/>
        <v>15820</v>
      </c>
      <c r="CT16" s="12">
        <f t="shared" si="2"/>
        <v>12920</v>
      </c>
      <c r="CU16" s="12">
        <f t="shared" si="3"/>
        <v>35217</v>
      </c>
      <c r="CV16" s="12">
        <f t="shared" si="4"/>
        <v>29606</v>
      </c>
    </row>
    <row r="17" spans="1:100" ht="24.95" customHeight="1" x14ac:dyDescent="0.2">
      <c r="A17" s="1">
        <v>11</v>
      </c>
      <c r="B17" s="2" t="s">
        <v>39</v>
      </c>
      <c r="C17" s="12">
        <v>698</v>
      </c>
      <c r="D17" s="12">
        <v>88</v>
      </c>
      <c r="E17" s="12">
        <v>1392</v>
      </c>
      <c r="F17" s="12">
        <v>2178</v>
      </c>
      <c r="G17" s="12">
        <v>1797</v>
      </c>
      <c r="H17" s="12">
        <v>74</v>
      </c>
      <c r="I17" s="12">
        <v>1084</v>
      </c>
      <c r="J17" s="12">
        <v>96</v>
      </c>
      <c r="K17" s="12">
        <v>1254</v>
      </c>
      <c r="L17" s="12">
        <v>175</v>
      </c>
      <c r="M17" s="12">
        <v>4440</v>
      </c>
      <c r="N17" s="12">
        <v>478</v>
      </c>
      <c r="O17" s="12">
        <v>1868</v>
      </c>
      <c r="P17" s="12">
        <v>6786</v>
      </c>
      <c r="Q17" s="12">
        <v>6390</v>
      </c>
      <c r="R17" s="12">
        <v>4425</v>
      </c>
      <c r="S17" s="12">
        <v>772</v>
      </c>
      <c r="T17" s="12">
        <v>3164</v>
      </c>
      <c r="U17" s="12">
        <v>8361</v>
      </c>
      <c r="V17" s="12">
        <v>5616</v>
      </c>
      <c r="W17" s="12">
        <v>829</v>
      </c>
      <c r="X17" s="12">
        <v>2919</v>
      </c>
      <c r="Y17" s="12">
        <v>9364</v>
      </c>
      <c r="Z17" s="12">
        <v>4506</v>
      </c>
      <c r="AA17" s="12">
        <v>353</v>
      </c>
      <c r="AB17" s="12">
        <v>610</v>
      </c>
      <c r="AC17" s="12">
        <v>5469</v>
      </c>
      <c r="AD17" s="12">
        <v>5343</v>
      </c>
      <c r="AE17" s="12">
        <v>1654</v>
      </c>
      <c r="AF17" s="12">
        <v>356</v>
      </c>
      <c r="AG17" s="12">
        <v>847</v>
      </c>
      <c r="AH17" s="12">
        <v>2857</v>
      </c>
      <c r="AI17" s="12">
        <v>1931</v>
      </c>
      <c r="AJ17" s="12">
        <v>0</v>
      </c>
      <c r="AK17" s="12">
        <v>0</v>
      </c>
      <c r="AL17" s="12">
        <v>0</v>
      </c>
      <c r="AM17" s="12">
        <v>0</v>
      </c>
      <c r="AN17" s="12">
        <v>0</v>
      </c>
      <c r="AO17" s="12">
        <v>4</v>
      </c>
      <c r="AP17" s="12">
        <v>0</v>
      </c>
      <c r="AQ17" s="12">
        <v>0</v>
      </c>
      <c r="AR17" s="12">
        <v>4</v>
      </c>
      <c r="AS17" s="12">
        <v>4</v>
      </c>
      <c r="AT17" s="12">
        <v>9</v>
      </c>
      <c r="AU17" s="12">
        <v>0</v>
      </c>
      <c r="AV17" s="12">
        <v>0</v>
      </c>
      <c r="AW17" s="12">
        <v>9</v>
      </c>
      <c r="AX17" s="12">
        <v>7</v>
      </c>
      <c r="AY17" s="12">
        <v>0</v>
      </c>
      <c r="AZ17" s="12">
        <v>0</v>
      </c>
      <c r="BA17" s="12">
        <v>9</v>
      </c>
      <c r="BB17" s="12">
        <v>9</v>
      </c>
      <c r="BC17" s="12">
        <v>19</v>
      </c>
      <c r="BD17" s="12">
        <v>0</v>
      </c>
      <c r="BE17" s="12">
        <v>0</v>
      </c>
      <c r="BF17" s="12">
        <v>0</v>
      </c>
      <c r="BG17" s="12">
        <v>0</v>
      </c>
      <c r="BH17" s="12">
        <v>1</v>
      </c>
      <c r="BI17" s="12">
        <v>1421</v>
      </c>
      <c r="BJ17" s="12">
        <v>746</v>
      </c>
      <c r="BK17" s="12">
        <v>18</v>
      </c>
      <c r="BL17" s="12">
        <v>2185</v>
      </c>
      <c r="BM17" s="12">
        <v>308</v>
      </c>
      <c r="BN17" s="12">
        <v>248</v>
      </c>
      <c r="BO17" s="12">
        <v>558</v>
      </c>
      <c r="BP17" s="12">
        <v>3</v>
      </c>
      <c r="BQ17" s="12">
        <v>809</v>
      </c>
      <c r="BR17" s="12">
        <v>722</v>
      </c>
      <c r="BS17" s="12">
        <v>13</v>
      </c>
      <c r="BT17" s="12">
        <v>0</v>
      </c>
      <c r="BU17" s="12">
        <v>0</v>
      </c>
      <c r="BV17" s="12">
        <v>13</v>
      </c>
      <c r="BW17" s="12">
        <v>12</v>
      </c>
      <c r="BX17" s="12">
        <v>456</v>
      </c>
      <c r="BY17" s="12">
        <v>0</v>
      </c>
      <c r="BZ17" s="12">
        <v>0</v>
      </c>
      <c r="CA17" s="12">
        <v>456</v>
      </c>
      <c r="CB17" s="12">
        <v>246</v>
      </c>
      <c r="CC17" s="12">
        <v>0</v>
      </c>
      <c r="CD17" s="12">
        <v>0</v>
      </c>
      <c r="CE17" s="12">
        <v>0</v>
      </c>
      <c r="CF17" s="12">
        <v>0</v>
      </c>
      <c r="CG17" s="12">
        <v>0</v>
      </c>
      <c r="CH17" s="12">
        <v>50</v>
      </c>
      <c r="CI17" s="12">
        <v>40</v>
      </c>
      <c r="CJ17" s="12">
        <v>1</v>
      </c>
      <c r="CK17" s="12">
        <v>91</v>
      </c>
      <c r="CL17" s="12">
        <v>145</v>
      </c>
      <c r="CM17" s="12">
        <v>0</v>
      </c>
      <c r="CN17" s="12">
        <v>0</v>
      </c>
      <c r="CO17" s="12">
        <v>0</v>
      </c>
      <c r="CP17" s="12">
        <v>0</v>
      </c>
      <c r="CQ17" s="12">
        <v>0</v>
      </c>
      <c r="CR17" s="12">
        <f t="shared" si="0"/>
        <v>17998</v>
      </c>
      <c r="CS17" s="12">
        <f t="shared" si="1"/>
        <v>4475</v>
      </c>
      <c r="CT17" s="12">
        <f t="shared" si="2"/>
        <v>8008</v>
      </c>
      <c r="CU17" s="12">
        <f t="shared" si="3"/>
        <v>30481</v>
      </c>
      <c r="CV17" s="12">
        <f t="shared" si="4"/>
        <v>26464</v>
      </c>
    </row>
    <row r="18" spans="1:100" ht="24.95" customHeight="1" x14ac:dyDescent="0.2">
      <c r="A18" s="1">
        <v>12</v>
      </c>
      <c r="B18" s="2" t="s">
        <v>40</v>
      </c>
      <c r="C18" s="12">
        <v>3086</v>
      </c>
      <c r="D18" s="12">
        <v>0</v>
      </c>
      <c r="E18" s="12">
        <v>0</v>
      </c>
      <c r="F18" s="12">
        <v>3086</v>
      </c>
      <c r="G18" s="12">
        <v>2343</v>
      </c>
      <c r="H18" s="12">
        <v>140</v>
      </c>
      <c r="I18" s="12">
        <v>642</v>
      </c>
      <c r="J18" s="12">
        <v>0</v>
      </c>
      <c r="K18" s="12">
        <v>782</v>
      </c>
      <c r="L18" s="12">
        <v>186</v>
      </c>
      <c r="M18" s="12">
        <v>2986</v>
      </c>
      <c r="N18" s="12">
        <v>102</v>
      </c>
      <c r="O18" s="12">
        <v>0</v>
      </c>
      <c r="P18" s="12">
        <v>3088</v>
      </c>
      <c r="Q18" s="12">
        <v>2617</v>
      </c>
      <c r="R18" s="12">
        <v>8750</v>
      </c>
      <c r="S18" s="12">
        <v>121</v>
      </c>
      <c r="T18" s="12">
        <v>0</v>
      </c>
      <c r="U18" s="12">
        <v>8871</v>
      </c>
      <c r="V18" s="12">
        <v>7349</v>
      </c>
      <c r="W18" s="12">
        <v>153</v>
      </c>
      <c r="X18" s="12">
        <v>0</v>
      </c>
      <c r="Y18" s="12">
        <v>7502</v>
      </c>
      <c r="Z18" s="12">
        <v>821</v>
      </c>
      <c r="AA18" s="12">
        <v>707</v>
      </c>
      <c r="AB18" s="12">
        <v>0</v>
      </c>
      <c r="AC18" s="12">
        <v>1528</v>
      </c>
      <c r="AD18" s="12">
        <v>1502</v>
      </c>
      <c r="AE18" s="12">
        <v>646</v>
      </c>
      <c r="AF18" s="12">
        <v>598</v>
      </c>
      <c r="AG18" s="12">
        <v>0</v>
      </c>
      <c r="AH18" s="12">
        <v>1244</v>
      </c>
      <c r="AI18" s="12">
        <v>1414</v>
      </c>
      <c r="AJ18" s="12">
        <v>0</v>
      </c>
      <c r="AK18" s="12">
        <v>0</v>
      </c>
      <c r="AL18" s="12">
        <v>0</v>
      </c>
      <c r="AM18" s="12">
        <v>0</v>
      </c>
      <c r="AN18" s="12">
        <v>0</v>
      </c>
      <c r="AO18" s="12">
        <v>0</v>
      </c>
      <c r="AP18" s="12">
        <v>0</v>
      </c>
      <c r="AQ18" s="12">
        <v>0</v>
      </c>
      <c r="AR18" s="12">
        <v>0</v>
      </c>
      <c r="AS18" s="12">
        <v>0</v>
      </c>
      <c r="AT18" s="12">
        <v>5</v>
      </c>
      <c r="AU18" s="12">
        <v>0</v>
      </c>
      <c r="AV18" s="12">
        <v>0</v>
      </c>
      <c r="AW18" s="12">
        <v>5</v>
      </c>
      <c r="AX18" s="12">
        <v>6</v>
      </c>
      <c r="AY18" s="12">
        <v>1</v>
      </c>
      <c r="AZ18" s="12">
        <v>0</v>
      </c>
      <c r="BA18" s="12">
        <v>0</v>
      </c>
      <c r="BB18" s="12">
        <v>1</v>
      </c>
      <c r="BC18" s="12">
        <v>1</v>
      </c>
      <c r="BD18" s="12">
        <v>0</v>
      </c>
      <c r="BE18" s="12">
        <v>0</v>
      </c>
      <c r="BF18" s="12">
        <v>0</v>
      </c>
      <c r="BG18" s="12">
        <v>0</v>
      </c>
      <c r="BH18" s="12">
        <v>0</v>
      </c>
      <c r="BI18" s="12">
        <v>98</v>
      </c>
      <c r="BJ18" s="12">
        <v>4</v>
      </c>
      <c r="BK18" s="12">
        <v>0</v>
      </c>
      <c r="BL18" s="12">
        <v>102</v>
      </c>
      <c r="BM18" s="12">
        <v>13</v>
      </c>
      <c r="BN18" s="12">
        <v>4264</v>
      </c>
      <c r="BO18" s="12">
        <v>103</v>
      </c>
      <c r="BP18" s="12">
        <v>0</v>
      </c>
      <c r="BQ18" s="12">
        <v>4367</v>
      </c>
      <c r="BR18" s="12">
        <v>751</v>
      </c>
      <c r="BS18" s="12">
        <v>0</v>
      </c>
      <c r="BT18" s="12">
        <v>0</v>
      </c>
      <c r="BU18" s="12">
        <v>0</v>
      </c>
      <c r="BV18" s="12">
        <v>0</v>
      </c>
      <c r="BW18" s="12">
        <v>0</v>
      </c>
      <c r="BX18" s="12">
        <v>96</v>
      </c>
      <c r="BY18" s="12">
        <v>3</v>
      </c>
      <c r="BZ18" s="12">
        <v>0</v>
      </c>
      <c r="CA18" s="12">
        <v>99</v>
      </c>
      <c r="CB18" s="12">
        <v>87</v>
      </c>
      <c r="CC18" s="12">
        <v>0</v>
      </c>
      <c r="CD18" s="12">
        <v>0</v>
      </c>
      <c r="CE18" s="12">
        <v>0</v>
      </c>
      <c r="CF18" s="12">
        <v>0</v>
      </c>
      <c r="CG18" s="12">
        <v>0</v>
      </c>
      <c r="CH18" s="12">
        <v>4170</v>
      </c>
      <c r="CI18" s="12">
        <v>65</v>
      </c>
      <c r="CJ18" s="12">
        <v>0</v>
      </c>
      <c r="CK18" s="12">
        <v>4235</v>
      </c>
      <c r="CL18" s="12">
        <v>679</v>
      </c>
      <c r="CM18" s="12">
        <v>0</v>
      </c>
      <c r="CN18" s="12">
        <v>0</v>
      </c>
      <c r="CO18" s="12">
        <v>0</v>
      </c>
      <c r="CP18" s="12">
        <v>0</v>
      </c>
      <c r="CQ18" s="12">
        <v>0</v>
      </c>
      <c r="CR18" s="12">
        <f t="shared" si="0"/>
        <v>25063</v>
      </c>
      <c r="CS18" s="12">
        <f t="shared" si="1"/>
        <v>2345</v>
      </c>
      <c r="CT18" s="12">
        <f t="shared" si="2"/>
        <v>0</v>
      </c>
      <c r="CU18" s="12">
        <f t="shared" si="3"/>
        <v>27408</v>
      </c>
      <c r="CV18" s="12">
        <f t="shared" si="4"/>
        <v>17101</v>
      </c>
    </row>
    <row r="19" spans="1:100" ht="24.95" customHeight="1" x14ac:dyDescent="0.2">
      <c r="A19" s="1">
        <v>13</v>
      </c>
      <c r="B19" s="2" t="s">
        <v>41</v>
      </c>
      <c r="C19" s="12">
        <v>0</v>
      </c>
      <c r="D19" s="12">
        <v>0</v>
      </c>
      <c r="E19" s="12">
        <v>0</v>
      </c>
      <c r="F19" s="12">
        <v>0</v>
      </c>
      <c r="G19" s="12">
        <v>0</v>
      </c>
      <c r="H19" s="12">
        <v>0</v>
      </c>
      <c r="I19" s="12">
        <v>2</v>
      </c>
      <c r="J19" s="12">
        <v>0</v>
      </c>
      <c r="K19" s="12">
        <v>2</v>
      </c>
      <c r="L19" s="12">
        <v>0</v>
      </c>
      <c r="M19" s="12">
        <v>1180</v>
      </c>
      <c r="N19" s="12">
        <v>1942</v>
      </c>
      <c r="O19" s="12">
        <v>1194</v>
      </c>
      <c r="P19" s="12">
        <v>4316</v>
      </c>
      <c r="Q19" s="12">
        <v>4428</v>
      </c>
      <c r="R19" s="12">
        <v>0</v>
      </c>
      <c r="S19" s="12">
        <v>0</v>
      </c>
      <c r="T19" s="12">
        <v>0</v>
      </c>
      <c r="U19" s="12">
        <v>0</v>
      </c>
      <c r="V19" s="12">
        <v>0</v>
      </c>
      <c r="W19" s="12">
        <v>0</v>
      </c>
      <c r="X19" s="12">
        <v>0</v>
      </c>
      <c r="Y19" s="12">
        <v>0</v>
      </c>
      <c r="Z19" s="12">
        <v>2113</v>
      </c>
      <c r="AA19" s="12">
        <v>2230</v>
      </c>
      <c r="AB19" s="12">
        <v>1225</v>
      </c>
      <c r="AC19" s="12">
        <v>5568</v>
      </c>
      <c r="AD19" s="12">
        <v>5476</v>
      </c>
      <c r="AE19" s="12">
        <v>1584</v>
      </c>
      <c r="AF19" s="12">
        <v>2068</v>
      </c>
      <c r="AG19" s="12">
        <v>1227</v>
      </c>
      <c r="AH19" s="12">
        <v>4879</v>
      </c>
      <c r="AI19" s="12">
        <v>5009</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3</v>
      </c>
      <c r="BB19" s="12">
        <v>3</v>
      </c>
      <c r="BC19" s="12">
        <v>3</v>
      </c>
      <c r="BD19" s="12">
        <v>0</v>
      </c>
      <c r="BE19" s="12">
        <v>0</v>
      </c>
      <c r="BF19" s="12">
        <v>0</v>
      </c>
      <c r="BG19" s="12">
        <v>0</v>
      </c>
      <c r="BH19" s="12">
        <v>0</v>
      </c>
      <c r="BI19" s="12">
        <v>69</v>
      </c>
      <c r="BJ19" s="12">
        <v>38</v>
      </c>
      <c r="BK19" s="12">
        <v>0</v>
      </c>
      <c r="BL19" s="12">
        <v>107</v>
      </c>
      <c r="BM19" s="12">
        <v>5</v>
      </c>
      <c r="BN19" s="12">
        <v>4836</v>
      </c>
      <c r="BO19" s="12">
        <v>5</v>
      </c>
      <c r="BP19" s="12">
        <v>23</v>
      </c>
      <c r="BQ19" s="12">
        <v>4864</v>
      </c>
      <c r="BR19" s="12">
        <v>7685</v>
      </c>
      <c r="BS19" s="12">
        <v>0</v>
      </c>
      <c r="BT19" s="12">
        <v>0</v>
      </c>
      <c r="BU19" s="12">
        <v>0</v>
      </c>
      <c r="BV19" s="12">
        <v>0</v>
      </c>
      <c r="BW19" s="12">
        <v>0</v>
      </c>
      <c r="BX19" s="12">
        <v>4</v>
      </c>
      <c r="BY19" s="12">
        <v>0</v>
      </c>
      <c r="BZ19" s="12">
        <v>0</v>
      </c>
      <c r="CA19" s="12">
        <v>4</v>
      </c>
      <c r="CB19" s="12">
        <v>5</v>
      </c>
      <c r="CC19" s="12">
        <v>0</v>
      </c>
      <c r="CD19" s="12">
        <v>0</v>
      </c>
      <c r="CE19" s="12">
        <v>0</v>
      </c>
      <c r="CF19" s="12">
        <v>0</v>
      </c>
      <c r="CG19" s="12">
        <v>0</v>
      </c>
      <c r="CH19" s="12">
        <v>81</v>
      </c>
      <c r="CI19" s="12">
        <v>0</v>
      </c>
      <c r="CJ19" s="12">
        <v>0</v>
      </c>
      <c r="CK19" s="12">
        <v>81</v>
      </c>
      <c r="CL19" s="12">
        <v>77</v>
      </c>
      <c r="CM19" s="12">
        <v>0</v>
      </c>
      <c r="CN19" s="12">
        <v>0</v>
      </c>
      <c r="CO19" s="12">
        <v>0</v>
      </c>
      <c r="CP19" s="12">
        <v>0</v>
      </c>
      <c r="CQ19" s="12">
        <v>0</v>
      </c>
      <c r="CR19" s="12">
        <f t="shared" si="0"/>
        <v>9867</v>
      </c>
      <c r="CS19" s="12">
        <f t="shared" si="1"/>
        <v>6285</v>
      </c>
      <c r="CT19" s="12">
        <f t="shared" si="2"/>
        <v>3672</v>
      </c>
      <c r="CU19" s="12">
        <f t="shared" si="3"/>
        <v>19824</v>
      </c>
      <c r="CV19" s="12">
        <f t="shared" si="4"/>
        <v>22688</v>
      </c>
    </row>
    <row r="20" spans="1:100" ht="24.95" customHeight="1" x14ac:dyDescent="0.2">
      <c r="A20" s="1">
        <v>14</v>
      </c>
      <c r="B20" s="10" t="s">
        <v>42</v>
      </c>
      <c r="C20" s="12">
        <v>0</v>
      </c>
      <c r="D20" s="12">
        <v>0</v>
      </c>
      <c r="E20" s="12">
        <v>0</v>
      </c>
      <c r="F20" s="12">
        <v>0</v>
      </c>
      <c r="G20" s="12">
        <v>0</v>
      </c>
      <c r="H20" s="12">
        <v>0</v>
      </c>
      <c r="I20" s="12">
        <v>0</v>
      </c>
      <c r="J20" s="12">
        <v>0</v>
      </c>
      <c r="K20" s="12">
        <v>0</v>
      </c>
      <c r="L20" s="12">
        <v>0</v>
      </c>
      <c r="M20" s="12">
        <v>0</v>
      </c>
      <c r="N20" s="12">
        <v>1</v>
      </c>
      <c r="O20" s="12">
        <v>0</v>
      </c>
      <c r="P20" s="12">
        <v>1</v>
      </c>
      <c r="Q20" s="12">
        <v>1</v>
      </c>
      <c r="R20" s="12">
        <v>0</v>
      </c>
      <c r="S20" s="12">
        <v>0</v>
      </c>
      <c r="T20" s="12">
        <v>0</v>
      </c>
      <c r="U20" s="12">
        <v>0</v>
      </c>
      <c r="V20" s="12">
        <v>0</v>
      </c>
      <c r="W20" s="12">
        <v>0</v>
      </c>
      <c r="X20" s="12">
        <v>0</v>
      </c>
      <c r="Y20" s="12">
        <v>0</v>
      </c>
      <c r="Z20" s="12">
        <v>0</v>
      </c>
      <c r="AA20" s="12">
        <v>1</v>
      </c>
      <c r="AB20" s="12">
        <v>0</v>
      </c>
      <c r="AC20" s="12">
        <v>1</v>
      </c>
      <c r="AD20" s="12">
        <v>1</v>
      </c>
      <c r="AE20" s="12">
        <v>0</v>
      </c>
      <c r="AF20" s="12">
        <v>1</v>
      </c>
      <c r="AG20" s="12">
        <v>0</v>
      </c>
      <c r="AH20" s="12">
        <v>1</v>
      </c>
      <c r="AI20" s="12">
        <v>1</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28</v>
      </c>
      <c r="BY20" s="12">
        <v>0</v>
      </c>
      <c r="BZ20" s="12">
        <v>0</v>
      </c>
      <c r="CA20" s="12">
        <v>28</v>
      </c>
      <c r="CB20" s="12">
        <v>15</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f t="shared" si="0"/>
        <v>28</v>
      </c>
      <c r="CS20" s="12">
        <f t="shared" si="1"/>
        <v>3</v>
      </c>
      <c r="CT20" s="12">
        <f t="shared" si="2"/>
        <v>0</v>
      </c>
      <c r="CU20" s="12">
        <f t="shared" si="3"/>
        <v>31</v>
      </c>
      <c r="CV20" s="12">
        <f t="shared" si="4"/>
        <v>18</v>
      </c>
    </row>
    <row r="21" spans="1:100" x14ac:dyDescent="0.2">
      <c r="A21" s="3"/>
      <c r="B21" s="4" t="s">
        <v>22</v>
      </c>
      <c r="C21" s="15">
        <f t="shared" ref="C21:BN21" si="5">SUM(C7:C20)</f>
        <v>96166</v>
      </c>
      <c r="D21" s="15">
        <f t="shared" si="5"/>
        <v>3844345</v>
      </c>
      <c r="E21" s="15">
        <f t="shared" si="5"/>
        <v>121670</v>
      </c>
      <c r="F21" s="15">
        <f t="shared" si="5"/>
        <v>4062181</v>
      </c>
      <c r="G21" s="15">
        <f t="shared" si="5"/>
        <v>324776</v>
      </c>
      <c r="H21" s="15">
        <f t="shared" si="5"/>
        <v>70556</v>
      </c>
      <c r="I21" s="15">
        <f t="shared" si="5"/>
        <v>145832</v>
      </c>
      <c r="J21" s="15">
        <f t="shared" si="5"/>
        <v>31958</v>
      </c>
      <c r="K21" s="15">
        <f t="shared" si="5"/>
        <v>248346</v>
      </c>
      <c r="L21" s="15">
        <f t="shared" si="5"/>
        <v>103137</v>
      </c>
      <c r="M21" s="15">
        <f t="shared" si="5"/>
        <v>107386</v>
      </c>
      <c r="N21" s="15">
        <f t="shared" si="5"/>
        <v>33687</v>
      </c>
      <c r="O21" s="15">
        <f t="shared" si="5"/>
        <v>16984</v>
      </c>
      <c r="P21" s="15">
        <f t="shared" si="5"/>
        <v>158057</v>
      </c>
      <c r="Q21" s="15">
        <f t="shared" si="5"/>
        <v>159078</v>
      </c>
      <c r="R21" s="15">
        <f t="shared" si="5"/>
        <v>255287</v>
      </c>
      <c r="S21" s="15">
        <f t="shared" si="5"/>
        <v>25896</v>
      </c>
      <c r="T21" s="15">
        <f t="shared" si="5"/>
        <v>252528</v>
      </c>
      <c r="U21" s="15">
        <f t="shared" si="5"/>
        <v>533711</v>
      </c>
      <c r="V21" s="15">
        <f t="shared" si="5"/>
        <v>262992</v>
      </c>
      <c r="W21" s="15">
        <f t="shared" si="5"/>
        <v>32055</v>
      </c>
      <c r="X21" s="15">
        <f t="shared" si="5"/>
        <v>240967</v>
      </c>
      <c r="Y21" s="15">
        <f t="shared" si="5"/>
        <v>536014</v>
      </c>
      <c r="Z21" s="15">
        <f t="shared" si="5"/>
        <v>31579</v>
      </c>
      <c r="AA21" s="15">
        <f t="shared" si="5"/>
        <v>19672</v>
      </c>
      <c r="AB21" s="15">
        <f t="shared" si="5"/>
        <v>10751</v>
      </c>
      <c r="AC21" s="15">
        <f t="shared" si="5"/>
        <v>62002</v>
      </c>
      <c r="AD21" s="15">
        <f t="shared" si="5"/>
        <v>51889</v>
      </c>
      <c r="AE21" s="15">
        <f t="shared" si="5"/>
        <v>26425</v>
      </c>
      <c r="AF21" s="15">
        <f t="shared" si="5"/>
        <v>18091</v>
      </c>
      <c r="AG21" s="15">
        <f t="shared" si="5"/>
        <v>7422</v>
      </c>
      <c r="AH21" s="15">
        <f t="shared" si="5"/>
        <v>51938</v>
      </c>
      <c r="AI21" s="15">
        <f t="shared" si="5"/>
        <v>44178</v>
      </c>
      <c r="AJ21" s="15">
        <f t="shared" si="5"/>
        <v>0</v>
      </c>
      <c r="AK21" s="15">
        <f t="shared" si="5"/>
        <v>0</v>
      </c>
      <c r="AL21" s="15">
        <f t="shared" si="5"/>
        <v>0</v>
      </c>
      <c r="AM21" s="15">
        <f t="shared" si="5"/>
        <v>0</v>
      </c>
      <c r="AN21" s="15">
        <f t="shared" si="5"/>
        <v>0</v>
      </c>
      <c r="AO21" s="15">
        <f t="shared" si="5"/>
        <v>50</v>
      </c>
      <c r="AP21" s="15">
        <f t="shared" si="5"/>
        <v>1</v>
      </c>
      <c r="AQ21" s="15">
        <f t="shared" si="5"/>
        <v>1</v>
      </c>
      <c r="AR21" s="15">
        <f t="shared" si="5"/>
        <v>52</v>
      </c>
      <c r="AS21" s="15">
        <f t="shared" si="5"/>
        <v>34</v>
      </c>
      <c r="AT21" s="15">
        <f t="shared" si="5"/>
        <v>53</v>
      </c>
      <c r="AU21" s="15">
        <f t="shared" si="5"/>
        <v>1</v>
      </c>
      <c r="AV21" s="15">
        <f t="shared" si="5"/>
        <v>1</v>
      </c>
      <c r="AW21" s="15">
        <f t="shared" si="5"/>
        <v>55</v>
      </c>
      <c r="AX21" s="15">
        <f t="shared" si="5"/>
        <v>35</v>
      </c>
      <c r="AY21" s="15">
        <f t="shared" si="5"/>
        <v>10</v>
      </c>
      <c r="AZ21" s="15">
        <f t="shared" si="5"/>
        <v>0</v>
      </c>
      <c r="BA21" s="15">
        <f t="shared" si="5"/>
        <v>12</v>
      </c>
      <c r="BB21" s="15">
        <f t="shared" si="5"/>
        <v>22</v>
      </c>
      <c r="BC21" s="15">
        <f t="shared" si="5"/>
        <v>32</v>
      </c>
      <c r="BD21" s="15">
        <f t="shared" si="5"/>
        <v>0</v>
      </c>
      <c r="BE21" s="15">
        <f t="shared" si="5"/>
        <v>0</v>
      </c>
      <c r="BF21" s="15">
        <f t="shared" si="5"/>
        <v>0</v>
      </c>
      <c r="BG21" s="15">
        <f t="shared" si="5"/>
        <v>0</v>
      </c>
      <c r="BH21" s="15">
        <f t="shared" si="5"/>
        <v>1</v>
      </c>
      <c r="BI21" s="15">
        <f t="shared" si="5"/>
        <v>11575</v>
      </c>
      <c r="BJ21" s="15">
        <f t="shared" si="5"/>
        <v>1775</v>
      </c>
      <c r="BK21" s="15">
        <f t="shared" si="5"/>
        <v>4748</v>
      </c>
      <c r="BL21" s="15">
        <f t="shared" si="5"/>
        <v>18098</v>
      </c>
      <c r="BM21" s="15">
        <f t="shared" si="5"/>
        <v>4759</v>
      </c>
      <c r="BN21" s="15">
        <f t="shared" si="5"/>
        <v>24439</v>
      </c>
      <c r="BO21" s="15">
        <f t="shared" ref="BO21:CQ21" si="6">SUM(BO7:BO20)</f>
        <v>54754</v>
      </c>
      <c r="BP21" s="15">
        <f t="shared" si="6"/>
        <v>226</v>
      </c>
      <c r="BQ21" s="15">
        <f t="shared" si="6"/>
        <v>79419</v>
      </c>
      <c r="BR21" s="15">
        <f t="shared" si="6"/>
        <v>85300</v>
      </c>
      <c r="BS21" s="15">
        <f t="shared" si="6"/>
        <v>5949</v>
      </c>
      <c r="BT21" s="15">
        <f t="shared" si="6"/>
        <v>911</v>
      </c>
      <c r="BU21" s="15">
        <f t="shared" si="6"/>
        <v>11</v>
      </c>
      <c r="BV21" s="15">
        <f t="shared" si="6"/>
        <v>6871</v>
      </c>
      <c r="BW21" s="15">
        <f t="shared" si="6"/>
        <v>10192</v>
      </c>
      <c r="BX21" s="15">
        <f t="shared" si="6"/>
        <v>9344</v>
      </c>
      <c r="BY21" s="15">
        <f t="shared" si="6"/>
        <v>30</v>
      </c>
      <c r="BZ21" s="15">
        <f t="shared" si="6"/>
        <v>4</v>
      </c>
      <c r="CA21" s="15">
        <f t="shared" si="6"/>
        <v>9378</v>
      </c>
      <c r="CB21" s="15">
        <f t="shared" si="6"/>
        <v>4795</v>
      </c>
      <c r="CC21" s="15">
        <f t="shared" si="6"/>
        <v>0</v>
      </c>
      <c r="CD21" s="15">
        <f t="shared" si="6"/>
        <v>36827</v>
      </c>
      <c r="CE21" s="15">
        <f t="shared" si="6"/>
        <v>0</v>
      </c>
      <c r="CF21" s="15">
        <f t="shared" si="6"/>
        <v>36827</v>
      </c>
      <c r="CG21" s="15">
        <f t="shared" si="6"/>
        <v>0</v>
      </c>
      <c r="CH21" s="15">
        <f t="shared" si="6"/>
        <v>8145</v>
      </c>
      <c r="CI21" s="15">
        <f t="shared" si="6"/>
        <v>31009</v>
      </c>
      <c r="CJ21" s="15">
        <f t="shared" si="6"/>
        <v>104</v>
      </c>
      <c r="CK21" s="15">
        <f t="shared" si="6"/>
        <v>39258</v>
      </c>
      <c r="CL21" s="15">
        <f t="shared" si="6"/>
        <v>32974</v>
      </c>
      <c r="CM21" s="15">
        <f t="shared" si="6"/>
        <v>0</v>
      </c>
      <c r="CN21" s="15">
        <f t="shared" si="6"/>
        <v>0</v>
      </c>
      <c r="CO21" s="15">
        <f t="shared" si="6"/>
        <v>0</v>
      </c>
      <c r="CP21" s="15">
        <f t="shared" si="6"/>
        <v>0</v>
      </c>
      <c r="CQ21" s="15">
        <f t="shared" si="6"/>
        <v>0</v>
      </c>
      <c r="CR21" s="15">
        <f t="shared" ref="CR21" si="7">SUM(CR7:CR20)</f>
        <v>646964</v>
      </c>
      <c r="CS21" s="15">
        <f t="shared" ref="CS21" si="8">SUM(CS7:CS20)</f>
        <v>4212831</v>
      </c>
      <c r="CT21" s="15">
        <f t="shared" ref="CT21" si="9">SUM(CT7:CT20)</f>
        <v>446420</v>
      </c>
      <c r="CU21" s="15">
        <f t="shared" ref="CU21" si="10">SUM(CU7:CU20)</f>
        <v>5306215</v>
      </c>
      <c r="CV21" s="15">
        <f t="shared" ref="CV21" si="11">SUM(CV7:CV20)</f>
        <v>1357194</v>
      </c>
    </row>
    <row r="22" spans="1:100" x14ac:dyDescent="0.2">
      <c r="A22" s="21"/>
      <c r="B22" s="22"/>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row>
    <row r="23" spans="1:100" s="48" customFormat="1" ht="12.75" customHeight="1" x14ac:dyDescent="0.2"/>
    <row r="24" spans="1:100" s="43" customFormat="1" ht="15" x14ac:dyDescent="0.25">
      <c r="B24" s="44" t="s">
        <v>43</v>
      </c>
    </row>
    <row r="25" spans="1:100" s="43" customFormat="1" ht="15" x14ac:dyDescent="0.25">
      <c r="B25" s="44" t="s">
        <v>44</v>
      </c>
    </row>
  </sheetData>
  <sortState ref="B7:CV20">
    <sortCondition descending="1" ref="CU7:CU20"/>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A24" sqref="A1:XFD1048576"/>
    </sheetView>
  </sheetViews>
  <sheetFormatPr defaultRowHeight="12.75" x14ac:dyDescent="0.2"/>
  <cols>
    <col min="1" max="1" width="5.85546875" style="47" customWidth="1"/>
    <col min="2" max="2" width="49.5703125" style="47" customWidth="1"/>
    <col min="3" max="3" width="15.140625" style="47" customWidth="1"/>
    <col min="4" max="4" width="12.7109375" style="47" customWidth="1"/>
    <col min="5" max="5" width="15.140625" style="47" customWidth="1"/>
    <col min="6" max="6" width="12.7109375" style="47" customWidth="1"/>
    <col min="7" max="7" width="15.140625" style="47" customWidth="1"/>
    <col min="8" max="8" width="12.7109375" style="47" customWidth="1"/>
    <col min="9" max="9" width="15.140625" style="47" customWidth="1"/>
    <col min="10" max="10" width="12.7109375" style="47" customWidth="1"/>
    <col min="11" max="11" width="15.140625" style="47" customWidth="1"/>
    <col min="12" max="12" width="12.7109375" style="47" customWidth="1"/>
    <col min="13" max="13" width="15.140625" style="47" customWidth="1"/>
    <col min="14" max="14" width="12.7109375" style="47" customWidth="1"/>
    <col min="15" max="15" width="15.140625" style="47" customWidth="1"/>
    <col min="16" max="16" width="12.7109375" style="47" customWidth="1"/>
    <col min="17" max="17" width="15.140625" style="47" customWidth="1"/>
    <col min="18" max="18" width="12.7109375" style="47" customWidth="1"/>
    <col min="19" max="19" width="15.140625" style="47" customWidth="1"/>
    <col min="20" max="20" width="12.7109375" style="47" customWidth="1"/>
    <col min="21" max="21" width="15.140625" style="47" customWidth="1"/>
    <col min="22" max="22" width="12.7109375" style="47" customWidth="1"/>
    <col min="23" max="23" width="15.140625" style="47" customWidth="1"/>
    <col min="24" max="24" width="12.7109375" style="47" customWidth="1"/>
    <col min="25" max="25" width="15.140625" style="47" customWidth="1"/>
    <col min="26" max="26" width="12.7109375" style="47" customWidth="1"/>
    <col min="27" max="27" width="15.140625" style="47" customWidth="1"/>
    <col min="28" max="28" width="12.7109375" style="47" customWidth="1"/>
    <col min="29" max="29" width="15.140625" style="47" customWidth="1"/>
    <col min="30" max="30" width="12.7109375" style="47" customWidth="1"/>
    <col min="31" max="31" width="15.140625" style="47" customWidth="1"/>
    <col min="32" max="32" width="12.7109375" style="47" customWidth="1"/>
    <col min="33" max="33" width="15.140625" style="47" customWidth="1"/>
    <col min="34" max="34" width="12.7109375" style="47" customWidth="1"/>
    <col min="35" max="35" width="15.140625" style="47" customWidth="1"/>
    <col min="36" max="36" width="12.7109375" style="47" customWidth="1"/>
    <col min="37" max="37" width="15.140625" style="47" customWidth="1"/>
    <col min="38" max="38" width="12.7109375" style="47" customWidth="1"/>
    <col min="39" max="39" width="15.140625" style="47" customWidth="1"/>
    <col min="40" max="40" width="12.7109375" style="47" customWidth="1"/>
    <col min="41" max="16384" width="9.140625" style="47"/>
  </cols>
  <sheetData>
    <row r="1" spans="1:40" s="43" customFormat="1" ht="27.75" customHeight="1" x14ac:dyDescent="0.2">
      <c r="A1" s="74" t="s">
        <v>80</v>
      </c>
      <c r="B1" s="74"/>
      <c r="C1" s="74"/>
      <c r="D1" s="74"/>
      <c r="E1" s="74"/>
    </row>
    <row r="2" spans="1:40" s="113" customFormat="1" ht="17.25" customHeight="1" x14ac:dyDescent="0.25">
      <c r="A2" s="29" t="s">
        <v>2</v>
      </c>
    </row>
    <row r="3" spans="1:40" s="113" customFormat="1" ht="21.75" customHeight="1" x14ac:dyDescent="0.25">
      <c r="A3" s="30"/>
    </row>
    <row r="4" spans="1:40" s="29" customFormat="1" ht="89.25" customHeight="1" x14ac:dyDescent="0.2">
      <c r="A4" s="31" t="s">
        <v>0</v>
      </c>
      <c r="B4" s="31" t="s">
        <v>3</v>
      </c>
      <c r="C4" s="87" t="s">
        <v>4</v>
      </c>
      <c r="D4" s="8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32" t="s">
        <v>16</v>
      </c>
      <c r="AB4" s="34"/>
      <c r="AC4" s="32" t="s">
        <v>17</v>
      </c>
      <c r="AD4" s="34"/>
      <c r="AE4" s="32" t="s">
        <v>18</v>
      </c>
      <c r="AF4" s="34"/>
      <c r="AG4" s="32" t="s">
        <v>19</v>
      </c>
      <c r="AH4" s="34"/>
      <c r="AI4" s="88" t="s">
        <v>20</v>
      </c>
      <c r="AJ4" s="89"/>
      <c r="AK4" s="88" t="s">
        <v>21</v>
      </c>
      <c r="AL4" s="89"/>
      <c r="AM4" s="88" t="s">
        <v>22</v>
      </c>
      <c r="AN4" s="89"/>
    </row>
    <row r="5" spans="1:40" s="29" customFormat="1" ht="52.5" customHeight="1" x14ac:dyDescent="0.2">
      <c r="A5" s="35"/>
      <c r="B5" s="35"/>
      <c r="C5" s="73" t="s">
        <v>49</v>
      </c>
      <c r="D5" s="73" t="s">
        <v>50</v>
      </c>
      <c r="E5" s="73" t="s">
        <v>49</v>
      </c>
      <c r="F5" s="73" t="s">
        <v>50</v>
      </c>
      <c r="G5" s="73" t="s">
        <v>49</v>
      </c>
      <c r="H5" s="73" t="s">
        <v>50</v>
      </c>
      <c r="I5" s="73" t="s">
        <v>49</v>
      </c>
      <c r="J5" s="73" t="s">
        <v>50</v>
      </c>
      <c r="K5" s="73" t="s">
        <v>49</v>
      </c>
      <c r="L5" s="73" t="s">
        <v>50</v>
      </c>
      <c r="M5" s="73" t="s">
        <v>49</v>
      </c>
      <c r="N5" s="73" t="s">
        <v>50</v>
      </c>
      <c r="O5" s="73" t="s">
        <v>49</v>
      </c>
      <c r="P5" s="73" t="s">
        <v>50</v>
      </c>
      <c r="Q5" s="73" t="s">
        <v>49</v>
      </c>
      <c r="R5" s="73" t="s">
        <v>50</v>
      </c>
      <c r="S5" s="73" t="s">
        <v>49</v>
      </c>
      <c r="T5" s="73" t="s">
        <v>50</v>
      </c>
      <c r="U5" s="73" t="s">
        <v>49</v>
      </c>
      <c r="V5" s="73" t="s">
        <v>50</v>
      </c>
      <c r="W5" s="73" t="s">
        <v>49</v>
      </c>
      <c r="X5" s="73" t="s">
        <v>50</v>
      </c>
      <c r="Y5" s="73" t="s">
        <v>49</v>
      </c>
      <c r="Z5" s="73" t="s">
        <v>50</v>
      </c>
      <c r="AA5" s="73" t="s">
        <v>49</v>
      </c>
      <c r="AB5" s="73" t="s">
        <v>50</v>
      </c>
      <c r="AC5" s="73" t="s">
        <v>49</v>
      </c>
      <c r="AD5" s="73" t="s">
        <v>50</v>
      </c>
      <c r="AE5" s="73" t="s">
        <v>49</v>
      </c>
      <c r="AF5" s="73" t="s">
        <v>50</v>
      </c>
      <c r="AG5" s="73" t="s">
        <v>49</v>
      </c>
      <c r="AH5" s="73" t="s">
        <v>50</v>
      </c>
      <c r="AI5" s="73" t="s">
        <v>49</v>
      </c>
      <c r="AJ5" s="73" t="s">
        <v>50</v>
      </c>
      <c r="AK5" s="73" t="s">
        <v>49</v>
      </c>
      <c r="AL5" s="73" t="s">
        <v>50</v>
      </c>
      <c r="AM5" s="73" t="s">
        <v>49</v>
      </c>
      <c r="AN5" s="73" t="s">
        <v>50</v>
      </c>
    </row>
    <row r="6" spans="1:40" s="29" customFormat="1" ht="51.75" customHeight="1" x14ac:dyDescent="0.2">
      <c r="A6" s="41"/>
      <c r="B6" s="41"/>
      <c r="C6" s="42" t="s">
        <v>22</v>
      </c>
      <c r="D6" s="42" t="s">
        <v>22</v>
      </c>
      <c r="E6" s="42" t="s">
        <v>22</v>
      </c>
      <c r="F6" s="42" t="s">
        <v>22</v>
      </c>
      <c r="G6" s="42" t="s">
        <v>22</v>
      </c>
      <c r="H6" s="42" t="s">
        <v>22</v>
      </c>
      <c r="I6" s="42" t="s">
        <v>22</v>
      </c>
      <c r="J6" s="42" t="s">
        <v>22</v>
      </c>
      <c r="K6" s="42" t="s">
        <v>22</v>
      </c>
      <c r="L6" s="42" t="s">
        <v>22</v>
      </c>
      <c r="M6" s="42" t="s">
        <v>22</v>
      </c>
      <c r="N6" s="42" t="s">
        <v>22</v>
      </c>
      <c r="O6" s="42" t="s">
        <v>22</v>
      </c>
      <c r="P6" s="42" t="s">
        <v>22</v>
      </c>
      <c r="Q6" s="42" t="s">
        <v>22</v>
      </c>
      <c r="R6" s="42" t="s">
        <v>22</v>
      </c>
      <c r="S6" s="42" t="s">
        <v>22</v>
      </c>
      <c r="T6" s="42" t="s">
        <v>22</v>
      </c>
      <c r="U6" s="42" t="s">
        <v>22</v>
      </c>
      <c r="V6" s="42" t="s">
        <v>22</v>
      </c>
      <c r="W6" s="42" t="s">
        <v>22</v>
      </c>
      <c r="X6" s="42" t="s">
        <v>22</v>
      </c>
      <c r="Y6" s="42" t="s">
        <v>22</v>
      </c>
      <c r="Z6" s="42" t="s">
        <v>22</v>
      </c>
      <c r="AA6" s="42" t="s">
        <v>22</v>
      </c>
      <c r="AB6" s="42" t="s">
        <v>22</v>
      </c>
      <c r="AC6" s="42" t="s">
        <v>22</v>
      </c>
      <c r="AD6" s="42" t="s">
        <v>22</v>
      </c>
      <c r="AE6" s="42" t="s">
        <v>22</v>
      </c>
      <c r="AF6" s="42" t="s">
        <v>22</v>
      </c>
      <c r="AG6" s="42" t="s">
        <v>22</v>
      </c>
      <c r="AH6" s="42" t="s">
        <v>22</v>
      </c>
      <c r="AI6" s="42" t="s">
        <v>22</v>
      </c>
      <c r="AJ6" s="42" t="s">
        <v>22</v>
      </c>
      <c r="AK6" s="42" t="s">
        <v>22</v>
      </c>
      <c r="AL6" s="42" t="s">
        <v>22</v>
      </c>
      <c r="AM6" s="42" t="s">
        <v>22</v>
      </c>
      <c r="AN6" s="42" t="s">
        <v>22</v>
      </c>
    </row>
    <row r="7" spans="1:40" s="45" customFormat="1" ht="24.95" customHeight="1" x14ac:dyDescent="0.2">
      <c r="A7" s="1">
        <v>1</v>
      </c>
      <c r="B7" s="11" t="s">
        <v>29</v>
      </c>
      <c r="C7" s="12">
        <v>284452.17951900937</v>
      </c>
      <c r="D7" s="12">
        <v>0</v>
      </c>
      <c r="E7" s="12">
        <v>0</v>
      </c>
      <c r="F7" s="12">
        <v>0</v>
      </c>
      <c r="G7" s="12">
        <v>35.091045000000001</v>
      </c>
      <c r="H7" s="12">
        <v>0</v>
      </c>
      <c r="I7" s="12">
        <v>0</v>
      </c>
      <c r="J7" s="12">
        <v>0</v>
      </c>
      <c r="K7" s="12">
        <v>127123.15301800123</v>
      </c>
      <c r="L7" s="12">
        <v>0</v>
      </c>
      <c r="M7" s="12">
        <v>67.695553000000004</v>
      </c>
      <c r="N7" s="12">
        <v>0</v>
      </c>
      <c r="O7" s="12">
        <v>0</v>
      </c>
      <c r="P7" s="12">
        <v>0</v>
      </c>
      <c r="Q7" s="12">
        <v>0</v>
      </c>
      <c r="R7" s="12">
        <v>0</v>
      </c>
      <c r="S7" s="12">
        <v>0</v>
      </c>
      <c r="T7" s="12">
        <v>0</v>
      </c>
      <c r="U7" s="12">
        <v>0</v>
      </c>
      <c r="V7" s="12">
        <v>0</v>
      </c>
      <c r="W7" s="12">
        <v>0</v>
      </c>
      <c r="X7" s="12">
        <v>0</v>
      </c>
      <c r="Y7" s="12">
        <v>0</v>
      </c>
      <c r="Z7" s="12">
        <v>0</v>
      </c>
      <c r="AA7" s="12">
        <v>13577.277663000064</v>
      </c>
      <c r="AB7" s="12">
        <v>0</v>
      </c>
      <c r="AC7" s="12">
        <v>0</v>
      </c>
      <c r="AD7" s="12">
        <v>0</v>
      </c>
      <c r="AE7" s="12">
        <v>8033.0328351117205</v>
      </c>
      <c r="AF7" s="12">
        <v>0</v>
      </c>
      <c r="AG7" s="12">
        <v>21381.217138000418</v>
      </c>
      <c r="AH7" s="12">
        <v>0</v>
      </c>
      <c r="AI7" s="12">
        <v>0</v>
      </c>
      <c r="AJ7" s="12">
        <v>0</v>
      </c>
      <c r="AK7" s="12">
        <v>0</v>
      </c>
      <c r="AL7" s="12">
        <v>0</v>
      </c>
      <c r="AM7" s="12">
        <f t="shared" ref="AM7:AM20" si="0">C7+E7+G7+I7+K7+M7+O7+Q7+S7+U7+W7+Y7+AA7+AC7+AE7+AG7+AI7+AK7</f>
        <v>454669.64677112282</v>
      </c>
      <c r="AN7" s="12">
        <f t="shared" ref="AN7:AN20" si="1">D7+F7+H7+J7+L7+N7+P7+R7+T7+V7+X7+Z7+AB7+AD7+AF7+AH7+AJ7+AL7</f>
        <v>0</v>
      </c>
    </row>
    <row r="8" spans="1:40" s="46" customFormat="1" ht="24.95" customHeight="1" x14ac:dyDescent="0.2">
      <c r="A8" s="1">
        <v>2</v>
      </c>
      <c r="B8" s="11" t="s">
        <v>31</v>
      </c>
      <c r="C8" s="12">
        <v>0</v>
      </c>
      <c r="D8" s="12">
        <v>0</v>
      </c>
      <c r="E8" s="12">
        <v>0</v>
      </c>
      <c r="F8" s="12">
        <v>0</v>
      </c>
      <c r="G8" s="12">
        <v>0</v>
      </c>
      <c r="H8" s="12">
        <v>0</v>
      </c>
      <c r="I8" s="12">
        <v>0</v>
      </c>
      <c r="J8" s="12">
        <v>0</v>
      </c>
      <c r="K8" s="12">
        <v>10376.595589</v>
      </c>
      <c r="L8" s="12">
        <v>-2109.194454</v>
      </c>
      <c r="M8" s="12">
        <v>0</v>
      </c>
      <c r="N8" s="12">
        <v>0</v>
      </c>
      <c r="O8" s="12">
        <v>0</v>
      </c>
      <c r="P8" s="12">
        <v>0</v>
      </c>
      <c r="Q8" s="12">
        <v>0</v>
      </c>
      <c r="R8" s="12">
        <v>0</v>
      </c>
      <c r="S8" s="12">
        <v>0</v>
      </c>
      <c r="T8" s="12">
        <v>0</v>
      </c>
      <c r="U8" s="12">
        <v>0</v>
      </c>
      <c r="V8" s="12">
        <v>0</v>
      </c>
      <c r="W8" s="12">
        <v>0</v>
      </c>
      <c r="X8" s="12">
        <v>0</v>
      </c>
      <c r="Y8" s="12">
        <v>0</v>
      </c>
      <c r="Z8" s="12">
        <v>0</v>
      </c>
      <c r="AA8" s="12">
        <v>247722.63199999998</v>
      </c>
      <c r="AB8" s="12">
        <v>193896.73982028</v>
      </c>
      <c r="AC8" s="12">
        <v>0</v>
      </c>
      <c r="AD8" s="12">
        <v>0</v>
      </c>
      <c r="AE8" s="12">
        <v>0</v>
      </c>
      <c r="AF8" s="12">
        <v>0</v>
      </c>
      <c r="AG8" s="12">
        <v>0</v>
      </c>
      <c r="AH8" s="12">
        <v>0</v>
      </c>
      <c r="AI8" s="12">
        <v>0</v>
      </c>
      <c r="AJ8" s="12">
        <v>0</v>
      </c>
      <c r="AK8" s="12">
        <v>0</v>
      </c>
      <c r="AL8" s="12">
        <v>0</v>
      </c>
      <c r="AM8" s="12">
        <f t="shared" si="0"/>
        <v>258099.22758899999</v>
      </c>
      <c r="AN8" s="12">
        <f t="shared" si="1"/>
        <v>191787.54536627998</v>
      </c>
    </row>
    <row r="9" spans="1:40" ht="24.95" customHeight="1" x14ac:dyDescent="0.2">
      <c r="A9" s="1">
        <v>3</v>
      </c>
      <c r="B9" s="11" t="s">
        <v>39</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27996.32</v>
      </c>
      <c r="V9" s="12">
        <v>0</v>
      </c>
      <c r="W9" s="12">
        <v>0</v>
      </c>
      <c r="X9" s="12">
        <v>0</v>
      </c>
      <c r="Y9" s="12">
        <v>0</v>
      </c>
      <c r="Z9" s="12">
        <v>0</v>
      </c>
      <c r="AA9" s="12">
        <v>13965.44</v>
      </c>
      <c r="AB9" s="12">
        <v>0</v>
      </c>
      <c r="AC9" s="12">
        <v>0</v>
      </c>
      <c r="AD9" s="12">
        <v>0</v>
      </c>
      <c r="AE9" s="12">
        <v>0</v>
      </c>
      <c r="AF9" s="12">
        <v>0</v>
      </c>
      <c r="AG9" s="12">
        <v>0</v>
      </c>
      <c r="AH9" s="12">
        <v>0</v>
      </c>
      <c r="AI9" s="12">
        <v>0</v>
      </c>
      <c r="AJ9" s="12">
        <v>0</v>
      </c>
      <c r="AK9" s="12">
        <v>0</v>
      </c>
      <c r="AL9" s="12">
        <v>0</v>
      </c>
      <c r="AM9" s="12">
        <f t="shared" si="0"/>
        <v>41961.760000000002</v>
      </c>
      <c r="AN9" s="12">
        <f t="shared" si="1"/>
        <v>0</v>
      </c>
    </row>
    <row r="10" spans="1:40" ht="24.95" customHeight="1" x14ac:dyDescent="0.2">
      <c r="A10" s="1">
        <v>4</v>
      </c>
      <c r="B10" s="11" t="s">
        <v>35</v>
      </c>
      <c r="C10" s="12">
        <v>0</v>
      </c>
      <c r="D10" s="12">
        <v>0</v>
      </c>
      <c r="E10" s="12">
        <v>0</v>
      </c>
      <c r="F10" s="12">
        <v>0</v>
      </c>
      <c r="G10" s="12">
        <v>0</v>
      </c>
      <c r="H10" s="12">
        <v>0</v>
      </c>
      <c r="I10" s="12">
        <v>0</v>
      </c>
      <c r="J10" s="12">
        <v>0</v>
      </c>
      <c r="K10" s="12">
        <v>0</v>
      </c>
      <c r="L10" s="12">
        <v>0</v>
      </c>
      <c r="M10" s="12">
        <v>0</v>
      </c>
      <c r="N10" s="12">
        <v>0</v>
      </c>
      <c r="O10" s="12">
        <v>0</v>
      </c>
      <c r="P10" s="12">
        <v>0</v>
      </c>
      <c r="Q10" s="12">
        <v>5126.3507639999998</v>
      </c>
      <c r="R10" s="12">
        <v>747.67671674999997</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2">
        <f t="shared" si="0"/>
        <v>5126.3507639999998</v>
      </c>
      <c r="AN10" s="12">
        <f t="shared" si="1"/>
        <v>747.67671674999997</v>
      </c>
    </row>
    <row r="11" spans="1:40" ht="24.95" customHeight="1" x14ac:dyDescent="0.2">
      <c r="A11" s="1">
        <v>5</v>
      </c>
      <c r="B11" s="11" t="s">
        <v>34</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2">
        <f t="shared" si="0"/>
        <v>0</v>
      </c>
      <c r="AN11" s="12">
        <f t="shared" si="1"/>
        <v>0</v>
      </c>
    </row>
    <row r="12" spans="1:40" ht="24.95" customHeight="1" x14ac:dyDescent="0.2">
      <c r="A12" s="1">
        <v>6</v>
      </c>
      <c r="B12" s="11" t="s">
        <v>36</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f t="shared" si="0"/>
        <v>0</v>
      </c>
      <c r="AN12" s="12">
        <f t="shared" si="1"/>
        <v>0</v>
      </c>
    </row>
    <row r="13" spans="1:40" ht="24.95" customHeight="1" x14ac:dyDescent="0.2">
      <c r="A13" s="1">
        <v>7</v>
      </c>
      <c r="B13" s="11" t="s">
        <v>37</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f t="shared" si="0"/>
        <v>0</v>
      </c>
      <c r="AN13" s="12">
        <f t="shared" si="1"/>
        <v>0</v>
      </c>
    </row>
    <row r="14" spans="1:40" ht="24.95" customHeight="1" x14ac:dyDescent="0.2">
      <c r="A14" s="1">
        <v>8</v>
      </c>
      <c r="B14" s="11" t="s">
        <v>33</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f t="shared" si="0"/>
        <v>0</v>
      </c>
      <c r="AN14" s="12">
        <f t="shared" si="1"/>
        <v>0</v>
      </c>
    </row>
    <row r="15" spans="1:40" ht="24.95" customHeight="1" x14ac:dyDescent="0.2">
      <c r="A15" s="1">
        <v>9</v>
      </c>
      <c r="B15" s="11" t="s">
        <v>38</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f t="shared" si="0"/>
        <v>0</v>
      </c>
      <c r="AN15" s="12">
        <f t="shared" si="1"/>
        <v>0</v>
      </c>
    </row>
    <row r="16" spans="1:40" ht="24.95" customHeight="1" x14ac:dyDescent="0.2">
      <c r="A16" s="1">
        <v>10</v>
      </c>
      <c r="B16" s="11" t="s">
        <v>32</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f t="shared" si="0"/>
        <v>0</v>
      </c>
      <c r="AN16" s="12">
        <f t="shared" si="1"/>
        <v>0</v>
      </c>
    </row>
    <row r="17" spans="1:40" ht="24.95" customHeight="1" x14ac:dyDescent="0.2">
      <c r="A17" s="1">
        <v>11</v>
      </c>
      <c r="B17" s="11" t="s">
        <v>40</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f t="shared" si="0"/>
        <v>0</v>
      </c>
      <c r="AN17" s="12">
        <f t="shared" si="1"/>
        <v>0</v>
      </c>
    </row>
    <row r="18" spans="1:40" ht="24.95" customHeight="1" x14ac:dyDescent="0.2">
      <c r="A18" s="1">
        <v>12</v>
      </c>
      <c r="B18" s="11" t="s">
        <v>42</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f t="shared" si="0"/>
        <v>0</v>
      </c>
      <c r="AN18" s="12">
        <f t="shared" si="1"/>
        <v>0</v>
      </c>
    </row>
    <row r="19" spans="1:40" ht="24.95" customHeight="1" x14ac:dyDescent="0.2">
      <c r="A19" s="1">
        <v>13</v>
      </c>
      <c r="B19" s="11" t="s">
        <v>30</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f t="shared" si="0"/>
        <v>0</v>
      </c>
      <c r="AN19" s="12">
        <f t="shared" si="1"/>
        <v>0</v>
      </c>
    </row>
    <row r="20" spans="1:40" ht="24.95" customHeight="1" x14ac:dyDescent="0.2">
      <c r="A20" s="1">
        <v>14</v>
      </c>
      <c r="B20" s="13" t="s">
        <v>41</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f t="shared" si="0"/>
        <v>0</v>
      </c>
      <c r="AN20" s="12">
        <f t="shared" si="1"/>
        <v>0</v>
      </c>
    </row>
    <row r="21" spans="1:40" x14ac:dyDescent="0.2">
      <c r="A21" s="3"/>
      <c r="B21" s="4" t="s">
        <v>22</v>
      </c>
      <c r="C21" s="15">
        <f t="shared" ref="C21:AL21" si="2">SUM(C7:C20)</f>
        <v>284452.17951900937</v>
      </c>
      <c r="D21" s="15">
        <f t="shared" si="2"/>
        <v>0</v>
      </c>
      <c r="E21" s="15">
        <f t="shared" si="2"/>
        <v>0</v>
      </c>
      <c r="F21" s="15">
        <f t="shared" si="2"/>
        <v>0</v>
      </c>
      <c r="G21" s="15">
        <f t="shared" si="2"/>
        <v>35.091045000000001</v>
      </c>
      <c r="H21" s="15">
        <f t="shared" si="2"/>
        <v>0</v>
      </c>
      <c r="I21" s="15">
        <f t="shared" si="2"/>
        <v>0</v>
      </c>
      <c r="J21" s="15">
        <f t="shared" si="2"/>
        <v>0</v>
      </c>
      <c r="K21" s="15">
        <f t="shared" si="2"/>
        <v>137499.74860700124</v>
      </c>
      <c r="L21" s="15">
        <f t="shared" si="2"/>
        <v>-2109.194454</v>
      </c>
      <c r="M21" s="15">
        <f t="shared" si="2"/>
        <v>67.695553000000004</v>
      </c>
      <c r="N21" s="15">
        <f t="shared" si="2"/>
        <v>0</v>
      </c>
      <c r="O21" s="15">
        <f t="shared" si="2"/>
        <v>0</v>
      </c>
      <c r="P21" s="15">
        <f t="shared" si="2"/>
        <v>0</v>
      </c>
      <c r="Q21" s="15">
        <f t="shared" si="2"/>
        <v>5126.3507639999998</v>
      </c>
      <c r="R21" s="15">
        <f t="shared" si="2"/>
        <v>747.67671674999997</v>
      </c>
      <c r="S21" s="15">
        <f t="shared" si="2"/>
        <v>0</v>
      </c>
      <c r="T21" s="15">
        <f t="shared" si="2"/>
        <v>0</v>
      </c>
      <c r="U21" s="15">
        <f t="shared" si="2"/>
        <v>27996.32</v>
      </c>
      <c r="V21" s="15">
        <f t="shared" si="2"/>
        <v>0</v>
      </c>
      <c r="W21" s="15">
        <f t="shared" si="2"/>
        <v>0</v>
      </c>
      <c r="X21" s="15">
        <f t="shared" si="2"/>
        <v>0</v>
      </c>
      <c r="Y21" s="15">
        <f t="shared" si="2"/>
        <v>0</v>
      </c>
      <c r="Z21" s="15">
        <f t="shared" si="2"/>
        <v>0</v>
      </c>
      <c r="AA21" s="15">
        <f t="shared" si="2"/>
        <v>275265.34966300003</v>
      </c>
      <c r="AB21" s="15">
        <f t="shared" si="2"/>
        <v>193896.73982028</v>
      </c>
      <c r="AC21" s="15">
        <f t="shared" si="2"/>
        <v>0</v>
      </c>
      <c r="AD21" s="15">
        <f t="shared" si="2"/>
        <v>0</v>
      </c>
      <c r="AE21" s="15">
        <f t="shared" si="2"/>
        <v>8033.0328351117205</v>
      </c>
      <c r="AF21" s="15">
        <f t="shared" si="2"/>
        <v>0</v>
      </c>
      <c r="AG21" s="15">
        <f t="shared" si="2"/>
        <v>21381.217138000418</v>
      </c>
      <c r="AH21" s="15">
        <f t="shared" si="2"/>
        <v>0</v>
      </c>
      <c r="AI21" s="15">
        <f t="shared" si="2"/>
        <v>0</v>
      </c>
      <c r="AJ21" s="15">
        <f t="shared" si="2"/>
        <v>0</v>
      </c>
      <c r="AK21" s="15">
        <f t="shared" si="2"/>
        <v>0</v>
      </c>
      <c r="AL21" s="15">
        <f t="shared" si="2"/>
        <v>0</v>
      </c>
      <c r="AM21" s="15">
        <f>SUM(AM7:AM20)</f>
        <v>759856.98512412282</v>
      </c>
      <c r="AN21" s="15">
        <f>SUM(AN7:AN20)</f>
        <v>192535.22208302998</v>
      </c>
    </row>
    <row r="22" spans="1:40" s="108" customFormat="1" ht="15" customHeight="1" x14ac:dyDescent="0.2"/>
    <row r="23" spans="1:40" s="108" customFormat="1" ht="15" customHeight="1" x14ac:dyDescent="0.2"/>
    <row r="24" spans="1:40" s="43" customFormat="1" ht="15" x14ac:dyDescent="0.2">
      <c r="B24" s="74" t="s">
        <v>51</v>
      </c>
    </row>
    <row r="25" spans="1:40" s="43" customFormat="1" ht="20.25" customHeight="1" x14ac:dyDescent="0.2">
      <c r="B25" s="76" t="s">
        <v>54</v>
      </c>
      <c r="C25" s="76"/>
      <c r="D25" s="76"/>
      <c r="E25" s="76"/>
      <c r="F25" s="76"/>
      <c r="G25" s="76"/>
      <c r="H25" s="76"/>
      <c r="I25" s="76"/>
      <c r="J25" s="76"/>
      <c r="K25" s="76"/>
      <c r="L25" s="76"/>
      <c r="M25" s="76"/>
      <c r="N25" s="76"/>
    </row>
    <row r="26" spans="1:40" s="43" customFormat="1" ht="15" customHeight="1" x14ac:dyDescent="0.2">
      <c r="B26" s="76"/>
      <c r="C26" s="76"/>
      <c r="D26" s="76"/>
      <c r="E26" s="76"/>
      <c r="F26" s="76"/>
      <c r="G26" s="76"/>
      <c r="H26" s="76"/>
      <c r="I26" s="76"/>
      <c r="J26" s="76"/>
      <c r="K26" s="76"/>
      <c r="L26" s="76"/>
      <c r="M26" s="76"/>
      <c r="N26" s="76"/>
    </row>
    <row r="27" spans="1:40" s="108" customFormat="1" x14ac:dyDescent="0.2"/>
    <row r="28" spans="1:40" s="108" customFormat="1" x14ac:dyDescent="0.2"/>
    <row r="29" spans="1:40" s="108" customFormat="1" x14ac:dyDescent="0.2"/>
  </sheetData>
  <sortState ref="B7:AN20">
    <sortCondition descending="1" ref="AM7:AM20"/>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5:N26"/>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A23" sqref="A1:XFD1048576"/>
    </sheetView>
  </sheetViews>
  <sheetFormatPr defaultRowHeight="12.75" x14ac:dyDescent="0.2"/>
  <cols>
    <col min="1" max="1" width="4" style="47" customWidth="1"/>
    <col min="2" max="2" width="47.42578125" style="47" customWidth="1"/>
    <col min="3" max="6" width="9.7109375" style="47" customWidth="1"/>
    <col min="7" max="7" width="12" style="47" customWidth="1"/>
    <col min="8" max="8" width="11.85546875" style="47" customWidth="1"/>
    <col min="9" max="10" width="10.140625" style="47" bestFit="1" customWidth="1"/>
    <col min="11" max="20" width="9.7109375" style="47" customWidth="1"/>
    <col min="21" max="21" width="11" style="47" customWidth="1"/>
    <col min="22" max="26" width="9.7109375" style="47" customWidth="1"/>
    <col min="27" max="27" width="11" style="47" customWidth="1"/>
    <col min="28" max="28" width="10.42578125" style="47" customWidth="1"/>
    <col min="29" max="38" width="9.7109375" style="47" customWidth="1"/>
    <col min="39" max="39" width="12.7109375" style="47" customWidth="1"/>
    <col min="40" max="40" width="11.85546875" style="47" customWidth="1"/>
    <col min="41" max="16384" width="9.140625" style="47"/>
  </cols>
  <sheetData>
    <row r="1" spans="1:40" s="43" customFormat="1" ht="16.5" customHeight="1" x14ac:dyDescent="0.2">
      <c r="A1" s="120" t="s">
        <v>81</v>
      </c>
      <c r="B1" s="120"/>
      <c r="C1" s="120"/>
      <c r="D1" s="120"/>
      <c r="E1" s="120"/>
      <c r="F1" s="120"/>
      <c r="G1" s="120"/>
      <c r="H1" s="120"/>
      <c r="I1" s="120"/>
      <c r="J1" s="120"/>
      <c r="K1" s="120"/>
      <c r="L1" s="120"/>
      <c r="M1" s="121"/>
      <c r="N1" s="121"/>
      <c r="W1" s="75"/>
    </row>
    <row r="2" spans="1:40" s="43" customFormat="1" ht="18.75" customHeight="1" x14ac:dyDescent="0.2">
      <c r="A2" s="29" t="s">
        <v>2</v>
      </c>
      <c r="C2" s="122"/>
      <c r="D2" s="122"/>
      <c r="E2" s="122"/>
      <c r="F2" s="122"/>
      <c r="G2" s="122"/>
      <c r="H2" s="122"/>
      <c r="I2" s="122"/>
      <c r="J2" s="122"/>
      <c r="K2" s="122"/>
      <c r="L2" s="122"/>
      <c r="M2" s="122"/>
      <c r="N2" s="122"/>
      <c r="O2" s="86"/>
      <c r="P2" s="86"/>
      <c r="Q2" s="86"/>
      <c r="R2" s="86"/>
      <c r="S2" s="86"/>
      <c r="T2" s="86"/>
      <c r="U2" s="86"/>
      <c r="V2" s="86"/>
      <c r="W2" s="86"/>
      <c r="X2" s="86"/>
      <c r="Y2" s="86"/>
      <c r="Z2" s="86"/>
      <c r="AA2" s="86"/>
      <c r="AB2" s="86"/>
      <c r="AC2" s="86"/>
      <c r="AD2" s="86"/>
      <c r="AE2" s="86"/>
      <c r="AF2" s="86"/>
      <c r="AG2" s="86"/>
      <c r="AH2" s="86"/>
      <c r="AI2" s="86"/>
      <c r="AJ2" s="86"/>
      <c r="AK2" s="86"/>
      <c r="AL2" s="86"/>
    </row>
    <row r="3" spans="1:40" s="43" customFormat="1" ht="18.75" customHeight="1" x14ac:dyDescent="0.2">
      <c r="A3" s="30"/>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row>
    <row r="4" spans="1:40" s="43" customFormat="1" ht="94.5" customHeight="1" x14ac:dyDescent="0.2">
      <c r="A4" s="31" t="s">
        <v>0</v>
      </c>
      <c r="B4" s="31" t="s">
        <v>3</v>
      </c>
      <c r="C4" s="87" t="s">
        <v>4</v>
      </c>
      <c r="D4" s="8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32" t="s">
        <v>17</v>
      </c>
      <c r="AD4" s="34"/>
      <c r="AE4" s="32" t="s">
        <v>18</v>
      </c>
      <c r="AF4" s="34"/>
      <c r="AG4" s="32" t="s">
        <v>19</v>
      </c>
      <c r="AH4" s="34"/>
      <c r="AI4" s="88" t="s">
        <v>20</v>
      </c>
      <c r="AJ4" s="89"/>
      <c r="AK4" s="88" t="s">
        <v>21</v>
      </c>
      <c r="AL4" s="89"/>
      <c r="AM4" s="88" t="s">
        <v>22</v>
      </c>
      <c r="AN4" s="89"/>
    </row>
    <row r="5" spans="1:40" s="43" customFormat="1" ht="55.5" customHeight="1" x14ac:dyDescent="0.2">
      <c r="A5" s="41"/>
      <c r="B5" s="41"/>
      <c r="C5" s="90" t="s">
        <v>56</v>
      </c>
      <c r="D5" s="90" t="s">
        <v>57</v>
      </c>
      <c r="E5" s="90" t="s">
        <v>56</v>
      </c>
      <c r="F5" s="90" t="s">
        <v>57</v>
      </c>
      <c r="G5" s="90" t="s">
        <v>56</v>
      </c>
      <c r="H5" s="90" t="s">
        <v>57</v>
      </c>
      <c r="I5" s="90" t="s">
        <v>56</v>
      </c>
      <c r="J5" s="90" t="s">
        <v>57</v>
      </c>
      <c r="K5" s="90" t="s">
        <v>56</v>
      </c>
      <c r="L5" s="90" t="s">
        <v>57</v>
      </c>
      <c r="M5" s="90" t="s">
        <v>56</v>
      </c>
      <c r="N5" s="90" t="s">
        <v>57</v>
      </c>
      <c r="O5" s="90" t="s">
        <v>56</v>
      </c>
      <c r="P5" s="90" t="s">
        <v>57</v>
      </c>
      <c r="Q5" s="90" t="s">
        <v>56</v>
      </c>
      <c r="R5" s="90" t="s">
        <v>57</v>
      </c>
      <c r="S5" s="90" t="s">
        <v>56</v>
      </c>
      <c r="T5" s="90" t="s">
        <v>57</v>
      </c>
      <c r="U5" s="90" t="s">
        <v>56</v>
      </c>
      <c r="V5" s="90" t="s">
        <v>57</v>
      </c>
      <c r="W5" s="90" t="s">
        <v>56</v>
      </c>
      <c r="X5" s="90" t="s">
        <v>57</v>
      </c>
      <c r="Y5" s="90" t="s">
        <v>56</v>
      </c>
      <c r="Z5" s="90" t="s">
        <v>57</v>
      </c>
      <c r="AA5" s="90" t="s">
        <v>56</v>
      </c>
      <c r="AB5" s="90" t="s">
        <v>57</v>
      </c>
      <c r="AC5" s="90" t="s">
        <v>56</v>
      </c>
      <c r="AD5" s="90" t="s">
        <v>57</v>
      </c>
      <c r="AE5" s="90" t="s">
        <v>56</v>
      </c>
      <c r="AF5" s="90" t="s">
        <v>57</v>
      </c>
      <c r="AG5" s="90" t="s">
        <v>56</v>
      </c>
      <c r="AH5" s="90" t="s">
        <v>57</v>
      </c>
      <c r="AI5" s="90" t="s">
        <v>56</v>
      </c>
      <c r="AJ5" s="90" t="s">
        <v>57</v>
      </c>
      <c r="AK5" s="90" t="s">
        <v>56</v>
      </c>
      <c r="AL5" s="90" t="s">
        <v>57</v>
      </c>
      <c r="AM5" s="90" t="s">
        <v>56</v>
      </c>
      <c r="AN5" s="90" t="s">
        <v>57</v>
      </c>
    </row>
    <row r="6" spans="1:40" s="108" customFormat="1" ht="24.95" customHeight="1" x14ac:dyDescent="0.2">
      <c r="A6" s="1">
        <v>1</v>
      </c>
      <c r="B6" s="11" t="s">
        <v>39</v>
      </c>
      <c r="C6" s="17">
        <v>0</v>
      </c>
      <c r="D6" s="17">
        <v>0</v>
      </c>
      <c r="E6" s="17">
        <v>0</v>
      </c>
      <c r="F6" s="17">
        <v>0</v>
      </c>
      <c r="G6" s="17">
        <v>0</v>
      </c>
      <c r="H6" s="17">
        <v>0</v>
      </c>
      <c r="I6" s="17">
        <v>0</v>
      </c>
      <c r="J6" s="17">
        <v>0</v>
      </c>
      <c r="K6" s="17">
        <v>0</v>
      </c>
      <c r="L6" s="17">
        <v>0</v>
      </c>
      <c r="M6" s="17">
        <v>0</v>
      </c>
      <c r="N6" s="17">
        <v>0</v>
      </c>
      <c r="O6" s="17">
        <v>0</v>
      </c>
      <c r="P6" s="17">
        <v>0</v>
      </c>
      <c r="Q6" s="17">
        <v>0</v>
      </c>
      <c r="R6" s="17">
        <v>0</v>
      </c>
      <c r="S6" s="17">
        <v>0</v>
      </c>
      <c r="T6" s="17">
        <v>0</v>
      </c>
      <c r="U6" s="17">
        <v>32396.16</v>
      </c>
      <c r="V6" s="17">
        <v>32396.16</v>
      </c>
      <c r="W6" s="17">
        <v>0</v>
      </c>
      <c r="X6" s="17">
        <v>0</v>
      </c>
      <c r="Y6" s="17">
        <v>0</v>
      </c>
      <c r="Z6" s="17">
        <v>0</v>
      </c>
      <c r="AA6" s="17">
        <v>7571333.1299999999</v>
      </c>
      <c r="AB6" s="17">
        <v>9564.1299999999992</v>
      </c>
      <c r="AC6" s="17">
        <v>0</v>
      </c>
      <c r="AD6" s="17">
        <v>0</v>
      </c>
      <c r="AE6" s="17">
        <v>0</v>
      </c>
      <c r="AF6" s="17">
        <v>0</v>
      </c>
      <c r="AG6" s="17">
        <v>0</v>
      </c>
      <c r="AH6" s="17">
        <v>0</v>
      </c>
      <c r="AI6" s="17">
        <v>0</v>
      </c>
      <c r="AJ6" s="17">
        <v>0</v>
      </c>
      <c r="AK6" s="17">
        <v>0</v>
      </c>
      <c r="AL6" s="17">
        <v>0</v>
      </c>
      <c r="AM6" s="14">
        <f t="shared" ref="AM6:AM19" si="0">C6+E6+G6+I6+K6+M6+O6+Q6+S6+U6+W6+Y6+AA6+AC6+AE6+AG6+AI6+AK6</f>
        <v>7603729.29</v>
      </c>
      <c r="AN6" s="14">
        <f t="shared" ref="AN6:AN19" si="1">D6+F6+H6+J6+L6+N6+P6+R6+T6+V6+X6+Z6+AB6+AD6+AF6+AH6+AJ6+AL6</f>
        <v>41960.29</v>
      </c>
    </row>
    <row r="7" spans="1:40" s="108" customFormat="1" ht="24.95" customHeight="1" x14ac:dyDescent="0.2">
      <c r="A7" s="1">
        <v>2</v>
      </c>
      <c r="B7" s="11" t="s">
        <v>31</v>
      </c>
      <c r="C7" s="17">
        <v>0</v>
      </c>
      <c r="D7" s="17">
        <v>0</v>
      </c>
      <c r="E7" s="17">
        <v>0</v>
      </c>
      <c r="F7" s="17">
        <v>0</v>
      </c>
      <c r="G7" s="17">
        <v>0</v>
      </c>
      <c r="H7" s="17">
        <v>0</v>
      </c>
      <c r="I7" s="17">
        <v>0</v>
      </c>
      <c r="J7" s="17">
        <v>0</v>
      </c>
      <c r="K7" s="17">
        <v>15431.624195406293</v>
      </c>
      <c r="L7" s="17">
        <v>13429.918419297202</v>
      </c>
      <c r="M7" s="17">
        <v>0</v>
      </c>
      <c r="N7" s="17">
        <v>0</v>
      </c>
      <c r="O7" s="17">
        <v>0</v>
      </c>
      <c r="P7" s="17">
        <v>0</v>
      </c>
      <c r="Q7" s="17">
        <v>0</v>
      </c>
      <c r="R7" s="17">
        <v>0</v>
      </c>
      <c r="S7" s="17">
        <v>0</v>
      </c>
      <c r="T7" s="17">
        <v>0</v>
      </c>
      <c r="U7" s="17">
        <v>0</v>
      </c>
      <c r="V7" s="17">
        <v>0</v>
      </c>
      <c r="W7" s="17">
        <v>0</v>
      </c>
      <c r="X7" s="17">
        <v>0</v>
      </c>
      <c r="Y7" s="17">
        <v>0</v>
      </c>
      <c r="Z7" s="17">
        <v>0</v>
      </c>
      <c r="AA7" s="17">
        <v>1536714.2070931988</v>
      </c>
      <c r="AB7" s="17">
        <v>326979.49103134323</v>
      </c>
      <c r="AC7" s="17">
        <v>0</v>
      </c>
      <c r="AD7" s="17">
        <v>0</v>
      </c>
      <c r="AE7" s="17">
        <v>0</v>
      </c>
      <c r="AF7" s="17">
        <v>0</v>
      </c>
      <c r="AG7" s="17">
        <v>0</v>
      </c>
      <c r="AH7" s="17">
        <v>0</v>
      </c>
      <c r="AI7" s="17">
        <v>0</v>
      </c>
      <c r="AJ7" s="17">
        <v>0</v>
      </c>
      <c r="AK7" s="17">
        <v>0</v>
      </c>
      <c r="AL7" s="17">
        <v>0</v>
      </c>
      <c r="AM7" s="14">
        <f t="shared" si="0"/>
        <v>1552145.831288605</v>
      </c>
      <c r="AN7" s="14">
        <f t="shared" si="1"/>
        <v>340409.40945064044</v>
      </c>
    </row>
    <row r="8" spans="1:40" s="108" customFormat="1" ht="24.95" customHeight="1" x14ac:dyDescent="0.2">
      <c r="A8" s="1">
        <v>3</v>
      </c>
      <c r="B8" s="11" t="s">
        <v>29</v>
      </c>
      <c r="C8" s="17">
        <v>284452.17951900937</v>
      </c>
      <c r="D8" s="17">
        <v>284452.17951900937</v>
      </c>
      <c r="E8" s="17">
        <v>0</v>
      </c>
      <c r="F8" s="17">
        <v>0</v>
      </c>
      <c r="G8" s="17">
        <v>35.091044999999994</v>
      </c>
      <c r="H8" s="17">
        <v>35.091044999999994</v>
      </c>
      <c r="I8" s="17">
        <v>0</v>
      </c>
      <c r="J8" s="17">
        <v>0</v>
      </c>
      <c r="K8" s="17">
        <v>127123.15301800123</v>
      </c>
      <c r="L8" s="17">
        <v>127123.15301800123</v>
      </c>
      <c r="M8" s="17">
        <v>67.695553000000004</v>
      </c>
      <c r="N8" s="17">
        <v>67.695553000000004</v>
      </c>
      <c r="O8" s="17">
        <v>0</v>
      </c>
      <c r="P8" s="17">
        <v>0</v>
      </c>
      <c r="Q8" s="17">
        <v>0</v>
      </c>
      <c r="R8" s="17">
        <v>0</v>
      </c>
      <c r="S8" s="17">
        <v>0</v>
      </c>
      <c r="T8" s="17">
        <v>0</v>
      </c>
      <c r="U8" s="17">
        <v>0</v>
      </c>
      <c r="V8" s="17">
        <v>0</v>
      </c>
      <c r="W8" s="17">
        <v>0</v>
      </c>
      <c r="X8" s="17">
        <v>0</v>
      </c>
      <c r="Y8" s="17">
        <v>0</v>
      </c>
      <c r="Z8" s="17">
        <v>0</v>
      </c>
      <c r="AA8" s="17">
        <v>13577.277663000064</v>
      </c>
      <c r="AB8" s="17">
        <v>13577.277663000064</v>
      </c>
      <c r="AC8" s="17">
        <v>0</v>
      </c>
      <c r="AD8" s="17">
        <v>0</v>
      </c>
      <c r="AE8" s="17">
        <v>8033.0328351117205</v>
      </c>
      <c r="AF8" s="17">
        <v>8033.0328351117205</v>
      </c>
      <c r="AG8" s="17">
        <v>21381.217138000418</v>
      </c>
      <c r="AH8" s="17">
        <v>21381.217138000418</v>
      </c>
      <c r="AI8" s="17">
        <v>0</v>
      </c>
      <c r="AJ8" s="17">
        <v>0</v>
      </c>
      <c r="AK8" s="17">
        <v>0</v>
      </c>
      <c r="AL8" s="17">
        <v>0</v>
      </c>
      <c r="AM8" s="14">
        <f t="shared" si="0"/>
        <v>454669.64677112282</v>
      </c>
      <c r="AN8" s="14">
        <f t="shared" si="1"/>
        <v>454669.64677112282</v>
      </c>
    </row>
    <row r="9" spans="1:40" s="108" customFormat="1" ht="24.95" customHeight="1" x14ac:dyDescent="0.2">
      <c r="A9" s="1">
        <v>4</v>
      </c>
      <c r="B9" s="11" t="s">
        <v>35</v>
      </c>
      <c r="C9" s="17">
        <v>0</v>
      </c>
      <c r="D9" s="17">
        <v>0</v>
      </c>
      <c r="E9" s="17">
        <v>0</v>
      </c>
      <c r="F9" s="17">
        <v>0</v>
      </c>
      <c r="G9" s="17">
        <v>0</v>
      </c>
      <c r="H9" s="17">
        <v>0</v>
      </c>
      <c r="I9" s="17">
        <v>0</v>
      </c>
      <c r="J9" s="17">
        <v>0</v>
      </c>
      <c r="K9" s="17">
        <v>0</v>
      </c>
      <c r="L9" s="17">
        <v>0</v>
      </c>
      <c r="M9" s="17">
        <v>0</v>
      </c>
      <c r="N9" s="17">
        <v>0</v>
      </c>
      <c r="O9" s="17">
        <v>0</v>
      </c>
      <c r="P9" s="17">
        <v>0</v>
      </c>
      <c r="Q9" s="17">
        <v>5126.3507639999998</v>
      </c>
      <c r="R9" s="17">
        <v>4378.6740472499996</v>
      </c>
      <c r="S9" s="17">
        <v>0</v>
      </c>
      <c r="T9" s="17">
        <v>0</v>
      </c>
      <c r="U9" s="17">
        <v>0</v>
      </c>
      <c r="V9" s="17">
        <v>0</v>
      </c>
      <c r="W9" s="17">
        <v>0</v>
      </c>
      <c r="X9" s="17">
        <v>0</v>
      </c>
      <c r="Y9" s="17">
        <v>0</v>
      </c>
      <c r="Z9" s="17">
        <v>0</v>
      </c>
      <c r="AA9" s="17">
        <v>94760.318325189044</v>
      </c>
      <c r="AB9" s="17">
        <v>3221.8466006794515</v>
      </c>
      <c r="AC9" s="17">
        <v>3056.2708891890406</v>
      </c>
      <c r="AD9" s="17">
        <v>103.91218893808173</v>
      </c>
      <c r="AE9" s="17">
        <v>0</v>
      </c>
      <c r="AF9" s="17">
        <v>0</v>
      </c>
      <c r="AG9" s="17">
        <v>0</v>
      </c>
      <c r="AH9" s="17">
        <v>0</v>
      </c>
      <c r="AI9" s="17">
        <v>0</v>
      </c>
      <c r="AJ9" s="17">
        <v>0</v>
      </c>
      <c r="AK9" s="17">
        <v>0</v>
      </c>
      <c r="AL9" s="17">
        <v>0</v>
      </c>
      <c r="AM9" s="14">
        <f t="shared" si="0"/>
        <v>102942.93997837808</v>
      </c>
      <c r="AN9" s="14">
        <f t="shared" si="1"/>
        <v>7704.4328368675324</v>
      </c>
    </row>
    <row r="10" spans="1:40" s="108" customFormat="1" ht="24.95" customHeight="1" x14ac:dyDescent="0.2">
      <c r="A10" s="1">
        <v>5</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s="108" customFormat="1" ht="24.95" customHeight="1" x14ac:dyDescent="0.2">
      <c r="A11" s="1">
        <v>6</v>
      </c>
      <c r="B11" s="11" t="s">
        <v>36</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s="108" customFormat="1" ht="24.95" customHeight="1" x14ac:dyDescent="0.2">
      <c r="A12" s="1">
        <v>7</v>
      </c>
      <c r="B12" s="11"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8" customFormat="1" ht="24.95" customHeight="1" x14ac:dyDescent="0.2">
      <c r="A13" s="1">
        <v>8</v>
      </c>
      <c r="B13" s="11" t="s">
        <v>33</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8" customFormat="1" ht="24.95" customHeight="1" x14ac:dyDescent="0.2">
      <c r="A14" s="1">
        <v>9</v>
      </c>
      <c r="B14" s="11" t="s">
        <v>38</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8" customFormat="1" ht="24.95" customHeight="1" x14ac:dyDescent="0.2">
      <c r="A15" s="1">
        <v>10</v>
      </c>
      <c r="B15" s="11" t="s">
        <v>32</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8" customFormat="1" ht="24.95" customHeight="1" x14ac:dyDescent="0.2">
      <c r="A16" s="1">
        <v>11</v>
      </c>
      <c r="B16" s="11" t="s">
        <v>40</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8" customFormat="1" ht="24.95" customHeight="1" x14ac:dyDescent="0.2">
      <c r="A17" s="1">
        <v>12</v>
      </c>
      <c r="B17" s="11" t="s">
        <v>42</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8" customFormat="1" ht="24.95" customHeight="1" x14ac:dyDescent="0.2">
      <c r="A18" s="1">
        <v>13</v>
      </c>
      <c r="B18" s="11" t="s">
        <v>30</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4">
        <f t="shared" si="0"/>
        <v>0</v>
      </c>
      <c r="AN18" s="14">
        <f t="shared" si="1"/>
        <v>0</v>
      </c>
    </row>
    <row r="19" spans="1:40" s="108" customFormat="1" ht="24.95" customHeight="1" x14ac:dyDescent="0.2">
      <c r="A19" s="1">
        <v>14</v>
      </c>
      <c r="B19" s="13" t="s">
        <v>41</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4">
        <f t="shared" si="0"/>
        <v>0</v>
      </c>
      <c r="AN19" s="14">
        <f t="shared" si="1"/>
        <v>0</v>
      </c>
    </row>
    <row r="20" spans="1:40" x14ac:dyDescent="0.2">
      <c r="A20" s="3"/>
      <c r="B20" s="4" t="s">
        <v>22</v>
      </c>
      <c r="C20" s="15">
        <f t="shared" ref="C20:AN20" si="2">SUM(C6:C19)</f>
        <v>284452.17951900937</v>
      </c>
      <c r="D20" s="15">
        <f t="shared" si="2"/>
        <v>284452.17951900937</v>
      </c>
      <c r="E20" s="15">
        <f t="shared" si="2"/>
        <v>0</v>
      </c>
      <c r="F20" s="15">
        <f t="shared" si="2"/>
        <v>0</v>
      </c>
      <c r="G20" s="15">
        <f t="shared" si="2"/>
        <v>35.091044999999994</v>
      </c>
      <c r="H20" s="15">
        <f t="shared" si="2"/>
        <v>35.091044999999994</v>
      </c>
      <c r="I20" s="15">
        <f t="shared" si="2"/>
        <v>0</v>
      </c>
      <c r="J20" s="15">
        <f t="shared" si="2"/>
        <v>0</v>
      </c>
      <c r="K20" s="15">
        <f t="shared" si="2"/>
        <v>142554.77721340753</v>
      </c>
      <c r="L20" s="15">
        <f t="shared" si="2"/>
        <v>140553.07143729844</v>
      </c>
      <c r="M20" s="15">
        <f t="shared" si="2"/>
        <v>67.695553000000004</v>
      </c>
      <c r="N20" s="15">
        <f t="shared" si="2"/>
        <v>67.695553000000004</v>
      </c>
      <c r="O20" s="15">
        <f t="shared" si="2"/>
        <v>0</v>
      </c>
      <c r="P20" s="15">
        <f t="shared" si="2"/>
        <v>0</v>
      </c>
      <c r="Q20" s="15">
        <f t="shared" si="2"/>
        <v>5126.3507639999998</v>
      </c>
      <c r="R20" s="15">
        <f t="shared" si="2"/>
        <v>4378.6740472499996</v>
      </c>
      <c r="S20" s="15">
        <f t="shared" si="2"/>
        <v>0</v>
      </c>
      <c r="T20" s="15">
        <f t="shared" si="2"/>
        <v>0</v>
      </c>
      <c r="U20" s="15">
        <f t="shared" si="2"/>
        <v>32396.16</v>
      </c>
      <c r="V20" s="15">
        <f t="shared" si="2"/>
        <v>32396.16</v>
      </c>
      <c r="W20" s="15">
        <f t="shared" si="2"/>
        <v>0</v>
      </c>
      <c r="X20" s="15">
        <f t="shared" si="2"/>
        <v>0</v>
      </c>
      <c r="Y20" s="15">
        <f t="shared" si="2"/>
        <v>0</v>
      </c>
      <c r="Z20" s="15">
        <f t="shared" si="2"/>
        <v>0</v>
      </c>
      <c r="AA20" s="15">
        <f t="shared" si="2"/>
        <v>9216384.9330813885</v>
      </c>
      <c r="AB20" s="15">
        <f t="shared" si="2"/>
        <v>353342.74529502273</v>
      </c>
      <c r="AC20" s="15">
        <f t="shared" si="2"/>
        <v>3056.2708891890406</v>
      </c>
      <c r="AD20" s="15">
        <f t="shared" si="2"/>
        <v>103.91218893808173</v>
      </c>
      <c r="AE20" s="15">
        <f t="shared" si="2"/>
        <v>8033.0328351117205</v>
      </c>
      <c r="AF20" s="15">
        <f t="shared" si="2"/>
        <v>8033.0328351117205</v>
      </c>
      <c r="AG20" s="15">
        <f t="shared" si="2"/>
        <v>21381.217138000418</v>
      </c>
      <c r="AH20" s="15">
        <f t="shared" si="2"/>
        <v>21381.217138000418</v>
      </c>
      <c r="AI20" s="15">
        <f t="shared" si="2"/>
        <v>0</v>
      </c>
      <c r="AJ20" s="15">
        <f t="shared" si="2"/>
        <v>0</v>
      </c>
      <c r="AK20" s="15">
        <f t="shared" si="2"/>
        <v>0</v>
      </c>
      <c r="AL20" s="15">
        <f t="shared" si="2"/>
        <v>0</v>
      </c>
      <c r="AM20" s="15">
        <f t="shared" si="2"/>
        <v>9713487.7080381066</v>
      </c>
      <c r="AN20" s="15">
        <f t="shared" si="2"/>
        <v>844743.77905863069</v>
      </c>
    </row>
    <row r="21" spans="1:40" x14ac:dyDescent="0.2">
      <c r="A21" s="21"/>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3" spans="1:40" s="43" customFormat="1" ht="15" x14ac:dyDescent="0.2">
      <c r="B23" s="74" t="s">
        <v>51</v>
      </c>
      <c r="AM23" s="75"/>
      <c r="AN23" s="75"/>
    </row>
    <row r="24" spans="1:40" s="43" customFormat="1" ht="12.75" customHeight="1" x14ac:dyDescent="0.2">
      <c r="B24" s="76" t="s">
        <v>82</v>
      </c>
      <c r="C24" s="76"/>
      <c r="D24" s="76"/>
      <c r="E24" s="76"/>
      <c r="F24" s="76"/>
      <c r="G24" s="76"/>
      <c r="H24" s="76"/>
      <c r="I24" s="76"/>
      <c r="J24" s="76"/>
      <c r="K24" s="76"/>
      <c r="L24" s="76"/>
      <c r="M24" s="76"/>
      <c r="N24" s="76"/>
    </row>
    <row r="25" spans="1:40" s="43" customFormat="1" ht="15" x14ac:dyDescent="0.2">
      <c r="B25" s="76"/>
      <c r="C25" s="76"/>
      <c r="D25" s="76"/>
      <c r="E25" s="76"/>
      <c r="F25" s="76"/>
      <c r="G25" s="76"/>
      <c r="H25" s="76"/>
      <c r="I25" s="76"/>
      <c r="J25" s="76"/>
      <c r="K25" s="76"/>
      <c r="L25" s="76"/>
      <c r="M25" s="76"/>
      <c r="N25" s="76"/>
      <c r="AM25" s="75"/>
      <c r="AN25" s="75"/>
    </row>
    <row r="26" spans="1:40" s="43" customFormat="1" ht="15" x14ac:dyDescent="0.25">
      <c r="B26" s="91" t="s">
        <v>83</v>
      </c>
    </row>
    <row r="27" spans="1:40" s="43" customFormat="1" ht="15" x14ac:dyDescent="0.25">
      <c r="B27" s="91" t="s">
        <v>60</v>
      </c>
    </row>
  </sheetData>
  <sortState ref="B6:AN19">
    <sortCondition descending="1" ref="AM6:AM19"/>
  </sortState>
  <mergeCells count="23">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A24" sqref="A1:XFD1048576"/>
    </sheetView>
  </sheetViews>
  <sheetFormatPr defaultRowHeight="12.75" x14ac:dyDescent="0.2"/>
  <cols>
    <col min="1" max="1" width="4" style="47" customWidth="1"/>
    <col min="2" max="2" width="47.42578125" style="47" customWidth="1"/>
    <col min="3" max="6" width="9.7109375" style="47" customWidth="1"/>
    <col min="7" max="7" width="12" style="47" customWidth="1"/>
    <col min="8" max="8" width="11.85546875" style="47" customWidth="1"/>
    <col min="9" max="10" width="10.140625" style="47" bestFit="1" customWidth="1"/>
    <col min="11" max="20" width="9.7109375" style="47" customWidth="1"/>
    <col min="21" max="21" width="11" style="47" customWidth="1"/>
    <col min="22" max="26" width="9.7109375" style="47" customWidth="1"/>
    <col min="27" max="27" width="11" style="47" customWidth="1"/>
    <col min="28" max="28" width="10.42578125" style="47" customWidth="1"/>
    <col min="29" max="38" width="9.7109375" style="47" customWidth="1"/>
    <col min="39" max="39" width="12.7109375" style="47" customWidth="1"/>
    <col min="40" max="40" width="11.85546875" style="47" customWidth="1"/>
    <col min="41" max="16384" width="9.140625" style="47"/>
  </cols>
  <sheetData>
    <row r="1" spans="1:40" s="43" customFormat="1" ht="19.5" customHeight="1" x14ac:dyDescent="0.2">
      <c r="A1" s="74" t="s">
        <v>84</v>
      </c>
      <c r="B1" s="80"/>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0"/>
    </row>
    <row r="2" spans="1:40" s="43" customFormat="1" ht="19.5" customHeight="1" x14ac:dyDescent="0.2">
      <c r="A2" s="29" t="s">
        <v>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row>
    <row r="3" spans="1:40" s="43" customFormat="1" ht="19.5" customHeight="1" x14ac:dyDescent="0.2">
      <c r="A3" s="29"/>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row>
    <row r="4" spans="1:40" s="43" customFormat="1" ht="19.5" customHeight="1" x14ac:dyDescent="0.2">
      <c r="A4" s="29"/>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row>
    <row r="5" spans="1:40" s="43" customFormat="1" ht="94.5" customHeight="1" x14ac:dyDescent="0.2">
      <c r="A5" s="31" t="s">
        <v>0</v>
      </c>
      <c r="B5" s="31" t="s">
        <v>3</v>
      </c>
      <c r="C5" s="71" t="s">
        <v>4</v>
      </c>
      <c r="D5" s="72"/>
      <c r="E5" s="71" t="s">
        <v>5</v>
      </c>
      <c r="F5" s="72"/>
      <c r="G5" s="71" t="s">
        <v>6</v>
      </c>
      <c r="H5" s="72"/>
      <c r="I5" s="71" t="s">
        <v>7</v>
      </c>
      <c r="J5" s="72"/>
      <c r="K5" s="71" t="s">
        <v>8</v>
      </c>
      <c r="L5" s="72"/>
      <c r="M5" s="71" t="s">
        <v>9</v>
      </c>
      <c r="N5" s="72"/>
      <c r="O5" s="71" t="s">
        <v>10</v>
      </c>
      <c r="P5" s="72"/>
      <c r="Q5" s="71" t="s">
        <v>11</v>
      </c>
      <c r="R5" s="72"/>
      <c r="S5" s="71" t="s">
        <v>12</v>
      </c>
      <c r="T5" s="72"/>
      <c r="U5" s="71" t="s">
        <v>13</v>
      </c>
      <c r="V5" s="72"/>
      <c r="W5" s="71" t="s">
        <v>14</v>
      </c>
      <c r="X5" s="72"/>
      <c r="Y5" s="71" t="s">
        <v>15</v>
      </c>
      <c r="Z5" s="72"/>
      <c r="AA5" s="32" t="s">
        <v>16</v>
      </c>
      <c r="AB5" s="34"/>
      <c r="AC5" s="32" t="s">
        <v>17</v>
      </c>
      <c r="AD5" s="34"/>
      <c r="AE5" s="32" t="s">
        <v>18</v>
      </c>
      <c r="AF5" s="34"/>
      <c r="AG5" s="32" t="s">
        <v>19</v>
      </c>
      <c r="AH5" s="34"/>
      <c r="AI5" s="32" t="s">
        <v>20</v>
      </c>
      <c r="AJ5" s="34"/>
      <c r="AK5" s="32" t="s">
        <v>21</v>
      </c>
      <c r="AL5" s="34"/>
      <c r="AM5" s="32" t="s">
        <v>22</v>
      </c>
      <c r="AN5" s="34"/>
    </row>
    <row r="6" spans="1:40" s="43" customFormat="1" ht="45.75" customHeight="1" x14ac:dyDescent="0.2">
      <c r="A6" s="41"/>
      <c r="B6" s="41"/>
      <c r="C6" s="123" t="s">
        <v>62</v>
      </c>
      <c r="D6" s="123" t="s">
        <v>63</v>
      </c>
      <c r="E6" s="123" t="s">
        <v>62</v>
      </c>
      <c r="F6" s="123" t="s">
        <v>63</v>
      </c>
      <c r="G6" s="123" t="s">
        <v>62</v>
      </c>
      <c r="H6" s="123" t="s">
        <v>63</v>
      </c>
      <c r="I6" s="123" t="s">
        <v>62</v>
      </c>
      <c r="J6" s="123" t="s">
        <v>63</v>
      </c>
      <c r="K6" s="123" t="s">
        <v>62</v>
      </c>
      <c r="L6" s="123" t="s">
        <v>63</v>
      </c>
      <c r="M6" s="123" t="s">
        <v>62</v>
      </c>
      <c r="N6" s="123" t="s">
        <v>63</v>
      </c>
      <c r="O6" s="123" t="s">
        <v>62</v>
      </c>
      <c r="P6" s="123" t="s">
        <v>63</v>
      </c>
      <c r="Q6" s="123" t="s">
        <v>62</v>
      </c>
      <c r="R6" s="123" t="s">
        <v>63</v>
      </c>
      <c r="S6" s="123" t="s">
        <v>62</v>
      </c>
      <c r="T6" s="123" t="s">
        <v>63</v>
      </c>
      <c r="U6" s="123" t="s">
        <v>62</v>
      </c>
      <c r="V6" s="123" t="s">
        <v>63</v>
      </c>
      <c r="W6" s="123" t="s">
        <v>62</v>
      </c>
      <c r="X6" s="123" t="s">
        <v>63</v>
      </c>
      <c r="Y6" s="123" t="s">
        <v>62</v>
      </c>
      <c r="Z6" s="123" t="s">
        <v>63</v>
      </c>
      <c r="AA6" s="123" t="s">
        <v>62</v>
      </c>
      <c r="AB6" s="123" t="s">
        <v>63</v>
      </c>
      <c r="AC6" s="123" t="s">
        <v>62</v>
      </c>
      <c r="AD6" s="123" t="s">
        <v>63</v>
      </c>
      <c r="AE6" s="123" t="s">
        <v>62</v>
      </c>
      <c r="AF6" s="123" t="s">
        <v>63</v>
      </c>
      <c r="AG6" s="123" t="s">
        <v>62</v>
      </c>
      <c r="AH6" s="123" t="s">
        <v>63</v>
      </c>
      <c r="AI6" s="123" t="s">
        <v>62</v>
      </c>
      <c r="AJ6" s="123" t="s">
        <v>63</v>
      </c>
      <c r="AK6" s="123" t="s">
        <v>62</v>
      </c>
      <c r="AL6" s="123" t="s">
        <v>63</v>
      </c>
      <c r="AM6" s="123" t="s">
        <v>62</v>
      </c>
      <c r="AN6" s="123" t="s">
        <v>63</v>
      </c>
    </row>
    <row r="7" spans="1:40" s="108" customFormat="1" ht="24.95" customHeight="1" x14ac:dyDescent="0.2">
      <c r="A7" s="1">
        <v>1</v>
      </c>
      <c r="B7" s="11" t="s">
        <v>29</v>
      </c>
      <c r="C7" s="17">
        <v>0</v>
      </c>
      <c r="D7" s="17">
        <v>0</v>
      </c>
      <c r="E7" s="17">
        <v>0</v>
      </c>
      <c r="F7" s="17">
        <v>0</v>
      </c>
      <c r="G7" s="17">
        <v>0</v>
      </c>
      <c r="H7" s="17">
        <v>0</v>
      </c>
      <c r="I7" s="17">
        <v>0</v>
      </c>
      <c r="J7" s="17">
        <v>0</v>
      </c>
      <c r="K7" s="17">
        <v>32909.9</v>
      </c>
      <c r="L7" s="17">
        <v>32909.9</v>
      </c>
      <c r="M7" s="17">
        <v>0</v>
      </c>
      <c r="N7" s="17">
        <v>0</v>
      </c>
      <c r="O7" s="17">
        <v>0</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17">
        <v>0</v>
      </c>
      <c r="AH7" s="17">
        <v>0</v>
      </c>
      <c r="AI7" s="17">
        <v>0</v>
      </c>
      <c r="AJ7" s="17">
        <v>0</v>
      </c>
      <c r="AK7" s="17">
        <v>0</v>
      </c>
      <c r="AL7" s="17">
        <v>0</v>
      </c>
      <c r="AM7" s="14">
        <f t="shared" ref="AM7:AM20" si="0">C7+E7+G7+I7+K7+M7+O7+Q7+S7+U7+W7+Y7+AA7+AC7+AE7+AG7+AI7+AK7</f>
        <v>32909.9</v>
      </c>
      <c r="AN7" s="14">
        <f t="shared" ref="AN7:AN20" si="1">D7+F7+H7+J7+L7+N7+P7+R7+T7+V7+X7+Z7+AB7+AD7+AF7+AH7+AJ7+AL7</f>
        <v>32909.9</v>
      </c>
    </row>
    <row r="8" spans="1:40" s="108" customFormat="1" ht="24.95" customHeight="1" x14ac:dyDescent="0.2">
      <c r="A8" s="1">
        <v>2</v>
      </c>
      <c r="B8" s="11" t="s">
        <v>31</v>
      </c>
      <c r="C8" s="17">
        <v>0</v>
      </c>
      <c r="D8" s="17">
        <v>0</v>
      </c>
      <c r="E8" s="17">
        <v>0</v>
      </c>
      <c r="F8" s="17">
        <v>0</v>
      </c>
      <c r="G8" s="17">
        <v>0</v>
      </c>
      <c r="H8" s="17">
        <v>0</v>
      </c>
      <c r="I8" s="17">
        <v>0</v>
      </c>
      <c r="J8" s="17">
        <v>0</v>
      </c>
      <c r="K8" s="17">
        <v>29131.8</v>
      </c>
      <c r="L8" s="17">
        <v>29131.8</v>
      </c>
      <c r="M8" s="17">
        <v>0</v>
      </c>
      <c r="N8" s="17">
        <v>0</v>
      </c>
      <c r="O8" s="17">
        <v>0</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17">
        <v>0</v>
      </c>
      <c r="AH8" s="17">
        <v>0</v>
      </c>
      <c r="AI8" s="17">
        <v>0</v>
      </c>
      <c r="AJ8" s="17">
        <v>0</v>
      </c>
      <c r="AK8" s="17">
        <v>0</v>
      </c>
      <c r="AL8" s="17">
        <v>0</v>
      </c>
      <c r="AM8" s="14">
        <f t="shared" si="0"/>
        <v>29131.8</v>
      </c>
      <c r="AN8" s="14">
        <f t="shared" si="1"/>
        <v>29131.8</v>
      </c>
    </row>
    <row r="9" spans="1:40" s="108" customFormat="1" ht="24.95" customHeight="1" x14ac:dyDescent="0.2">
      <c r="A9" s="1">
        <v>3</v>
      </c>
      <c r="B9" s="11" t="s">
        <v>35</v>
      </c>
      <c r="C9" s="17">
        <v>0</v>
      </c>
      <c r="D9" s="17">
        <v>0</v>
      </c>
      <c r="E9" s="17">
        <v>0</v>
      </c>
      <c r="F9" s="17">
        <v>0</v>
      </c>
      <c r="G9" s="17">
        <v>0</v>
      </c>
      <c r="H9" s="17">
        <v>0</v>
      </c>
      <c r="I9" s="17">
        <v>0</v>
      </c>
      <c r="J9" s="17">
        <v>0</v>
      </c>
      <c r="K9" s="17">
        <v>0</v>
      </c>
      <c r="L9" s="17">
        <v>0</v>
      </c>
      <c r="M9" s="17">
        <v>0</v>
      </c>
      <c r="N9" s="17">
        <v>0</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4">
        <f t="shared" si="0"/>
        <v>0</v>
      </c>
      <c r="AN9" s="14">
        <f t="shared" si="1"/>
        <v>0</v>
      </c>
    </row>
    <row r="10" spans="1:40" s="108" customFormat="1" ht="24.95" customHeight="1" x14ac:dyDescent="0.2">
      <c r="A10" s="1">
        <v>4</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s="108" customFormat="1" ht="24.95" customHeight="1" x14ac:dyDescent="0.2">
      <c r="A11" s="1">
        <v>5</v>
      </c>
      <c r="B11" s="11" t="s">
        <v>36</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s="108" customFormat="1" ht="24.95" customHeight="1" x14ac:dyDescent="0.2">
      <c r="A12" s="1">
        <v>6</v>
      </c>
      <c r="B12" s="11"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8" customFormat="1" ht="24.95" customHeight="1" x14ac:dyDescent="0.2">
      <c r="A13" s="1">
        <v>7</v>
      </c>
      <c r="B13" s="11" t="s">
        <v>39</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8" customFormat="1" ht="24.95" customHeight="1" x14ac:dyDescent="0.2">
      <c r="A14" s="1">
        <v>8</v>
      </c>
      <c r="B14" s="11" t="s">
        <v>33</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8" customFormat="1" ht="24.95" customHeight="1" x14ac:dyDescent="0.2">
      <c r="A15" s="1">
        <v>9</v>
      </c>
      <c r="B15" s="11" t="s">
        <v>38</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8" customFormat="1" ht="24.95" customHeight="1" x14ac:dyDescent="0.2">
      <c r="A16" s="1">
        <v>10</v>
      </c>
      <c r="B16" s="11" t="s">
        <v>32</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8" customFormat="1" ht="24.95" customHeight="1" x14ac:dyDescent="0.2">
      <c r="A17" s="1">
        <v>11</v>
      </c>
      <c r="B17" s="11" t="s">
        <v>40</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8" customFormat="1" ht="24.95" customHeight="1" x14ac:dyDescent="0.2">
      <c r="A18" s="1">
        <v>12</v>
      </c>
      <c r="B18" s="11" t="s">
        <v>42</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s="108" customFormat="1" ht="24.95" customHeight="1" x14ac:dyDescent="0.2">
      <c r="A19" s="1">
        <v>13</v>
      </c>
      <c r="B19" s="11" t="s">
        <v>30</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s="108" customFormat="1" ht="24.95" customHeight="1" x14ac:dyDescent="0.2">
      <c r="A20" s="1">
        <v>14</v>
      </c>
      <c r="B20" s="13" t="s">
        <v>41</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4">
        <f t="shared" si="0"/>
        <v>0</v>
      </c>
      <c r="AN20" s="14">
        <f t="shared" si="1"/>
        <v>0</v>
      </c>
    </row>
    <row r="21" spans="1:40" x14ac:dyDescent="0.2">
      <c r="A21" s="3"/>
      <c r="B21" s="4" t="s">
        <v>22</v>
      </c>
      <c r="C21" s="19">
        <f t="shared" ref="C21:AN21" si="2">SUM(C7:C20)</f>
        <v>0</v>
      </c>
      <c r="D21" s="19">
        <f t="shared" si="2"/>
        <v>0</v>
      </c>
      <c r="E21" s="19">
        <f t="shared" si="2"/>
        <v>0</v>
      </c>
      <c r="F21" s="19">
        <f t="shared" si="2"/>
        <v>0</v>
      </c>
      <c r="G21" s="19">
        <f t="shared" si="2"/>
        <v>0</v>
      </c>
      <c r="H21" s="19">
        <f t="shared" si="2"/>
        <v>0</v>
      </c>
      <c r="I21" s="19">
        <f t="shared" si="2"/>
        <v>0</v>
      </c>
      <c r="J21" s="19">
        <f t="shared" si="2"/>
        <v>0</v>
      </c>
      <c r="K21" s="19">
        <f t="shared" si="2"/>
        <v>62041.7</v>
      </c>
      <c r="L21" s="19">
        <f t="shared" si="2"/>
        <v>62041.7</v>
      </c>
      <c r="M21" s="19">
        <f t="shared" si="2"/>
        <v>0</v>
      </c>
      <c r="N21" s="19">
        <f t="shared" si="2"/>
        <v>0</v>
      </c>
      <c r="O21" s="19">
        <f t="shared" si="2"/>
        <v>0</v>
      </c>
      <c r="P21" s="19">
        <f t="shared" si="2"/>
        <v>0</v>
      </c>
      <c r="Q21" s="19">
        <f t="shared" si="2"/>
        <v>0</v>
      </c>
      <c r="R21" s="19">
        <f t="shared" si="2"/>
        <v>0</v>
      </c>
      <c r="S21" s="19">
        <f t="shared" si="2"/>
        <v>0</v>
      </c>
      <c r="T21" s="19">
        <f t="shared" si="2"/>
        <v>0</v>
      </c>
      <c r="U21" s="19">
        <f t="shared" si="2"/>
        <v>0</v>
      </c>
      <c r="V21" s="19">
        <f t="shared" si="2"/>
        <v>0</v>
      </c>
      <c r="W21" s="19">
        <f t="shared" si="2"/>
        <v>0</v>
      </c>
      <c r="X21" s="19">
        <f t="shared" si="2"/>
        <v>0</v>
      </c>
      <c r="Y21" s="19">
        <f t="shared" si="2"/>
        <v>0</v>
      </c>
      <c r="Z21" s="19">
        <f t="shared" si="2"/>
        <v>0</v>
      </c>
      <c r="AA21" s="19">
        <f t="shared" si="2"/>
        <v>0</v>
      </c>
      <c r="AB21" s="19">
        <f t="shared" si="2"/>
        <v>0</v>
      </c>
      <c r="AC21" s="19">
        <f t="shared" si="2"/>
        <v>0</v>
      </c>
      <c r="AD21" s="19">
        <f t="shared" si="2"/>
        <v>0</v>
      </c>
      <c r="AE21" s="19">
        <f t="shared" si="2"/>
        <v>0</v>
      </c>
      <c r="AF21" s="19">
        <f t="shared" si="2"/>
        <v>0</v>
      </c>
      <c r="AG21" s="19">
        <f t="shared" si="2"/>
        <v>0</v>
      </c>
      <c r="AH21" s="19">
        <f t="shared" si="2"/>
        <v>0</v>
      </c>
      <c r="AI21" s="19">
        <f t="shared" si="2"/>
        <v>0</v>
      </c>
      <c r="AJ21" s="19">
        <f t="shared" si="2"/>
        <v>0</v>
      </c>
      <c r="AK21" s="19">
        <f t="shared" si="2"/>
        <v>0</v>
      </c>
      <c r="AL21" s="19">
        <f t="shared" si="2"/>
        <v>0</v>
      </c>
      <c r="AM21" s="19">
        <f t="shared" si="2"/>
        <v>62041.7</v>
      </c>
      <c r="AN21" s="19">
        <f t="shared" si="2"/>
        <v>62041.7</v>
      </c>
    </row>
    <row r="22" spans="1:40" x14ac:dyDescent="0.2">
      <c r="A22" s="21"/>
      <c r="B22" s="22"/>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row>
    <row r="24" spans="1:40" s="43" customFormat="1" ht="15" x14ac:dyDescent="0.2">
      <c r="B24" s="74" t="s">
        <v>51</v>
      </c>
      <c r="C24" s="75"/>
      <c r="D24" s="75"/>
      <c r="E24" s="75"/>
      <c r="F24" s="75"/>
      <c r="G24" s="75"/>
      <c r="H24" s="75"/>
      <c r="I24" s="75"/>
      <c r="J24" s="75"/>
      <c r="K24" s="75"/>
      <c r="L24" s="75"/>
      <c r="M24" s="75"/>
      <c r="N24" s="75"/>
    </row>
    <row r="25" spans="1:40" s="43" customFormat="1" ht="15" x14ac:dyDescent="0.2">
      <c r="B25" s="97" t="s">
        <v>85</v>
      </c>
      <c r="C25" s="97"/>
      <c r="D25" s="97"/>
      <c r="E25" s="97"/>
      <c r="F25" s="97"/>
      <c r="G25" s="97"/>
      <c r="H25" s="97"/>
      <c r="I25" s="97"/>
      <c r="J25" s="97"/>
      <c r="K25" s="97"/>
      <c r="L25" s="97"/>
      <c r="M25" s="97"/>
      <c r="N25" s="97"/>
    </row>
    <row r="26" spans="1:40" s="43" customFormat="1" ht="15" x14ac:dyDescent="0.2">
      <c r="B26" s="97"/>
      <c r="C26" s="97"/>
      <c r="D26" s="97"/>
      <c r="E26" s="97"/>
      <c r="F26" s="97"/>
      <c r="G26" s="97"/>
      <c r="H26" s="97"/>
      <c r="I26" s="97"/>
      <c r="J26" s="97"/>
      <c r="K26" s="97"/>
      <c r="L26" s="97"/>
      <c r="M26" s="97"/>
      <c r="N26" s="97"/>
    </row>
    <row r="27" spans="1:40" s="43" customFormat="1" ht="15" x14ac:dyDescent="0.25">
      <c r="B27" s="91" t="s">
        <v>65</v>
      </c>
    </row>
    <row r="28" spans="1:40" s="43" customFormat="1" ht="15" x14ac:dyDescent="0.25">
      <c r="B28" s="91" t="s">
        <v>66</v>
      </c>
    </row>
  </sheetData>
  <sortState ref="B7:AN20">
    <sortCondition descending="1" ref="AM7:AM20"/>
  </sortState>
  <mergeCells count="22">
    <mergeCell ref="Y5:Z5"/>
    <mergeCell ref="AM5:AN5"/>
    <mergeCell ref="B25:N26"/>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A23" sqref="A1:XFD1048576"/>
    </sheetView>
  </sheetViews>
  <sheetFormatPr defaultRowHeight="12.75" x14ac:dyDescent="0.2"/>
  <cols>
    <col min="1" max="1" width="3.7109375" style="47" customWidth="1"/>
    <col min="2" max="2" width="50.85546875" style="47" customWidth="1"/>
    <col min="3" max="3" width="20.28515625" style="47" customWidth="1"/>
    <col min="4" max="4" width="18.42578125" style="47" customWidth="1"/>
    <col min="5" max="40" width="15.85546875" style="47" customWidth="1"/>
    <col min="41" max="16384" width="9.140625" style="47"/>
  </cols>
  <sheetData>
    <row r="1" spans="1:40" s="43" customFormat="1" ht="15" x14ac:dyDescent="0.2">
      <c r="A1" s="101" t="s">
        <v>86</v>
      </c>
      <c r="B1" s="101"/>
      <c r="C1" s="101"/>
      <c r="D1" s="101"/>
      <c r="E1" s="101"/>
      <c r="F1" s="101"/>
      <c r="G1" s="101"/>
      <c r="H1" s="101"/>
      <c r="I1" s="101"/>
      <c r="J1" s="101"/>
      <c r="K1" s="101"/>
      <c r="L1" s="101"/>
      <c r="M1" s="74"/>
      <c r="N1" s="74"/>
      <c r="O1" s="74"/>
      <c r="P1" s="74"/>
      <c r="Q1" s="74"/>
      <c r="R1" s="74"/>
      <c r="S1" s="74"/>
    </row>
    <row r="2" spans="1:40" s="43" customFormat="1" ht="15" x14ac:dyDescent="0.2">
      <c r="A2" s="101"/>
      <c r="B2" s="101"/>
      <c r="C2" s="101"/>
      <c r="D2" s="101"/>
      <c r="E2" s="101"/>
      <c r="F2" s="101"/>
      <c r="G2" s="101"/>
      <c r="H2" s="101"/>
      <c r="I2" s="101"/>
      <c r="J2" s="101"/>
      <c r="K2" s="101"/>
      <c r="L2" s="101"/>
    </row>
    <row r="3" spans="1:40" s="43" customFormat="1" ht="15" customHeight="1" x14ac:dyDescent="0.2">
      <c r="A3" s="29" t="s">
        <v>2</v>
      </c>
      <c r="B3" s="80"/>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0"/>
      <c r="AN3" s="80"/>
    </row>
    <row r="4" spans="1:40" s="43" customFormat="1" ht="22.5" customHeight="1" x14ac:dyDescent="0.2">
      <c r="A4" s="30"/>
      <c r="B4" s="80"/>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0"/>
      <c r="AN4" s="80"/>
    </row>
    <row r="5" spans="1:40" s="43" customFormat="1" ht="90" customHeight="1" x14ac:dyDescent="0.2">
      <c r="A5" s="31" t="s">
        <v>0</v>
      </c>
      <c r="B5" s="31" t="s">
        <v>3</v>
      </c>
      <c r="C5" s="87" t="s">
        <v>4</v>
      </c>
      <c r="D5" s="87"/>
      <c r="E5" s="71" t="s">
        <v>5</v>
      </c>
      <c r="F5" s="72"/>
      <c r="G5" s="71" t="s">
        <v>6</v>
      </c>
      <c r="H5" s="72"/>
      <c r="I5" s="71" t="s">
        <v>7</v>
      </c>
      <c r="J5" s="72"/>
      <c r="K5" s="71" t="s">
        <v>8</v>
      </c>
      <c r="L5" s="72"/>
      <c r="M5" s="71" t="s">
        <v>9</v>
      </c>
      <c r="N5" s="72"/>
      <c r="O5" s="71" t="s">
        <v>10</v>
      </c>
      <c r="P5" s="72"/>
      <c r="Q5" s="71" t="s">
        <v>11</v>
      </c>
      <c r="R5" s="72"/>
      <c r="S5" s="71" t="s">
        <v>12</v>
      </c>
      <c r="T5" s="72"/>
      <c r="U5" s="71" t="s">
        <v>13</v>
      </c>
      <c r="V5" s="72"/>
      <c r="W5" s="71" t="s">
        <v>14</v>
      </c>
      <c r="X5" s="72"/>
      <c r="Y5" s="71" t="s">
        <v>15</v>
      </c>
      <c r="Z5" s="72"/>
      <c r="AA5" s="32" t="s">
        <v>16</v>
      </c>
      <c r="AB5" s="34"/>
      <c r="AC5" s="32" t="s">
        <v>17</v>
      </c>
      <c r="AD5" s="34"/>
      <c r="AE5" s="32" t="s">
        <v>18</v>
      </c>
      <c r="AF5" s="34"/>
      <c r="AG5" s="32" t="s">
        <v>19</v>
      </c>
      <c r="AH5" s="34"/>
      <c r="AI5" s="88" t="s">
        <v>20</v>
      </c>
      <c r="AJ5" s="89"/>
      <c r="AK5" s="88" t="s">
        <v>21</v>
      </c>
      <c r="AL5" s="89"/>
      <c r="AM5" s="88" t="s">
        <v>22</v>
      </c>
      <c r="AN5" s="89"/>
    </row>
    <row r="6" spans="1:40" s="43" customFormat="1" ht="93" customHeight="1" x14ac:dyDescent="0.2">
      <c r="A6" s="41"/>
      <c r="B6" s="41"/>
      <c r="C6" s="73" t="s">
        <v>68</v>
      </c>
      <c r="D6" s="73" t="s">
        <v>69</v>
      </c>
      <c r="E6" s="73" t="s">
        <v>68</v>
      </c>
      <c r="F6" s="73" t="s">
        <v>69</v>
      </c>
      <c r="G6" s="73" t="s">
        <v>68</v>
      </c>
      <c r="H6" s="73" t="s">
        <v>69</v>
      </c>
      <c r="I6" s="73" t="s">
        <v>68</v>
      </c>
      <c r="J6" s="73" t="s">
        <v>69</v>
      </c>
      <c r="K6" s="73" t="s">
        <v>68</v>
      </c>
      <c r="L6" s="73" t="s">
        <v>69</v>
      </c>
      <c r="M6" s="73" t="s">
        <v>68</v>
      </c>
      <c r="N6" s="73" t="s">
        <v>69</v>
      </c>
      <c r="O6" s="73" t="s">
        <v>68</v>
      </c>
      <c r="P6" s="73" t="s">
        <v>69</v>
      </c>
      <c r="Q6" s="73" t="s">
        <v>68</v>
      </c>
      <c r="R6" s="73" t="s">
        <v>69</v>
      </c>
      <c r="S6" s="73" t="s">
        <v>68</v>
      </c>
      <c r="T6" s="73" t="s">
        <v>69</v>
      </c>
      <c r="U6" s="73" t="s">
        <v>68</v>
      </c>
      <c r="V6" s="73" t="s">
        <v>69</v>
      </c>
      <c r="W6" s="73" t="s">
        <v>68</v>
      </c>
      <c r="X6" s="73" t="s">
        <v>69</v>
      </c>
      <c r="Y6" s="73" t="s">
        <v>68</v>
      </c>
      <c r="Z6" s="73" t="s">
        <v>69</v>
      </c>
      <c r="AA6" s="73" t="s">
        <v>68</v>
      </c>
      <c r="AB6" s="73" t="s">
        <v>69</v>
      </c>
      <c r="AC6" s="73" t="s">
        <v>68</v>
      </c>
      <c r="AD6" s="73" t="s">
        <v>69</v>
      </c>
      <c r="AE6" s="73" t="s">
        <v>68</v>
      </c>
      <c r="AF6" s="73" t="s">
        <v>69</v>
      </c>
      <c r="AG6" s="73" t="s">
        <v>68</v>
      </c>
      <c r="AH6" s="73" t="s">
        <v>69</v>
      </c>
      <c r="AI6" s="73" t="s">
        <v>68</v>
      </c>
      <c r="AJ6" s="73" t="s">
        <v>69</v>
      </c>
      <c r="AK6" s="73" t="s">
        <v>68</v>
      </c>
      <c r="AL6" s="73" t="s">
        <v>69</v>
      </c>
      <c r="AM6" s="73" t="s">
        <v>68</v>
      </c>
      <c r="AN6" s="73" t="s">
        <v>69</v>
      </c>
    </row>
    <row r="7" spans="1:40" ht="24.95" customHeight="1" x14ac:dyDescent="0.2">
      <c r="A7" s="1">
        <v>1</v>
      </c>
      <c r="B7" s="2" t="s">
        <v>31</v>
      </c>
      <c r="C7" s="12">
        <v>0</v>
      </c>
      <c r="D7" s="12">
        <v>0</v>
      </c>
      <c r="E7" s="12">
        <v>0</v>
      </c>
      <c r="F7" s="12">
        <v>0</v>
      </c>
      <c r="G7" s="12">
        <v>0</v>
      </c>
      <c r="H7" s="12">
        <v>0</v>
      </c>
      <c r="I7" s="12">
        <v>0</v>
      </c>
      <c r="J7" s="12">
        <v>0</v>
      </c>
      <c r="K7" s="12">
        <v>29131.8</v>
      </c>
      <c r="L7" s="12">
        <v>29131.8</v>
      </c>
      <c r="M7" s="12">
        <v>0</v>
      </c>
      <c r="N7" s="12">
        <v>0</v>
      </c>
      <c r="O7" s="12">
        <v>0</v>
      </c>
      <c r="P7" s="12">
        <v>0</v>
      </c>
      <c r="Q7" s="12">
        <v>0</v>
      </c>
      <c r="R7" s="12">
        <v>0</v>
      </c>
      <c r="S7" s="12">
        <v>0</v>
      </c>
      <c r="T7" s="12">
        <v>0</v>
      </c>
      <c r="U7" s="12">
        <v>0</v>
      </c>
      <c r="V7" s="12">
        <v>0</v>
      </c>
      <c r="W7" s="12">
        <v>0</v>
      </c>
      <c r="X7" s="12">
        <v>0</v>
      </c>
      <c r="Y7" s="12">
        <v>0</v>
      </c>
      <c r="Z7" s="12">
        <v>0</v>
      </c>
      <c r="AA7" s="12">
        <v>2319201.61</v>
      </c>
      <c r="AB7" s="12">
        <v>155171.06000000006</v>
      </c>
      <c r="AC7" s="12">
        <v>0</v>
      </c>
      <c r="AD7" s="12">
        <v>0</v>
      </c>
      <c r="AE7" s="12">
        <v>0</v>
      </c>
      <c r="AF7" s="12">
        <v>0</v>
      </c>
      <c r="AG7" s="12">
        <v>0</v>
      </c>
      <c r="AH7" s="12">
        <v>0</v>
      </c>
      <c r="AI7" s="12">
        <v>0</v>
      </c>
      <c r="AJ7" s="12">
        <v>0</v>
      </c>
      <c r="AK7" s="12">
        <v>0</v>
      </c>
      <c r="AL7" s="12">
        <v>0</v>
      </c>
      <c r="AM7" s="14">
        <f t="shared" ref="AM7:AM20" si="0">C7+E7+G7+I7+K7+M7+O7+Q7+S7+U7+W7+Y7+AA7+AC7+AE7+AG7+AI7+AK7</f>
        <v>2348333.4099999997</v>
      </c>
      <c r="AN7" s="14">
        <f t="shared" ref="AN7:AN20" si="1">D7+F7+H7+J7+L7+N7+P7+R7+T7+V7+X7+Z7+AB7+AD7+AF7+AH7+AJ7+AL7</f>
        <v>184302.86000000004</v>
      </c>
    </row>
    <row r="8" spans="1:40" ht="24.95" customHeight="1" x14ac:dyDescent="0.2">
      <c r="A8" s="1">
        <v>2</v>
      </c>
      <c r="B8" s="2" t="s">
        <v>29</v>
      </c>
      <c r="C8" s="12">
        <v>1146.5900000000001</v>
      </c>
      <c r="D8" s="12">
        <v>1146.5900000000001</v>
      </c>
      <c r="E8" s="12">
        <v>0</v>
      </c>
      <c r="F8" s="12">
        <v>0</v>
      </c>
      <c r="G8" s="12">
        <v>0</v>
      </c>
      <c r="H8" s="12">
        <v>0</v>
      </c>
      <c r="I8" s="12">
        <v>0</v>
      </c>
      <c r="J8" s="12">
        <v>0</v>
      </c>
      <c r="K8" s="12">
        <v>36889.9</v>
      </c>
      <c r="L8" s="12">
        <v>36889.9</v>
      </c>
      <c r="M8" s="12">
        <v>0</v>
      </c>
      <c r="N8" s="12">
        <v>0</v>
      </c>
      <c r="O8" s="12">
        <v>0</v>
      </c>
      <c r="P8" s="12">
        <v>0</v>
      </c>
      <c r="Q8" s="12">
        <v>0</v>
      </c>
      <c r="R8" s="12">
        <v>0</v>
      </c>
      <c r="S8" s="12">
        <v>0</v>
      </c>
      <c r="T8" s="12">
        <v>0</v>
      </c>
      <c r="U8" s="12">
        <v>0</v>
      </c>
      <c r="V8" s="12">
        <v>0</v>
      </c>
      <c r="W8" s="12">
        <v>0</v>
      </c>
      <c r="X8" s="12">
        <v>0</v>
      </c>
      <c r="Y8" s="12">
        <v>0</v>
      </c>
      <c r="Z8" s="12">
        <v>0</v>
      </c>
      <c r="AA8" s="12">
        <v>5368.1264000000001</v>
      </c>
      <c r="AB8" s="12">
        <v>5368.1264000000001</v>
      </c>
      <c r="AC8" s="12">
        <v>0</v>
      </c>
      <c r="AD8" s="12">
        <v>0</v>
      </c>
      <c r="AE8" s="12">
        <v>0</v>
      </c>
      <c r="AF8" s="12">
        <v>0</v>
      </c>
      <c r="AG8" s="12">
        <v>0</v>
      </c>
      <c r="AH8" s="12">
        <v>0</v>
      </c>
      <c r="AI8" s="12">
        <v>0</v>
      </c>
      <c r="AJ8" s="12">
        <v>0</v>
      </c>
      <c r="AK8" s="12">
        <v>0</v>
      </c>
      <c r="AL8" s="12">
        <v>0</v>
      </c>
      <c r="AM8" s="14">
        <f t="shared" si="0"/>
        <v>43404.616400000006</v>
      </c>
      <c r="AN8" s="14">
        <f t="shared" si="1"/>
        <v>43404.616400000006</v>
      </c>
    </row>
    <row r="9" spans="1:40" ht="24.95" customHeight="1" x14ac:dyDescent="0.2">
      <c r="A9" s="1">
        <v>3</v>
      </c>
      <c r="B9" s="2" t="s">
        <v>35</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4">
        <f t="shared" si="0"/>
        <v>0</v>
      </c>
      <c r="AN9" s="14">
        <f t="shared" si="1"/>
        <v>0</v>
      </c>
    </row>
    <row r="10" spans="1:40" ht="24.95" customHeight="1" x14ac:dyDescent="0.2">
      <c r="A10" s="1">
        <v>4</v>
      </c>
      <c r="B10" s="2" t="s">
        <v>34</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0</v>
      </c>
      <c r="AN10" s="14">
        <f t="shared" si="1"/>
        <v>0</v>
      </c>
    </row>
    <row r="11" spans="1:40" ht="24.95" customHeight="1" x14ac:dyDescent="0.2">
      <c r="A11" s="1">
        <v>5</v>
      </c>
      <c r="B11" s="2" t="s">
        <v>36</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4">
        <f t="shared" si="0"/>
        <v>0</v>
      </c>
      <c r="AN11" s="14">
        <f t="shared" si="1"/>
        <v>0</v>
      </c>
    </row>
    <row r="12" spans="1:40" ht="24.95" customHeight="1" x14ac:dyDescent="0.2">
      <c r="A12" s="1">
        <v>6</v>
      </c>
      <c r="B12" s="2" t="s">
        <v>37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4">
        <f t="shared" si="0"/>
        <v>0</v>
      </c>
      <c r="AN12" s="14">
        <f t="shared" si="1"/>
        <v>0</v>
      </c>
    </row>
    <row r="13" spans="1:40" ht="24.95" customHeight="1" x14ac:dyDescent="0.2">
      <c r="A13" s="1">
        <v>7</v>
      </c>
      <c r="B13" s="2" t="s">
        <v>39</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4">
        <f t="shared" si="0"/>
        <v>0</v>
      </c>
      <c r="AN13" s="14">
        <f t="shared" si="1"/>
        <v>0</v>
      </c>
    </row>
    <row r="14" spans="1:40" ht="24.95" customHeight="1" x14ac:dyDescent="0.2">
      <c r="A14" s="1">
        <v>8</v>
      </c>
      <c r="B14" s="2" t="s">
        <v>33</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4">
        <f t="shared" si="0"/>
        <v>0</v>
      </c>
      <c r="AN14" s="14">
        <f t="shared" si="1"/>
        <v>0</v>
      </c>
    </row>
    <row r="15" spans="1:40" ht="24.95" customHeight="1" x14ac:dyDescent="0.2">
      <c r="A15" s="1">
        <v>9</v>
      </c>
      <c r="B15" s="2" t="s">
        <v>38</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4">
        <f t="shared" si="0"/>
        <v>0</v>
      </c>
      <c r="AN15" s="14">
        <f t="shared" si="1"/>
        <v>0</v>
      </c>
    </row>
    <row r="16" spans="1:40" ht="24.95" customHeight="1" x14ac:dyDescent="0.2">
      <c r="A16" s="1">
        <v>10</v>
      </c>
      <c r="B16" s="2" t="s">
        <v>32</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4">
        <f t="shared" si="0"/>
        <v>0</v>
      </c>
      <c r="AN16" s="14">
        <f t="shared" si="1"/>
        <v>0</v>
      </c>
    </row>
    <row r="17" spans="1:40" ht="24.95" customHeight="1" x14ac:dyDescent="0.2">
      <c r="A17" s="1">
        <v>11</v>
      </c>
      <c r="B17" s="2" t="s">
        <v>40</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4">
        <f t="shared" si="0"/>
        <v>0</v>
      </c>
      <c r="AN17" s="14">
        <f t="shared" si="1"/>
        <v>0</v>
      </c>
    </row>
    <row r="18" spans="1:40" ht="24.95" customHeight="1" x14ac:dyDescent="0.2">
      <c r="A18" s="1">
        <v>12</v>
      </c>
      <c r="B18" s="2" t="s">
        <v>42</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4">
        <f t="shared" si="0"/>
        <v>0</v>
      </c>
      <c r="AN18" s="14">
        <f t="shared" si="1"/>
        <v>0</v>
      </c>
    </row>
    <row r="19" spans="1:40" ht="24.95" customHeight="1" x14ac:dyDescent="0.2">
      <c r="A19" s="1">
        <v>13</v>
      </c>
      <c r="B19" s="2" t="s">
        <v>30</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4">
        <f t="shared" si="0"/>
        <v>0</v>
      </c>
      <c r="AN19" s="14">
        <f t="shared" si="1"/>
        <v>0</v>
      </c>
    </row>
    <row r="20" spans="1:40" ht="24.95" customHeight="1" x14ac:dyDescent="0.2">
      <c r="A20" s="1">
        <v>14</v>
      </c>
      <c r="B20" s="10" t="s">
        <v>41</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4">
        <f t="shared" si="0"/>
        <v>0</v>
      </c>
      <c r="AN20" s="14">
        <f t="shared" si="1"/>
        <v>0</v>
      </c>
    </row>
    <row r="21" spans="1:40" x14ac:dyDescent="0.2">
      <c r="A21" s="3"/>
      <c r="B21" s="4" t="s">
        <v>22</v>
      </c>
      <c r="C21" s="15">
        <f t="shared" ref="C21:AN21" si="2">SUM(C7:C20)</f>
        <v>1146.5900000000001</v>
      </c>
      <c r="D21" s="15">
        <f t="shared" si="2"/>
        <v>1146.5900000000001</v>
      </c>
      <c r="E21" s="15">
        <f t="shared" si="2"/>
        <v>0</v>
      </c>
      <c r="F21" s="15">
        <f t="shared" si="2"/>
        <v>0</v>
      </c>
      <c r="G21" s="15">
        <f t="shared" si="2"/>
        <v>0</v>
      </c>
      <c r="H21" s="15">
        <f t="shared" si="2"/>
        <v>0</v>
      </c>
      <c r="I21" s="15">
        <f t="shared" si="2"/>
        <v>0</v>
      </c>
      <c r="J21" s="15">
        <f t="shared" si="2"/>
        <v>0</v>
      </c>
      <c r="K21" s="15">
        <f t="shared" si="2"/>
        <v>66021.7</v>
      </c>
      <c r="L21" s="15">
        <f t="shared" si="2"/>
        <v>66021.7</v>
      </c>
      <c r="M21" s="15">
        <f t="shared" si="2"/>
        <v>0</v>
      </c>
      <c r="N21" s="15">
        <f t="shared" si="2"/>
        <v>0</v>
      </c>
      <c r="O21" s="15">
        <f t="shared" si="2"/>
        <v>0</v>
      </c>
      <c r="P21" s="15">
        <f t="shared" si="2"/>
        <v>0</v>
      </c>
      <c r="Q21" s="15">
        <f t="shared" si="2"/>
        <v>0</v>
      </c>
      <c r="R21" s="15">
        <f t="shared" si="2"/>
        <v>0</v>
      </c>
      <c r="S21" s="15">
        <f t="shared" si="2"/>
        <v>0</v>
      </c>
      <c r="T21" s="15">
        <f t="shared" si="2"/>
        <v>0</v>
      </c>
      <c r="U21" s="15">
        <f t="shared" si="2"/>
        <v>0</v>
      </c>
      <c r="V21" s="15">
        <f t="shared" si="2"/>
        <v>0</v>
      </c>
      <c r="W21" s="15">
        <f t="shared" si="2"/>
        <v>0</v>
      </c>
      <c r="X21" s="15">
        <f t="shared" si="2"/>
        <v>0</v>
      </c>
      <c r="Y21" s="15">
        <f t="shared" si="2"/>
        <v>0</v>
      </c>
      <c r="Z21" s="15">
        <f t="shared" si="2"/>
        <v>0</v>
      </c>
      <c r="AA21" s="15">
        <f t="shared" si="2"/>
        <v>2324569.7363999998</v>
      </c>
      <c r="AB21" s="15">
        <f t="shared" si="2"/>
        <v>160539.18640000006</v>
      </c>
      <c r="AC21" s="15">
        <f t="shared" si="2"/>
        <v>0</v>
      </c>
      <c r="AD21" s="15">
        <f t="shared" si="2"/>
        <v>0</v>
      </c>
      <c r="AE21" s="15">
        <f t="shared" si="2"/>
        <v>0</v>
      </c>
      <c r="AF21" s="15">
        <f t="shared" si="2"/>
        <v>0</v>
      </c>
      <c r="AG21" s="15">
        <f t="shared" si="2"/>
        <v>0</v>
      </c>
      <c r="AH21" s="15">
        <f t="shared" si="2"/>
        <v>0</v>
      </c>
      <c r="AI21" s="15">
        <f t="shared" si="2"/>
        <v>0</v>
      </c>
      <c r="AJ21" s="15">
        <f t="shared" si="2"/>
        <v>0</v>
      </c>
      <c r="AK21" s="15">
        <f t="shared" si="2"/>
        <v>0</v>
      </c>
      <c r="AL21" s="15">
        <f t="shared" si="2"/>
        <v>0</v>
      </c>
      <c r="AM21" s="15">
        <f t="shared" si="2"/>
        <v>2391738.0263999999</v>
      </c>
      <c r="AN21" s="15">
        <f t="shared" si="2"/>
        <v>227707.47640000004</v>
      </c>
    </row>
    <row r="23" spans="1:40" s="43" customFormat="1" ht="15" x14ac:dyDescent="0.2">
      <c r="B23" s="74" t="s">
        <v>51</v>
      </c>
      <c r="C23" s="102"/>
      <c r="D23" s="102"/>
      <c r="E23" s="102"/>
      <c r="F23" s="102"/>
      <c r="G23" s="102"/>
      <c r="H23" s="102"/>
      <c r="I23" s="102"/>
      <c r="J23" s="102"/>
      <c r="K23" s="102"/>
      <c r="L23" s="102"/>
      <c r="M23" s="102"/>
      <c r="N23" s="102"/>
    </row>
    <row r="24" spans="1:40" s="43" customFormat="1" ht="15" x14ac:dyDescent="0.2">
      <c r="B24" s="97" t="s">
        <v>70</v>
      </c>
      <c r="C24" s="97"/>
      <c r="D24" s="97"/>
      <c r="E24" s="97"/>
      <c r="F24" s="97"/>
      <c r="G24" s="97"/>
      <c r="H24" s="97"/>
      <c r="I24" s="97"/>
      <c r="J24" s="97"/>
      <c r="K24" s="97"/>
      <c r="L24" s="97"/>
      <c r="M24" s="97"/>
      <c r="N24" s="97"/>
    </row>
    <row r="25" spans="1:40" s="43" customFormat="1" ht="15" x14ac:dyDescent="0.2">
      <c r="B25" s="97"/>
      <c r="C25" s="97"/>
      <c r="D25" s="97"/>
      <c r="E25" s="97"/>
      <c r="F25" s="97"/>
      <c r="G25" s="97"/>
      <c r="H25" s="97"/>
      <c r="I25" s="97"/>
      <c r="J25" s="97"/>
      <c r="K25" s="97"/>
      <c r="L25" s="97"/>
      <c r="M25" s="97"/>
      <c r="N25" s="97"/>
    </row>
    <row r="26" spans="1:40" s="43" customFormat="1" ht="9" customHeight="1" x14ac:dyDescent="0.2">
      <c r="B26" s="100"/>
      <c r="C26" s="100"/>
      <c r="D26" s="100"/>
      <c r="E26" s="100"/>
      <c r="F26" s="100"/>
      <c r="G26" s="100"/>
      <c r="H26" s="100"/>
      <c r="I26" s="100"/>
      <c r="J26" s="100"/>
      <c r="K26" s="100"/>
      <c r="L26" s="100"/>
      <c r="M26" s="100"/>
      <c r="N26" s="100"/>
    </row>
    <row r="27" spans="1:40" s="43" customFormat="1" ht="15" x14ac:dyDescent="0.25">
      <c r="B27" s="91" t="s">
        <v>71</v>
      </c>
    </row>
    <row r="28" spans="1:40" s="43" customFormat="1" ht="15" x14ac:dyDescent="0.25">
      <c r="B28" s="91" t="s">
        <v>72</v>
      </c>
    </row>
    <row r="29" spans="1:40" s="43" customFormat="1" ht="15" x14ac:dyDescent="0.2">
      <c r="AM29" s="75"/>
      <c r="AN29" s="75"/>
    </row>
  </sheetData>
  <sortState ref="B7:AN20">
    <sortCondition descending="1" ref="AM7:AM20"/>
  </sortState>
  <mergeCells count="24">
    <mergeCell ref="W5:X5"/>
    <mergeCell ref="K5:L5"/>
    <mergeCell ref="A5:A6"/>
    <mergeCell ref="B5:B6"/>
    <mergeCell ref="C5:D5"/>
    <mergeCell ref="E5:F5"/>
    <mergeCell ref="G5:H5"/>
    <mergeCell ref="I5:J5"/>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activeCell="H12" sqref="H12"/>
    </sheetView>
  </sheetViews>
  <sheetFormatPr defaultRowHeight="12.75" x14ac:dyDescent="0.2"/>
  <cols>
    <col min="1" max="1" width="4.42578125" style="108" customWidth="1"/>
    <col min="2" max="2" width="56.28515625" style="108" customWidth="1"/>
    <col min="3" max="3" width="13" style="108" customWidth="1"/>
    <col min="4" max="4" width="9.42578125" style="108" bestFit="1" customWidth="1"/>
    <col min="5" max="16384" width="9.140625" style="108"/>
  </cols>
  <sheetData>
    <row r="2" spans="1:5" ht="12.75" customHeight="1" x14ac:dyDescent="0.2">
      <c r="A2" s="124" t="s">
        <v>87</v>
      </c>
      <c r="B2" s="124"/>
      <c r="C2" s="124"/>
      <c r="D2" s="124"/>
    </row>
    <row r="3" spans="1:5" ht="12.75" customHeight="1" x14ac:dyDescent="0.2">
      <c r="A3" s="124"/>
      <c r="B3" s="124"/>
      <c r="C3" s="124"/>
      <c r="D3" s="124"/>
      <c r="E3" s="109"/>
    </row>
    <row r="4" spans="1:5" x14ac:dyDescent="0.2">
      <c r="A4" s="124"/>
      <c r="B4" s="124"/>
      <c r="C4" s="124"/>
      <c r="D4" s="124"/>
      <c r="E4" s="109"/>
    </row>
    <row r="6" spans="1:5" ht="43.5" customHeight="1" x14ac:dyDescent="0.2">
      <c r="A6" s="104" t="s">
        <v>0</v>
      </c>
      <c r="B6" s="104" t="s">
        <v>74</v>
      </c>
      <c r="C6" s="104" t="s">
        <v>75</v>
      </c>
      <c r="D6" s="104" t="s">
        <v>76</v>
      </c>
    </row>
    <row r="7" spans="1:5" ht="27" customHeight="1" x14ac:dyDescent="0.2">
      <c r="A7" s="110">
        <v>1</v>
      </c>
      <c r="B7" s="106" t="s">
        <v>4</v>
      </c>
      <c r="C7" s="18">
        <f>HLOOKUP(B7,'Accept. Re Prem. &amp; Retrocession'!$4:$20,17,FALSE)</f>
        <v>284452.17951900937</v>
      </c>
      <c r="D7" s="9">
        <f>C7/$C$25</f>
        <v>0.36874503646238294</v>
      </c>
    </row>
    <row r="8" spans="1:5" ht="27" customHeight="1" x14ac:dyDescent="0.2">
      <c r="A8" s="110">
        <v>2</v>
      </c>
      <c r="B8" s="106" t="s">
        <v>5</v>
      </c>
      <c r="C8" s="18">
        <f>HLOOKUP(B8,'Accept. Re Prem. &amp; Retrocession'!$4:$20,17,FALSE)</f>
        <v>0</v>
      </c>
      <c r="D8" s="9">
        <f t="shared" ref="D8:D21" si="0">C8/$C$25</f>
        <v>0</v>
      </c>
    </row>
    <row r="9" spans="1:5" ht="27" customHeight="1" x14ac:dyDescent="0.2">
      <c r="A9" s="110">
        <v>3</v>
      </c>
      <c r="B9" s="106" t="s">
        <v>6</v>
      </c>
      <c r="C9" s="18">
        <f>HLOOKUP(B9,'Accept. Re Prem. &amp; Retrocession'!$4:$20,17,FALSE)</f>
        <v>35.091044999999994</v>
      </c>
      <c r="D9" s="9">
        <f t="shared" si="0"/>
        <v>4.5489715318435057E-5</v>
      </c>
    </row>
    <row r="10" spans="1:5" ht="27" customHeight="1" x14ac:dyDescent="0.2">
      <c r="A10" s="110">
        <v>4</v>
      </c>
      <c r="B10" s="106" t="s">
        <v>7</v>
      </c>
      <c r="C10" s="18">
        <f>HLOOKUP(B10,'Accept. Re Prem. &amp; Retrocession'!$4:$20,17,FALSE)</f>
        <v>0</v>
      </c>
      <c r="D10" s="9">
        <f t="shared" si="0"/>
        <v>0</v>
      </c>
    </row>
    <row r="11" spans="1:5" ht="27" customHeight="1" x14ac:dyDescent="0.2">
      <c r="A11" s="110">
        <v>5</v>
      </c>
      <c r="B11" s="106" t="s">
        <v>8</v>
      </c>
      <c r="C11" s="18">
        <f>HLOOKUP(B11,'Accept. Re Prem. &amp; Retrocession'!$4:$20,17,FALSE)</f>
        <v>149048.88801800122</v>
      </c>
      <c r="D11" s="9">
        <f t="shared" si="0"/>
        <v>0.19321714370342014</v>
      </c>
    </row>
    <row r="12" spans="1:5" ht="27" customHeight="1" x14ac:dyDescent="0.2">
      <c r="A12" s="110">
        <v>6</v>
      </c>
      <c r="B12" s="106" t="s">
        <v>9</v>
      </c>
      <c r="C12" s="18">
        <f>HLOOKUP(B12,'Accept. Re Prem. &amp; Retrocession'!$4:$20,17,FALSE)</f>
        <v>67.695553000000004</v>
      </c>
      <c r="D12" s="9">
        <f t="shared" si="0"/>
        <v>8.775604813974713E-5</v>
      </c>
    </row>
    <row r="13" spans="1:5" ht="27" customHeight="1" x14ac:dyDescent="0.2">
      <c r="A13" s="110">
        <v>7</v>
      </c>
      <c r="B13" s="106" t="s">
        <v>10</v>
      </c>
      <c r="C13" s="18">
        <f>HLOOKUP(B13,'Accept. Re Prem. &amp; Retrocession'!$4:$20,17,FALSE)</f>
        <v>0</v>
      </c>
      <c r="D13" s="9">
        <f t="shared" si="0"/>
        <v>0</v>
      </c>
    </row>
    <row r="14" spans="1:5" ht="27" customHeight="1" x14ac:dyDescent="0.2">
      <c r="A14" s="110">
        <v>8</v>
      </c>
      <c r="B14" s="106" t="s">
        <v>11</v>
      </c>
      <c r="C14" s="18">
        <f>HLOOKUP(B14,'Accept. Re Prem. &amp; Retrocession'!$4:$20,17,FALSE)</f>
        <v>5126.3507639999998</v>
      </c>
      <c r="D14" s="9">
        <f t="shared" si="0"/>
        <v>6.6454628774036814E-3</v>
      </c>
    </row>
    <row r="15" spans="1:5" ht="27" customHeight="1" x14ac:dyDescent="0.2">
      <c r="A15" s="110">
        <v>9</v>
      </c>
      <c r="B15" s="106" t="s">
        <v>12</v>
      </c>
      <c r="C15" s="18">
        <f>HLOOKUP(B15,'Accept. Re Prem. &amp; Retrocession'!$4:$20,17,FALSE)</f>
        <v>0</v>
      </c>
      <c r="D15" s="9">
        <f t="shared" si="0"/>
        <v>0</v>
      </c>
    </row>
    <row r="16" spans="1:5" ht="27" customHeight="1" x14ac:dyDescent="0.2">
      <c r="A16" s="110">
        <v>10</v>
      </c>
      <c r="B16" s="106" t="s">
        <v>13</v>
      </c>
      <c r="C16" s="18">
        <f>HLOOKUP(B16,'Accept. Re Prem. &amp; Retrocession'!$4:$20,17,FALSE)</f>
        <v>27996.32</v>
      </c>
      <c r="D16" s="9">
        <f t="shared" si="0"/>
        <v>3.6292581961118855E-2</v>
      </c>
    </row>
    <row r="17" spans="1:4" ht="27" customHeight="1" x14ac:dyDescent="0.2">
      <c r="A17" s="110">
        <v>11</v>
      </c>
      <c r="B17" s="106" t="s">
        <v>14</v>
      </c>
      <c r="C17" s="18">
        <f>HLOOKUP(B17,'Accept. Re Prem. &amp; Retrocession'!$4:$20,17,FALSE)</f>
        <v>0</v>
      </c>
      <c r="D17" s="9">
        <f t="shared" si="0"/>
        <v>0</v>
      </c>
    </row>
    <row r="18" spans="1:4" ht="27" customHeight="1" x14ac:dyDescent="0.2">
      <c r="A18" s="110">
        <v>12</v>
      </c>
      <c r="B18" s="106" t="s">
        <v>15</v>
      </c>
      <c r="C18" s="18">
        <f>HLOOKUP(B18,'Accept. Re Prem. &amp; Retrocession'!$4:$20,17,FALSE)</f>
        <v>0</v>
      </c>
      <c r="D18" s="9">
        <f t="shared" si="0"/>
        <v>0</v>
      </c>
    </row>
    <row r="19" spans="1:4" ht="27" customHeight="1" x14ac:dyDescent="0.2">
      <c r="A19" s="110">
        <v>13</v>
      </c>
      <c r="B19" s="106" t="s">
        <v>16</v>
      </c>
      <c r="C19" s="18">
        <f>HLOOKUP(B19,'Accept. Re Prem. &amp; Retrocession'!$4:$20,17,FALSE)</f>
        <v>275265.34966300003</v>
      </c>
      <c r="D19" s="9">
        <f t="shared" si="0"/>
        <v>0.35683583641351679</v>
      </c>
    </row>
    <row r="20" spans="1:4" ht="27" customHeight="1" x14ac:dyDescent="0.2">
      <c r="A20" s="110">
        <v>14</v>
      </c>
      <c r="B20" s="106" t="s">
        <v>17</v>
      </c>
      <c r="C20" s="18">
        <f>HLOOKUP(B20,'Accept. Re Prem. &amp; Retrocession'!$4:$20,17,FALSE)</f>
        <v>0</v>
      </c>
      <c r="D20" s="9">
        <f t="shared" si="0"/>
        <v>0</v>
      </c>
    </row>
    <row r="21" spans="1:4" ht="27" customHeight="1" x14ac:dyDescent="0.2">
      <c r="A21" s="110">
        <v>15</v>
      </c>
      <c r="B21" s="106" t="s">
        <v>18</v>
      </c>
      <c r="C21" s="18">
        <f>HLOOKUP(B21,'Accept. Re Prem. &amp; Retrocession'!$4:$20,17,FALSE)</f>
        <v>8033.0328351117205</v>
      </c>
      <c r="D21" s="9">
        <f t="shared" si="0"/>
        <v>1.041349372219817E-2</v>
      </c>
    </row>
    <row r="22" spans="1:4" ht="27" customHeight="1" x14ac:dyDescent="0.2">
      <c r="A22" s="110">
        <v>16</v>
      </c>
      <c r="B22" s="106" t="s">
        <v>19</v>
      </c>
      <c r="C22" s="18">
        <f>HLOOKUP(B22,'Accept. Re Prem. &amp; Retrocession'!$4:$20,17,FALSE)</f>
        <v>21381.217138000418</v>
      </c>
      <c r="D22" s="9">
        <f>C22/$C$25</f>
        <v>2.7717199096501229E-2</v>
      </c>
    </row>
    <row r="23" spans="1:4" ht="27" customHeight="1" x14ac:dyDescent="0.2">
      <c r="A23" s="110">
        <v>17</v>
      </c>
      <c r="B23" s="106" t="s">
        <v>20</v>
      </c>
      <c r="C23" s="18">
        <f>HLOOKUP(B23,'Accept. Re Prem. &amp; Retrocession'!$4:$20,17,FALSE)</f>
        <v>0</v>
      </c>
      <c r="D23" s="9">
        <f>C23/$C$25</f>
        <v>0</v>
      </c>
    </row>
    <row r="24" spans="1:4" ht="27" customHeight="1" x14ac:dyDescent="0.2">
      <c r="A24" s="110">
        <v>18</v>
      </c>
      <c r="B24" s="106" t="s">
        <v>21</v>
      </c>
      <c r="C24" s="18">
        <f>HLOOKUP(B24,'Accept. Re Prem. &amp; Retrocession'!$4:$20,17,FALSE)</f>
        <v>0</v>
      </c>
      <c r="D24" s="9">
        <f>C24/$C$25</f>
        <v>0</v>
      </c>
    </row>
    <row r="25" spans="1:4" ht="27" customHeight="1" x14ac:dyDescent="0.2">
      <c r="A25" s="111"/>
      <c r="B25" s="107" t="s">
        <v>22</v>
      </c>
      <c r="C25" s="7">
        <f>SUM(C7:C24)</f>
        <v>771406.12453512277</v>
      </c>
      <c r="D25" s="8">
        <f>SUM(D7:D24)</f>
        <v>0.99999999999999989</v>
      </c>
    </row>
    <row r="26" spans="1:4" x14ac:dyDescent="0.2">
      <c r="C26" s="112"/>
    </row>
    <row r="27" spans="1:4" x14ac:dyDescent="0.2">
      <c r="C27" s="112"/>
    </row>
    <row r="28" spans="1:4" x14ac:dyDescent="0.2">
      <c r="C28" s="112"/>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2"/>
  <sheetViews>
    <sheetView zoomScale="90" zoomScaleNormal="90" workbookViewId="0">
      <pane xSplit="2" ySplit="4" topLeftCell="C5" activePane="bottomRight" state="frozen"/>
      <selection pane="topRight" activeCell="C1" sqref="C1"/>
      <selection pane="bottomLeft" activeCell="A6" sqref="A6"/>
      <selection pane="bottomRight" activeCell="A22" sqref="A1:XFD1048576"/>
    </sheetView>
  </sheetViews>
  <sheetFormatPr defaultRowHeight="15" x14ac:dyDescent="0.2"/>
  <cols>
    <col min="1" max="1" width="5.85546875" style="43" customWidth="1"/>
    <col min="2" max="2" width="49.5703125" style="43" customWidth="1"/>
    <col min="3" max="8" width="20" style="43" customWidth="1"/>
    <col min="9" max="16384" width="9.140625" style="43"/>
  </cols>
  <sheetData>
    <row r="1" spans="1:8" s="29" customFormat="1" ht="28.5" customHeight="1" x14ac:dyDescent="0.2">
      <c r="A1" s="49" t="s">
        <v>45</v>
      </c>
      <c r="B1" s="28"/>
    </row>
    <row r="2" spans="1:8" s="29" customFormat="1" ht="18" customHeight="1" x14ac:dyDescent="0.2">
      <c r="A2" s="29" t="s">
        <v>2</v>
      </c>
      <c r="B2" s="28"/>
    </row>
    <row r="3" spans="1:8" s="29" customFormat="1" ht="18" customHeight="1" x14ac:dyDescent="0.2">
      <c r="A3" s="30"/>
      <c r="C3" s="28"/>
      <c r="D3" s="28"/>
      <c r="E3" s="28"/>
      <c r="F3" s="28"/>
      <c r="G3" s="28"/>
    </row>
    <row r="4" spans="1:8" s="29" customFormat="1" ht="89.25" customHeight="1" x14ac:dyDescent="0.2">
      <c r="A4" s="51" t="s">
        <v>0</v>
      </c>
      <c r="B4" s="51" t="s">
        <v>3</v>
      </c>
      <c r="C4" s="52" t="s">
        <v>8</v>
      </c>
      <c r="D4" s="52" t="s">
        <v>46</v>
      </c>
      <c r="E4" s="52" t="s">
        <v>47</v>
      </c>
      <c r="F4" s="37" t="s">
        <v>11</v>
      </c>
      <c r="G4" s="37" t="s">
        <v>13</v>
      </c>
      <c r="H4" s="53" t="s">
        <v>28</v>
      </c>
    </row>
    <row r="5" spans="1:8" s="29" customFormat="1" ht="24.95" customHeight="1" x14ac:dyDescent="0.2">
      <c r="A5" s="54">
        <v>1</v>
      </c>
      <c r="B5" s="55" t="s">
        <v>29</v>
      </c>
      <c r="C5" s="56">
        <v>26958</v>
      </c>
      <c r="D5" s="56">
        <v>0</v>
      </c>
      <c r="E5" s="56">
        <v>22039</v>
      </c>
      <c r="F5" s="56">
        <v>4</v>
      </c>
      <c r="G5" s="56">
        <v>1</v>
      </c>
      <c r="H5" s="57">
        <f t="shared" ref="H5:H18" si="0">SUM(C5:G5)</f>
        <v>49002</v>
      </c>
    </row>
    <row r="6" spans="1:8" s="66" customFormat="1" ht="24.95" customHeight="1" x14ac:dyDescent="0.2">
      <c r="A6" s="54">
        <v>2</v>
      </c>
      <c r="B6" s="55" t="s">
        <v>31</v>
      </c>
      <c r="C6" s="56">
        <v>11412</v>
      </c>
      <c r="D6" s="56">
        <v>0</v>
      </c>
      <c r="E6" s="56">
        <v>10767</v>
      </c>
      <c r="F6" s="56">
        <v>3</v>
      </c>
      <c r="G6" s="56">
        <v>4</v>
      </c>
      <c r="H6" s="57">
        <f t="shared" si="0"/>
        <v>22186</v>
      </c>
    </row>
    <row r="7" spans="1:8" ht="24.95" customHeight="1" x14ac:dyDescent="0.2">
      <c r="A7" s="54">
        <v>3</v>
      </c>
      <c r="B7" s="55" t="s">
        <v>41</v>
      </c>
      <c r="C7" s="56">
        <v>5568</v>
      </c>
      <c r="D7" s="56">
        <v>0</v>
      </c>
      <c r="E7" s="56">
        <v>4879</v>
      </c>
      <c r="F7" s="56">
        <v>0</v>
      </c>
      <c r="G7" s="56">
        <v>3</v>
      </c>
      <c r="H7" s="57">
        <f t="shared" si="0"/>
        <v>10450</v>
      </c>
    </row>
    <row r="8" spans="1:8" ht="24.95" customHeight="1" x14ac:dyDescent="0.2">
      <c r="A8" s="54">
        <v>4</v>
      </c>
      <c r="B8" s="55" t="s">
        <v>35</v>
      </c>
      <c r="C8" s="56">
        <v>3471</v>
      </c>
      <c r="D8" s="56">
        <v>0</v>
      </c>
      <c r="E8" s="56">
        <v>3431</v>
      </c>
      <c r="F8" s="56">
        <v>8</v>
      </c>
      <c r="G8" s="56">
        <v>0</v>
      </c>
      <c r="H8" s="57">
        <f t="shared" si="0"/>
        <v>6910</v>
      </c>
    </row>
    <row r="9" spans="1:8" ht="24.95" customHeight="1" x14ac:dyDescent="0.2">
      <c r="A9" s="54">
        <v>5</v>
      </c>
      <c r="B9" s="55" t="s">
        <v>39</v>
      </c>
      <c r="C9" s="56">
        <v>5343</v>
      </c>
      <c r="D9" s="56">
        <v>0</v>
      </c>
      <c r="E9" s="56">
        <v>1539</v>
      </c>
      <c r="F9" s="56">
        <v>4</v>
      </c>
      <c r="G9" s="56">
        <v>7</v>
      </c>
      <c r="H9" s="57">
        <f t="shared" si="0"/>
        <v>6893</v>
      </c>
    </row>
    <row r="10" spans="1:8" ht="24.95" customHeight="1" x14ac:dyDescent="0.2">
      <c r="A10" s="54">
        <v>6</v>
      </c>
      <c r="B10" s="55" t="s">
        <v>38</v>
      </c>
      <c r="C10" s="56">
        <v>2028</v>
      </c>
      <c r="D10" s="56">
        <v>0</v>
      </c>
      <c r="E10" s="56">
        <v>2004</v>
      </c>
      <c r="F10" s="56">
        <v>21</v>
      </c>
      <c r="G10" s="56">
        <v>1</v>
      </c>
      <c r="H10" s="57">
        <f t="shared" si="0"/>
        <v>4054</v>
      </c>
    </row>
    <row r="11" spans="1:8" ht="24.95" customHeight="1" x14ac:dyDescent="0.2">
      <c r="A11" s="54">
        <v>7</v>
      </c>
      <c r="B11" s="55" t="s">
        <v>36</v>
      </c>
      <c r="C11" s="56">
        <v>2068</v>
      </c>
      <c r="D11" s="56">
        <v>0</v>
      </c>
      <c r="E11" s="56">
        <v>1772</v>
      </c>
      <c r="F11" s="56">
        <v>2</v>
      </c>
      <c r="G11" s="56">
        <v>3</v>
      </c>
      <c r="H11" s="57">
        <f t="shared" si="0"/>
        <v>3845</v>
      </c>
    </row>
    <row r="12" spans="1:8" ht="24.95" customHeight="1" x14ac:dyDescent="0.2">
      <c r="A12" s="54">
        <v>8</v>
      </c>
      <c r="B12" s="55" t="s">
        <v>34</v>
      </c>
      <c r="C12" s="56">
        <v>1684</v>
      </c>
      <c r="D12" s="56">
        <v>0</v>
      </c>
      <c r="E12" s="56">
        <v>1203</v>
      </c>
      <c r="F12" s="56">
        <v>10</v>
      </c>
      <c r="G12" s="56">
        <v>0</v>
      </c>
      <c r="H12" s="57">
        <f t="shared" si="0"/>
        <v>2897</v>
      </c>
    </row>
    <row r="13" spans="1:8" ht="24.95" customHeight="1" x14ac:dyDescent="0.2">
      <c r="A13" s="54">
        <v>9</v>
      </c>
      <c r="B13" s="55" t="s">
        <v>40</v>
      </c>
      <c r="C13" s="56">
        <v>1528</v>
      </c>
      <c r="D13" s="56">
        <v>0</v>
      </c>
      <c r="E13" s="56">
        <v>1222</v>
      </c>
      <c r="F13" s="56">
        <v>0</v>
      </c>
      <c r="G13" s="56">
        <v>1</v>
      </c>
      <c r="H13" s="57">
        <f t="shared" si="0"/>
        <v>2751</v>
      </c>
    </row>
    <row r="14" spans="1:8" ht="24.95" customHeight="1" x14ac:dyDescent="0.2">
      <c r="A14" s="54">
        <v>10</v>
      </c>
      <c r="B14" s="55" t="s">
        <v>37</v>
      </c>
      <c r="C14" s="56">
        <v>1055</v>
      </c>
      <c r="D14" s="56">
        <v>0</v>
      </c>
      <c r="E14" s="56">
        <v>785</v>
      </c>
      <c r="F14" s="56">
        <v>0</v>
      </c>
      <c r="G14" s="56">
        <v>0</v>
      </c>
      <c r="H14" s="57">
        <f t="shared" si="0"/>
        <v>1840</v>
      </c>
    </row>
    <row r="15" spans="1:8" ht="24.95" customHeight="1" x14ac:dyDescent="0.2">
      <c r="A15" s="54">
        <v>11</v>
      </c>
      <c r="B15" s="55" t="s">
        <v>33</v>
      </c>
      <c r="C15" s="56">
        <v>729</v>
      </c>
      <c r="D15" s="56">
        <v>0</v>
      </c>
      <c r="E15" s="56">
        <v>750</v>
      </c>
      <c r="F15" s="56">
        <v>0</v>
      </c>
      <c r="G15" s="56">
        <v>0</v>
      </c>
      <c r="H15" s="57">
        <f t="shared" si="0"/>
        <v>1479</v>
      </c>
    </row>
    <row r="16" spans="1:8" ht="24.95" customHeight="1" x14ac:dyDescent="0.2">
      <c r="A16" s="54">
        <v>12</v>
      </c>
      <c r="B16" s="55" t="s">
        <v>32</v>
      </c>
      <c r="C16" s="56">
        <v>392</v>
      </c>
      <c r="D16" s="56">
        <v>0</v>
      </c>
      <c r="E16" s="56">
        <v>365</v>
      </c>
      <c r="F16" s="56">
        <v>0</v>
      </c>
      <c r="G16" s="56">
        <v>0</v>
      </c>
      <c r="H16" s="57">
        <f t="shared" si="0"/>
        <v>757</v>
      </c>
    </row>
    <row r="17" spans="1:8" ht="24.95" customHeight="1" x14ac:dyDescent="0.2">
      <c r="A17" s="54">
        <v>13</v>
      </c>
      <c r="B17" s="55" t="s">
        <v>42</v>
      </c>
      <c r="C17" s="56">
        <v>1</v>
      </c>
      <c r="D17" s="56">
        <v>0</v>
      </c>
      <c r="E17" s="56">
        <v>1</v>
      </c>
      <c r="F17" s="56">
        <v>0</v>
      </c>
      <c r="G17" s="56">
        <v>0</v>
      </c>
      <c r="H17" s="57">
        <f t="shared" si="0"/>
        <v>2</v>
      </c>
    </row>
    <row r="18" spans="1:8" ht="24.95" customHeight="1" x14ac:dyDescent="0.2">
      <c r="A18" s="54">
        <v>14</v>
      </c>
      <c r="B18" s="61" t="s">
        <v>30</v>
      </c>
      <c r="C18" s="56">
        <v>0</v>
      </c>
      <c r="D18" s="56">
        <v>0</v>
      </c>
      <c r="E18" s="56">
        <v>0</v>
      </c>
      <c r="F18" s="56">
        <v>0</v>
      </c>
      <c r="G18" s="56">
        <v>0</v>
      </c>
      <c r="H18" s="57">
        <f t="shared" si="0"/>
        <v>0</v>
      </c>
    </row>
    <row r="19" spans="1:8" x14ac:dyDescent="0.2">
      <c r="A19" s="62"/>
      <c r="B19" s="63" t="s">
        <v>22</v>
      </c>
      <c r="C19" s="64">
        <f>SUM(C5:C18)</f>
        <v>62237</v>
      </c>
      <c r="D19" s="64">
        <f>SUM(D5:D18)</f>
        <v>0</v>
      </c>
      <c r="E19" s="64">
        <f>SUM(E5:E18)</f>
        <v>50757</v>
      </c>
      <c r="F19" s="64"/>
      <c r="G19" s="64">
        <f>SUM(G5:G18)</f>
        <v>20</v>
      </c>
      <c r="H19" s="64">
        <f>SUM(H5:H18)</f>
        <v>113066</v>
      </c>
    </row>
    <row r="20" spans="1:8" s="67" customFormat="1" ht="12.75" customHeight="1" x14ac:dyDescent="0.2"/>
    <row r="21" spans="1:8" ht="12.75" customHeight="1" x14ac:dyDescent="0.2">
      <c r="D21" s="68"/>
    </row>
    <row r="22" spans="1:8" x14ac:dyDescent="0.25">
      <c r="B22" s="44" t="s">
        <v>44</v>
      </c>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90" zoomScaleNormal="90" workbookViewId="0">
      <pane xSplit="2" ySplit="5" topLeftCell="C6" activePane="bottomRight" state="frozen"/>
      <selection pane="topRight" activeCell="C1" sqref="C1"/>
      <selection pane="bottomLeft" activeCell="A6" sqref="A6"/>
      <selection pane="bottomRight" activeCell="A23" sqref="A1:XFD1048576"/>
    </sheetView>
  </sheetViews>
  <sheetFormatPr defaultRowHeight="14.25" x14ac:dyDescent="0.2"/>
  <cols>
    <col min="1" max="1" width="5.85546875" style="60" customWidth="1"/>
    <col min="2" max="2" width="49.5703125" style="60" customWidth="1"/>
    <col min="3" max="40" width="12.7109375" style="60" customWidth="1"/>
    <col min="41" max="16384" width="9.140625" style="60"/>
  </cols>
  <sheetData>
    <row r="1" spans="1:40" s="29" customFormat="1" ht="28.5" customHeight="1" x14ac:dyDescent="0.2">
      <c r="A1" s="69" t="s">
        <v>48</v>
      </c>
      <c r="B1" s="28"/>
      <c r="C1" s="28"/>
      <c r="D1" s="28"/>
      <c r="E1" s="28"/>
      <c r="F1" s="28"/>
      <c r="G1" s="28"/>
      <c r="H1" s="28"/>
      <c r="I1" s="70"/>
      <c r="J1" s="70"/>
    </row>
    <row r="2" spans="1:40" s="29" customFormat="1" ht="18" customHeight="1" x14ac:dyDescent="0.2">
      <c r="A2" s="29" t="s">
        <v>2</v>
      </c>
      <c r="B2" s="28"/>
      <c r="C2" s="28"/>
      <c r="D2" s="28"/>
      <c r="E2" s="28"/>
      <c r="F2" s="28"/>
      <c r="G2" s="28"/>
      <c r="H2" s="28"/>
      <c r="I2" s="70"/>
      <c r="J2" s="70"/>
    </row>
    <row r="3" spans="1:40"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40" s="29" customFormat="1" ht="89.25" customHeight="1" x14ac:dyDescent="0.2">
      <c r="A4" s="31" t="s">
        <v>0</v>
      </c>
      <c r="B4" s="31" t="s">
        <v>3</v>
      </c>
      <c r="C4" s="71" t="s">
        <v>4</v>
      </c>
      <c r="D4" s="72"/>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32" t="s">
        <v>16</v>
      </c>
      <c r="AB4" s="34"/>
      <c r="AC4" s="32" t="s">
        <v>17</v>
      </c>
      <c r="AD4" s="34"/>
      <c r="AE4" s="32" t="s">
        <v>18</v>
      </c>
      <c r="AF4" s="34"/>
      <c r="AG4" s="32" t="s">
        <v>19</v>
      </c>
      <c r="AH4" s="34"/>
      <c r="AI4" s="32" t="s">
        <v>20</v>
      </c>
      <c r="AJ4" s="34"/>
      <c r="AK4" s="32" t="s">
        <v>21</v>
      </c>
      <c r="AL4" s="34"/>
      <c r="AM4" s="32" t="s">
        <v>22</v>
      </c>
      <c r="AN4" s="34"/>
    </row>
    <row r="5" spans="1:40" s="29" customFormat="1" ht="45" x14ac:dyDescent="0.2">
      <c r="A5" s="41"/>
      <c r="B5" s="41"/>
      <c r="C5" s="73" t="s">
        <v>49</v>
      </c>
      <c r="D5" s="73" t="s">
        <v>50</v>
      </c>
      <c r="E5" s="73" t="s">
        <v>49</v>
      </c>
      <c r="F5" s="73" t="s">
        <v>50</v>
      </c>
      <c r="G5" s="73" t="s">
        <v>49</v>
      </c>
      <c r="H5" s="73" t="s">
        <v>50</v>
      </c>
      <c r="I5" s="73" t="s">
        <v>49</v>
      </c>
      <c r="J5" s="73" t="s">
        <v>50</v>
      </c>
      <c r="K5" s="73" t="s">
        <v>49</v>
      </c>
      <c r="L5" s="73" t="s">
        <v>50</v>
      </c>
      <c r="M5" s="73" t="s">
        <v>49</v>
      </c>
      <c r="N5" s="73" t="s">
        <v>50</v>
      </c>
      <c r="O5" s="73" t="s">
        <v>49</v>
      </c>
      <c r="P5" s="73" t="s">
        <v>50</v>
      </c>
      <c r="Q5" s="73" t="s">
        <v>49</v>
      </c>
      <c r="R5" s="73" t="s">
        <v>50</v>
      </c>
      <c r="S5" s="73" t="s">
        <v>49</v>
      </c>
      <c r="T5" s="73" t="s">
        <v>50</v>
      </c>
      <c r="U5" s="73" t="s">
        <v>49</v>
      </c>
      <c r="V5" s="73" t="s">
        <v>50</v>
      </c>
      <c r="W5" s="73" t="s">
        <v>49</v>
      </c>
      <c r="X5" s="73" t="s">
        <v>50</v>
      </c>
      <c r="Y5" s="73" t="s">
        <v>49</v>
      </c>
      <c r="Z5" s="73" t="s">
        <v>50</v>
      </c>
      <c r="AA5" s="73" t="s">
        <v>49</v>
      </c>
      <c r="AB5" s="73" t="s">
        <v>50</v>
      </c>
      <c r="AC5" s="73" t="s">
        <v>49</v>
      </c>
      <c r="AD5" s="73" t="s">
        <v>50</v>
      </c>
      <c r="AE5" s="73" t="s">
        <v>49</v>
      </c>
      <c r="AF5" s="73" t="s">
        <v>50</v>
      </c>
      <c r="AG5" s="73" t="s">
        <v>49</v>
      </c>
      <c r="AH5" s="73" t="s">
        <v>50</v>
      </c>
      <c r="AI5" s="73" t="s">
        <v>49</v>
      </c>
      <c r="AJ5" s="73" t="s">
        <v>50</v>
      </c>
      <c r="AK5" s="73" t="s">
        <v>49</v>
      </c>
      <c r="AL5" s="73" t="s">
        <v>50</v>
      </c>
      <c r="AM5" s="73" t="s">
        <v>49</v>
      </c>
      <c r="AN5" s="73" t="s">
        <v>50</v>
      </c>
    </row>
    <row r="6" spans="1:40" s="58" customFormat="1" ht="24.95" customHeight="1" x14ac:dyDescent="0.2">
      <c r="A6" s="54">
        <v>1</v>
      </c>
      <c r="B6" s="77" t="s">
        <v>31</v>
      </c>
      <c r="C6" s="56">
        <v>7571164.564983001</v>
      </c>
      <c r="D6" s="56">
        <v>2464496.2908815043</v>
      </c>
      <c r="E6" s="56">
        <v>415497.92494200001</v>
      </c>
      <c r="F6" s="56">
        <v>0</v>
      </c>
      <c r="G6" s="56">
        <v>682283.94561659987</v>
      </c>
      <c r="H6" s="56">
        <v>0</v>
      </c>
      <c r="I6" s="56">
        <v>24519328.774634998</v>
      </c>
      <c r="J6" s="56">
        <v>59539.036899999999</v>
      </c>
      <c r="K6" s="56">
        <v>8211563.6123234788</v>
      </c>
      <c r="L6" s="56">
        <v>199456.497616273</v>
      </c>
      <c r="M6" s="56">
        <v>1234979.60779</v>
      </c>
      <c r="N6" s="56">
        <v>112596.8743</v>
      </c>
      <c r="O6" s="56">
        <v>0</v>
      </c>
      <c r="P6" s="56">
        <v>0</v>
      </c>
      <c r="Q6" s="56">
        <v>125206.77</v>
      </c>
      <c r="R6" s="56">
        <v>41562.782055000003</v>
      </c>
      <c r="S6" s="56">
        <v>0</v>
      </c>
      <c r="T6" s="56">
        <v>0</v>
      </c>
      <c r="U6" s="56">
        <v>192694.33000000002</v>
      </c>
      <c r="V6" s="56">
        <v>37462.070999806499</v>
      </c>
      <c r="W6" s="56">
        <v>0</v>
      </c>
      <c r="X6" s="56">
        <v>0</v>
      </c>
      <c r="Y6" s="56">
        <v>718021.87498299999</v>
      </c>
      <c r="Z6" s="56">
        <v>410592.27685428143</v>
      </c>
      <c r="AA6" s="56">
        <v>8430669.1020119973</v>
      </c>
      <c r="AB6" s="56">
        <v>7223546.1153044542</v>
      </c>
      <c r="AC6" s="56">
        <v>569559.65670000005</v>
      </c>
      <c r="AD6" s="56">
        <v>553166.62965999998</v>
      </c>
      <c r="AE6" s="56">
        <v>1028716.649407</v>
      </c>
      <c r="AF6" s="56">
        <v>822973.31952560006</v>
      </c>
      <c r="AG6" s="56">
        <v>0</v>
      </c>
      <c r="AH6" s="56">
        <v>0</v>
      </c>
      <c r="AI6" s="56">
        <v>3442124.1164509999</v>
      </c>
      <c r="AJ6" s="56">
        <v>1853603.3516465533</v>
      </c>
      <c r="AK6" s="56">
        <v>0</v>
      </c>
      <c r="AL6" s="56">
        <v>0</v>
      </c>
      <c r="AM6" s="57">
        <f t="shared" ref="AM6:AM19" si="0">C6+E6+G6+I6+K6+M6+O6+Q6+S6+U6+W6+Y6+AA6+AC6+AE6+AG6+AI6+AK6</f>
        <v>57141810.929843076</v>
      </c>
      <c r="AN6" s="57">
        <f t="shared" ref="AN6:AN19" si="1">D6+F6+H6+J6+L6+N6+P6+R6+T6+V6+X6+Z6+AB6+AD6+AF6+AH6+AJ6+AL6</f>
        <v>13778995.245743472</v>
      </c>
    </row>
    <row r="7" spans="1:40" s="59" customFormat="1" ht="24.95" customHeight="1" x14ac:dyDescent="0.2">
      <c r="A7" s="54">
        <v>2</v>
      </c>
      <c r="B7" s="77" t="s">
        <v>29</v>
      </c>
      <c r="C7" s="56">
        <v>4435283.6190475756</v>
      </c>
      <c r="D7" s="56">
        <v>354674.52548400039</v>
      </c>
      <c r="E7" s="56">
        <v>0</v>
      </c>
      <c r="F7" s="56">
        <v>0</v>
      </c>
      <c r="G7" s="56">
        <v>805334.12892098678</v>
      </c>
      <c r="H7" s="56">
        <v>60759.08751699992</v>
      </c>
      <c r="I7" s="56">
        <v>36675.67065400006</v>
      </c>
      <c r="J7" s="56">
        <v>23112.994600000009</v>
      </c>
      <c r="K7" s="56">
        <v>18561427.277155202</v>
      </c>
      <c r="L7" s="56">
        <v>110787.935694</v>
      </c>
      <c r="M7" s="56">
        <v>2924642.8605840844</v>
      </c>
      <c r="N7" s="56">
        <v>197307.63853746239</v>
      </c>
      <c r="O7" s="56">
        <v>0</v>
      </c>
      <c r="P7" s="56">
        <v>0</v>
      </c>
      <c r="Q7" s="56">
        <v>367921.51967399998</v>
      </c>
      <c r="R7" s="56">
        <v>334659.43780105264</v>
      </c>
      <c r="S7" s="56">
        <v>0</v>
      </c>
      <c r="T7" s="56">
        <v>0</v>
      </c>
      <c r="U7" s="56">
        <v>25381.439999999999</v>
      </c>
      <c r="V7" s="56">
        <v>0</v>
      </c>
      <c r="W7" s="56">
        <v>0</v>
      </c>
      <c r="X7" s="56">
        <v>0</v>
      </c>
      <c r="Y7" s="56">
        <v>1534509.9755330007</v>
      </c>
      <c r="Z7" s="56">
        <v>282392.21843316866</v>
      </c>
      <c r="AA7" s="56">
        <v>20806626.533242013</v>
      </c>
      <c r="AB7" s="56">
        <v>12265286.704582991</v>
      </c>
      <c r="AC7" s="56">
        <v>0</v>
      </c>
      <c r="AD7" s="56">
        <v>0</v>
      </c>
      <c r="AE7" s="56">
        <v>1385053.0400440001</v>
      </c>
      <c r="AF7" s="56">
        <v>534477.58074384648</v>
      </c>
      <c r="AG7" s="56">
        <v>0</v>
      </c>
      <c r="AH7" s="56">
        <v>0</v>
      </c>
      <c r="AI7" s="56">
        <v>4790610.5417919988</v>
      </c>
      <c r="AJ7" s="56">
        <v>3113242.3472971744</v>
      </c>
      <c r="AK7" s="56">
        <v>0</v>
      </c>
      <c r="AL7" s="56">
        <v>0</v>
      </c>
      <c r="AM7" s="57">
        <f t="shared" si="0"/>
        <v>55673466.606646866</v>
      </c>
      <c r="AN7" s="57">
        <f t="shared" si="1"/>
        <v>17276700.470690694</v>
      </c>
    </row>
    <row r="8" spans="1:40" ht="24.95" customHeight="1" x14ac:dyDescent="0.2">
      <c r="A8" s="54">
        <v>3</v>
      </c>
      <c r="B8" s="77" t="s">
        <v>30</v>
      </c>
      <c r="C8" s="56">
        <v>2820141.1768070222</v>
      </c>
      <c r="D8" s="56">
        <v>0</v>
      </c>
      <c r="E8" s="56">
        <v>2026395.9606323424</v>
      </c>
      <c r="F8" s="56">
        <v>0</v>
      </c>
      <c r="G8" s="56">
        <v>249130.75112799995</v>
      </c>
      <c r="H8" s="56">
        <v>0</v>
      </c>
      <c r="I8" s="56">
        <v>49071216.635352559</v>
      </c>
      <c r="J8" s="56">
        <v>0</v>
      </c>
      <c r="K8" s="56">
        <v>0</v>
      </c>
      <c r="L8" s="56">
        <v>0</v>
      </c>
      <c r="M8" s="56">
        <v>0</v>
      </c>
      <c r="N8" s="56">
        <v>0</v>
      </c>
      <c r="O8" s="56">
        <v>0</v>
      </c>
      <c r="P8" s="56">
        <v>0</v>
      </c>
      <c r="Q8" s="56">
        <v>0</v>
      </c>
      <c r="R8" s="56">
        <v>0</v>
      </c>
      <c r="S8" s="56">
        <v>0</v>
      </c>
      <c r="T8" s="56">
        <v>0</v>
      </c>
      <c r="U8" s="56">
        <v>0</v>
      </c>
      <c r="V8" s="56">
        <v>0</v>
      </c>
      <c r="W8" s="56">
        <v>0</v>
      </c>
      <c r="X8" s="56">
        <v>0</v>
      </c>
      <c r="Y8" s="56">
        <v>0</v>
      </c>
      <c r="Z8" s="56">
        <v>0</v>
      </c>
      <c r="AA8" s="56">
        <v>0</v>
      </c>
      <c r="AB8" s="56">
        <v>0</v>
      </c>
      <c r="AC8" s="56">
        <v>0</v>
      </c>
      <c r="AD8" s="56">
        <v>0</v>
      </c>
      <c r="AE8" s="56">
        <v>0</v>
      </c>
      <c r="AF8" s="56">
        <v>0</v>
      </c>
      <c r="AG8" s="56">
        <v>0</v>
      </c>
      <c r="AH8" s="56">
        <v>0</v>
      </c>
      <c r="AI8" s="56">
        <v>0</v>
      </c>
      <c r="AJ8" s="56">
        <v>0</v>
      </c>
      <c r="AK8" s="56">
        <v>0</v>
      </c>
      <c r="AL8" s="56">
        <v>0</v>
      </c>
      <c r="AM8" s="57">
        <f t="shared" si="0"/>
        <v>54166884.523919925</v>
      </c>
      <c r="AN8" s="57">
        <f t="shared" si="1"/>
        <v>0</v>
      </c>
    </row>
    <row r="9" spans="1:40" ht="24.95" customHeight="1" x14ac:dyDescent="0.2">
      <c r="A9" s="54">
        <v>4</v>
      </c>
      <c r="B9" s="77" t="s">
        <v>39</v>
      </c>
      <c r="C9" s="56">
        <v>128617.96</v>
      </c>
      <c r="D9" s="56">
        <v>0</v>
      </c>
      <c r="E9" s="56">
        <v>17934.96</v>
      </c>
      <c r="F9" s="56">
        <v>0</v>
      </c>
      <c r="G9" s="56">
        <v>190929.57000000004</v>
      </c>
      <c r="H9" s="56">
        <v>11045.372405</v>
      </c>
      <c r="I9" s="56">
        <v>2378845.09</v>
      </c>
      <c r="J9" s="56">
        <v>0</v>
      </c>
      <c r="K9" s="56">
        <v>2211989.69</v>
      </c>
      <c r="L9" s="56">
        <v>9071.9490000000005</v>
      </c>
      <c r="M9" s="56">
        <v>313987.26</v>
      </c>
      <c r="N9" s="56">
        <v>16626.249167096699</v>
      </c>
      <c r="O9" s="56">
        <v>0</v>
      </c>
      <c r="P9" s="56">
        <v>0</v>
      </c>
      <c r="Q9" s="56">
        <v>426416.61</v>
      </c>
      <c r="R9" s="56">
        <v>363563.13080000004</v>
      </c>
      <c r="S9" s="56">
        <v>572044.4</v>
      </c>
      <c r="T9" s="56">
        <v>559630.96191999991</v>
      </c>
      <c r="U9" s="56">
        <v>19407.91</v>
      </c>
      <c r="V9" s="56">
        <v>0</v>
      </c>
      <c r="W9" s="56">
        <v>0</v>
      </c>
      <c r="X9" s="56">
        <v>0</v>
      </c>
      <c r="Y9" s="56">
        <v>346260.95</v>
      </c>
      <c r="Z9" s="56">
        <v>117958.30758369394</v>
      </c>
      <c r="AA9" s="56">
        <v>18582943.739999998</v>
      </c>
      <c r="AB9" s="56">
        <v>15435545.30091418</v>
      </c>
      <c r="AC9" s="56">
        <v>295379.12</v>
      </c>
      <c r="AD9" s="56">
        <v>233392.91543152591</v>
      </c>
      <c r="AE9" s="56">
        <v>465374.19000000006</v>
      </c>
      <c r="AF9" s="56">
        <v>329081.59188635682</v>
      </c>
      <c r="AG9" s="56">
        <v>0</v>
      </c>
      <c r="AH9" s="56">
        <v>0</v>
      </c>
      <c r="AI9" s="56">
        <v>1647531.33</v>
      </c>
      <c r="AJ9" s="56">
        <v>1180987.2084846913</v>
      </c>
      <c r="AK9" s="56">
        <v>0</v>
      </c>
      <c r="AL9" s="56">
        <v>0</v>
      </c>
      <c r="AM9" s="57">
        <f t="shared" si="0"/>
        <v>27597662.780000001</v>
      </c>
      <c r="AN9" s="57">
        <f t="shared" si="1"/>
        <v>18256902.987592544</v>
      </c>
    </row>
    <row r="10" spans="1:40" ht="24.95" customHeight="1" x14ac:dyDescent="0.2">
      <c r="A10" s="54">
        <v>5</v>
      </c>
      <c r="B10" s="77" t="s">
        <v>35</v>
      </c>
      <c r="C10" s="56">
        <v>234903.25813999999</v>
      </c>
      <c r="D10" s="56">
        <v>130135.31706375</v>
      </c>
      <c r="E10" s="56">
        <v>94366.670000000013</v>
      </c>
      <c r="F10" s="56">
        <v>3458.1992</v>
      </c>
      <c r="G10" s="56">
        <v>182854.10488200001</v>
      </c>
      <c r="H10" s="56">
        <v>4267.2391117400002</v>
      </c>
      <c r="I10" s="56">
        <v>13086772.068086</v>
      </c>
      <c r="J10" s="56">
        <v>0</v>
      </c>
      <c r="K10" s="56">
        <v>2839124.0305979997</v>
      </c>
      <c r="L10" s="56">
        <v>117222.46684499999</v>
      </c>
      <c r="M10" s="56">
        <v>497394.27125800005</v>
      </c>
      <c r="N10" s="56">
        <v>51955.695607970003</v>
      </c>
      <c r="O10" s="56">
        <v>0</v>
      </c>
      <c r="P10" s="56">
        <v>0</v>
      </c>
      <c r="Q10" s="56">
        <v>11659.745878</v>
      </c>
      <c r="R10" s="56">
        <v>2810.0219123400002</v>
      </c>
      <c r="S10" s="56">
        <v>0</v>
      </c>
      <c r="T10" s="56">
        <v>0</v>
      </c>
      <c r="U10" s="56">
        <v>0</v>
      </c>
      <c r="V10" s="56">
        <v>174.21729999999999</v>
      </c>
      <c r="W10" s="56">
        <v>0</v>
      </c>
      <c r="X10" s="56">
        <v>0</v>
      </c>
      <c r="Y10" s="56">
        <v>231682.32194699999</v>
      </c>
      <c r="Z10" s="56">
        <v>62962.278499610002</v>
      </c>
      <c r="AA10" s="56">
        <v>5145551.9730838388</v>
      </c>
      <c r="AB10" s="56">
        <v>4514039.1751593091</v>
      </c>
      <c r="AC10" s="56">
        <v>209532.152298</v>
      </c>
      <c r="AD10" s="56">
        <v>198712.52475598999</v>
      </c>
      <c r="AE10" s="56">
        <v>0</v>
      </c>
      <c r="AF10" s="56">
        <v>0</v>
      </c>
      <c r="AG10" s="56">
        <v>0</v>
      </c>
      <c r="AH10" s="56">
        <v>0</v>
      </c>
      <c r="AI10" s="56">
        <v>1409064.266111</v>
      </c>
      <c r="AJ10" s="56">
        <v>1255083.8867542399</v>
      </c>
      <c r="AK10" s="56">
        <v>0</v>
      </c>
      <c r="AL10" s="56">
        <v>0</v>
      </c>
      <c r="AM10" s="57">
        <f t="shared" si="0"/>
        <v>23942904.86228184</v>
      </c>
      <c r="AN10" s="57">
        <f t="shared" si="1"/>
        <v>6340821.0222099489</v>
      </c>
    </row>
    <row r="11" spans="1:40" ht="24.95" customHeight="1" x14ac:dyDescent="0.2">
      <c r="A11" s="54">
        <v>6</v>
      </c>
      <c r="B11" s="77" t="s">
        <v>36</v>
      </c>
      <c r="C11" s="56">
        <v>500</v>
      </c>
      <c r="D11" s="56">
        <v>0</v>
      </c>
      <c r="E11" s="56">
        <v>175767.45</v>
      </c>
      <c r="F11" s="56">
        <v>0</v>
      </c>
      <c r="G11" s="56">
        <v>166435.18</v>
      </c>
      <c r="H11" s="56">
        <v>45632</v>
      </c>
      <c r="I11" s="56">
        <v>12615202.539999999</v>
      </c>
      <c r="J11" s="56">
        <v>0</v>
      </c>
      <c r="K11" s="56">
        <v>1878968.23</v>
      </c>
      <c r="L11" s="56">
        <v>0</v>
      </c>
      <c r="M11" s="56">
        <v>284710.34999999998</v>
      </c>
      <c r="N11" s="56">
        <v>0</v>
      </c>
      <c r="O11" s="56">
        <v>0</v>
      </c>
      <c r="P11" s="56">
        <v>0</v>
      </c>
      <c r="Q11" s="56">
        <v>484035.25</v>
      </c>
      <c r="R11" s="56">
        <v>474354.55</v>
      </c>
      <c r="S11" s="56">
        <v>1118710.8999999999</v>
      </c>
      <c r="T11" s="56">
        <v>1102930.25</v>
      </c>
      <c r="U11" s="56">
        <v>40001.07</v>
      </c>
      <c r="V11" s="56">
        <v>0</v>
      </c>
      <c r="W11" s="56">
        <v>0</v>
      </c>
      <c r="X11" s="56">
        <v>0</v>
      </c>
      <c r="Y11" s="56">
        <v>214098.36</v>
      </c>
      <c r="Z11" s="56">
        <v>17323.2</v>
      </c>
      <c r="AA11" s="56">
        <v>990140.47</v>
      </c>
      <c r="AB11" s="56">
        <v>82502.66</v>
      </c>
      <c r="AC11" s="56">
        <v>31261.58</v>
      </c>
      <c r="AD11" s="56">
        <v>1789.06</v>
      </c>
      <c r="AE11" s="56">
        <v>2155159.62</v>
      </c>
      <c r="AF11" s="56">
        <v>1579727.9043999999</v>
      </c>
      <c r="AG11" s="56">
        <v>0</v>
      </c>
      <c r="AH11" s="56">
        <v>0</v>
      </c>
      <c r="AI11" s="56">
        <v>735331.37</v>
      </c>
      <c r="AJ11" s="56">
        <v>111313.91999999998</v>
      </c>
      <c r="AK11" s="56">
        <v>0</v>
      </c>
      <c r="AL11" s="56">
        <v>0</v>
      </c>
      <c r="AM11" s="57">
        <f t="shared" si="0"/>
        <v>20890322.370000001</v>
      </c>
      <c r="AN11" s="57">
        <f t="shared" si="1"/>
        <v>3415573.5444</v>
      </c>
    </row>
    <row r="12" spans="1:40" ht="24.95" customHeight="1" x14ac:dyDescent="0.2">
      <c r="A12" s="54">
        <v>7</v>
      </c>
      <c r="B12" s="77" t="s">
        <v>33</v>
      </c>
      <c r="C12" s="56">
        <v>1463311.879300171</v>
      </c>
      <c r="D12" s="56">
        <v>0</v>
      </c>
      <c r="E12" s="56">
        <v>1070452.5268999916</v>
      </c>
      <c r="F12" s="56">
        <v>0</v>
      </c>
      <c r="G12" s="56">
        <v>303860.2727271982</v>
      </c>
      <c r="H12" s="56">
        <v>0</v>
      </c>
      <c r="I12" s="56">
        <v>12696495.875599312</v>
      </c>
      <c r="J12" s="56">
        <v>0</v>
      </c>
      <c r="K12" s="56">
        <v>516568.59877475712</v>
      </c>
      <c r="L12" s="56">
        <v>0</v>
      </c>
      <c r="M12" s="56">
        <v>62194.00882323621</v>
      </c>
      <c r="N12" s="56">
        <v>0</v>
      </c>
      <c r="O12" s="56">
        <v>0</v>
      </c>
      <c r="P12" s="56">
        <v>0</v>
      </c>
      <c r="Q12" s="56">
        <v>0</v>
      </c>
      <c r="R12" s="56">
        <v>0</v>
      </c>
      <c r="S12" s="56">
        <v>0</v>
      </c>
      <c r="T12" s="56">
        <v>0</v>
      </c>
      <c r="U12" s="56">
        <v>0</v>
      </c>
      <c r="V12" s="56">
        <v>0</v>
      </c>
      <c r="W12" s="56">
        <v>0</v>
      </c>
      <c r="X12" s="56">
        <v>0</v>
      </c>
      <c r="Y12" s="56">
        <v>0</v>
      </c>
      <c r="Z12" s="56">
        <v>0</v>
      </c>
      <c r="AA12" s="56">
        <v>0</v>
      </c>
      <c r="AB12" s="56">
        <v>0</v>
      </c>
      <c r="AC12" s="56">
        <v>0</v>
      </c>
      <c r="AD12" s="56">
        <v>0</v>
      </c>
      <c r="AE12" s="56">
        <v>2306.3000000000002</v>
      </c>
      <c r="AF12" s="56">
        <v>0</v>
      </c>
      <c r="AG12" s="56">
        <v>0</v>
      </c>
      <c r="AH12" s="56">
        <v>0</v>
      </c>
      <c r="AI12" s="56">
        <v>7000</v>
      </c>
      <c r="AJ12" s="56">
        <v>0</v>
      </c>
      <c r="AK12" s="56">
        <v>0</v>
      </c>
      <c r="AL12" s="56">
        <v>0</v>
      </c>
      <c r="AM12" s="57">
        <f t="shared" si="0"/>
        <v>16122189.462124666</v>
      </c>
      <c r="AN12" s="57">
        <f t="shared" si="1"/>
        <v>0</v>
      </c>
    </row>
    <row r="13" spans="1:40" ht="24.95" customHeight="1" x14ac:dyDescent="0.2">
      <c r="A13" s="54">
        <v>8</v>
      </c>
      <c r="B13" s="77" t="s">
        <v>34</v>
      </c>
      <c r="C13" s="56">
        <v>142924.77004888089</v>
      </c>
      <c r="D13" s="56">
        <v>1162.06188993673</v>
      </c>
      <c r="E13" s="56">
        <v>375619.39448376372</v>
      </c>
      <c r="F13" s="56">
        <v>0</v>
      </c>
      <c r="G13" s="56">
        <v>186952.62226008985</v>
      </c>
      <c r="H13" s="56">
        <v>56791.856208092642</v>
      </c>
      <c r="I13" s="56">
        <v>4845214.9037965201</v>
      </c>
      <c r="J13" s="56">
        <v>0</v>
      </c>
      <c r="K13" s="56">
        <v>1505298.6476458483</v>
      </c>
      <c r="L13" s="56">
        <v>130557.79745743889</v>
      </c>
      <c r="M13" s="56">
        <v>221993.66491520044</v>
      </c>
      <c r="N13" s="56">
        <v>59487.851760552192</v>
      </c>
      <c r="O13" s="56">
        <v>0</v>
      </c>
      <c r="P13" s="56">
        <v>0</v>
      </c>
      <c r="Q13" s="56">
        <v>1724402.7605645102</v>
      </c>
      <c r="R13" s="56">
        <v>1715120.9073908327</v>
      </c>
      <c r="S13" s="56">
        <v>405770.8395383911</v>
      </c>
      <c r="T13" s="56">
        <v>401660.54521102749</v>
      </c>
      <c r="U13" s="56">
        <v>0</v>
      </c>
      <c r="V13" s="56">
        <v>0</v>
      </c>
      <c r="W13" s="56">
        <v>0</v>
      </c>
      <c r="X13" s="56">
        <v>0</v>
      </c>
      <c r="Y13" s="56">
        <v>164067.90961633713</v>
      </c>
      <c r="Z13" s="56">
        <v>90559.898715822826</v>
      </c>
      <c r="AA13" s="56">
        <v>1900161.1651404267</v>
      </c>
      <c r="AB13" s="56">
        <v>1846613.8884302964</v>
      </c>
      <c r="AC13" s="56">
        <v>178826.477988</v>
      </c>
      <c r="AD13" s="56">
        <v>72742.124932486142</v>
      </c>
      <c r="AE13" s="56">
        <v>0</v>
      </c>
      <c r="AF13" s="56">
        <v>0</v>
      </c>
      <c r="AG13" s="56">
        <v>0</v>
      </c>
      <c r="AH13" s="56">
        <v>0</v>
      </c>
      <c r="AI13" s="56">
        <v>171541.46180327871</v>
      </c>
      <c r="AJ13" s="56">
        <v>97298.250404448088</v>
      </c>
      <c r="AK13" s="56">
        <v>0</v>
      </c>
      <c r="AL13" s="56">
        <v>0</v>
      </c>
      <c r="AM13" s="57">
        <f t="shared" si="0"/>
        <v>11822774.617801245</v>
      </c>
      <c r="AN13" s="57">
        <f t="shared" si="1"/>
        <v>4471995.1824009353</v>
      </c>
    </row>
    <row r="14" spans="1:40" ht="24.95" customHeight="1" x14ac:dyDescent="0.2">
      <c r="A14" s="54">
        <v>9</v>
      </c>
      <c r="B14" s="77" t="s">
        <v>38</v>
      </c>
      <c r="C14" s="56">
        <v>28240.42</v>
      </c>
      <c r="D14" s="56">
        <v>0</v>
      </c>
      <c r="E14" s="56">
        <v>44036.872805723942</v>
      </c>
      <c r="F14" s="56">
        <v>0</v>
      </c>
      <c r="G14" s="56">
        <v>150134.17662845983</v>
      </c>
      <c r="H14" s="56">
        <v>75641.13738335669</v>
      </c>
      <c r="I14" s="56">
        <v>3593421.4126028758</v>
      </c>
      <c r="J14" s="56">
        <v>0</v>
      </c>
      <c r="K14" s="56">
        <v>1020437.6475710258</v>
      </c>
      <c r="L14" s="56">
        <v>401891.08886494266</v>
      </c>
      <c r="M14" s="56">
        <v>148558.16596909874</v>
      </c>
      <c r="N14" s="56">
        <v>39582.993306288532</v>
      </c>
      <c r="O14" s="56">
        <v>0</v>
      </c>
      <c r="P14" s="56">
        <v>0</v>
      </c>
      <c r="Q14" s="56">
        <v>781984.21622711117</v>
      </c>
      <c r="R14" s="56">
        <v>730124.86107440933</v>
      </c>
      <c r="S14" s="56">
        <v>952602.95467619307</v>
      </c>
      <c r="T14" s="56">
        <v>658723.56531507522</v>
      </c>
      <c r="U14" s="56">
        <v>6312.67</v>
      </c>
      <c r="V14" s="56">
        <v>0</v>
      </c>
      <c r="W14" s="56">
        <v>0</v>
      </c>
      <c r="X14" s="56">
        <v>0</v>
      </c>
      <c r="Y14" s="56">
        <v>122432.57862097905</v>
      </c>
      <c r="Z14" s="56">
        <v>90807.518305430305</v>
      </c>
      <c r="AA14" s="56">
        <v>687636.80549606215</v>
      </c>
      <c r="AB14" s="56">
        <v>376865.1005170588</v>
      </c>
      <c r="AC14" s="56">
        <v>1999.57</v>
      </c>
      <c r="AD14" s="56">
        <v>0</v>
      </c>
      <c r="AE14" s="56">
        <v>14845.688281014654</v>
      </c>
      <c r="AF14" s="56">
        <v>0</v>
      </c>
      <c r="AG14" s="56">
        <v>0</v>
      </c>
      <c r="AH14" s="56">
        <v>0</v>
      </c>
      <c r="AI14" s="56">
        <v>150156.40245901636</v>
      </c>
      <c r="AJ14" s="56">
        <v>24922.585000000003</v>
      </c>
      <c r="AK14" s="56">
        <v>0</v>
      </c>
      <c r="AL14" s="56">
        <v>0</v>
      </c>
      <c r="AM14" s="57">
        <f t="shared" si="0"/>
        <v>7702799.58133756</v>
      </c>
      <c r="AN14" s="57">
        <f t="shared" si="1"/>
        <v>2398558.8497665613</v>
      </c>
    </row>
    <row r="15" spans="1:40" ht="24.95" customHeight="1" x14ac:dyDescent="0.2">
      <c r="A15" s="54">
        <v>10</v>
      </c>
      <c r="B15" s="77" t="s">
        <v>37</v>
      </c>
      <c r="C15" s="56">
        <v>547945.52</v>
      </c>
      <c r="D15" s="56">
        <v>0</v>
      </c>
      <c r="E15" s="56">
        <v>36502.5</v>
      </c>
      <c r="F15" s="56">
        <v>0</v>
      </c>
      <c r="G15" s="56">
        <v>32425.61</v>
      </c>
      <c r="H15" s="56">
        <v>8755.710000000041</v>
      </c>
      <c r="I15" s="56">
        <v>5379980.5600000005</v>
      </c>
      <c r="J15" s="56">
        <v>0</v>
      </c>
      <c r="K15" s="56">
        <v>757929.06</v>
      </c>
      <c r="L15" s="56">
        <v>363878.04</v>
      </c>
      <c r="M15" s="56">
        <v>99551.3</v>
      </c>
      <c r="N15" s="56">
        <v>44250.479999999938</v>
      </c>
      <c r="O15" s="56">
        <v>0</v>
      </c>
      <c r="P15" s="56">
        <v>0</v>
      </c>
      <c r="Q15" s="56">
        <v>0</v>
      </c>
      <c r="R15" s="56">
        <v>0</v>
      </c>
      <c r="S15" s="56">
        <v>0</v>
      </c>
      <c r="T15" s="56">
        <v>0</v>
      </c>
      <c r="U15" s="56">
        <v>0</v>
      </c>
      <c r="V15" s="56">
        <v>0</v>
      </c>
      <c r="W15" s="56">
        <v>0</v>
      </c>
      <c r="X15" s="56">
        <v>0</v>
      </c>
      <c r="Y15" s="56">
        <v>24806.31</v>
      </c>
      <c r="Z15" s="56">
        <v>15998.32999999998</v>
      </c>
      <c r="AA15" s="56">
        <v>162818.16</v>
      </c>
      <c r="AB15" s="56">
        <v>24475.270000000004</v>
      </c>
      <c r="AC15" s="56">
        <v>0</v>
      </c>
      <c r="AD15" s="56">
        <v>0</v>
      </c>
      <c r="AE15" s="56">
        <v>0</v>
      </c>
      <c r="AF15" s="56">
        <v>0</v>
      </c>
      <c r="AG15" s="56">
        <v>0</v>
      </c>
      <c r="AH15" s="56">
        <v>0</v>
      </c>
      <c r="AI15" s="56">
        <v>510</v>
      </c>
      <c r="AJ15" s="56">
        <v>410.36</v>
      </c>
      <c r="AK15" s="56">
        <v>0</v>
      </c>
      <c r="AL15" s="56">
        <v>0</v>
      </c>
      <c r="AM15" s="57">
        <f t="shared" si="0"/>
        <v>7042469.0199999996</v>
      </c>
      <c r="AN15" s="57">
        <f t="shared" si="1"/>
        <v>457768.18999999989</v>
      </c>
    </row>
    <row r="16" spans="1:40" ht="24.95" customHeight="1" x14ac:dyDescent="0.2">
      <c r="A16" s="54">
        <v>11</v>
      </c>
      <c r="B16" s="77" t="s">
        <v>41</v>
      </c>
      <c r="C16" s="56">
        <v>0</v>
      </c>
      <c r="D16" s="56">
        <v>0</v>
      </c>
      <c r="E16" s="56">
        <v>160</v>
      </c>
      <c r="F16" s="56">
        <v>0</v>
      </c>
      <c r="G16" s="56">
        <v>181737.37139600221</v>
      </c>
      <c r="H16" s="56">
        <v>0</v>
      </c>
      <c r="I16" s="56">
        <v>0</v>
      </c>
      <c r="J16" s="56">
        <v>0</v>
      </c>
      <c r="K16" s="56">
        <v>4752901.3740019985</v>
      </c>
      <c r="L16" s="56">
        <v>1387531.742889002</v>
      </c>
      <c r="M16" s="56">
        <v>413418.82913700154</v>
      </c>
      <c r="N16" s="56">
        <v>120214.32147100075</v>
      </c>
      <c r="O16" s="56">
        <v>0</v>
      </c>
      <c r="P16" s="56">
        <v>0</v>
      </c>
      <c r="Q16" s="56">
        <v>0</v>
      </c>
      <c r="R16" s="56">
        <v>0</v>
      </c>
      <c r="S16" s="56">
        <v>0</v>
      </c>
      <c r="T16" s="56">
        <v>0</v>
      </c>
      <c r="U16" s="56">
        <v>14168.55</v>
      </c>
      <c r="V16" s="56">
        <v>7084.2749999999996</v>
      </c>
      <c r="W16" s="56">
        <v>0</v>
      </c>
      <c r="X16" s="56">
        <v>0</v>
      </c>
      <c r="Y16" s="56">
        <v>61086.253768000002</v>
      </c>
      <c r="Z16" s="56">
        <v>24562.484940000006</v>
      </c>
      <c r="AA16" s="56">
        <v>228493.57284700044</v>
      </c>
      <c r="AB16" s="56">
        <v>101548.77623722545</v>
      </c>
      <c r="AC16" s="56">
        <v>0</v>
      </c>
      <c r="AD16" s="56">
        <v>0</v>
      </c>
      <c r="AE16" s="56">
        <v>9690.33</v>
      </c>
      <c r="AF16" s="56">
        <v>0</v>
      </c>
      <c r="AG16" s="56">
        <v>0</v>
      </c>
      <c r="AH16" s="56">
        <v>0</v>
      </c>
      <c r="AI16" s="56">
        <v>93853.194949999961</v>
      </c>
      <c r="AJ16" s="56">
        <v>24568.314200000001</v>
      </c>
      <c r="AK16" s="56">
        <v>0</v>
      </c>
      <c r="AL16" s="56">
        <v>0</v>
      </c>
      <c r="AM16" s="57">
        <f t="shared" si="0"/>
        <v>5755509.4761000024</v>
      </c>
      <c r="AN16" s="57">
        <f t="shared" si="1"/>
        <v>1665509.9147372281</v>
      </c>
    </row>
    <row r="17" spans="1:40" ht="24.95" customHeight="1" x14ac:dyDescent="0.2">
      <c r="A17" s="54">
        <v>12</v>
      </c>
      <c r="B17" s="77" t="s">
        <v>40</v>
      </c>
      <c r="C17" s="78">
        <v>9128</v>
      </c>
      <c r="D17" s="78">
        <v>0</v>
      </c>
      <c r="E17" s="78">
        <v>20574.28</v>
      </c>
      <c r="F17" s="78">
        <v>0</v>
      </c>
      <c r="G17" s="78">
        <v>39163.69</v>
      </c>
      <c r="H17" s="78">
        <v>2000</v>
      </c>
      <c r="I17" s="78">
        <v>1632881.58268</v>
      </c>
      <c r="J17" s="78">
        <v>0</v>
      </c>
      <c r="K17" s="78">
        <v>1158404</v>
      </c>
      <c r="L17" s="78">
        <v>285166.46000000002</v>
      </c>
      <c r="M17" s="78">
        <v>217162.95</v>
      </c>
      <c r="N17" s="78">
        <v>49620.47</v>
      </c>
      <c r="O17" s="78">
        <v>0</v>
      </c>
      <c r="P17" s="78">
        <v>0</v>
      </c>
      <c r="Q17" s="78">
        <v>0</v>
      </c>
      <c r="R17" s="78">
        <v>0</v>
      </c>
      <c r="S17" s="78">
        <v>0</v>
      </c>
      <c r="T17" s="78">
        <v>0</v>
      </c>
      <c r="U17" s="78">
        <v>78656.179999999993</v>
      </c>
      <c r="V17" s="78">
        <v>58025.410999999993</v>
      </c>
      <c r="W17" s="78">
        <v>0</v>
      </c>
      <c r="X17" s="78">
        <v>0</v>
      </c>
      <c r="Y17" s="78">
        <v>43257.35</v>
      </c>
      <c r="Z17" s="78">
        <v>29174.67</v>
      </c>
      <c r="AA17" s="78">
        <v>346763.68</v>
      </c>
      <c r="AB17" s="78">
        <v>269052.05</v>
      </c>
      <c r="AC17" s="78">
        <v>0</v>
      </c>
      <c r="AD17" s="78">
        <v>0</v>
      </c>
      <c r="AE17" s="78">
        <v>123095.81</v>
      </c>
      <c r="AF17" s="78">
        <v>0</v>
      </c>
      <c r="AG17" s="78">
        <v>0</v>
      </c>
      <c r="AH17" s="78">
        <v>0</v>
      </c>
      <c r="AI17" s="78">
        <v>179417.88499999998</v>
      </c>
      <c r="AJ17" s="78">
        <v>58230.59</v>
      </c>
      <c r="AK17" s="78">
        <v>0</v>
      </c>
      <c r="AL17" s="78">
        <v>0</v>
      </c>
      <c r="AM17" s="57">
        <f t="shared" si="0"/>
        <v>3848505.4076800002</v>
      </c>
      <c r="AN17" s="57">
        <f t="shared" si="1"/>
        <v>751269.65099999995</v>
      </c>
    </row>
    <row r="18" spans="1:40" ht="24.95" customHeight="1" x14ac:dyDescent="0.2">
      <c r="A18" s="54">
        <v>13</v>
      </c>
      <c r="B18" s="77" t="s">
        <v>32</v>
      </c>
      <c r="C18" s="56">
        <v>327732.51888999995</v>
      </c>
      <c r="D18" s="56">
        <v>284452.17951900937</v>
      </c>
      <c r="E18" s="56">
        <v>2894.0723600000001</v>
      </c>
      <c r="F18" s="56">
        <v>0</v>
      </c>
      <c r="G18" s="56">
        <v>7500</v>
      </c>
      <c r="H18" s="56">
        <v>35.091044999999994</v>
      </c>
      <c r="I18" s="56">
        <v>72750.405805258139</v>
      </c>
      <c r="J18" s="56">
        <v>0</v>
      </c>
      <c r="K18" s="56">
        <v>73851.179754000012</v>
      </c>
      <c r="L18" s="56">
        <v>127123.15301800123</v>
      </c>
      <c r="M18" s="56">
        <v>7300</v>
      </c>
      <c r="N18" s="56">
        <v>67.695553000000004</v>
      </c>
      <c r="O18" s="56">
        <v>0</v>
      </c>
      <c r="P18" s="56">
        <v>0</v>
      </c>
      <c r="Q18" s="56">
        <v>0</v>
      </c>
      <c r="R18" s="56">
        <v>0</v>
      </c>
      <c r="S18" s="56">
        <v>0</v>
      </c>
      <c r="T18" s="56">
        <v>0</v>
      </c>
      <c r="U18" s="56">
        <v>0</v>
      </c>
      <c r="V18" s="56">
        <v>0</v>
      </c>
      <c r="W18" s="56">
        <v>0</v>
      </c>
      <c r="X18" s="56">
        <v>0</v>
      </c>
      <c r="Y18" s="56">
        <v>0</v>
      </c>
      <c r="Z18" s="56">
        <v>0</v>
      </c>
      <c r="AA18" s="56">
        <v>22935</v>
      </c>
      <c r="AB18" s="56">
        <v>13577.277663000064</v>
      </c>
      <c r="AC18" s="56">
        <v>0</v>
      </c>
      <c r="AD18" s="56">
        <v>0</v>
      </c>
      <c r="AE18" s="56">
        <v>14825.842979000001</v>
      </c>
      <c r="AF18" s="56">
        <v>8033.0328351117205</v>
      </c>
      <c r="AG18" s="56">
        <v>36948</v>
      </c>
      <c r="AH18" s="56">
        <v>21381.217138000418</v>
      </c>
      <c r="AI18" s="56">
        <v>0</v>
      </c>
      <c r="AJ18" s="56">
        <v>0</v>
      </c>
      <c r="AK18" s="56">
        <v>0</v>
      </c>
      <c r="AL18" s="56">
        <v>0</v>
      </c>
      <c r="AM18" s="57">
        <f t="shared" si="0"/>
        <v>566737.01978825801</v>
      </c>
      <c r="AN18" s="57">
        <f t="shared" si="1"/>
        <v>454669.64677112282</v>
      </c>
    </row>
    <row r="19" spans="1:40" ht="24.95" customHeight="1" x14ac:dyDescent="0.2">
      <c r="A19" s="54">
        <v>14</v>
      </c>
      <c r="B19" s="79" t="s">
        <v>42</v>
      </c>
      <c r="C19" s="56">
        <v>0</v>
      </c>
      <c r="D19" s="56">
        <v>0</v>
      </c>
      <c r="E19" s="56">
        <v>0</v>
      </c>
      <c r="F19" s="56">
        <v>0</v>
      </c>
      <c r="G19" s="56">
        <v>67.197000000000003</v>
      </c>
      <c r="H19" s="56">
        <v>0</v>
      </c>
      <c r="I19" s="56">
        <v>0</v>
      </c>
      <c r="J19" s="56">
        <v>0</v>
      </c>
      <c r="K19" s="56">
        <v>313.58600000000001</v>
      </c>
      <c r="L19" s="56">
        <v>0</v>
      </c>
      <c r="M19" s="56">
        <v>111.995</v>
      </c>
      <c r="N19" s="56">
        <v>0</v>
      </c>
      <c r="O19" s="56">
        <v>0</v>
      </c>
      <c r="P19" s="56">
        <v>0</v>
      </c>
      <c r="Q19" s="56">
        <v>0</v>
      </c>
      <c r="R19" s="56">
        <v>0</v>
      </c>
      <c r="S19" s="56">
        <v>0</v>
      </c>
      <c r="T19" s="56">
        <v>0</v>
      </c>
      <c r="U19" s="56">
        <v>0</v>
      </c>
      <c r="V19" s="56">
        <v>0</v>
      </c>
      <c r="W19" s="56">
        <v>0</v>
      </c>
      <c r="X19" s="56">
        <v>0</v>
      </c>
      <c r="Y19" s="56">
        <v>0</v>
      </c>
      <c r="Z19" s="56">
        <v>0</v>
      </c>
      <c r="AA19" s="56">
        <v>0</v>
      </c>
      <c r="AB19" s="56">
        <v>0</v>
      </c>
      <c r="AC19" s="56">
        <v>0</v>
      </c>
      <c r="AD19" s="56">
        <v>0</v>
      </c>
      <c r="AE19" s="56">
        <v>6303</v>
      </c>
      <c r="AF19" s="56">
        <v>0</v>
      </c>
      <c r="AG19" s="56">
        <v>0</v>
      </c>
      <c r="AH19" s="56">
        <v>0</v>
      </c>
      <c r="AI19" s="56">
        <v>0</v>
      </c>
      <c r="AJ19" s="56">
        <v>0</v>
      </c>
      <c r="AK19" s="56">
        <v>0</v>
      </c>
      <c r="AL19" s="56">
        <v>0</v>
      </c>
      <c r="AM19" s="57">
        <f t="shared" si="0"/>
        <v>6795.7780000000002</v>
      </c>
      <c r="AN19" s="57">
        <f t="shared" si="1"/>
        <v>0</v>
      </c>
    </row>
    <row r="20" spans="1:40" ht="15" x14ac:dyDescent="0.2">
      <c r="A20" s="62"/>
      <c r="B20" s="63" t="s">
        <v>22</v>
      </c>
      <c r="C20" s="64">
        <f t="shared" ref="C20:AN20" si="2">SUM(C6:C19)</f>
        <v>17709893.687216654</v>
      </c>
      <c r="D20" s="64">
        <f t="shared" si="2"/>
        <v>3234920.3748382004</v>
      </c>
      <c r="E20" s="64">
        <f t="shared" si="2"/>
        <v>4280202.6121238219</v>
      </c>
      <c r="F20" s="64">
        <f t="shared" si="2"/>
        <v>3458.1992</v>
      </c>
      <c r="G20" s="64">
        <f t="shared" si="2"/>
        <v>3178808.6205593375</v>
      </c>
      <c r="H20" s="64">
        <f t="shared" si="2"/>
        <v>264927.49367018929</v>
      </c>
      <c r="I20" s="64">
        <f t="shared" si="2"/>
        <v>129928785.51921153</v>
      </c>
      <c r="J20" s="64">
        <f t="shared" si="2"/>
        <v>82652.031500000012</v>
      </c>
      <c r="K20" s="64">
        <f t="shared" si="2"/>
        <v>43488776.933824301</v>
      </c>
      <c r="L20" s="64">
        <f t="shared" si="2"/>
        <v>3132687.1313846577</v>
      </c>
      <c r="M20" s="64">
        <f t="shared" si="2"/>
        <v>6426005.2634766214</v>
      </c>
      <c r="N20" s="64">
        <f t="shared" si="2"/>
        <v>691710.2697033704</v>
      </c>
      <c r="O20" s="64">
        <f t="shared" si="2"/>
        <v>0</v>
      </c>
      <c r="P20" s="64">
        <f t="shared" si="2"/>
        <v>0</v>
      </c>
      <c r="Q20" s="64">
        <f t="shared" si="2"/>
        <v>3921626.8723436212</v>
      </c>
      <c r="R20" s="64">
        <f t="shared" si="2"/>
        <v>3662195.6910336348</v>
      </c>
      <c r="S20" s="64">
        <f t="shared" si="2"/>
        <v>3049129.0942145842</v>
      </c>
      <c r="T20" s="64">
        <f t="shared" si="2"/>
        <v>2722945.3224461027</v>
      </c>
      <c r="U20" s="64">
        <f t="shared" si="2"/>
        <v>376622.14999999997</v>
      </c>
      <c r="V20" s="64">
        <f t="shared" si="2"/>
        <v>102745.97429980649</v>
      </c>
      <c r="W20" s="64">
        <f t="shared" si="2"/>
        <v>0</v>
      </c>
      <c r="X20" s="64">
        <f t="shared" si="2"/>
        <v>0</v>
      </c>
      <c r="Y20" s="64">
        <f t="shared" si="2"/>
        <v>3460223.884468317</v>
      </c>
      <c r="Z20" s="64">
        <f t="shared" si="2"/>
        <v>1142331.1833320071</v>
      </c>
      <c r="AA20" s="64">
        <f t="shared" si="2"/>
        <v>57304740.201821327</v>
      </c>
      <c r="AB20" s="64">
        <f t="shared" si="2"/>
        <v>42153052.318808511</v>
      </c>
      <c r="AC20" s="64">
        <f t="shared" si="2"/>
        <v>1286558.5569860002</v>
      </c>
      <c r="AD20" s="64">
        <f t="shared" si="2"/>
        <v>1059803.2547800022</v>
      </c>
      <c r="AE20" s="64">
        <f t="shared" si="2"/>
        <v>5205370.4707110142</v>
      </c>
      <c r="AF20" s="64">
        <f t="shared" si="2"/>
        <v>3274293.4293909147</v>
      </c>
      <c r="AG20" s="64">
        <f t="shared" si="2"/>
        <v>36948</v>
      </c>
      <c r="AH20" s="64">
        <f t="shared" si="2"/>
        <v>21381.217138000418</v>
      </c>
      <c r="AI20" s="64">
        <f t="shared" si="2"/>
        <v>12627140.568566291</v>
      </c>
      <c r="AJ20" s="64">
        <f t="shared" si="2"/>
        <v>7719660.8137871074</v>
      </c>
      <c r="AK20" s="64">
        <f t="shared" si="2"/>
        <v>0</v>
      </c>
      <c r="AL20" s="64">
        <f t="shared" si="2"/>
        <v>0</v>
      </c>
      <c r="AM20" s="64">
        <f t="shared" si="2"/>
        <v>292280832.43552339</v>
      </c>
      <c r="AN20" s="64">
        <f t="shared" si="2"/>
        <v>69268764.70531249</v>
      </c>
    </row>
    <row r="21" spans="1:40" ht="15" x14ac:dyDescent="0.2">
      <c r="A21" s="80"/>
      <c r="B21" s="81"/>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row>
    <row r="22" spans="1:40" s="65" customFormat="1" ht="12.75" customHeight="1" x14ac:dyDescent="0.2"/>
    <row r="23" spans="1:40" s="43" customFormat="1" ht="15" x14ac:dyDescent="0.2">
      <c r="B23" s="74" t="s">
        <v>51</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row>
    <row r="24" spans="1:40" s="43" customFormat="1" ht="12.75" customHeight="1" x14ac:dyDescent="0.2">
      <c r="B24" s="76" t="s">
        <v>52</v>
      </c>
      <c r="C24" s="76"/>
      <c r="D24" s="76"/>
      <c r="E24" s="76"/>
      <c r="F24" s="76"/>
      <c r="G24" s="76"/>
      <c r="H24" s="76"/>
      <c r="I24" s="76"/>
      <c r="J24" s="76"/>
      <c r="K24" s="76"/>
      <c r="L24" s="76"/>
      <c r="M24" s="76"/>
      <c r="N24" s="76"/>
      <c r="AM24" s="75"/>
      <c r="AN24" s="75"/>
    </row>
    <row r="25" spans="1:40" s="43" customFormat="1" ht="17.25" customHeight="1" x14ac:dyDescent="0.2">
      <c r="B25" s="76"/>
      <c r="C25" s="76"/>
      <c r="D25" s="76"/>
      <c r="E25" s="76"/>
      <c r="F25" s="76"/>
      <c r="G25" s="76"/>
      <c r="H25" s="76"/>
      <c r="I25" s="76"/>
      <c r="J25" s="76"/>
      <c r="K25" s="76"/>
      <c r="L25" s="76"/>
      <c r="M25" s="76"/>
      <c r="N25" s="76"/>
      <c r="O25" s="68"/>
      <c r="P25" s="68"/>
      <c r="Q25" s="75"/>
      <c r="R25" s="75"/>
      <c r="AN25" s="75"/>
    </row>
    <row r="26" spans="1:40" s="43" customFormat="1" ht="12.75" customHeight="1" x14ac:dyDescent="0.2">
      <c r="O26" s="68"/>
      <c r="P26" s="68"/>
    </row>
  </sheetData>
  <autoFilter ref="A5:AN5"/>
  <sortState ref="B6:AN19">
    <sortCondition descending="1" ref="AM6:AM19"/>
  </sortState>
  <mergeCells count="22">
    <mergeCell ref="B24:N25"/>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U30"/>
  <sheetViews>
    <sheetView zoomScale="90" zoomScaleNormal="90" workbookViewId="0">
      <pane xSplit="2" ySplit="6" topLeftCell="C7" activePane="bottomRight" state="frozen"/>
      <selection pane="topRight" activeCell="C1" sqref="C1"/>
      <selection pane="bottomLeft" activeCell="A6" sqref="A6"/>
      <selection pane="bottomRight" activeCell="A24" sqref="A1:XFD1048576"/>
    </sheetView>
  </sheetViews>
  <sheetFormatPr defaultRowHeight="12.75" outlineLevelCol="1" x14ac:dyDescent="0.2"/>
  <cols>
    <col min="1" max="1" width="5.85546875" style="47" customWidth="1"/>
    <col min="2" max="2" width="49.5703125" style="47" customWidth="1"/>
    <col min="3" max="5" width="12.7109375" style="47" customWidth="1" outlineLevel="1"/>
    <col min="6" max="6" width="15.140625" style="47" customWidth="1"/>
    <col min="7" max="7" width="16" style="47" customWidth="1"/>
    <col min="8" max="10" width="12.7109375" style="47" customWidth="1" outlineLevel="1"/>
    <col min="11" max="11" width="15.140625" style="47" customWidth="1"/>
    <col min="12" max="12" width="12.7109375" style="47" customWidth="1"/>
    <col min="13" max="15" width="12.7109375" style="47" customWidth="1" outlineLevel="1"/>
    <col min="16" max="16" width="15.140625" style="47" customWidth="1"/>
    <col min="17" max="17" width="12.7109375" style="47" customWidth="1"/>
    <col min="18" max="20" width="12.7109375" style="47" customWidth="1" outlineLevel="1"/>
    <col min="21" max="21" width="15.140625" style="47" customWidth="1"/>
    <col min="22" max="22" width="12.7109375" style="47" customWidth="1"/>
    <col min="23" max="25" width="12.7109375" style="47" customWidth="1" outlineLevel="1"/>
    <col min="26" max="26" width="15.140625" style="47" customWidth="1"/>
    <col min="27" max="27" width="12.7109375" style="47" customWidth="1"/>
    <col min="28" max="30" width="12.7109375" style="47" customWidth="1" outlineLevel="1"/>
    <col min="31" max="31" width="15.140625" style="47" customWidth="1"/>
    <col min="32" max="32" width="12.7109375" style="47" customWidth="1"/>
    <col min="33" max="35" width="12.7109375" style="47" customWidth="1" outlineLevel="1"/>
    <col min="36" max="36" width="15.140625" style="47" customWidth="1"/>
    <col min="37" max="37" width="12.7109375" style="47" customWidth="1"/>
    <col min="38" max="40" width="12.7109375" style="47" customWidth="1" outlineLevel="1"/>
    <col min="41" max="41" width="15.140625" style="47" customWidth="1"/>
    <col min="42" max="42" width="12.7109375" style="47" customWidth="1"/>
    <col min="43" max="45" width="12.7109375" style="47" customWidth="1" outlineLevel="1"/>
    <col min="46" max="46" width="15.140625" style="47" customWidth="1"/>
    <col min="47" max="47" width="12.7109375" style="47" customWidth="1"/>
    <col min="48" max="50" width="12.7109375" style="47" customWidth="1" outlineLevel="1"/>
    <col min="51" max="51" width="15.140625" style="47" customWidth="1"/>
    <col min="52" max="52" width="12.7109375" style="47" customWidth="1"/>
    <col min="53" max="55" width="12.7109375" style="47" customWidth="1" outlineLevel="1"/>
    <col min="56" max="56" width="15.140625" style="47" customWidth="1"/>
    <col min="57" max="57" width="12.7109375" style="47" customWidth="1"/>
    <col min="58" max="60" width="12.7109375" style="47" customWidth="1" outlineLevel="1"/>
    <col min="61" max="61" width="15.140625" style="47" customWidth="1"/>
    <col min="62" max="62" width="12.7109375" style="47" customWidth="1"/>
    <col min="63" max="65" width="12.7109375" style="47" customWidth="1" outlineLevel="1"/>
    <col min="66" max="66" width="15.140625" style="47" customWidth="1"/>
    <col min="67" max="67" width="12.7109375" style="47" customWidth="1"/>
    <col min="68" max="70" width="12.7109375" style="47" customWidth="1" outlineLevel="1"/>
    <col min="71" max="71" width="15.140625" style="47" customWidth="1"/>
    <col min="72" max="72" width="12.7109375" style="47" customWidth="1"/>
    <col min="73" max="75" width="12.7109375" style="47" customWidth="1" outlineLevel="1"/>
    <col min="76" max="76" width="15.140625" style="47" customWidth="1"/>
    <col min="77" max="77" width="12.7109375" style="47" customWidth="1"/>
    <col min="78" max="80" width="12.7109375" style="47" customWidth="1" outlineLevel="1"/>
    <col min="81" max="81" width="15.140625" style="47" customWidth="1"/>
    <col min="82" max="82" width="12.7109375" style="47" customWidth="1"/>
    <col min="83" max="85" width="12.7109375" style="47" customWidth="1" outlineLevel="1"/>
    <col min="86" max="86" width="15.140625" style="47" customWidth="1"/>
    <col min="87" max="87" width="12.7109375" style="47" customWidth="1"/>
    <col min="88" max="90" width="12.7109375" style="47" customWidth="1" outlineLevel="1"/>
    <col min="91" max="91" width="15.140625" style="47" customWidth="1"/>
    <col min="92" max="92" width="12.7109375" style="47" customWidth="1"/>
    <col min="93" max="95" width="12.7109375" style="47" customWidth="1" outlineLevel="1"/>
    <col min="96" max="96" width="15.140625" style="47" customWidth="1"/>
    <col min="97" max="97" width="12.7109375" style="47" customWidth="1"/>
    <col min="98" max="98" width="9.140625" style="47"/>
    <col min="99" max="99" width="12" style="47" bestFit="1" customWidth="1"/>
    <col min="100" max="16384" width="9.140625" style="47"/>
  </cols>
  <sheetData>
    <row r="1" spans="1:97" s="29" customFormat="1" ht="28.5" customHeight="1" x14ac:dyDescent="0.2">
      <c r="A1" s="69" t="s">
        <v>53</v>
      </c>
      <c r="B1" s="28"/>
      <c r="C1" s="28"/>
      <c r="D1" s="28"/>
      <c r="E1" s="28"/>
      <c r="F1" s="28"/>
      <c r="G1" s="70"/>
    </row>
    <row r="2" spans="1:97" s="29" customFormat="1" ht="18" customHeight="1" x14ac:dyDescent="0.2">
      <c r="A2" s="29" t="s">
        <v>2</v>
      </c>
      <c r="B2" s="28"/>
      <c r="C2" s="28"/>
      <c r="D2" s="28"/>
      <c r="E2" s="28"/>
      <c r="F2" s="28"/>
      <c r="G2" s="70"/>
    </row>
    <row r="3" spans="1:97"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row>
    <row r="4" spans="1:97" s="29" customFormat="1" ht="89.2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4"/>
      <c r="W4" s="32" t="s">
        <v>8</v>
      </c>
      <c r="X4" s="33"/>
      <c r="Y4" s="33"/>
      <c r="Z4" s="33"/>
      <c r="AA4" s="34"/>
      <c r="AB4" s="32" t="s">
        <v>9</v>
      </c>
      <c r="AC4" s="33"/>
      <c r="AD4" s="33"/>
      <c r="AE4" s="33"/>
      <c r="AF4" s="34"/>
      <c r="AG4" s="32" t="s">
        <v>10</v>
      </c>
      <c r="AH4" s="33"/>
      <c r="AI4" s="33"/>
      <c r="AJ4" s="33"/>
      <c r="AK4" s="34"/>
      <c r="AL4" s="32" t="s">
        <v>11</v>
      </c>
      <c r="AM4" s="33"/>
      <c r="AN4" s="33"/>
      <c r="AO4" s="33"/>
      <c r="AP4" s="34"/>
      <c r="AQ4" s="32" t="s">
        <v>12</v>
      </c>
      <c r="AR4" s="33"/>
      <c r="AS4" s="33"/>
      <c r="AT4" s="33"/>
      <c r="AU4" s="34"/>
      <c r="AV4" s="32" t="s">
        <v>13</v>
      </c>
      <c r="AW4" s="33"/>
      <c r="AX4" s="33"/>
      <c r="AY4" s="33"/>
      <c r="AZ4" s="34"/>
      <c r="BA4" s="32" t="s">
        <v>14</v>
      </c>
      <c r="BB4" s="33"/>
      <c r="BC4" s="33"/>
      <c r="BD4" s="33"/>
      <c r="BE4" s="34"/>
      <c r="BF4" s="32" t="s">
        <v>15</v>
      </c>
      <c r="BG4" s="33"/>
      <c r="BH4" s="33"/>
      <c r="BI4" s="33"/>
      <c r="BJ4" s="34"/>
      <c r="BK4" s="32" t="s">
        <v>16</v>
      </c>
      <c r="BL4" s="33"/>
      <c r="BM4" s="33"/>
      <c r="BN4" s="33"/>
      <c r="BO4" s="34"/>
      <c r="BP4" s="32" t="s">
        <v>17</v>
      </c>
      <c r="BQ4" s="33"/>
      <c r="BR4" s="33"/>
      <c r="BS4" s="33"/>
      <c r="BT4" s="34"/>
      <c r="BU4" s="32" t="s">
        <v>18</v>
      </c>
      <c r="BV4" s="33"/>
      <c r="BW4" s="33"/>
      <c r="BX4" s="33"/>
      <c r="BY4" s="34"/>
      <c r="BZ4" s="32" t="s">
        <v>19</v>
      </c>
      <c r="CA4" s="33"/>
      <c r="CB4" s="33"/>
      <c r="CC4" s="33"/>
      <c r="CD4" s="34"/>
      <c r="CE4" s="32" t="s">
        <v>20</v>
      </c>
      <c r="CF4" s="33"/>
      <c r="CG4" s="33"/>
      <c r="CH4" s="33"/>
      <c r="CI4" s="34"/>
      <c r="CJ4" s="32" t="s">
        <v>21</v>
      </c>
      <c r="CK4" s="33"/>
      <c r="CL4" s="33"/>
      <c r="CM4" s="33"/>
      <c r="CN4" s="34"/>
      <c r="CO4" s="32" t="s">
        <v>22</v>
      </c>
      <c r="CP4" s="33"/>
      <c r="CQ4" s="33"/>
      <c r="CR4" s="33"/>
      <c r="CS4" s="34"/>
    </row>
    <row r="5" spans="1:97" s="29" customFormat="1" ht="42" customHeight="1" x14ac:dyDescent="0.2">
      <c r="A5" s="35"/>
      <c r="B5" s="35"/>
      <c r="C5" s="38" t="s">
        <v>49</v>
      </c>
      <c r="D5" s="39"/>
      <c r="E5" s="39"/>
      <c r="F5" s="40"/>
      <c r="G5" s="83" t="s">
        <v>50</v>
      </c>
      <c r="H5" s="38" t="s">
        <v>49</v>
      </c>
      <c r="I5" s="39"/>
      <c r="J5" s="39"/>
      <c r="K5" s="40"/>
      <c r="L5" s="83" t="s">
        <v>50</v>
      </c>
      <c r="M5" s="38" t="s">
        <v>49</v>
      </c>
      <c r="N5" s="39"/>
      <c r="O5" s="39"/>
      <c r="P5" s="40"/>
      <c r="Q5" s="83" t="s">
        <v>50</v>
      </c>
      <c r="R5" s="38" t="s">
        <v>49</v>
      </c>
      <c r="S5" s="39"/>
      <c r="T5" s="39"/>
      <c r="U5" s="40"/>
      <c r="V5" s="83" t="s">
        <v>50</v>
      </c>
      <c r="W5" s="38" t="s">
        <v>49</v>
      </c>
      <c r="X5" s="39"/>
      <c r="Y5" s="39"/>
      <c r="Z5" s="40"/>
      <c r="AA5" s="83" t="s">
        <v>50</v>
      </c>
      <c r="AB5" s="38" t="s">
        <v>49</v>
      </c>
      <c r="AC5" s="39"/>
      <c r="AD5" s="39"/>
      <c r="AE5" s="40"/>
      <c r="AF5" s="83" t="s">
        <v>50</v>
      </c>
      <c r="AG5" s="38" t="s">
        <v>49</v>
      </c>
      <c r="AH5" s="39"/>
      <c r="AI5" s="39"/>
      <c r="AJ5" s="40"/>
      <c r="AK5" s="83" t="s">
        <v>50</v>
      </c>
      <c r="AL5" s="38" t="s">
        <v>49</v>
      </c>
      <c r="AM5" s="39"/>
      <c r="AN5" s="39"/>
      <c r="AO5" s="40"/>
      <c r="AP5" s="83" t="s">
        <v>50</v>
      </c>
      <c r="AQ5" s="38" t="s">
        <v>49</v>
      </c>
      <c r="AR5" s="39"/>
      <c r="AS5" s="39"/>
      <c r="AT5" s="40"/>
      <c r="AU5" s="83" t="s">
        <v>50</v>
      </c>
      <c r="AV5" s="38" t="s">
        <v>49</v>
      </c>
      <c r="AW5" s="39"/>
      <c r="AX5" s="39"/>
      <c r="AY5" s="40"/>
      <c r="AZ5" s="83" t="s">
        <v>50</v>
      </c>
      <c r="BA5" s="38" t="s">
        <v>49</v>
      </c>
      <c r="BB5" s="39"/>
      <c r="BC5" s="39"/>
      <c r="BD5" s="40"/>
      <c r="BE5" s="83" t="s">
        <v>50</v>
      </c>
      <c r="BF5" s="38" t="s">
        <v>49</v>
      </c>
      <c r="BG5" s="39"/>
      <c r="BH5" s="39"/>
      <c r="BI5" s="40"/>
      <c r="BJ5" s="83" t="s">
        <v>50</v>
      </c>
      <c r="BK5" s="38" t="s">
        <v>49</v>
      </c>
      <c r="BL5" s="39"/>
      <c r="BM5" s="39"/>
      <c r="BN5" s="40"/>
      <c r="BO5" s="83" t="s">
        <v>50</v>
      </c>
      <c r="BP5" s="38" t="s">
        <v>49</v>
      </c>
      <c r="BQ5" s="39"/>
      <c r="BR5" s="39"/>
      <c r="BS5" s="40"/>
      <c r="BT5" s="83" t="s">
        <v>50</v>
      </c>
      <c r="BU5" s="38" t="s">
        <v>49</v>
      </c>
      <c r="BV5" s="39"/>
      <c r="BW5" s="39"/>
      <c r="BX5" s="40"/>
      <c r="BY5" s="83" t="s">
        <v>50</v>
      </c>
      <c r="BZ5" s="38" t="s">
        <v>49</v>
      </c>
      <c r="CA5" s="39"/>
      <c r="CB5" s="39"/>
      <c r="CC5" s="40"/>
      <c r="CD5" s="83" t="s">
        <v>50</v>
      </c>
      <c r="CE5" s="38" t="s">
        <v>49</v>
      </c>
      <c r="CF5" s="39"/>
      <c r="CG5" s="39"/>
      <c r="CH5" s="40"/>
      <c r="CI5" s="83" t="s">
        <v>50</v>
      </c>
      <c r="CJ5" s="38" t="s">
        <v>49</v>
      </c>
      <c r="CK5" s="39"/>
      <c r="CL5" s="39"/>
      <c r="CM5" s="40"/>
      <c r="CN5" s="83" t="s">
        <v>50</v>
      </c>
      <c r="CO5" s="38" t="s">
        <v>49</v>
      </c>
      <c r="CP5" s="39"/>
      <c r="CQ5" s="39"/>
      <c r="CR5" s="40"/>
      <c r="CS5" s="83" t="s">
        <v>50</v>
      </c>
    </row>
    <row r="6" spans="1:97" s="29" customFormat="1" ht="51.7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28</v>
      </c>
      <c r="W6" s="42" t="s">
        <v>25</v>
      </c>
      <c r="X6" s="42" t="s">
        <v>26</v>
      </c>
      <c r="Y6" s="42" t="s">
        <v>27</v>
      </c>
      <c r="Z6" s="42" t="s">
        <v>28</v>
      </c>
      <c r="AA6" s="42" t="s">
        <v>28</v>
      </c>
      <c r="AB6" s="42" t="s">
        <v>25</v>
      </c>
      <c r="AC6" s="42" t="s">
        <v>26</v>
      </c>
      <c r="AD6" s="42" t="s">
        <v>27</v>
      </c>
      <c r="AE6" s="42" t="s">
        <v>28</v>
      </c>
      <c r="AF6" s="42" t="s">
        <v>28</v>
      </c>
      <c r="AG6" s="42" t="s">
        <v>25</v>
      </c>
      <c r="AH6" s="42" t="s">
        <v>26</v>
      </c>
      <c r="AI6" s="42" t="s">
        <v>27</v>
      </c>
      <c r="AJ6" s="42" t="s">
        <v>28</v>
      </c>
      <c r="AK6" s="42" t="s">
        <v>28</v>
      </c>
      <c r="AL6" s="42" t="s">
        <v>25</v>
      </c>
      <c r="AM6" s="42" t="s">
        <v>26</v>
      </c>
      <c r="AN6" s="42" t="s">
        <v>27</v>
      </c>
      <c r="AO6" s="42" t="s">
        <v>28</v>
      </c>
      <c r="AP6" s="42" t="s">
        <v>28</v>
      </c>
      <c r="AQ6" s="42" t="s">
        <v>25</v>
      </c>
      <c r="AR6" s="42" t="s">
        <v>26</v>
      </c>
      <c r="AS6" s="42" t="s">
        <v>27</v>
      </c>
      <c r="AT6" s="42" t="s">
        <v>28</v>
      </c>
      <c r="AU6" s="42" t="s">
        <v>28</v>
      </c>
      <c r="AV6" s="42" t="s">
        <v>25</v>
      </c>
      <c r="AW6" s="42" t="s">
        <v>26</v>
      </c>
      <c r="AX6" s="42" t="s">
        <v>27</v>
      </c>
      <c r="AY6" s="42" t="s">
        <v>28</v>
      </c>
      <c r="AZ6" s="42" t="s">
        <v>28</v>
      </c>
      <c r="BA6" s="42" t="s">
        <v>25</v>
      </c>
      <c r="BB6" s="42" t="s">
        <v>26</v>
      </c>
      <c r="BC6" s="42" t="s">
        <v>27</v>
      </c>
      <c r="BD6" s="42" t="s">
        <v>28</v>
      </c>
      <c r="BE6" s="42" t="s">
        <v>28</v>
      </c>
      <c r="BF6" s="42" t="s">
        <v>25</v>
      </c>
      <c r="BG6" s="42" t="s">
        <v>26</v>
      </c>
      <c r="BH6" s="42" t="s">
        <v>27</v>
      </c>
      <c r="BI6" s="42" t="s">
        <v>28</v>
      </c>
      <c r="BJ6" s="42" t="s">
        <v>28</v>
      </c>
      <c r="BK6" s="42" t="s">
        <v>25</v>
      </c>
      <c r="BL6" s="42" t="s">
        <v>26</v>
      </c>
      <c r="BM6" s="42" t="s">
        <v>27</v>
      </c>
      <c r="BN6" s="42" t="s">
        <v>28</v>
      </c>
      <c r="BO6" s="42" t="s">
        <v>28</v>
      </c>
      <c r="BP6" s="42" t="s">
        <v>25</v>
      </c>
      <c r="BQ6" s="42" t="s">
        <v>26</v>
      </c>
      <c r="BR6" s="42" t="s">
        <v>27</v>
      </c>
      <c r="BS6" s="42" t="s">
        <v>28</v>
      </c>
      <c r="BT6" s="42" t="s">
        <v>28</v>
      </c>
      <c r="BU6" s="42" t="s">
        <v>25</v>
      </c>
      <c r="BV6" s="42" t="s">
        <v>26</v>
      </c>
      <c r="BW6" s="42" t="s">
        <v>27</v>
      </c>
      <c r="BX6" s="42" t="s">
        <v>28</v>
      </c>
      <c r="BY6" s="42" t="s">
        <v>28</v>
      </c>
      <c r="BZ6" s="42" t="s">
        <v>25</v>
      </c>
      <c r="CA6" s="42" t="s">
        <v>26</v>
      </c>
      <c r="CB6" s="42" t="s">
        <v>27</v>
      </c>
      <c r="CC6" s="42" t="s">
        <v>28</v>
      </c>
      <c r="CD6" s="42" t="s">
        <v>28</v>
      </c>
      <c r="CE6" s="42" t="s">
        <v>25</v>
      </c>
      <c r="CF6" s="42" t="s">
        <v>26</v>
      </c>
      <c r="CG6" s="42" t="s">
        <v>27</v>
      </c>
      <c r="CH6" s="42" t="s">
        <v>28</v>
      </c>
      <c r="CI6" s="42" t="s">
        <v>28</v>
      </c>
      <c r="CJ6" s="42" t="s">
        <v>25</v>
      </c>
      <c r="CK6" s="42" t="s">
        <v>26</v>
      </c>
      <c r="CL6" s="42" t="s">
        <v>27</v>
      </c>
      <c r="CM6" s="42" t="s">
        <v>28</v>
      </c>
      <c r="CN6" s="42" t="s">
        <v>28</v>
      </c>
      <c r="CO6" s="42" t="s">
        <v>25</v>
      </c>
      <c r="CP6" s="42" t="s">
        <v>26</v>
      </c>
      <c r="CQ6" s="42" t="s">
        <v>27</v>
      </c>
      <c r="CR6" s="42" t="s">
        <v>28</v>
      </c>
      <c r="CS6" s="42" t="s">
        <v>28</v>
      </c>
    </row>
    <row r="7" spans="1:97" s="45" customFormat="1" ht="24.95" customHeight="1" x14ac:dyDescent="0.2">
      <c r="A7" s="1">
        <v>1</v>
      </c>
      <c r="B7" s="11" t="s">
        <v>31</v>
      </c>
      <c r="C7" s="12">
        <v>1599524.7867560002</v>
      </c>
      <c r="D7" s="12">
        <v>5481070.0068380004</v>
      </c>
      <c r="E7" s="12">
        <v>28.12</v>
      </c>
      <c r="F7" s="12">
        <v>7080622.913594001</v>
      </c>
      <c r="G7" s="12">
        <v>2464496.2908815043</v>
      </c>
      <c r="H7" s="12">
        <v>249535.33604199998</v>
      </c>
      <c r="I7" s="12">
        <v>164676.40890000001</v>
      </c>
      <c r="J7" s="12">
        <v>245</v>
      </c>
      <c r="K7" s="12">
        <v>414456.74494200002</v>
      </c>
      <c r="L7" s="12">
        <v>0</v>
      </c>
      <c r="M7" s="12">
        <v>295300.65772500006</v>
      </c>
      <c r="N7" s="12">
        <v>312713.1197786</v>
      </c>
      <c r="O7" s="12">
        <v>9720.39</v>
      </c>
      <c r="P7" s="12">
        <v>617734.16750360013</v>
      </c>
      <c r="Q7" s="12">
        <v>0</v>
      </c>
      <c r="R7" s="12">
        <v>19241562.435474996</v>
      </c>
      <c r="S7" s="12">
        <v>3482549.1143040005</v>
      </c>
      <c r="T7" s="12">
        <v>1361585.94</v>
      </c>
      <c r="U7" s="12">
        <v>24085697.489778999</v>
      </c>
      <c r="V7" s="12">
        <v>58802.474812</v>
      </c>
      <c r="W7" s="12">
        <v>2822416.3000082201</v>
      </c>
      <c r="X7" s="12">
        <v>4569512.4730630005</v>
      </c>
      <c r="Y7" s="12">
        <v>249952.48011126</v>
      </c>
      <c r="Z7" s="12">
        <v>7641881.2531824801</v>
      </c>
      <c r="AA7" s="12">
        <v>195108.48987127299</v>
      </c>
      <c r="AB7" s="12">
        <v>560653.137048</v>
      </c>
      <c r="AC7" s="12">
        <v>558660.971472</v>
      </c>
      <c r="AD7" s="12">
        <v>27494.14</v>
      </c>
      <c r="AE7" s="12">
        <v>1146808.2485199999</v>
      </c>
      <c r="AF7" s="12">
        <v>106685.78303769999</v>
      </c>
      <c r="AG7" s="12">
        <v>0</v>
      </c>
      <c r="AH7" s="12">
        <v>0</v>
      </c>
      <c r="AI7" s="12">
        <v>0</v>
      </c>
      <c r="AJ7" s="12">
        <v>0</v>
      </c>
      <c r="AK7" s="12">
        <v>0</v>
      </c>
      <c r="AL7" s="12">
        <v>125206.76999999999</v>
      </c>
      <c r="AM7" s="12">
        <v>0</v>
      </c>
      <c r="AN7" s="12">
        <v>0</v>
      </c>
      <c r="AO7" s="12">
        <v>125206.76999999999</v>
      </c>
      <c r="AP7" s="12">
        <v>41562.782055000003</v>
      </c>
      <c r="AQ7" s="12">
        <v>0</v>
      </c>
      <c r="AR7" s="12">
        <v>0</v>
      </c>
      <c r="AS7" s="12">
        <v>0</v>
      </c>
      <c r="AT7" s="12">
        <v>0</v>
      </c>
      <c r="AU7" s="12">
        <v>0</v>
      </c>
      <c r="AV7" s="12">
        <v>192694.33000000002</v>
      </c>
      <c r="AW7" s="12">
        <v>0</v>
      </c>
      <c r="AX7" s="12">
        <v>0</v>
      </c>
      <c r="AY7" s="12">
        <v>192694.33000000002</v>
      </c>
      <c r="AZ7" s="12">
        <v>37462.070999806499</v>
      </c>
      <c r="BA7" s="12">
        <v>0</v>
      </c>
      <c r="BB7" s="12">
        <v>0</v>
      </c>
      <c r="BC7" s="12">
        <v>0</v>
      </c>
      <c r="BD7" s="12">
        <v>0</v>
      </c>
      <c r="BE7" s="12">
        <v>0</v>
      </c>
      <c r="BF7" s="12">
        <v>707865.636849</v>
      </c>
      <c r="BG7" s="12">
        <v>10120.514095999999</v>
      </c>
      <c r="BH7" s="12">
        <v>0</v>
      </c>
      <c r="BI7" s="12">
        <v>717986.150945</v>
      </c>
      <c r="BJ7" s="12">
        <v>410553.89871848939</v>
      </c>
      <c r="BK7" s="12">
        <v>5761200.661506</v>
      </c>
      <c r="BL7" s="12">
        <v>2295576.4430810004</v>
      </c>
      <c r="BM7" s="12">
        <v>106450.31999999999</v>
      </c>
      <c r="BN7" s="12">
        <v>8163227.4245870002</v>
      </c>
      <c r="BO7" s="12">
        <v>7093220.4885566756</v>
      </c>
      <c r="BP7" s="12">
        <v>569559.65670000005</v>
      </c>
      <c r="BQ7" s="12">
        <v>0</v>
      </c>
      <c r="BR7" s="12">
        <v>0</v>
      </c>
      <c r="BS7" s="12">
        <v>569559.65670000005</v>
      </c>
      <c r="BT7" s="12">
        <v>553166.62965999998</v>
      </c>
      <c r="BU7" s="12">
        <v>1026064.7894070001</v>
      </c>
      <c r="BV7" s="12">
        <v>2180</v>
      </c>
      <c r="BW7" s="12">
        <v>471.86</v>
      </c>
      <c r="BX7" s="12">
        <v>1028716.649407</v>
      </c>
      <c r="BY7" s="12">
        <v>822973.31952560006</v>
      </c>
      <c r="BZ7" s="12">
        <v>0</v>
      </c>
      <c r="CA7" s="12">
        <v>0</v>
      </c>
      <c r="CB7" s="12">
        <v>0</v>
      </c>
      <c r="CC7" s="12">
        <v>0</v>
      </c>
      <c r="CD7" s="12">
        <v>0</v>
      </c>
      <c r="CE7" s="12">
        <v>1983918.0718439999</v>
      </c>
      <c r="CF7" s="12">
        <v>1114191.0369480001</v>
      </c>
      <c r="CG7" s="12">
        <v>226.8</v>
      </c>
      <c r="CH7" s="12">
        <v>3098335.9087919998</v>
      </c>
      <c r="CI7" s="12">
        <v>1852053.9426861536</v>
      </c>
      <c r="CJ7" s="12">
        <v>0</v>
      </c>
      <c r="CK7" s="12">
        <v>0</v>
      </c>
      <c r="CL7" s="12">
        <v>0</v>
      </c>
      <c r="CM7" s="12">
        <v>0</v>
      </c>
      <c r="CN7" s="12">
        <v>0</v>
      </c>
      <c r="CO7" s="12">
        <f t="shared" ref="CO7:CO20" si="0">C7+H7+M7+R7+W7+AB7+AG7+AL7+AQ7+AV7+BA7+BF7+BK7+BP7+BU7+BZ7+CE7+CJ7</f>
        <v>35135502.569360211</v>
      </c>
      <c r="CP7" s="12">
        <f t="shared" ref="CP7:CP20" si="1">D7+I7+N7+S7+X7+AC7+AH7+AM7+AR7+AW7+BB7+BG7+BL7+BQ7+BV7+CA7+CF7+CK7</f>
        <v>17991250.088480599</v>
      </c>
      <c r="CQ7" s="12">
        <f t="shared" ref="CQ7:CQ20" si="2">E7+J7+O7+T7+Y7+AD7+AI7+AN7+AS7+AX7+BC7+BH7+BM7+BR7+BW7+CB7+CG7+CL7</f>
        <v>1756175.05011126</v>
      </c>
      <c r="CR7" s="12">
        <f t="shared" ref="CR7:CR20" si="3">F7+K7+P7+U7+Z7+AE7+AJ7+AO7+AT7+AY7+BD7+BI7+BN7+BS7+BX7+CC7+CH7+CM7</f>
        <v>54882927.707952075</v>
      </c>
      <c r="CS7" s="12">
        <f t="shared" ref="CS7:CS20" si="4">G7+L7+Q7+V7+AA7+AF7+AK7+AP7+AU7+AZ7+BE7+BJ7+BO7+BT7+BY7+CD7+CI7+CN7</f>
        <v>13636086.170804201</v>
      </c>
    </row>
    <row r="8" spans="1:97" s="46" customFormat="1" ht="24.95" customHeight="1" x14ac:dyDescent="0.2">
      <c r="A8" s="1">
        <v>2</v>
      </c>
      <c r="B8" s="11" t="s">
        <v>29</v>
      </c>
      <c r="C8" s="12">
        <v>63475.195735588808</v>
      </c>
      <c r="D8" s="12">
        <v>4367374.972319576</v>
      </c>
      <c r="E8" s="12">
        <v>0</v>
      </c>
      <c r="F8" s="12">
        <v>4430850.1680551646</v>
      </c>
      <c r="G8" s="12">
        <v>350835.30197200045</v>
      </c>
      <c r="H8" s="12">
        <v>0</v>
      </c>
      <c r="I8" s="12">
        <v>0</v>
      </c>
      <c r="J8" s="12">
        <v>0</v>
      </c>
      <c r="K8" s="12">
        <v>0</v>
      </c>
      <c r="L8" s="12">
        <v>0</v>
      </c>
      <c r="M8" s="12">
        <v>470323.27740998345</v>
      </c>
      <c r="N8" s="12">
        <v>284211.8648849983</v>
      </c>
      <c r="O8" s="12">
        <v>31933.069079000008</v>
      </c>
      <c r="P8" s="12">
        <v>786468.21137398179</v>
      </c>
      <c r="Q8" s="12">
        <v>55110.589856999912</v>
      </c>
      <c r="R8" s="12">
        <v>35171.62292759608</v>
      </c>
      <c r="S8" s="12">
        <v>0</v>
      </c>
      <c r="T8" s="12">
        <v>0</v>
      </c>
      <c r="U8" s="12">
        <v>35171.62292759608</v>
      </c>
      <c r="V8" s="12">
        <v>21636.91042899996</v>
      </c>
      <c r="W8" s="12">
        <v>7405143.234703931</v>
      </c>
      <c r="X8" s="12">
        <v>6610460.5651789978</v>
      </c>
      <c r="Y8" s="12">
        <v>4187682.9790380718</v>
      </c>
      <c r="Z8" s="12">
        <v>18203286.778921001</v>
      </c>
      <c r="AA8" s="12">
        <v>110787.935694</v>
      </c>
      <c r="AB8" s="12">
        <v>2014003.3014220609</v>
      </c>
      <c r="AC8" s="12">
        <v>780061.25221999711</v>
      </c>
      <c r="AD8" s="12">
        <v>88382.145948999852</v>
      </c>
      <c r="AE8" s="12">
        <v>2882446.6995910578</v>
      </c>
      <c r="AF8" s="12">
        <v>197307.63853746239</v>
      </c>
      <c r="AG8" s="12">
        <v>0</v>
      </c>
      <c r="AH8" s="12">
        <v>0</v>
      </c>
      <c r="AI8" s="12">
        <v>0</v>
      </c>
      <c r="AJ8" s="12">
        <v>0</v>
      </c>
      <c r="AK8" s="12">
        <v>0</v>
      </c>
      <c r="AL8" s="12">
        <v>367921.51967399998</v>
      </c>
      <c r="AM8" s="12">
        <v>0</v>
      </c>
      <c r="AN8" s="12">
        <v>0</v>
      </c>
      <c r="AO8" s="12">
        <v>367921.51967399998</v>
      </c>
      <c r="AP8" s="12">
        <v>334659.43780105264</v>
      </c>
      <c r="AQ8" s="12">
        <v>0</v>
      </c>
      <c r="AR8" s="12">
        <v>0</v>
      </c>
      <c r="AS8" s="12">
        <v>0</v>
      </c>
      <c r="AT8" s="12">
        <v>0</v>
      </c>
      <c r="AU8" s="12">
        <v>0</v>
      </c>
      <c r="AV8" s="12">
        <v>25381.439999999999</v>
      </c>
      <c r="AW8" s="12">
        <v>0</v>
      </c>
      <c r="AX8" s="12">
        <v>0</v>
      </c>
      <c r="AY8" s="12">
        <v>25381.439999999999</v>
      </c>
      <c r="AZ8" s="12">
        <v>0</v>
      </c>
      <c r="BA8" s="12">
        <v>0</v>
      </c>
      <c r="BB8" s="12">
        <v>0</v>
      </c>
      <c r="BC8" s="12">
        <v>0</v>
      </c>
      <c r="BD8" s="12">
        <v>0</v>
      </c>
      <c r="BE8" s="12">
        <v>0</v>
      </c>
      <c r="BF8" s="12">
        <v>1508552.7202249994</v>
      </c>
      <c r="BG8" s="12">
        <v>10291.852061000001</v>
      </c>
      <c r="BH8" s="12">
        <v>1399.104</v>
      </c>
      <c r="BI8" s="12">
        <v>1520243.6762859994</v>
      </c>
      <c r="BJ8" s="12">
        <v>282392.2184331686</v>
      </c>
      <c r="BK8" s="12">
        <v>13635882.370323008</v>
      </c>
      <c r="BL8" s="12">
        <v>6935640.3801680161</v>
      </c>
      <c r="BM8" s="12">
        <v>32756.943976999999</v>
      </c>
      <c r="BN8" s="12">
        <v>20604279.694468021</v>
      </c>
      <c r="BO8" s="12">
        <v>12246086.253123989</v>
      </c>
      <c r="BP8" s="12">
        <v>0</v>
      </c>
      <c r="BQ8" s="12">
        <v>0</v>
      </c>
      <c r="BR8" s="12">
        <v>0</v>
      </c>
      <c r="BS8" s="12">
        <v>0</v>
      </c>
      <c r="BT8" s="12">
        <v>0</v>
      </c>
      <c r="BU8" s="12">
        <v>1025706.638871</v>
      </c>
      <c r="BV8" s="12">
        <v>3662.5983609999998</v>
      </c>
      <c r="BW8" s="12">
        <v>277</v>
      </c>
      <c r="BX8" s="12">
        <v>1029646.237232</v>
      </c>
      <c r="BY8" s="12">
        <v>509844.54455384647</v>
      </c>
      <c r="BZ8" s="12">
        <v>-33187.177800000005</v>
      </c>
      <c r="CA8" s="12">
        <v>0</v>
      </c>
      <c r="CB8" s="12">
        <v>0</v>
      </c>
      <c r="CC8" s="12">
        <v>-33187.177800000005</v>
      </c>
      <c r="CD8" s="12">
        <v>0</v>
      </c>
      <c r="CE8" s="12">
        <v>4712793.5119320005</v>
      </c>
      <c r="CF8" s="12">
        <v>59851.231041999839</v>
      </c>
      <c r="CG8" s="12">
        <v>8072.4439999999995</v>
      </c>
      <c r="CH8" s="12">
        <v>4780717.1869740002</v>
      </c>
      <c r="CI8" s="12">
        <v>3106615.8161971876</v>
      </c>
      <c r="CJ8" s="12">
        <v>0</v>
      </c>
      <c r="CK8" s="12">
        <v>0</v>
      </c>
      <c r="CL8" s="12">
        <v>0</v>
      </c>
      <c r="CM8" s="12">
        <v>0</v>
      </c>
      <c r="CN8" s="12">
        <v>0</v>
      </c>
      <c r="CO8" s="12">
        <f t="shared" si="0"/>
        <v>31231167.655424166</v>
      </c>
      <c r="CP8" s="12">
        <f t="shared" si="1"/>
        <v>19051554.716235589</v>
      </c>
      <c r="CQ8" s="12">
        <f t="shared" si="2"/>
        <v>4350503.6860430716</v>
      </c>
      <c r="CR8" s="12">
        <f t="shared" si="3"/>
        <v>54633226.057702824</v>
      </c>
      <c r="CS8" s="12">
        <f t="shared" si="4"/>
        <v>17215276.646598708</v>
      </c>
    </row>
    <row r="9" spans="1:97" ht="24.95" customHeight="1" x14ac:dyDescent="0.2">
      <c r="A9" s="1">
        <v>3</v>
      </c>
      <c r="B9" s="11" t="s">
        <v>30</v>
      </c>
      <c r="C9" s="12">
        <v>302484.32227800274</v>
      </c>
      <c r="D9" s="12">
        <v>2142.3249710000005</v>
      </c>
      <c r="E9" s="12">
        <v>2505418.921057011</v>
      </c>
      <c r="F9" s="12">
        <v>2810045.5683060139</v>
      </c>
      <c r="G9" s="12">
        <v>0</v>
      </c>
      <c r="H9" s="12">
        <v>0</v>
      </c>
      <c r="I9" s="12">
        <v>2015652.8060163422</v>
      </c>
      <c r="J9" s="12">
        <v>0</v>
      </c>
      <c r="K9" s="12">
        <v>2015652.8060163422</v>
      </c>
      <c r="L9" s="12">
        <v>0</v>
      </c>
      <c r="M9" s="12">
        <v>209561.60625099688</v>
      </c>
      <c r="N9" s="12">
        <v>222.4752620000001</v>
      </c>
      <c r="O9" s="12">
        <v>36308.07116699966</v>
      </c>
      <c r="P9" s="12">
        <v>246092.15267999654</v>
      </c>
      <c r="Q9" s="12">
        <v>0</v>
      </c>
      <c r="R9" s="12">
        <v>24126102.031696569</v>
      </c>
      <c r="S9" s="12">
        <v>2234774.1502719941</v>
      </c>
      <c r="T9" s="12">
        <v>21934989.862196635</v>
      </c>
      <c r="U9" s="12">
        <v>48295866.044165194</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12">
        <v>0</v>
      </c>
      <c r="AX9" s="12">
        <v>0</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0</v>
      </c>
      <c r="CN9" s="12">
        <v>0</v>
      </c>
      <c r="CO9" s="12">
        <f t="shared" si="0"/>
        <v>24638147.960225567</v>
      </c>
      <c r="CP9" s="12">
        <f t="shared" si="1"/>
        <v>4252791.7565213367</v>
      </c>
      <c r="CQ9" s="12">
        <f t="shared" si="2"/>
        <v>24476716.854420647</v>
      </c>
      <c r="CR9" s="12">
        <f t="shared" si="3"/>
        <v>53367656.571167544</v>
      </c>
      <c r="CS9" s="12">
        <f t="shared" si="4"/>
        <v>0</v>
      </c>
    </row>
    <row r="10" spans="1:97" ht="24.95" customHeight="1" x14ac:dyDescent="0.2">
      <c r="A10" s="1">
        <v>4</v>
      </c>
      <c r="B10" s="11" t="s">
        <v>39</v>
      </c>
      <c r="C10" s="12">
        <v>7851.96</v>
      </c>
      <c r="D10" s="12">
        <v>4697.07</v>
      </c>
      <c r="E10" s="12">
        <v>115101.03</v>
      </c>
      <c r="F10" s="12">
        <v>127650.06</v>
      </c>
      <c r="G10" s="12">
        <v>0</v>
      </c>
      <c r="H10" s="12">
        <v>414.1</v>
      </c>
      <c r="I10" s="12">
        <v>17395.259999999998</v>
      </c>
      <c r="J10" s="12">
        <v>125.6</v>
      </c>
      <c r="K10" s="12">
        <v>17934.959999999995</v>
      </c>
      <c r="L10" s="12">
        <v>0</v>
      </c>
      <c r="M10" s="12">
        <v>58541.66</v>
      </c>
      <c r="N10" s="12">
        <v>9059.85</v>
      </c>
      <c r="O10" s="12">
        <v>108234.36</v>
      </c>
      <c r="P10" s="12">
        <v>175835.87</v>
      </c>
      <c r="Q10" s="12">
        <v>11045.372405</v>
      </c>
      <c r="R10" s="12">
        <v>243721.47</v>
      </c>
      <c r="S10" s="12">
        <v>107981.54</v>
      </c>
      <c r="T10" s="12">
        <v>1711162.41</v>
      </c>
      <c r="U10" s="12">
        <v>2062865.42</v>
      </c>
      <c r="V10" s="12">
        <v>0</v>
      </c>
      <c r="W10" s="12">
        <v>1452438.95</v>
      </c>
      <c r="X10" s="12">
        <v>241426.15</v>
      </c>
      <c r="Y10" s="12">
        <v>474295.92</v>
      </c>
      <c r="Z10" s="12">
        <v>2168161.02</v>
      </c>
      <c r="AA10" s="12">
        <v>9071.9490000000005</v>
      </c>
      <c r="AB10" s="12">
        <v>258838.69</v>
      </c>
      <c r="AC10" s="12">
        <v>36332.080000000002</v>
      </c>
      <c r="AD10" s="12">
        <v>11438.24</v>
      </c>
      <c r="AE10" s="12">
        <v>306609.01</v>
      </c>
      <c r="AF10" s="12">
        <v>16626.249167096699</v>
      </c>
      <c r="AG10" s="12">
        <v>0</v>
      </c>
      <c r="AH10" s="12">
        <v>0</v>
      </c>
      <c r="AI10" s="12">
        <v>0</v>
      </c>
      <c r="AJ10" s="12">
        <v>0</v>
      </c>
      <c r="AK10" s="12">
        <v>0</v>
      </c>
      <c r="AL10" s="12">
        <v>426416.61</v>
      </c>
      <c r="AM10" s="12">
        <v>0</v>
      </c>
      <c r="AN10" s="12">
        <v>0</v>
      </c>
      <c r="AO10" s="12">
        <v>426416.61</v>
      </c>
      <c r="AP10" s="12">
        <v>363563.13080000004</v>
      </c>
      <c r="AQ10" s="12">
        <v>572044.4</v>
      </c>
      <c r="AR10" s="12">
        <v>0</v>
      </c>
      <c r="AS10" s="12">
        <v>0</v>
      </c>
      <c r="AT10" s="12">
        <v>572044.4</v>
      </c>
      <c r="AU10" s="12">
        <v>559630.96191999991</v>
      </c>
      <c r="AV10" s="12">
        <v>0</v>
      </c>
      <c r="AW10" s="12">
        <v>0</v>
      </c>
      <c r="AX10" s="12">
        <v>19407.91</v>
      </c>
      <c r="AY10" s="12">
        <v>19407.91</v>
      </c>
      <c r="AZ10" s="12">
        <v>0</v>
      </c>
      <c r="BA10" s="12">
        <v>0</v>
      </c>
      <c r="BB10" s="12">
        <v>0</v>
      </c>
      <c r="BC10" s="12">
        <v>0</v>
      </c>
      <c r="BD10" s="12">
        <v>0</v>
      </c>
      <c r="BE10" s="12">
        <v>0</v>
      </c>
      <c r="BF10" s="12">
        <v>306550.53000000003</v>
      </c>
      <c r="BG10" s="12">
        <v>17835.150000000001</v>
      </c>
      <c r="BH10" s="12">
        <v>21875.26</v>
      </c>
      <c r="BI10" s="12">
        <v>346260.94000000006</v>
      </c>
      <c r="BJ10" s="12">
        <v>117958.30758369395</v>
      </c>
      <c r="BK10" s="12">
        <v>17779923.559999999</v>
      </c>
      <c r="BL10" s="12">
        <v>744231.8</v>
      </c>
      <c r="BM10" s="12">
        <v>37248.21</v>
      </c>
      <c r="BN10" s="12">
        <v>18561403.57</v>
      </c>
      <c r="BO10" s="12">
        <v>15428089.815541321</v>
      </c>
      <c r="BP10" s="12">
        <v>287646.36</v>
      </c>
      <c r="BQ10" s="12">
        <v>0</v>
      </c>
      <c r="BR10" s="12">
        <v>0</v>
      </c>
      <c r="BS10" s="12">
        <v>287646.36</v>
      </c>
      <c r="BT10" s="12">
        <v>232386.81565867615</v>
      </c>
      <c r="BU10" s="12">
        <v>455319.17999999993</v>
      </c>
      <c r="BV10" s="12">
        <v>0</v>
      </c>
      <c r="BW10" s="12">
        <v>0</v>
      </c>
      <c r="BX10" s="12">
        <v>455319.17999999993</v>
      </c>
      <c r="BY10" s="12">
        <v>325568.05999621953</v>
      </c>
      <c r="BZ10" s="12">
        <v>0</v>
      </c>
      <c r="CA10" s="12">
        <v>0</v>
      </c>
      <c r="CB10" s="12">
        <v>0</v>
      </c>
      <c r="CC10" s="12">
        <v>0</v>
      </c>
      <c r="CD10" s="12">
        <v>0</v>
      </c>
      <c r="CE10" s="12">
        <v>1616118.13</v>
      </c>
      <c r="CF10" s="12">
        <v>7495.13</v>
      </c>
      <c r="CG10" s="12">
        <v>12900</v>
      </c>
      <c r="CH10" s="12">
        <v>1636513.2599999998</v>
      </c>
      <c r="CI10" s="12">
        <v>1180541.8626155776</v>
      </c>
      <c r="CJ10" s="12">
        <v>0</v>
      </c>
      <c r="CK10" s="12">
        <v>0</v>
      </c>
      <c r="CL10" s="12">
        <v>0</v>
      </c>
      <c r="CM10" s="12">
        <v>0</v>
      </c>
      <c r="CN10" s="12">
        <v>0</v>
      </c>
      <c r="CO10" s="12">
        <f t="shared" si="0"/>
        <v>23465825.599999998</v>
      </c>
      <c r="CP10" s="12">
        <f t="shared" si="1"/>
        <v>1186454.03</v>
      </c>
      <c r="CQ10" s="12">
        <f t="shared" si="2"/>
        <v>2511788.94</v>
      </c>
      <c r="CR10" s="12">
        <f t="shared" si="3"/>
        <v>27164068.57</v>
      </c>
      <c r="CS10" s="12">
        <f t="shared" si="4"/>
        <v>18244482.524687584</v>
      </c>
    </row>
    <row r="11" spans="1:97" ht="24.95" customHeight="1" x14ac:dyDescent="0.2">
      <c r="A11" s="1">
        <v>5</v>
      </c>
      <c r="B11" s="11" t="s">
        <v>35</v>
      </c>
      <c r="C11" s="12">
        <v>204616.60615000001</v>
      </c>
      <c r="D11" s="12">
        <v>1485.62</v>
      </c>
      <c r="E11" s="12">
        <v>27078.739999999987</v>
      </c>
      <c r="F11" s="12">
        <v>233180.96614999999</v>
      </c>
      <c r="G11" s="12">
        <v>130135.31706375</v>
      </c>
      <c r="H11" s="12">
        <v>50975.239999999976</v>
      </c>
      <c r="I11" s="12">
        <v>39173.930000000037</v>
      </c>
      <c r="J11" s="12">
        <v>4217.5</v>
      </c>
      <c r="K11" s="12">
        <v>94366.670000000013</v>
      </c>
      <c r="L11" s="12">
        <v>3458.1992</v>
      </c>
      <c r="M11" s="12">
        <v>138749.61674899998</v>
      </c>
      <c r="N11" s="12">
        <v>30661.140000000014</v>
      </c>
      <c r="O11" s="12">
        <v>9098.0099999999875</v>
      </c>
      <c r="P11" s="12">
        <v>178508.76674899997</v>
      </c>
      <c r="Q11" s="12">
        <v>4266.4606284799929</v>
      </c>
      <c r="R11" s="12">
        <v>7185303.2599582197</v>
      </c>
      <c r="S11" s="12">
        <v>408473.1399999999</v>
      </c>
      <c r="T11" s="12">
        <v>5329394.2499997793</v>
      </c>
      <c r="U11" s="12">
        <v>12923170.649958</v>
      </c>
      <c r="V11" s="12">
        <v>0</v>
      </c>
      <c r="W11" s="12">
        <v>1304561.6260075008</v>
      </c>
      <c r="X11" s="12">
        <v>1262683.9599999993</v>
      </c>
      <c r="Y11" s="12">
        <v>52579.399999999972</v>
      </c>
      <c r="Z11" s="12">
        <v>2619824.9860075</v>
      </c>
      <c r="AA11" s="12">
        <v>102141.45504200002</v>
      </c>
      <c r="AB11" s="12">
        <v>312151.51257400011</v>
      </c>
      <c r="AC11" s="12">
        <v>159950.55999999988</v>
      </c>
      <c r="AD11" s="12">
        <v>5907.5399999999991</v>
      </c>
      <c r="AE11" s="12">
        <v>478009.61257399997</v>
      </c>
      <c r="AF11" s="12">
        <v>51955.732890929998</v>
      </c>
      <c r="AG11" s="12">
        <v>0</v>
      </c>
      <c r="AH11" s="12">
        <v>0</v>
      </c>
      <c r="AI11" s="12">
        <v>0</v>
      </c>
      <c r="AJ11" s="12">
        <v>0</v>
      </c>
      <c r="AK11" s="12">
        <v>0</v>
      </c>
      <c r="AL11" s="12">
        <v>11003.866787999999</v>
      </c>
      <c r="AM11" s="12">
        <v>0</v>
      </c>
      <c r="AN11" s="12">
        <v>0</v>
      </c>
      <c r="AO11" s="12">
        <v>11003.866787999999</v>
      </c>
      <c r="AP11" s="12">
        <v>2810.0287168000004</v>
      </c>
      <c r="AQ11" s="12">
        <v>0</v>
      </c>
      <c r="AR11" s="12">
        <v>0</v>
      </c>
      <c r="AS11" s="12">
        <v>0</v>
      </c>
      <c r="AT11" s="12">
        <v>0</v>
      </c>
      <c r="AU11" s="12">
        <v>0</v>
      </c>
      <c r="AV11" s="12">
        <v>0</v>
      </c>
      <c r="AW11" s="12">
        <v>0</v>
      </c>
      <c r="AX11" s="12">
        <v>0</v>
      </c>
      <c r="AY11" s="12">
        <v>0</v>
      </c>
      <c r="AZ11" s="12">
        <v>174.21890000000005</v>
      </c>
      <c r="BA11" s="12">
        <v>0</v>
      </c>
      <c r="BB11" s="12">
        <v>0</v>
      </c>
      <c r="BC11" s="12">
        <v>0</v>
      </c>
      <c r="BD11" s="12">
        <v>0</v>
      </c>
      <c r="BE11" s="12">
        <v>0</v>
      </c>
      <c r="BF11" s="12">
        <v>173962.12194699998</v>
      </c>
      <c r="BG11" s="12">
        <v>57309.759999999995</v>
      </c>
      <c r="BH11" s="12">
        <v>0</v>
      </c>
      <c r="BI11" s="12">
        <v>231271.88194699999</v>
      </c>
      <c r="BJ11" s="12">
        <v>62961.991507220235</v>
      </c>
      <c r="BK11" s="12">
        <v>4728829.5391528392</v>
      </c>
      <c r="BL11" s="12">
        <v>301462.39999999997</v>
      </c>
      <c r="BM11" s="12">
        <v>27845.07</v>
      </c>
      <c r="BN11" s="12">
        <v>5058137.0091528399</v>
      </c>
      <c r="BO11" s="12">
        <v>4448014.7062353184</v>
      </c>
      <c r="BP11" s="12">
        <v>209532.152298</v>
      </c>
      <c r="BQ11" s="12">
        <v>0</v>
      </c>
      <c r="BR11" s="12">
        <v>0</v>
      </c>
      <c r="BS11" s="12">
        <v>209532.152298</v>
      </c>
      <c r="BT11" s="12">
        <v>198712.52475598999</v>
      </c>
      <c r="BU11" s="12">
        <v>0</v>
      </c>
      <c r="BV11" s="12">
        <v>0</v>
      </c>
      <c r="BW11" s="12">
        <v>0</v>
      </c>
      <c r="BX11" s="12">
        <v>0</v>
      </c>
      <c r="BY11" s="12">
        <v>0</v>
      </c>
      <c r="BZ11" s="12">
        <v>0</v>
      </c>
      <c r="CA11" s="12">
        <v>0</v>
      </c>
      <c r="CB11" s="12">
        <v>0</v>
      </c>
      <c r="CC11" s="12">
        <v>0</v>
      </c>
      <c r="CD11" s="12">
        <v>0</v>
      </c>
      <c r="CE11" s="12">
        <v>1350898.3440550002</v>
      </c>
      <c r="CF11" s="12">
        <v>1927.0100000000002</v>
      </c>
      <c r="CG11" s="12">
        <v>55999</v>
      </c>
      <c r="CH11" s="12">
        <v>1408824.3540550002</v>
      </c>
      <c r="CI11" s="12">
        <v>1254976.7702122401</v>
      </c>
      <c r="CJ11" s="12">
        <v>0</v>
      </c>
      <c r="CK11" s="12">
        <v>0</v>
      </c>
      <c r="CL11" s="12">
        <v>0</v>
      </c>
      <c r="CM11" s="12">
        <v>0</v>
      </c>
      <c r="CN11" s="12">
        <v>0</v>
      </c>
      <c r="CO11" s="12">
        <f t="shared" si="0"/>
        <v>15670583.885679562</v>
      </c>
      <c r="CP11" s="12">
        <f t="shared" si="1"/>
        <v>2263127.5199999986</v>
      </c>
      <c r="CQ11" s="12">
        <f t="shared" si="2"/>
        <v>5512119.50999978</v>
      </c>
      <c r="CR11" s="12">
        <f t="shared" si="3"/>
        <v>23445830.915679339</v>
      </c>
      <c r="CS11" s="12">
        <f t="shared" si="4"/>
        <v>6259607.4051527288</v>
      </c>
    </row>
    <row r="12" spans="1:97" ht="24.95" customHeight="1" x14ac:dyDescent="0.2">
      <c r="A12" s="1">
        <v>6</v>
      </c>
      <c r="B12" s="11" t="s">
        <v>36</v>
      </c>
      <c r="C12" s="12">
        <v>500</v>
      </c>
      <c r="D12" s="12">
        <v>0</v>
      </c>
      <c r="E12" s="12">
        <v>0</v>
      </c>
      <c r="F12" s="12">
        <v>500</v>
      </c>
      <c r="G12" s="12">
        <v>0</v>
      </c>
      <c r="H12" s="12">
        <v>80988.399999999994</v>
      </c>
      <c r="I12" s="12">
        <v>89076.7</v>
      </c>
      <c r="J12" s="12">
        <v>0</v>
      </c>
      <c r="K12" s="12">
        <v>170065.09999999998</v>
      </c>
      <c r="L12" s="12">
        <v>0</v>
      </c>
      <c r="M12" s="12">
        <v>103056.67</v>
      </c>
      <c r="N12" s="12">
        <v>6288.64</v>
      </c>
      <c r="O12" s="12">
        <v>90</v>
      </c>
      <c r="P12" s="12">
        <v>109435.31</v>
      </c>
      <c r="Q12" s="12">
        <v>45632</v>
      </c>
      <c r="R12" s="12">
        <v>9549860.3499999978</v>
      </c>
      <c r="S12" s="12">
        <v>90288.88</v>
      </c>
      <c r="T12" s="12">
        <v>1473059.37</v>
      </c>
      <c r="U12" s="12">
        <v>11113208.599999998</v>
      </c>
      <c r="V12" s="12">
        <v>0</v>
      </c>
      <c r="W12" s="12">
        <v>881800.95</v>
      </c>
      <c r="X12" s="12">
        <v>745071.17</v>
      </c>
      <c r="Y12" s="12">
        <v>9499.7800000000007</v>
      </c>
      <c r="Z12" s="12">
        <v>1636371.9000000001</v>
      </c>
      <c r="AA12" s="12">
        <v>0</v>
      </c>
      <c r="AB12" s="12">
        <v>154564.10999999999</v>
      </c>
      <c r="AC12" s="12">
        <v>93869.55</v>
      </c>
      <c r="AD12" s="12">
        <v>1092.93</v>
      </c>
      <c r="AE12" s="12">
        <v>249526.58999999997</v>
      </c>
      <c r="AF12" s="12">
        <v>0</v>
      </c>
      <c r="AG12" s="12">
        <v>0</v>
      </c>
      <c r="AH12" s="12">
        <v>0</v>
      </c>
      <c r="AI12" s="12">
        <v>0</v>
      </c>
      <c r="AJ12" s="12">
        <v>0</v>
      </c>
      <c r="AK12" s="12">
        <v>0</v>
      </c>
      <c r="AL12" s="12">
        <v>484035.25</v>
      </c>
      <c r="AM12" s="12">
        <v>0</v>
      </c>
      <c r="AN12" s="12">
        <v>0</v>
      </c>
      <c r="AO12" s="12">
        <v>484035.25</v>
      </c>
      <c r="AP12" s="12">
        <v>474354.55</v>
      </c>
      <c r="AQ12" s="12">
        <v>1118710.8999999999</v>
      </c>
      <c r="AR12" s="12">
        <v>0</v>
      </c>
      <c r="AS12" s="12">
        <v>0</v>
      </c>
      <c r="AT12" s="12">
        <v>1118710.8999999999</v>
      </c>
      <c r="AU12" s="12">
        <v>1102930.25</v>
      </c>
      <c r="AV12" s="12">
        <v>40001.07</v>
      </c>
      <c r="AW12" s="12">
        <v>0</v>
      </c>
      <c r="AX12" s="12">
        <v>0</v>
      </c>
      <c r="AY12" s="12">
        <v>40001.07</v>
      </c>
      <c r="AZ12" s="12">
        <v>0</v>
      </c>
      <c r="BA12" s="12">
        <v>0</v>
      </c>
      <c r="BB12" s="12">
        <v>0</v>
      </c>
      <c r="BC12" s="12">
        <v>0</v>
      </c>
      <c r="BD12" s="12">
        <v>0</v>
      </c>
      <c r="BE12" s="12">
        <v>0</v>
      </c>
      <c r="BF12" s="12">
        <v>213252.45</v>
      </c>
      <c r="BG12" s="12">
        <v>483.46</v>
      </c>
      <c r="BH12" s="12">
        <v>0</v>
      </c>
      <c r="BI12" s="12">
        <v>213735.91</v>
      </c>
      <c r="BJ12" s="12">
        <v>17323.2</v>
      </c>
      <c r="BK12" s="12">
        <v>821744.3</v>
      </c>
      <c r="BL12" s="12">
        <v>21898.720000000001</v>
      </c>
      <c r="BM12" s="12">
        <v>0</v>
      </c>
      <c r="BN12" s="12">
        <v>843643.02</v>
      </c>
      <c r="BO12" s="12">
        <v>82502.66</v>
      </c>
      <c r="BP12" s="12">
        <v>13114.81</v>
      </c>
      <c r="BQ12" s="12">
        <v>10698.62</v>
      </c>
      <c r="BR12" s="12">
        <v>123.79</v>
      </c>
      <c r="BS12" s="12">
        <v>23937.22</v>
      </c>
      <c r="BT12" s="12">
        <v>1789.06</v>
      </c>
      <c r="BU12" s="12">
        <v>1650482.49</v>
      </c>
      <c r="BV12" s="12">
        <v>700</v>
      </c>
      <c r="BW12" s="12">
        <v>1800</v>
      </c>
      <c r="BX12" s="12">
        <v>1652982.49</v>
      </c>
      <c r="BY12" s="12">
        <v>1579727.9</v>
      </c>
      <c r="BZ12" s="12">
        <v>0</v>
      </c>
      <c r="CA12" s="12">
        <v>0</v>
      </c>
      <c r="CB12" s="12">
        <v>0</v>
      </c>
      <c r="CC12" s="12">
        <v>0</v>
      </c>
      <c r="CD12" s="12">
        <v>0</v>
      </c>
      <c r="CE12" s="12">
        <v>618238.34</v>
      </c>
      <c r="CF12" s="12">
        <v>0</v>
      </c>
      <c r="CG12" s="12">
        <v>5681.77</v>
      </c>
      <c r="CH12" s="12">
        <v>623920.11</v>
      </c>
      <c r="CI12" s="12">
        <v>111313.91999999998</v>
      </c>
      <c r="CJ12" s="12">
        <v>0</v>
      </c>
      <c r="CK12" s="12">
        <v>0</v>
      </c>
      <c r="CL12" s="12">
        <v>0</v>
      </c>
      <c r="CM12" s="12">
        <v>0</v>
      </c>
      <c r="CN12" s="12">
        <v>0</v>
      </c>
      <c r="CO12" s="12">
        <f t="shared" si="0"/>
        <v>15730350.089999998</v>
      </c>
      <c r="CP12" s="12">
        <f t="shared" si="1"/>
        <v>1058375.74</v>
      </c>
      <c r="CQ12" s="12">
        <f t="shared" si="2"/>
        <v>1491347.6400000001</v>
      </c>
      <c r="CR12" s="12">
        <f t="shared" si="3"/>
        <v>18280073.469999999</v>
      </c>
      <c r="CS12" s="12">
        <f t="shared" si="4"/>
        <v>3415573.54</v>
      </c>
    </row>
    <row r="13" spans="1:97" ht="24.95" customHeight="1" x14ac:dyDescent="0.2">
      <c r="A13" s="1">
        <v>7</v>
      </c>
      <c r="B13" s="11" t="s">
        <v>33</v>
      </c>
      <c r="C13" s="12">
        <v>355041.12390001799</v>
      </c>
      <c r="D13" s="12">
        <v>831.7700000000001</v>
      </c>
      <c r="E13" s="12">
        <v>1088845.6006001527</v>
      </c>
      <c r="F13" s="12">
        <v>1444718.4945001707</v>
      </c>
      <c r="G13" s="12">
        <v>0</v>
      </c>
      <c r="H13" s="12">
        <v>214797.80000000389</v>
      </c>
      <c r="I13" s="12">
        <v>11108.6322</v>
      </c>
      <c r="J13" s="12">
        <v>829173.52699998743</v>
      </c>
      <c r="K13" s="12">
        <v>1055079.9591999913</v>
      </c>
      <c r="L13" s="12">
        <v>0</v>
      </c>
      <c r="M13" s="12">
        <v>252353.77530137001</v>
      </c>
      <c r="N13" s="12">
        <v>5015.3871397260273</v>
      </c>
      <c r="O13" s="12">
        <v>18523.126139526987</v>
      </c>
      <c r="P13" s="12">
        <v>275892.28858062305</v>
      </c>
      <c r="Q13" s="12">
        <v>0</v>
      </c>
      <c r="R13" s="12">
        <v>4355224.9359997557</v>
      </c>
      <c r="S13" s="12">
        <v>53246.738600000004</v>
      </c>
      <c r="T13" s="12">
        <v>8073383.9430995556</v>
      </c>
      <c r="U13" s="12">
        <v>12481855.61769931</v>
      </c>
      <c r="V13" s="12">
        <v>0</v>
      </c>
      <c r="W13" s="12">
        <v>155640.3319090959</v>
      </c>
      <c r="X13" s="12">
        <v>132512.72035439074</v>
      </c>
      <c r="Y13" s="12">
        <v>219531.11072061287</v>
      </c>
      <c r="Z13" s="12">
        <v>507684.16298409953</v>
      </c>
      <c r="AA13" s="12">
        <v>0</v>
      </c>
      <c r="AB13" s="12">
        <v>24210.166982191782</v>
      </c>
      <c r="AC13" s="12">
        <v>14747.656290089079</v>
      </c>
      <c r="AD13" s="12">
        <v>22382.443970133434</v>
      </c>
      <c r="AE13" s="12">
        <v>61340.267242414295</v>
      </c>
      <c r="AF13" s="12">
        <v>0</v>
      </c>
      <c r="AG13" s="12">
        <v>0</v>
      </c>
      <c r="AH13" s="12">
        <v>0</v>
      </c>
      <c r="AI13" s="12">
        <v>0</v>
      </c>
      <c r="AJ13" s="12">
        <v>0</v>
      </c>
      <c r="AK13" s="12">
        <v>0</v>
      </c>
      <c r="AL13" s="12">
        <v>0</v>
      </c>
      <c r="AM13" s="12">
        <v>0</v>
      </c>
      <c r="AN13" s="12">
        <v>0</v>
      </c>
      <c r="AO13" s="12">
        <v>0</v>
      </c>
      <c r="AP13" s="12">
        <v>0</v>
      </c>
      <c r="AQ13" s="12">
        <v>0</v>
      </c>
      <c r="AR13" s="12">
        <v>0</v>
      </c>
      <c r="AS13" s="12">
        <v>0</v>
      </c>
      <c r="AT13" s="12">
        <v>0</v>
      </c>
      <c r="AU13" s="12">
        <v>0</v>
      </c>
      <c r="AV13" s="12">
        <v>0</v>
      </c>
      <c r="AW13" s="12">
        <v>0</v>
      </c>
      <c r="AX13" s="12">
        <v>0</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12">
        <v>0</v>
      </c>
      <c r="BS13" s="12">
        <v>0</v>
      </c>
      <c r="BT13" s="12">
        <v>0</v>
      </c>
      <c r="BU13" s="12">
        <v>2306.3000000000002</v>
      </c>
      <c r="BV13" s="12">
        <v>0</v>
      </c>
      <c r="BW13" s="12">
        <v>0</v>
      </c>
      <c r="BX13" s="12">
        <v>2306.3000000000002</v>
      </c>
      <c r="BY13" s="12">
        <v>0</v>
      </c>
      <c r="BZ13" s="12">
        <v>0</v>
      </c>
      <c r="CA13" s="12">
        <v>0</v>
      </c>
      <c r="CB13" s="12">
        <v>0</v>
      </c>
      <c r="CC13" s="12">
        <v>0</v>
      </c>
      <c r="CD13" s="12">
        <v>0</v>
      </c>
      <c r="CE13" s="12">
        <v>7000</v>
      </c>
      <c r="CF13" s="12">
        <v>0</v>
      </c>
      <c r="CG13" s="12">
        <v>0</v>
      </c>
      <c r="CH13" s="12">
        <v>7000</v>
      </c>
      <c r="CI13" s="12">
        <v>0</v>
      </c>
      <c r="CJ13" s="12">
        <v>0</v>
      </c>
      <c r="CK13" s="12">
        <v>0</v>
      </c>
      <c r="CL13" s="12">
        <v>0</v>
      </c>
      <c r="CM13" s="12">
        <v>0</v>
      </c>
      <c r="CN13" s="12">
        <v>0</v>
      </c>
      <c r="CO13" s="12">
        <f t="shared" si="0"/>
        <v>5366574.4340924351</v>
      </c>
      <c r="CP13" s="12">
        <f t="shared" si="1"/>
        <v>217462.90458420583</v>
      </c>
      <c r="CQ13" s="12">
        <f t="shared" si="2"/>
        <v>10251839.751529967</v>
      </c>
      <c r="CR13" s="12">
        <f t="shared" si="3"/>
        <v>15835877.09020661</v>
      </c>
      <c r="CS13" s="12">
        <f t="shared" si="4"/>
        <v>0</v>
      </c>
    </row>
    <row r="14" spans="1:97" ht="24.95" customHeight="1" x14ac:dyDescent="0.2">
      <c r="A14" s="1">
        <v>8</v>
      </c>
      <c r="B14" s="11" t="s">
        <v>34</v>
      </c>
      <c r="C14" s="12">
        <v>115975.21476300136</v>
      </c>
      <c r="D14" s="12">
        <v>17878.146342201228</v>
      </c>
      <c r="E14" s="12">
        <v>0</v>
      </c>
      <c r="F14" s="12">
        <v>133853.36110520258</v>
      </c>
      <c r="G14" s="12">
        <v>1030.4546138102144</v>
      </c>
      <c r="H14" s="12">
        <v>20002.380717051135</v>
      </c>
      <c r="I14" s="12">
        <v>355611.290634921</v>
      </c>
      <c r="J14" s="12">
        <v>0</v>
      </c>
      <c r="K14" s="12">
        <v>375613.67135197215</v>
      </c>
      <c r="L14" s="12">
        <v>0</v>
      </c>
      <c r="M14" s="12">
        <v>148335.63606784737</v>
      </c>
      <c r="N14" s="12">
        <v>35330.451324681926</v>
      </c>
      <c r="O14" s="12">
        <v>1012.4024989587673</v>
      </c>
      <c r="P14" s="12">
        <v>184678.48989148808</v>
      </c>
      <c r="Q14" s="12">
        <v>56551.448552244001</v>
      </c>
      <c r="R14" s="12">
        <v>4460570.9645970715</v>
      </c>
      <c r="S14" s="12">
        <v>34468.848115095832</v>
      </c>
      <c r="T14" s="12">
        <v>0</v>
      </c>
      <c r="U14" s="12">
        <v>4495039.8127121674</v>
      </c>
      <c r="V14" s="12">
        <v>0</v>
      </c>
      <c r="W14" s="12">
        <v>575655.85347131069</v>
      </c>
      <c r="X14" s="12">
        <v>859232.83638325415</v>
      </c>
      <c r="Y14" s="12">
        <v>175.06</v>
      </c>
      <c r="Z14" s="12">
        <v>1435063.7498545649</v>
      </c>
      <c r="AA14" s="12">
        <v>118526.35279619934</v>
      </c>
      <c r="AB14" s="12">
        <v>140966.22898853655</v>
      </c>
      <c r="AC14" s="12">
        <v>75199.25168527037</v>
      </c>
      <c r="AD14" s="12">
        <v>30</v>
      </c>
      <c r="AE14" s="12">
        <v>216195.48067380692</v>
      </c>
      <c r="AF14" s="12">
        <v>58513.190375895007</v>
      </c>
      <c r="AG14" s="12">
        <v>0</v>
      </c>
      <c r="AH14" s="12">
        <v>0</v>
      </c>
      <c r="AI14" s="12">
        <v>0</v>
      </c>
      <c r="AJ14" s="12">
        <v>0</v>
      </c>
      <c r="AK14" s="12">
        <v>0</v>
      </c>
      <c r="AL14" s="12">
        <v>1563646.8127895717</v>
      </c>
      <c r="AM14" s="12">
        <v>0</v>
      </c>
      <c r="AN14" s="12">
        <v>102527.58317367765</v>
      </c>
      <c r="AO14" s="12">
        <v>1666174.3959632493</v>
      </c>
      <c r="AP14" s="12">
        <v>1656892.5427895717</v>
      </c>
      <c r="AQ14" s="12">
        <v>284461.25612332893</v>
      </c>
      <c r="AR14" s="12">
        <v>0</v>
      </c>
      <c r="AS14" s="12">
        <v>45402.414327363607</v>
      </c>
      <c r="AT14" s="12">
        <v>329863.67045069253</v>
      </c>
      <c r="AU14" s="12">
        <v>325753.37612332898</v>
      </c>
      <c r="AV14" s="12">
        <v>0</v>
      </c>
      <c r="AW14" s="12">
        <v>0</v>
      </c>
      <c r="AX14" s="12">
        <v>0</v>
      </c>
      <c r="AY14" s="12">
        <v>0</v>
      </c>
      <c r="AZ14" s="12">
        <v>0</v>
      </c>
      <c r="BA14" s="12">
        <v>0</v>
      </c>
      <c r="BB14" s="12">
        <v>0</v>
      </c>
      <c r="BC14" s="12">
        <v>0</v>
      </c>
      <c r="BD14" s="12">
        <v>0</v>
      </c>
      <c r="BE14" s="12">
        <v>0</v>
      </c>
      <c r="BF14" s="12">
        <v>161349.69590033722</v>
      </c>
      <c r="BG14" s="12">
        <v>2718.2137160000002</v>
      </c>
      <c r="BH14" s="12">
        <v>0</v>
      </c>
      <c r="BI14" s="12">
        <v>164067.90961633722</v>
      </c>
      <c r="BJ14" s="12">
        <v>90559.898715822826</v>
      </c>
      <c r="BK14" s="12">
        <v>870913.12963705859</v>
      </c>
      <c r="BL14" s="12">
        <v>1002279.2008768986</v>
      </c>
      <c r="BM14" s="12">
        <v>0</v>
      </c>
      <c r="BN14" s="12">
        <v>1873192.3305139572</v>
      </c>
      <c r="BO14" s="12">
        <v>1822089.6616349299</v>
      </c>
      <c r="BP14" s="12">
        <v>178826.477988</v>
      </c>
      <c r="BQ14" s="12">
        <v>0</v>
      </c>
      <c r="BR14" s="12">
        <v>0</v>
      </c>
      <c r="BS14" s="12">
        <v>178826.477988</v>
      </c>
      <c r="BT14" s="12">
        <v>72742.124932486142</v>
      </c>
      <c r="BU14" s="12">
        <v>0</v>
      </c>
      <c r="BV14" s="12">
        <v>0</v>
      </c>
      <c r="BW14" s="12">
        <v>0</v>
      </c>
      <c r="BX14" s="12">
        <v>0</v>
      </c>
      <c r="BY14" s="12">
        <v>0</v>
      </c>
      <c r="BZ14" s="12">
        <v>0</v>
      </c>
      <c r="CA14" s="12">
        <v>0</v>
      </c>
      <c r="CB14" s="12">
        <v>0</v>
      </c>
      <c r="CC14" s="12">
        <v>0</v>
      </c>
      <c r="CD14" s="12">
        <v>0</v>
      </c>
      <c r="CE14" s="12">
        <v>163877.46180327871</v>
      </c>
      <c r="CF14" s="12">
        <v>7664</v>
      </c>
      <c r="CG14" s="12">
        <v>0</v>
      </c>
      <c r="CH14" s="12">
        <v>171541.46180327871</v>
      </c>
      <c r="CI14" s="12">
        <v>97298.250404448088</v>
      </c>
      <c r="CJ14" s="12">
        <v>0</v>
      </c>
      <c r="CK14" s="12">
        <v>0</v>
      </c>
      <c r="CL14" s="12">
        <v>0</v>
      </c>
      <c r="CM14" s="12">
        <v>0</v>
      </c>
      <c r="CN14" s="12">
        <v>0</v>
      </c>
      <c r="CO14" s="12">
        <f t="shared" si="0"/>
        <v>8684581.1128463913</v>
      </c>
      <c r="CP14" s="12">
        <f t="shared" si="1"/>
        <v>2390382.2390783234</v>
      </c>
      <c r="CQ14" s="12">
        <f t="shared" si="2"/>
        <v>149147.46000000002</v>
      </c>
      <c r="CR14" s="12">
        <f t="shared" si="3"/>
        <v>11224110.811924716</v>
      </c>
      <c r="CS14" s="12">
        <f t="shared" si="4"/>
        <v>4299957.3009387366</v>
      </c>
    </row>
    <row r="15" spans="1:97" ht="24.95" customHeight="1" x14ac:dyDescent="0.2">
      <c r="A15" s="1">
        <v>9</v>
      </c>
      <c r="B15" s="11" t="s">
        <v>38</v>
      </c>
      <c r="C15" s="12">
        <v>0</v>
      </c>
      <c r="D15" s="12">
        <v>28240.42</v>
      </c>
      <c r="E15" s="12">
        <v>0</v>
      </c>
      <c r="F15" s="12">
        <v>28240.42</v>
      </c>
      <c r="G15" s="12">
        <v>0</v>
      </c>
      <c r="H15" s="12">
        <v>1847.5</v>
      </c>
      <c r="I15" s="12">
        <v>40563.862449471613</v>
      </c>
      <c r="J15" s="12">
        <v>1625.5</v>
      </c>
      <c r="K15" s="12">
        <v>44036.862449471613</v>
      </c>
      <c r="L15" s="12">
        <v>0</v>
      </c>
      <c r="M15" s="12">
        <v>73231.042760994795</v>
      </c>
      <c r="N15" s="12">
        <v>14571.882747009369</v>
      </c>
      <c r="O15" s="12">
        <v>61863.235382973355</v>
      </c>
      <c r="P15" s="12">
        <v>149666.16089097751</v>
      </c>
      <c r="Q15" s="12">
        <v>75641.137383356778</v>
      </c>
      <c r="R15" s="12">
        <v>1735569.1870817747</v>
      </c>
      <c r="S15" s="12">
        <v>534838.71627260454</v>
      </c>
      <c r="T15" s="12">
        <v>1295915.7087900545</v>
      </c>
      <c r="U15" s="12">
        <v>3566323.6121444339</v>
      </c>
      <c r="V15" s="12">
        <v>0</v>
      </c>
      <c r="W15" s="12">
        <v>261360.94431529797</v>
      </c>
      <c r="X15" s="12">
        <v>70780.105088035722</v>
      </c>
      <c r="Y15" s="12">
        <v>686176.53114796348</v>
      </c>
      <c r="Z15" s="12">
        <v>1018317.5805512972</v>
      </c>
      <c r="AA15" s="12">
        <v>401891.08886494266</v>
      </c>
      <c r="AB15" s="12">
        <v>50288.716392959155</v>
      </c>
      <c r="AC15" s="12">
        <v>10432.876306183121</v>
      </c>
      <c r="AD15" s="12">
        <v>87483.690203835416</v>
      </c>
      <c r="AE15" s="12">
        <v>148205.28290297769</v>
      </c>
      <c r="AF15" s="12">
        <v>39582.993306288532</v>
      </c>
      <c r="AG15" s="12">
        <v>0</v>
      </c>
      <c r="AH15" s="12">
        <v>0</v>
      </c>
      <c r="AI15" s="12">
        <v>0</v>
      </c>
      <c r="AJ15" s="12">
        <v>0</v>
      </c>
      <c r="AK15" s="12">
        <v>0</v>
      </c>
      <c r="AL15" s="12">
        <v>681548.72727342381</v>
      </c>
      <c r="AM15" s="12">
        <v>94.11</v>
      </c>
      <c r="AN15" s="12">
        <v>0</v>
      </c>
      <c r="AO15" s="12">
        <v>681642.83727342379</v>
      </c>
      <c r="AP15" s="12">
        <v>730124.86107440921</v>
      </c>
      <c r="AQ15" s="12">
        <v>779188.27342588035</v>
      </c>
      <c r="AR15" s="12">
        <v>56.46</v>
      </c>
      <c r="AS15" s="12">
        <v>0</v>
      </c>
      <c r="AT15" s="12">
        <v>779244.73342588032</v>
      </c>
      <c r="AU15" s="12">
        <v>658723.56531507534</v>
      </c>
      <c r="AV15" s="12">
        <v>6312.67</v>
      </c>
      <c r="AW15" s="12">
        <v>0</v>
      </c>
      <c r="AX15" s="12">
        <v>0</v>
      </c>
      <c r="AY15" s="12">
        <v>6312.67</v>
      </c>
      <c r="AZ15" s="12">
        <v>0</v>
      </c>
      <c r="BA15" s="12">
        <v>0</v>
      </c>
      <c r="BB15" s="12">
        <v>0</v>
      </c>
      <c r="BC15" s="12">
        <v>0</v>
      </c>
      <c r="BD15" s="12">
        <v>0</v>
      </c>
      <c r="BE15" s="12">
        <v>0</v>
      </c>
      <c r="BF15" s="12">
        <v>118200.37862097671</v>
      </c>
      <c r="BG15" s="12">
        <v>2011.54</v>
      </c>
      <c r="BH15" s="12">
        <v>2220.6600000000094</v>
      </c>
      <c r="BI15" s="12">
        <v>122432.57862097671</v>
      </c>
      <c r="BJ15" s="12">
        <v>90807.518305430334</v>
      </c>
      <c r="BK15" s="12">
        <v>409036.75079475972</v>
      </c>
      <c r="BL15" s="12">
        <v>264364.16470130265</v>
      </c>
      <c r="BM15" s="12">
        <v>14235.89</v>
      </c>
      <c r="BN15" s="12">
        <v>687636.80549606238</v>
      </c>
      <c r="BO15" s="12">
        <v>376865.10051705863</v>
      </c>
      <c r="BP15" s="12">
        <v>1999.57</v>
      </c>
      <c r="BQ15" s="12">
        <v>0</v>
      </c>
      <c r="BR15" s="12">
        <v>0</v>
      </c>
      <c r="BS15" s="12">
        <v>1999.57</v>
      </c>
      <c r="BT15" s="12">
        <v>0</v>
      </c>
      <c r="BU15" s="12">
        <v>14845.687258114029</v>
      </c>
      <c r="BV15" s="12">
        <v>0</v>
      </c>
      <c r="BW15" s="12">
        <v>0</v>
      </c>
      <c r="BX15" s="12">
        <v>14845.687258114029</v>
      </c>
      <c r="BY15" s="12">
        <v>0</v>
      </c>
      <c r="BZ15" s="12">
        <v>0</v>
      </c>
      <c r="CA15" s="12">
        <v>0</v>
      </c>
      <c r="CB15" s="12">
        <v>0</v>
      </c>
      <c r="CC15" s="12">
        <v>0</v>
      </c>
      <c r="CD15" s="12">
        <v>0</v>
      </c>
      <c r="CE15" s="12">
        <v>32907.49</v>
      </c>
      <c r="CF15" s="12">
        <v>92028.999582304066</v>
      </c>
      <c r="CG15" s="12">
        <v>22704.934999999998</v>
      </c>
      <c r="CH15" s="12">
        <v>147641.42458230405</v>
      </c>
      <c r="CI15" s="12">
        <v>24922.584999999999</v>
      </c>
      <c r="CJ15" s="12">
        <v>0</v>
      </c>
      <c r="CK15" s="12">
        <v>0</v>
      </c>
      <c r="CL15" s="12">
        <v>0</v>
      </c>
      <c r="CM15" s="12">
        <v>0</v>
      </c>
      <c r="CN15" s="12">
        <v>0</v>
      </c>
      <c r="CO15" s="12">
        <f t="shared" si="0"/>
        <v>4166336.9379241806</v>
      </c>
      <c r="CP15" s="12">
        <f t="shared" si="1"/>
        <v>1057983.1371469111</v>
      </c>
      <c r="CQ15" s="12">
        <f t="shared" si="2"/>
        <v>2172226.1505248272</v>
      </c>
      <c r="CR15" s="12">
        <f t="shared" si="3"/>
        <v>7396546.2255959185</v>
      </c>
      <c r="CS15" s="12">
        <f t="shared" si="4"/>
        <v>2398558.8497665613</v>
      </c>
    </row>
    <row r="16" spans="1:97" ht="24.95" customHeight="1" x14ac:dyDescent="0.2">
      <c r="A16" s="1">
        <v>10</v>
      </c>
      <c r="B16" s="11" t="s">
        <v>37</v>
      </c>
      <c r="C16" s="12">
        <v>-6482.3700000000008</v>
      </c>
      <c r="D16" s="12">
        <v>829.07</v>
      </c>
      <c r="E16" s="12">
        <v>526462.23</v>
      </c>
      <c r="F16" s="12">
        <v>520808.93</v>
      </c>
      <c r="G16" s="12">
        <v>0</v>
      </c>
      <c r="H16" s="12">
        <v>-9566.4600000000009</v>
      </c>
      <c r="I16" s="12">
        <v>22424.289999999994</v>
      </c>
      <c r="J16" s="12">
        <v>12330.12</v>
      </c>
      <c r="K16" s="12">
        <v>25187.949999999993</v>
      </c>
      <c r="L16" s="12">
        <v>0</v>
      </c>
      <c r="M16" s="12">
        <v>-3222.62</v>
      </c>
      <c r="N16" s="12">
        <v>3438.4500000000003</v>
      </c>
      <c r="O16" s="12">
        <v>24506.81</v>
      </c>
      <c r="P16" s="12">
        <v>24722.640000000003</v>
      </c>
      <c r="Q16" s="12">
        <v>8755.7099999999991</v>
      </c>
      <c r="R16" s="12">
        <v>-276179.08999999997</v>
      </c>
      <c r="S16" s="12">
        <v>24327.47</v>
      </c>
      <c r="T16" s="12">
        <v>4826961.2700000005</v>
      </c>
      <c r="U16" s="12">
        <v>4575109.6500000004</v>
      </c>
      <c r="V16" s="12">
        <v>0</v>
      </c>
      <c r="W16" s="12">
        <v>66366</v>
      </c>
      <c r="X16" s="12">
        <v>72281.61</v>
      </c>
      <c r="Y16" s="12">
        <v>613922.27</v>
      </c>
      <c r="Z16" s="12">
        <v>752569.88</v>
      </c>
      <c r="AA16" s="12">
        <v>363878.04</v>
      </c>
      <c r="AB16" s="12">
        <v>9219.4599999999991</v>
      </c>
      <c r="AC16" s="12">
        <v>18324.28</v>
      </c>
      <c r="AD16" s="12">
        <v>70943.95</v>
      </c>
      <c r="AE16" s="12">
        <v>98487.69</v>
      </c>
      <c r="AF16" s="12">
        <v>44250.478999999999</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23197.61</v>
      </c>
      <c r="BG16" s="12">
        <v>1608.6999999999998</v>
      </c>
      <c r="BH16" s="12">
        <v>0</v>
      </c>
      <c r="BI16" s="12">
        <v>24806.31</v>
      </c>
      <c r="BJ16" s="12">
        <v>15998.33</v>
      </c>
      <c r="BK16" s="12">
        <v>70001.950000000012</v>
      </c>
      <c r="BL16" s="12">
        <v>1041.2</v>
      </c>
      <c r="BM16" s="12">
        <v>38130</v>
      </c>
      <c r="BN16" s="12">
        <v>109173.15000000001</v>
      </c>
      <c r="BO16" s="12">
        <v>24475.27</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510</v>
      </c>
      <c r="CH16" s="12">
        <v>510</v>
      </c>
      <c r="CI16" s="12">
        <v>410.36</v>
      </c>
      <c r="CJ16" s="12">
        <v>0</v>
      </c>
      <c r="CK16" s="12">
        <v>0</v>
      </c>
      <c r="CL16" s="12">
        <v>0</v>
      </c>
      <c r="CM16" s="12">
        <v>0</v>
      </c>
      <c r="CN16" s="12">
        <v>0</v>
      </c>
      <c r="CO16" s="12">
        <f t="shared" si="0"/>
        <v>-126665.51999999996</v>
      </c>
      <c r="CP16" s="12">
        <f t="shared" si="1"/>
        <v>144275.07</v>
      </c>
      <c r="CQ16" s="12">
        <f t="shared" si="2"/>
        <v>6113766.6500000013</v>
      </c>
      <c r="CR16" s="12">
        <f t="shared" si="3"/>
        <v>6131376.2000000002</v>
      </c>
      <c r="CS16" s="12">
        <f t="shared" si="4"/>
        <v>457768.18900000001</v>
      </c>
    </row>
    <row r="17" spans="1:99" ht="24.95" customHeight="1" x14ac:dyDescent="0.2">
      <c r="A17" s="1">
        <v>11</v>
      </c>
      <c r="B17" s="11" t="s">
        <v>41</v>
      </c>
      <c r="C17" s="12">
        <v>0</v>
      </c>
      <c r="D17" s="12">
        <v>0</v>
      </c>
      <c r="E17" s="12">
        <v>0</v>
      </c>
      <c r="F17" s="12">
        <v>0</v>
      </c>
      <c r="G17" s="12">
        <v>0</v>
      </c>
      <c r="H17" s="12">
        <v>0</v>
      </c>
      <c r="I17" s="12">
        <v>160</v>
      </c>
      <c r="J17" s="12">
        <v>0</v>
      </c>
      <c r="K17" s="12">
        <v>160</v>
      </c>
      <c r="L17" s="12">
        <v>0</v>
      </c>
      <c r="M17" s="12">
        <v>42086.965761000291</v>
      </c>
      <c r="N17" s="12">
        <v>112857.44245400191</v>
      </c>
      <c r="O17" s="12">
        <v>26792.963180999992</v>
      </c>
      <c r="P17" s="12">
        <v>181737.37139600221</v>
      </c>
      <c r="Q17" s="12">
        <v>0</v>
      </c>
      <c r="R17" s="12">
        <v>0</v>
      </c>
      <c r="S17" s="12">
        <v>0</v>
      </c>
      <c r="T17" s="12">
        <v>0</v>
      </c>
      <c r="U17" s="12">
        <v>0</v>
      </c>
      <c r="V17" s="12">
        <v>0</v>
      </c>
      <c r="W17" s="12">
        <v>1244742.6693600039</v>
      </c>
      <c r="X17" s="12">
        <v>2575786.5711449916</v>
      </c>
      <c r="Y17" s="12">
        <v>932372.13349700335</v>
      </c>
      <c r="Z17" s="12">
        <v>4752901.3740019985</v>
      </c>
      <c r="AA17" s="12">
        <v>1387531.742889002</v>
      </c>
      <c r="AB17" s="12">
        <v>116612.97101299891</v>
      </c>
      <c r="AC17" s="12">
        <v>247412.19852000265</v>
      </c>
      <c r="AD17" s="12">
        <v>49393.659604</v>
      </c>
      <c r="AE17" s="12">
        <v>413418.82913700154</v>
      </c>
      <c r="AF17" s="12">
        <v>120214.32147100075</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14168.55</v>
      </c>
      <c r="AY17" s="12">
        <v>14168.55</v>
      </c>
      <c r="AZ17" s="12">
        <v>7084.2749999999996</v>
      </c>
      <c r="BA17" s="12">
        <v>0</v>
      </c>
      <c r="BB17" s="12">
        <v>0</v>
      </c>
      <c r="BC17" s="12">
        <v>0</v>
      </c>
      <c r="BD17" s="12">
        <v>0</v>
      </c>
      <c r="BE17" s="12">
        <v>0</v>
      </c>
      <c r="BF17" s="12">
        <v>54435.893167000002</v>
      </c>
      <c r="BG17" s="12">
        <v>6650.3606009999985</v>
      </c>
      <c r="BH17" s="12">
        <v>0</v>
      </c>
      <c r="BI17" s="12">
        <v>61086.253768000002</v>
      </c>
      <c r="BJ17" s="12">
        <v>24562.484940000006</v>
      </c>
      <c r="BK17" s="12">
        <v>207175.48111500044</v>
      </c>
      <c r="BL17" s="12">
        <v>9323.3717320000014</v>
      </c>
      <c r="BM17" s="12">
        <v>11994.72</v>
      </c>
      <c r="BN17" s="12">
        <v>228493.57284700044</v>
      </c>
      <c r="BO17" s="12">
        <v>101548.77623722545</v>
      </c>
      <c r="BP17" s="12">
        <v>0</v>
      </c>
      <c r="BQ17" s="12">
        <v>0</v>
      </c>
      <c r="BR17" s="12">
        <v>0</v>
      </c>
      <c r="BS17" s="12">
        <v>0</v>
      </c>
      <c r="BT17" s="12">
        <v>0</v>
      </c>
      <c r="BU17" s="12">
        <v>9690.33</v>
      </c>
      <c r="BV17" s="12">
        <v>0</v>
      </c>
      <c r="BW17" s="12">
        <v>0</v>
      </c>
      <c r="BX17" s="12">
        <v>9690.33</v>
      </c>
      <c r="BY17" s="12">
        <v>0</v>
      </c>
      <c r="BZ17" s="12">
        <v>0</v>
      </c>
      <c r="CA17" s="12">
        <v>0</v>
      </c>
      <c r="CB17" s="12">
        <v>0</v>
      </c>
      <c r="CC17" s="12">
        <v>0</v>
      </c>
      <c r="CD17" s="12">
        <v>0</v>
      </c>
      <c r="CE17" s="12">
        <v>93853.194949999961</v>
      </c>
      <c r="CF17" s="12">
        <v>0</v>
      </c>
      <c r="CG17" s="12">
        <v>0</v>
      </c>
      <c r="CH17" s="12">
        <v>93853.194949999961</v>
      </c>
      <c r="CI17" s="12">
        <v>24568.314200000001</v>
      </c>
      <c r="CJ17" s="12">
        <v>0</v>
      </c>
      <c r="CK17" s="12">
        <v>0</v>
      </c>
      <c r="CL17" s="12">
        <v>0</v>
      </c>
      <c r="CM17" s="12">
        <v>0</v>
      </c>
      <c r="CN17" s="12">
        <v>0</v>
      </c>
      <c r="CO17" s="12">
        <f t="shared" si="0"/>
        <v>1768597.5053660036</v>
      </c>
      <c r="CP17" s="12">
        <f t="shared" si="1"/>
        <v>2952189.9444519961</v>
      </c>
      <c r="CQ17" s="12">
        <f t="shared" si="2"/>
        <v>1034722.0262820034</v>
      </c>
      <c r="CR17" s="12">
        <f t="shared" si="3"/>
        <v>5755509.4761000024</v>
      </c>
      <c r="CS17" s="12">
        <f t="shared" si="4"/>
        <v>1665509.9147372281</v>
      </c>
    </row>
    <row r="18" spans="1:99" ht="24.95" customHeight="1" x14ac:dyDescent="0.2">
      <c r="A18" s="1">
        <v>12</v>
      </c>
      <c r="B18" s="11" t="s">
        <v>40</v>
      </c>
      <c r="C18" s="12">
        <v>9128</v>
      </c>
      <c r="D18" s="12">
        <v>0</v>
      </c>
      <c r="E18" s="12">
        <v>0</v>
      </c>
      <c r="F18" s="12">
        <v>9128</v>
      </c>
      <c r="G18" s="12">
        <v>0</v>
      </c>
      <c r="H18" s="12">
        <v>2381</v>
      </c>
      <c r="I18" s="12">
        <v>18193.28</v>
      </c>
      <c r="J18" s="12">
        <v>0</v>
      </c>
      <c r="K18" s="12">
        <v>20574.28</v>
      </c>
      <c r="L18" s="12">
        <v>0</v>
      </c>
      <c r="M18" s="12">
        <v>29487.279999999999</v>
      </c>
      <c r="N18" s="12">
        <v>8461.65</v>
      </c>
      <c r="O18" s="12">
        <v>0</v>
      </c>
      <c r="P18" s="12">
        <v>37948.93</v>
      </c>
      <c r="Q18" s="12">
        <v>1999.8200000000002</v>
      </c>
      <c r="R18" s="12">
        <v>1643920</v>
      </c>
      <c r="S18" s="12">
        <v>9287</v>
      </c>
      <c r="T18" s="12">
        <v>0</v>
      </c>
      <c r="U18" s="12">
        <v>1653207</v>
      </c>
      <c r="V18" s="12">
        <v>45025</v>
      </c>
      <c r="W18" s="12">
        <v>263665.14</v>
      </c>
      <c r="X18" s="12">
        <v>471608</v>
      </c>
      <c r="Y18" s="12">
        <v>0</v>
      </c>
      <c r="Z18" s="12">
        <v>735273.14</v>
      </c>
      <c r="AA18" s="12">
        <v>284528.46000000002</v>
      </c>
      <c r="AB18" s="12">
        <v>138394.47999999998</v>
      </c>
      <c r="AC18" s="12">
        <v>72186</v>
      </c>
      <c r="AD18" s="12">
        <v>0</v>
      </c>
      <c r="AE18" s="12">
        <v>210580.47999999998</v>
      </c>
      <c r="AF18" s="12">
        <v>48079.41</v>
      </c>
      <c r="AG18" s="12">
        <v>0</v>
      </c>
      <c r="AH18" s="12">
        <v>0</v>
      </c>
      <c r="AI18" s="12">
        <v>0</v>
      </c>
      <c r="AJ18" s="12">
        <v>0</v>
      </c>
      <c r="AK18" s="12">
        <v>0</v>
      </c>
      <c r="AL18" s="12">
        <v>0</v>
      </c>
      <c r="AM18" s="12">
        <v>0</v>
      </c>
      <c r="AN18" s="12">
        <v>0</v>
      </c>
      <c r="AO18" s="12">
        <v>0</v>
      </c>
      <c r="AP18" s="12">
        <v>0</v>
      </c>
      <c r="AQ18" s="12">
        <v>-42870</v>
      </c>
      <c r="AR18" s="12">
        <v>0</v>
      </c>
      <c r="AS18" s="12">
        <v>0</v>
      </c>
      <c r="AT18" s="12">
        <v>-42870</v>
      </c>
      <c r="AU18" s="12">
        <v>-42870.17</v>
      </c>
      <c r="AV18" s="12">
        <v>78656.179999999993</v>
      </c>
      <c r="AW18" s="12">
        <v>0</v>
      </c>
      <c r="AX18" s="12">
        <v>0</v>
      </c>
      <c r="AY18" s="12">
        <v>78656.179999999993</v>
      </c>
      <c r="AZ18" s="12">
        <v>58025.41</v>
      </c>
      <c r="BA18" s="12">
        <v>0</v>
      </c>
      <c r="BB18" s="12">
        <v>0</v>
      </c>
      <c r="BC18" s="12">
        <v>0</v>
      </c>
      <c r="BD18" s="12">
        <v>0</v>
      </c>
      <c r="BE18" s="12">
        <v>0</v>
      </c>
      <c r="BF18" s="12">
        <v>42057.26</v>
      </c>
      <c r="BG18" s="12">
        <v>1200.0899999999999</v>
      </c>
      <c r="BH18" s="12">
        <v>0</v>
      </c>
      <c r="BI18" s="12">
        <v>43257.35</v>
      </c>
      <c r="BJ18" s="12">
        <v>29174.639999999999</v>
      </c>
      <c r="BK18" s="12">
        <v>385893.495</v>
      </c>
      <c r="BL18" s="12">
        <v>12443.369999999999</v>
      </c>
      <c r="BM18" s="12">
        <v>0</v>
      </c>
      <c r="BN18" s="12">
        <v>398336.86499999999</v>
      </c>
      <c r="BO18" s="12">
        <v>266206.62</v>
      </c>
      <c r="BP18" s="12">
        <v>0</v>
      </c>
      <c r="BQ18" s="12">
        <v>0</v>
      </c>
      <c r="BR18" s="12">
        <v>0</v>
      </c>
      <c r="BS18" s="12">
        <v>0</v>
      </c>
      <c r="BT18" s="12">
        <v>0</v>
      </c>
      <c r="BU18" s="12">
        <v>122307.54000000001</v>
      </c>
      <c r="BV18" s="12">
        <v>788.27</v>
      </c>
      <c r="BW18" s="12">
        <v>0</v>
      </c>
      <c r="BX18" s="12">
        <v>123095.81000000001</v>
      </c>
      <c r="BY18" s="12">
        <v>0</v>
      </c>
      <c r="BZ18" s="12">
        <v>0</v>
      </c>
      <c r="CA18" s="12">
        <v>0</v>
      </c>
      <c r="CB18" s="12">
        <v>0</v>
      </c>
      <c r="CC18" s="12">
        <v>0</v>
      </c>
      <c r="CD18" s="12">
        <v>0</v>
      </c>
      <c r="CE18" s="12">
        <v>176501.60499999998</v>
      </c>
      <c r="CF18" s="12">
        <v>2916.2799999999997</v>
      </c>
      <c r="CG18" s="12">
        <v>0</v>
      </c>
      <c r="CH18" s="12">
        <v>179417.88499999998</v>
      </c>
      <c r="CI18" s="12">
        <v>58230.400000000001</v>
      </c>
      <c r="CJ18" s="12">
        <v>0</v>
      </c>
      <c r="CK18" s="12">
        <v>0</v>
      </c>
      <c r="CL18" s="12">
        <v>0</v>
      </c>
      <c r="CM18" s="12">
        <v>0</v>
      </c>
      <c r="CN18" s="12">
        <v>0</v>
      </c>
      <c r="CO18" s="12">
        <f t="shared" si="0"/>
        <v>2849521.98</v>
      </c>
      <c r="CP18" s="12">
        <f t="shared" si="1"/>
        <v>597083.93999999994</v>
      </c>
      <c r="CQ18" s="12">
        <f t="shared" si="2"/>
        <v>0</v>
      </c>
      <c r="CR18" s="12">
        <f t="shared" si="3"/>
        <v>3446605.9200000004</v>
      </c>
      <c r="CS18" s="12">
        <f t="shared" si="4"/>
        <v>748399.59000000008</v>
      </c>
    </row>
    <row r="19" spans="1:99" ht="24.95" customHeight="1" x14ac:dyDescent="0.2">
      <c r="A19" s="1">
        <v>13</v>
      </c>
      <c r="B19" s="11" t="s">
        <v>32</v>
      </c>
      <c r="C19" s="12">
        <v>0</v>
      </c>
      <c r="D19" s="12">
        <v>320614.87437199993</v>
      </c>
      <c r="E19" s="12">
        <v>0</v>
      </c>
      <c r="F19" s="12">
        <v>320614.87437199993</v>
      </c>
      <c r="G19" s="12">
        <v>284452.17951900937</v>
      </c>
      <c r="H19" s="12">
        <v>0</v>
      </c>
      <c r="I19" s="12">
        <v>2894.0723600000001</v>
      </c>
      <c r="J19" s="12">
        <v>0</v>
      </c>
      <c r="K19" s="12">
        <v>2894.0723600000001</v>
      </c>
      <c r="L19" s="12">
        <v>0</v>
      </c>
      <c r="M19" s="12">
        <v>7500</v>
      </c>
      <c r="N19" s="12">
        <v>0</v>
      </c>
      <c r="O19" s="12">
        <v>0</v>
      </c>
      <c r="P19" s="12">
        <v>7500</v>
      </c>
      <c r="Q19" s="12">
        <v>35.091044999999994</v>
      </c>
      <c r="R19" s="12">
        <v>67218.581235531747</v>
      </c>
      <c r="S19" s="12">
        <v>0</v>
      </c>
      <c r="T19" s="12">
        <v>0</v>
      </c>
      <c r="U19" s="12">
        <v>67218.581235531747</v>
      </c>
      <c r="V19" s="12">
        <v>0</v>
      </c>
      <c r="W19" s="12">
        <v>29284</v>
      </c>
      <c r="X19" s="12">
        <v>-108829.48415700009</v>
      </c>
      <c r="Y19" s="12">
        <v>0</v>
      </c>
      <c r="Z19" s="12">
        <v>-79545.484157000086</v>
      </c>
      <c r="AA19" s="12">
        <v>127123.15301800123</v>
      </c>
      <c r="AB19" s="12">
        <v>7291.0413790000002</v>
      </c>
      <c r="AC19" s="12">
        <v>0</v>
      </c>
      <c r="AD19" s="12">
        <v>0</v>
      </c>
      <c r="AE19" s="12">
        <v>7291.0413790000002</v>
      </c>
      <c r="AF19" s="12">
        <v>67.695553000000004</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21328.442622999999</v>
      </c>
      <c r="BM19" s="12">
        <v>0</v>
      </c>
      <c r="BN19" s="12">
        <v>21328.442622999999</v>
      </c>
      <c r="BO19" s="12">
        <v>13577.277663000064</v>
      </c>
      <c r="BP19" s="12">
        <v>0</v>
      </c>
      <c r="BQ19" s="12">
        <v>0</v>
      </c>
      <c r="BR19" s="12">
        <v>0</v>
      </c>
      <c r="BS19" s="12">
        <v>0</v>
      </c>
      <c r="BT19" s="12">
        <v>0</v>
      </c>
      <c r="BU19" s="12">
        <v>14825.842979000001</v>
      </c>
      <c r="BV19" s="12">
        <v>0</v>
      </c>
      <c r="BW19" s="12">
        <v>0</v>
      </c>
      <c r="BX19" s="12">
        <v>14825.842979000001</v>
      </c>
      <c r="BY19" s="12">
        <v>8033.0328351117205</v>
      </c>
      <c r="BZ19" s="12">
        <v>0</v>
      </c>
      <c r="CA19" s="12">
        <v>36948</v>
      </c>
      <c r="CB19" s="12">
        <v>0</v>
      </c>
      <c r="CC19" s="12">
        <v>36948</v>
      </c>
      <c r="CD19" s="12">
        <v>21381.217138000418</v>
      </c>
      <c r="CE19" s="12">
        <v>0</v>
      </c>
      <c r="CF19" s="12">
        <v>0</v>
      </c>
      <c r="CG19" s="12">
        <v>0</v>
      </c>
      <c r="CH19" s="12">
        <v>0</v>
      </c>
      <c r="CI19" s="12">
        <v>0</v>
      </c>
      <c r="CJ19" s="12">
        <v>0</v>
      </c>
      <c r="CK19" s="12">
        <v>0</v>
      </c>
      <c r="CL19" s="12">
        <v>0</v>
      </c>
      <c r="CM19" s="12">
        <v>0</v>
      </c>
      <c r="CN19" s="12">
        <v>0</v>
      </c>
      <c r="CO19" s="12">
        <f t="shared" si="0"/>
        <v>126119.46559353176</v>
      </c>
      <c r="CP19" s="12">
        <f t="shared" si="1"/>
        <v>272955.90519799985</v>
      </c>
      <c r="CQ19" s="12">
        <f t="shared" si="2"/>
        <v>0</v>
      </c>
      <c r="CR19" s="12">
        <f t="shared" si="3"/>
        <v>399075.37079153163</v>
      </c>
      <c r="CS19" s="12">
        <f t="shared" si="4"/>
        <v>454669.64677112282</v>
      </c>
    </row>
    <row r="20" spans="1:99" ht="24.95" customHeight="1" x14ac:dyDescent="0.2">
      <c r="A20" s="1">
        <v>14</v>
      </c>
      <c r="B20" s="13" t="s">
        <v>42</v>
      </c>
      <c r="C20" s="12">
        <v>0</v>
      </c>
      <c r="D20" s="12">
        <v>0</v>
      </c>
      <c r="E20" s="12">
        <v>0</v>
      </c>
      <c r="F20" s="12">
        <v>0</v>
      </c>
      <c r="G20" s="12">
        <v>0</v>
      </c>
      <c r="H20" s="12">
        <v>0</v>
      </c>
      <c r="I20" s="12">
        <v>0</v>
      </c>
      <c r="J20" s="12">
        <v>0</v>
      </c>
      <c r="K20" s="12">
        <v>0</v>
      </c>
      <c r="L20" s="12">
        <v>0</v>
      </c>
      <c r="M20" s="12">
        <v>0</v>
      </c>
      <c r="N20" s="12">
        <v>67.197000000000003</v>
      </c>
      <c r="O20" s="12">
        <v>0</v>
      </c>
      <c r="P20" s="12">
        <v>67.197000000000003</v>
      </c>
      <c r="Q20" s="12">
        <v>0</v>
      </c>
      <c r="R20" s="12">
        <v>0</v>
      </c>
      <c r="S20" s="12">
        <v>0</v>
      </c>
      <c r="T20" s="12">
        <v>0</v>
      </c>
      <c r="U20" s="12">
        <v>0</v>
      </c>
      <c r="V20" s="12">
        <v>0</v>
      </c>
      <c r="W20" s="12">
        <v>0</v>
      </c>
      <c r="X20" s="12">
        <v>313.58600000000001</v>
      </c>
      <c r="Y20" s="12">
        <v>0</v>
      </c>
      <c r="Z20" s="12">
        <v>313.58600000000001</v>
      </c>
      <c r="AA20" s="12">
        <v>0</v>
      </c>
      <c r="AB20" s="12">
        <v>0</v>
      </c>
      <c r="AC20" s="12">
        <v>111.995</v>
      </c>
      <c r="AD20" s="12">
        <v>0</v>
      </c>
      <c r="AE20" s="12">
        <v>111.995</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6303</v>
      </c>
      <c r="BV20" s="12">
        <v>0</v>
      </c>
      <c r="BW20" s="12">
        <v>0</v>
      </c>
      <c r="BX20" s="12">
        <v>6303</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f t="shared" si="0"/>
        <v>6303</v>
      </c>
      <c r="CP20" s="12">
        <f t="shared" si="1"/>
        <v>492.77800000000002</v>
      </c>
      <c r="CQ20" s="12">
        <f t="shared" si="2"/>
        <v>0</v>
      </c>
      <c r="CR20" s="12">
        <f t="shared" si="3"/>
        <v>6795.7780000000002</v>
      </c>
      <c r="CS20" s="12">
        <f t="shared" si="4"/>
        <v>0</v>
      </c>
    </row>
    <row r="21" spans="1:99" x14ac:dyDescent="0.2">
      <c r="A21" s="3"/>
      <c r="B21" s="4" t="s">
        <v>22</v>
      </c>
      <c r="C21" s="5">
        <f>SUM(C7:C20)</f>
        <v>2652114.8395826113</v>
      </c>
      <c r="D21" s="5">
        <f t="shared" ref="D21:BO21" si="5">SUM(D7:D20)</f>
        <v>10225164.274842776</v>
      </c>
      <c r="E21" s="5">
        <f t="shared" si="5"/>
        <v>4262934.6416571634</v>
      </c>
      <c r="F21" s="5">
        <f t="shared" si="5"/>
        <v>17140213.756082557</v>
      </c>
      <c r="G21" s="5">
        <f t="shared" si="5"/>
        <v>3230949.5440500746</v>
      </c>
      <c r="H21" s="5">
        <f t="shared" si="5"/>
        <v>611375.296759055</v>
      </c>
      <c r="I21" s="5">
        <f t="shared" si="5"/>
        <v>2776930.532560735</v>
      </c>
      <c r="J21" s="5">
        <f t="shared" si="5"/>
        <v>847717.2469999874</v>
      </c>
      <c r="K21" s="5">
        <f t="shared" si="5"/>
        <v>4236023.0763197774</v>
      </c>
      <c r="L21" s="5">
        <f t="shared" si="5"/>
        <v>3458.1992</v>
      </c>
      <c r="M21" s="5">
        <f t="shared" si="5"/>
        <v>1825305.5680261927</v>
      </c>
      <c r="N21" s="5">
        <f t="shared" si="5"/>
        <v>822899.55059101759</v>
      </c>
      <c r="O21" s="5">
        <f t="shared" si="5"/>
        <v>328082.43744845875</v>
      </c>
      <c r="P21" s="5">
        <f t="shared" si="5"/>
        <v>2976287.5560656697</v>
      </c>
      <c r="Q21" s="5">
        <f t="shared" si="5"/>
        <v>259037.62987108069</v>
      </c>
      <c r="R21" s="5">
        <f t="shared" si="5"/>
        <v>72368045.748971492</v>
      </c>
      <c r="S21" s="5">
        <f t="shared" si="5"/>
        <v>6980235.5975636942</v>
      </c>
      <c r="T21" s="5">
        <f t="shared" si="5"/>
        <v>46006452.754086033</v>
      </c>
      <c r="U21" s="5">
        <f t="shared" si="5"/>
        <v>125354734.10062124</v>
      </c>
      <c r="V21" s="5">
        <f t="shared" si="5"/>
        <v>125464.38524099995</v>
      </c>
      <c r="W21" s="5">
        <f t="shared" si="5"/>
        <v>16463075.999775359</v>
      </c>
      <c r="X21" s="5">
        <f t="shared" si="5"/>
        <v>17502840.263055667</v>
      </c>
      <c r="Y21" s="5">
        <f t="shared" si="5"/>
        <v>7426187.6645149123</v>
      </c>
      <c r="Z21" s="5">
        <f t="shared" si="5"/>
        <v>41392103.927345946</v>
      </c>
      <c r="AA21" s="5">
        <f t="shared" si="5"/>
        <v>3100588.6671754187</v>
      </c>
      <c r="AB21" s="5">
        <f t="shared" si="5"/>
        <v>3787193.8157997471</v>
      </c>
      <c r="AC21" s="5">
        <f t="shared" si="5"/>
        <v>2067288.6714935424</v>
      </c>
      <c r="AD21" s="5">
        <f t="shared" si="5"/>
        <v>364548.73972696869</v>
      </c>
      <c r="AE21" s="5">
        <f t="shared" si="5"/>
        <v>6219031.2270202581</v>
      </c>
      <c r="AF21" s="5">
        <f t="shared" si="5"/>
        <v>683283.49333937338</v>
      </c>
      <c r="AG21" s="5">
        <f t="shared" si="5"/>
        <v>0</v>
      </c>
      <c r="AH21" s="5">
        <f t="shared" si="5"/>
        <v>0</v>
      </c>
      <c r="AI21" s="5">
        <f t="shared" si="5"/>
        <v>0</v>
      </c>
      <c r="AJ21" s="5">
        <f t="shared" si="5"/>
        <v>0</v>
      </c>
      <c r="AK21" s="5">
        <f t="shared" si="5"/>
        <v>0</v>
      </c>
      <c r="AL21" s="5">
        <f t="shared" si="5"/>
        <v>3659779.5565249952</v>
      </c>
      <c r="AM21" s="5">
        <f t="shared" si="5"/>
        <v>94.11</v>
      </c>
      <c r="AN21" s="5">
        <f t="shared" si="5"/>
        <v>102527.58317367765</v>
      </c>
      <c r="AO21" s="5">
        <f t="shared" si="5"/>
        <v>3762401.2496986734</v>
      </c>
      <c r="AP21" s="5">
        <f t="shared" si="5"/>
        <v>3603967.333236834</v>
      </c>
      <c r="AQ21" s="5">
        <f t="shared" si="5"/>
        <v>2711534.8295492092</v>
      </c>
      <c r="AR21" s="5">
        <f t="shared" si="5"/>
        <v>56.46</v>
      </c>
      <c r="AS21" s="5">
        <f t="shared" si="5"/>
        <v>45402.414327363607</v>
      </c>
      <c r="AT21" s="5">
        <f t="shared" si="5"/>
        <v>2756993.7038765727</v>
      </c>
      <c r="AU21" s="5">
        <f t="shared" si="5"/>
        <v>2604167.9833584041</v>
      </c>
      <c r="AV21" s="5">
        <f t="shared" si="5"/>
        <v>343045.69</v>
      </c>
      <c r="AW21" s="5">
        <f t="shared" si="5"/>
        <v>0</v>
      </c>
      <c r="AX21" s="5">
        <f t="shared" si="5"/>
        <v>33576.46</v>
      </c>
      <c r="AY21" s="5">
        <f t="shared" si="5"/>
        <v>376622.14999999997</v>
      </c>
      <c r="AZ21" s="5">
        <f t="shared" si="5"/>
        <v>102745.9748998065</v>
      </c>
      <c r="BA21" s="5">
        <f t="shared" si="5"/>
        <v>0</v>
      </c>
      <c r="BB21" s="5">
        <f t="shared" si="5"/>
        <v>0</v>
      </c>
      <c r="BC21" s="5">
        <f t="shared" si="5"/>
        <v>0</v>
      </c>
      <c r="BD21" s="5">
        <f t="shared" si="5"/>
        <v>0</v>
      </c>
      <c r="BE21" s="5">
        <f t="shared" si="5"/>
        <v>0</v>
      </c>
      <c r="BF21" s="5">
        <f t="shared" si="5"/>
        <v>3309424.2967093126</v>
      </c>
      <c r="BG21" s="5">
        <f t="shared" si="5"/>
        <v>110229.64047399999</v>
      </c>
      <c r="BH21" s="5">
        <f t="shared" si="5"/>
        <v>25495.024000000009</v>
      </c>
      <c r="BI21" s="5">
        <f t="shared" si="5"/>
        <v>3445148.9611833133</v>
      </c>
      <c r="BJ21" s="5">
        <f t="shared" si="5"/>
        <v>1142292.4882038254</v>
      </c>
      <c r="BK21" s="5">
        <f t="shared" si="5"/>
        <v>44670601.237528652</v>
      </c>
      <c r="BL21" s="5">
        <f t="shared" si="5"/>
        <v>11609589.49318222</v>
      </c>
      <c r="BM21" s="5">
        <f t="shared" si="5"/>
        <v>268661.15397699998</v>
      </c>
      <c r="BN21" s="5">
        <f t="shared" si="5"/>
        <v>56548851.884687878</v>
      </c>
      <c r="BO21" s="5">
        <f t="shared" si="5"/>
        <v>41902676.629509516</v>
      </c>
      <c r="BP21" s="5">
        <f t="shared" ref="BP21:CS21" si="6">SUM(BP7:BP20)</f>
        <v>1260679.0269860001</v>
      </c>
      <c r="BQ21" s="5">
        <f t="shared" si="6"/>
        <v>10698.62</v>
      </c>
      <c r="BR21" s="5">
        <f t="shared" si="6"/>
        <v>123.79</v>
      </c>
      <c r="BS21" s="5">
        <f t="shared" si="6"/>
        <v>1271501.436986</v>
      </c>
      <c r="BT21" s="5">
        <f t="shared" si="6"/>
        <v>1058797.1550071524</v>
      </c>
      <c r="BU21" s="5">
        <f t="shared" si="6"/>
        <v>4327851.798515114</v>
      </c>
      <c r="BV21" s="5">
        <f t="shared" si="6"/>
        <v>7330.8683610000007</v>
      </c>
      <c r="BW21" s="5">
        <f t="shared" si="6"/>
        <v>2548.86</v>
      </c>
      <c r="BX21" s="5">
        <f t="shared" si="6"/>
        <v>4337731.5268761134</v>
      </c>
      <c r="BY21" s="5">
        <f t="shared" si="6"/>
        <v>3246146.8569107782</v>
      </c>
      <c r="BZ21" s="5">
        <f t="shared" si="6"/>
        <v>-33187.177800000005</v>
      </c>
      <c r="CA21" s="5">
        <f t="shared" si="6"/>
        <v>36948</v>
      </c>
      <c r="CB21" s="5">
        <f t="shared" si="6"/>
        <v>0</v>
      </c>
      <c r="CC21" s="5">
        <f t="shared" si="6"/>
        <v>3760.8221999999951</v>
      </c>
      <c r="CD21" s="5">
        <f t="shared" si="6"/>
        <v>21381.217138000418</v>
      </c>
      <c r="CE21" s="5">
        <f t="shared" si="6"/>
        <v>10756106.149584278</v>
      </c>
      <c r="CF21" s="5">
        <f t="shared" si="6"/>
        <v>1286073.6875723039</v>
      </c>
      <c r="CG21" s="5">
        <f t="shared" si="6"/>
        <v>106094.94900000001</v>
      </c>
      <c r="CH21" s="5">
        <f t="shared" si="6"/>
        <v>12148274.786156582</v>
      </c>
      <c r="CI21" s="5">
        <f t="shared" si="6"/>
        <v>7710932.2213156074</v>
      </c>
      <c r="CJ21" s="5">
        <f t="shared" si="6"/>
        <v>0</v>
      </c>
      <c r="CK21" s="5">
        <f t="shared" si="6"/>
        <v>0</v>
      </c>
      <c r="CL21" s="5">
        <f t="shared" si="6"/>
        <v>0</v>
      </c>
      <c r="CM21" s="5">
        <f t="shared" si="6"/>
        <v>0</v>
      </c>
      <c r="CN21" s="5">
        <f t="shared" si="6"/>
        <v>0</v>
      </c>
      <c r="CO21" s="5">
        <f t="shared" si="6"/>
        <v>168712946.67651203</v>
      </c>
      <c r="CP21" s="5">
        <f t="shared" si="6"/>
        <v>53436379.769696951</v>
      </c>
      <c r="CQ21" s="5">
        <f t="shared" si="6"/>
        <v>59820353.718911558</v>
      </c>
      <c r="CR21" s="5">
        <f t="shared" si="6"/>
        <v>281969680.16512066</v>
      </c>
      <c r="CS21" s="5">
        <f t="shared" si="6"/>
        <v>68795889.778456867</v>
      </c>
      <c r="CU21" s="84"/>
    </row>
    <row r="22" spans="1:99" x14ac:dyDescent="0.2">
      <c r="A22" s="21"/>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row>
    <row r="23" spans="1:99" s="48" customFormat="1" ht="12.75" customHeight="1" x14ac:dyDescent="0.2"/>
    <row r="24" spans="1:99" s="43" customFormat="1" ht="15" x14ac:dyDescent="0.2">
      <c r="B24" s="74" t="s">
        <v>51</v>
      </c>
    </row>
    <row r="25" spans="1:99" s="43" customFormat="1" ht="20.25" customHeight="1" x14ac:dyDescent="0.2">
      <c r="B25" s="76" t="s">
        <v>54</v>
      </c>
      <c r="C25" s="76"/>
      <c r="D25" s="76"/>
      <c r="E25" s="76"/>
      <c r="F25" s="76"/>
      <c r="G25" s="76"/>
      <c r="H25" s="76"/>
      <c r="I25" s="76"/>
      <c r="J25" s="76"/>
      <c r="K25" s="76"/>
      <c r="L25" s="76"/>
      <c r="M25" s="76"/>
      <c r="N25" s="76"/>
    </row>
    <row r="26" spans="1:99" s="43" customFormat="1" ht="15" customHeight="1" x14ac:dyDescent="0.2">
      <c r="B26" s="76"/>
      <c r="C26" s="76"/>
      <c r="D26" s="76"/>
      <c r="E26" s="76"/>
      <c r="F26" s="76"/>
      <c r="G26" s="76"/>
      <c r="H26" s="76"/>
      <c r="I26" s="76"/>
      <c r="J26" s="76"/>
      <c r="K26" s="76"/>
      <c r="L26" s="76"/>
      <c r="M26" s="76"/>
      <c r="N26" s="76"/>
    </row>
    <row r="27" spans="1:99" ht="12.75" customHeight="1" x14ac:dyDescent="0.2"/>
    <row r="30" spans="1:99" x14ac:dyDescent="0.2">
      <c r="B30" s="85"/>
    </row>
  </sheetData>
  <sortState ref="B7:CS20">
    <sortCondition descending="1" ref="CR7:CR20"/>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C6" activePane="bottomRight" state="frozen"/>
      <selection pane="topRight" activeCell="C1" sqref="C1"/>
      <selection pane="bottomLeft" activeCell="A7" sqref="A7"/>
      <selection pane="bottomRight" activeCell="A23" sqref="A1:XFD1048576"/>
    </sheetView>
  </sheetViews>
  <sheetFormatPr defaultRowHeight="12.75" x14ac:dyDescent="0.2"/>
  <cols>
    <col min="1" max="1" width="3.28515625" style="47" customWidth="1"/>
    <col min="2" max="2" width="50.28515625" style="47" customWidth="1"/>
    <col min="3" max="3" width="15.5703125" style="47" customWidth="1"/>
    <col min="4" max="4" width="12.7109375" style="47" customWidth="1"/>
    <col min="5" max="5" width="14.7109375" style="47" customWidth="1"/>
    <col min="6" max="6" width="12.7109375" style="47" customWidth="1"/>
    <col min="7" max="8" width="13.42578125" style="47" customWidth="1"/>
    <col min="9" max="28" width="12.7109375" style="47" customWidth="1"/>
    <col min="29" max="29" width="14.5703125" style="47" customWidth="1"/>
    <col min="30" max="38" width="12.7109375" style="47" customWidth="1"/>
    <col min="39" max="39" width="15.42578125" style="47" customWidth="1"/>
    <col min="40" max="40" width="14.140625" style="47" customWidth="1"/>
    <col min="41" max="16384" width="9.140625" style="47"/>
  </cols>
  <sheetData>
    <row r="1" spans="1:40" s="43" customFormat="1" ht="20.25" customHeight="1" x14ac:dyDescent="0.2">
      <c r="A1" s="69" t="s">
        <v>55</v>
      </c>
    </row>
    <row r="2" spans="1:40" s="43" customFormat="1" ht="19.5" customHeight="1" x14ac:dyDescent="0.2">
      <c r="A2" s="29" t="s">
        <v>2</v>
      </c>
      <c r="B2" s="80"/>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0"/>
    </row>
    <row r="3" spans="1:40" s="43" customFormat="1" ht="19.5" customHeight="1" x14ac:dyDescent="0.2">
      <c r="A3" s="30"/>
      <c r="B3" s="80"/>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0"/>
    </row>
    <row r="4" spans="1:40" s="43" customFormat="1" ht="82.5" customHeight="1" x14ac:dyDescent="0.2">
      <c r="A4" s="31" t="s">
        <v>0</v>
      </c>
      <c r="B4" s="31" t="s">
        <v>3</v>
      </c>
      <c r="C4" s="87" t="s">
        <v>4</v>
      </c>
      <c r="D4" s="8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32" t="s">
        <v>17</v>
      </c>
      <c r="AD4" s="34"/>
      <c r="AE4" s="32" t="s">
        <v>18</v>
      </c>
      <c r="AF4" s="34"/>
      <c r="AG4" s="32" t="s">
        <v>19</v>
      </c>
      <c r="AH4" s="34"/>
      <c r="AI4" s="88" t="s">
        <v>20</v>
      </c>
      <c r="AJ4" s="89"/>
      <c r="AK4" s="88" t="s">
        <v>21</v>
      </c>
      <c r="AL4" s="89"/>
      <c r="AM4" s="88" t="s">
        <v>22</v>
      </c>
      <c r="AN4" s="89"/>
    </row>
    <row r="5" spans="1:40" s="43" customFormat="1" ht="45" x14ac:dyDescent="0.2">
      <c r="A5" s="41"/>
      <c r="B5" s="41"/>
      <c r="C5" s="90" t="s">
        <v>56</v>
      </c>
      <c r="D5" s="90" t="s">
        <v>57</v>
      </c>
      <c r="E5" s="90" t="s">
        <v>56</v>
      </c>
      <c r="F5" s="90" t="s">
        <v>57</v>
      </c>
      <c r="G5" s="90" t="s">
        <v>56</v>
      </c>
      <c r="H5" s="90" t="s">
        <v>57</v>
      </c>
      <c r="I5" s="90" t="s">
        <v>56</v>
      </c>
      <c r="J5" s="90" t="s">
        <v>57</v>
      </c>
      <c r="K5" s="90" t="s">
        <v>56</v>
      </c>
      <c r="L5" s="90" t="s">
        <v>57</v>
      </c>
      <c r="M5" s="90" t="s">
        <v>56</v>
      </c>
      <c r="N5" s="90" t="s">
        <v>57</v>
      </c>
      <c r="O5" s="90" t="s">
        <v>56</v>
      </c>
      <c r="P5" s="90" t="s">
        <v>57</v>
      </c>
      <c r="Q5" s="90" t="s">
        <v>56</v>
      </c>
      <c r="R5" s="90" t="s">
        <v>57</v>
      </c>
      <c r="S5" s="90" t="s">
        <v>56</v>
      </c>
      <c r="T5" s="90" t="s">
        <v>57</v>
      </c>
      <c r="U5" s="90" t="s">
        <v>56</v>
      </c>
      <c r="V5" s="90" t="s">
        <v>57</v>
      </c>
      <c r="W5" s="90" t="s">
        <v>56</v>
      </c>
      <c r="X5" s="90" t="s">
        <v>57</v>
      </c>
      <c r="Y5" s="90" t="s">
        <v>56</v>
      </c>
      <c r="Z5" s="90" t="s">
        <v>57</v>
      </c>
      <c r="AA5" s="90" t="s">
        <v>56</v>
      </c>
      <c r="AB5" s="90" t="s">
        <v>57</v>
      </c>
      <c r="AC5" s="90" t="s">
        <v>56</v>
      </c>
      <c r="AD5" s="90" t="s">
        <v>57</v>
      </c>
      <c r="AE5" s="90" t="s">
        <v>56</v>
      </c>
      <c r="AF5" s="90" t="s">
        <v>57</v>
      </c>
      <c r="AG5" s="90" t="s">
        <v>56</v>
      </c>
      <c r="AH5" s="90" t="s">
        <v>57</v>
      </c>
      <c r="AI5" s="90" t="s">
        <v>56</v>
      </c>
      <c r="AJ5" s="90" t="s">
        <v>57</v>
      </c>
      <c r="AK5" s="90" t="s">
        <v>56</v>
      </c>
      <c r="AL5" s="90" t="s">
        <v>57</v>
      </c>
      <c r="AM5" s="90" t="s">
        <v>56</v>
      </c>
      <c r="AN5" s="90" t="s">
        <v>57</v>
      </c>
    </row>
    <row r="6" spans="1:40" ht="24.95" customHeight="1" x14ac:dyDescent="0.2">
      <c r="A6" s="1">
        <v>1</v>
      </c>
      <c r="B6" s="2" t="s">
        <v>29</v>
      </c>
      <c r="C6" s="12">
        <v>4435802.944767165</v>
      </c>
      <c r="D6" s="12">
        <v>4078013.7011681194</v>
      </c>
      <c r="E6" s="12">
        <v>0</v>
      </c>
      <c r="F6" s="12">
        <v>0</v>
      </c>
      <c r="G6" s="12">
        <v>631464.29774498264</v>
      </c>
      <c r="H6" s="12">
        <v>590984.48180270218</v>
      </c>
      <c r="I6" s="12">
        <v>12407.527029596244</v>
      </c>
      <c r="J6" s="12">
        <v>3162.920629816083</v>
      </c>
      <c r="K6" s="12">
        <v>15815116.48750709</v>
      </c>
      <c r="L6" s="12">
        <v>15737641.336529983</v>
      </c>
      <c r="M6" s="12">
        <v>2374456.7965630908</v>
      </c>
      <c r="N6" s="12">
        <v>2195136.9927556287</v>
      </c>
      <c r="O6" s="12">
        <v>0</v>
      </c>
      <c r="P6" s="12">
        <v>0</v>
      </c>
      <c r="Q6" s="12">
        <v>207790.37516499998</v>
      </c>
      <c r="R6" s="12">
        <v>20962.505639685027</v>
      </c>
      <c r="S6" s="12">
        <v>0</v>
      </c>
      <c r="T6" s="12">
        <v>0</v>
      </c>
      <c r="U6" s="12">
        <v>17106.395177999999</v>
      </c>
      <c r="V6" s="12">
        <v>17106.395177999999</v>
      </c>
      <c r="W6" s="12">
        <v>0</v>
      </c>
      <c r="X6" s="12">
        <v>0</v>
      </c>
      <c r="Y6" s="12">
        <v>1485344.9500350005</v>
      </c>
      <c r="Z6" s="12">
        <v>1203581.9524075836</v>
      </c>
      <c r="AA6" s="12">
        <v>19893038.595826015</v>
      </c>
      <c r="AB6" s="12">
        <v>6516287.4611700568</v>
      </c>
      <c r="AC6" s="12">
        <v>0</v>
      </c>
      <c r="AD6" s="12">
        <v>0</v>
      </c>
      <c r="AE6" s="12">
        <v>1145873.5613489989</v>
      </c>
      <c r="AF6" s="12">
        <v>623651.43633537262</v>
      </c>
      <c r="AG6" s="12">
        <v>2738.6870770000023</v>
      </c>
      <c r="AH6" s="12">
        <v>1369.3365852123918</v>
      </c>
      <c r="AI6" s="12">
        <v>3743522.8607159965</v>
      </c>
      <c r="AJ6" s="12">
        <v>1285616.6830743358</v>
      </c>
      <c r="AK6" s="12">
        <v>0</v>
      </c>
      <c r="AL6" s="12">
        <v>0</v>
      </c>
      <c r="AM6" s="14">
        <f t="shared" ref="AM6:AM19" si="0">C6+E6+G6+I6+K6+M6+O6+Q6+S6+U6+W6+Y6+AA6+AC6+AE6+AG6+AI6+AK6</f>
        <v>49764663.478957936</v>
      </c>
      <c r="AN6" s="14">
        <f t="shared" ref="AN6:AN19" si="1">D6+F6+H6+J6+L6+N6+P6+R6+T6+V6+X6+Z6+AB6+AD6+AF6+AH6+AJ6+AL6</f>
        <v>32273515.203276496</v>
      </c>
    </row>
    <row r="7" spans="1:40" ht="24.95" customHeight="1" x14ac:dyDescent="0.2">
      <c r="A7" s="1">
        <v>2</v>
      </c>
      <c r="B7" s="2" t="s">
        <v>31</v>
      </c>
      <c r="C7" s="12">
        <v>6706850.8508916153</v>
      </c>
      <c r="D7" s="12">
        <v>4901476.5056276657</v>
      </c>
      <c r="E7" s="12">
        <v>409274.19628237741</v>
      </c>
      <c r="F7" s="12">
        <v>409274.19628237741</v>
      </c>
      <c r="G7" s="12">
        <v>550629.07244213519</v>
      </c>
      <c r="H7" s="12">
        <v>550629.07244213519</v>
      </c>
      <c r="I7" s="12">
        <v>18775337.635838732</v>
      </c>
      <c r="J7" s="12">
        <v>18719970.68650575</v>
      </c>
      <c r="K7" s="12">
        <v>7223000.7926228745</v>
      </c>
      <c r="L7" s="12">
        <v>7049423.5094829919</v>
      </c>
      <c r="M7" s="12">
        <v>1043508.1807063229</v>
      </c>
      <c r="N7" s="12">
        <v>939952.88956558809</v>
      </c>
      <c r="O7" s="12">
        <v>0</v>
      </c>
      <c r="P7" s="12">
        <v>0</v>
      </c>
      <c r="Q7" s="12">
        <v>71427.346772519231</v>
      </c>
      <c r="R7" s="12">
        <v>52464.256934034354</v>
      </c>
      <c r="S7" s="12">
        <v>0</v>
      </c>
      <c r="T7" s="12">
        <v>0</v>
      </c>
      <c r="U7" s="12">
        <v>158316.63546530186</v>
      </c>
      <c r="V7" s="12">
        <v>132866.89529191065</v>
      </c>
      <c r="W7" s="12">
        <v>0</v>
      </c>
      <c r="X7" s="12">
        <v>0</v>
      </c>
      <c r="Y7" s="12">
        <v>656618.86922312982</v>
      </c>
      <c r="Z7" s="12">
        <v>355461.07042484742</v>
      </c>
      <c r="AA7" s="12">
        <v>10242475.622537585</v>
      </c>
      <c r="AB7" s="12">
        <v>2102661.9590810379</v>
      </c>
      <c r="AC7" s="12">
        <v>439965.55529045663</v>
      </c>
      <c r="AD7" s="12">
        <v>41034.951545077725</v>
      </c>
      <c r="AE7" s="12">
        <v>955305.4945130304</v>
      </c>
      <c r="AF7" s="12">
        <v>192814.43700706688</v>
      </c>
      <c r="AG7" s="12">
        <v>0</v>
      </c>
      <c r="AH7" s="12">
        <v>0</v>
      </c>
      <c r="AI7" s="12">
        <v>2136169.7397894589</v>
      </c>
      <c r="AJ7" s="12">
        <v>1114734.7260122523</v>
      </c>
      <c r="AK7" s="12">
        <v>0</v>
      </c>
      <c r="AL7" s="12">
        <v>0</v>
      </c>
      <c r="AM7" s="14">
        <f t="shared" si="0"/>
        <v>49368879.99237553</v>
      </c>
      <c r="AN7" s="14">
        <f t="shared" si="1"/>
        <v>36562765.156202734</v>
      </c>
    </row>
    <row r="8" spans="1:40" ht="24.95" customHeight="1" x14ac:dyDescent="0.2">
      <c r="A8" s="1">
        <v>3</v>
      </c>
      <c r="B8" s="2" t="s">
        <v>30</v>
      </c>
      <c r="C8" s="12">
        <v>2140076.9397743647</v>
      </c>
      <c r="D8" s="12">
        <v>2140076.9397743647</v>
      </c>
      <c r="E8" s="12">
        <v>2015354.8582950963</v>
      </c>
      <c r="F8" s="12">
        <v>2015354.8582950963</v>
      </c>
      <c r="G8" s="12">
        <v>186600.67392526392</v>
      </c>
      <c r="H8" s="12">
        <v>186600.67392526392</v>
      </c>
      <c r="I8" s="12">
        <v>38893038.260912485</v>
      </c>
      <c r="J8" s="12">
        <v>38893038.260912485</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43235070.732907213</v>
      </c>
      <c r="AN8" s="14">
        <f t="shared" si="1"/>
        <v>43235070.732907213</v>
      </c>
    </row>
    <row r="9" spans="1:40" ht="24.95" customHeight="1" x14ac:dyDescent="0.2">
      <c r="A9" s="1">
        <v>4</v>
      </c>
      <c r="B9" s="2" t="s">
        <v>35</v>
      </c>
      <c r="C9" s="12">
        <v>929969.82862297376</v>
      </c>
      <c r="D9" s="12">
        <v>80906.014779104036</v>
      </c>
      <c r="E9" s="12">
        <v>89850.29218220152</v>
      </c>
      <c r="F9" s="12">
        <v>86973.771282046364</v>
      </c>
      <c r="G9" s="12">
        <v>131200.11147629973</v>
      </c>
      <c r="H9" s="12">
        <v>128019.73260778208</v>
      </c>
      <c r="I9" s="12">
        <v>7642681.8803529367</v>
      </c>
      <c r="J9" s="12">
        <v>7642681.8803529367</v>
      </c>
      <c r="K9" s="12">
        <v>2151249.8585719997</v>
      </c>
      <c r="L9" s="12">
        <v>2063995.2678126234</v>
      </c>
      <c r="M9" s="12">
        <v>392780.4914480304</v>
      </c>
      <c r="N9" s="12">
        <v>350047.56007687381</v>
      </c>
      <c r="O9" s="12">
        <v>0</v>
      </c>
      <c r="P9" s="12">
        <v>0</v>
      </c>
      <c r="Q9" s="12">
        <v>13205.607279745744</v>
      </c>
      <c r="R9" s="12">
        <v>11017.046009604828</v>
      </c>
      <c r="S9" s="12">
        <v>0</v>
      </c>
      <c r="T9" s="12">
        <v>0</v>
      </c>
      <c r="U9" s="12">
        <v>1052.3849450549451</v>
      </c>
      <c r="V9" s="12">
        <v>878.16604505494502</v>
      </c>
      <c r="W9" s="12">
        <v>0</v>
      </c>
      <c r="X9" s="12">
        <v>0</v>
      </c>
      <c r="Y9" s="12">
        <v>210372.81617336214</v>
      </c>
      <c r="Z9" s="12">
        <v>160920.93948911916</v>
      </c>
      <c r="AA9" s="12">
        <v>5053090.0104708541</v>
      </c>
      <c r="AB9" s="12">
        <v>530604.31618819479</v>
      </c>
      <c r="AC9" s="12">
        <v>274960.72058889788</v>
      </c>
      <c r="AD9" s="12">
        <v>8048.9276824136614</v>
      </c>
      <c r="AE9" s="12">
        <v>0</v>
      </c>
      <c r="AF9" s="12">
        <v>0</v>
      </c>
      <c r="AG9" s="12">
        <v>0</v>
      </c>
      <c r="AH9" s="12">
        <v>0</v>
      </c>
      <c r="AI9" s="12">
        <v>840244.47066048277</v>
      </c>
      <c r="AJ9" s="12">
        <v>91442.79873543448</v>
      </c>
      <c r="AK9" s="12">
        <v>0</v>
      </c>
      <c r="AL9" s="12">
        <v>0</v>
      </c>
      <c r="AM9" s="14">
        <f t="shared" si="0"/>
        <v>17730658.472772837</v>
      </c>
      <c r="AN9" s="14">
        <f t="shared" si="1"/>
        <v>11155536.421061188</v>
      </c>
    </row>
    <row r="10" spans="1:40" ht="24.95" customHeight="1" x14ac:dyDescent="0.2">
      <c r="A10" s="1">
        <v>5</v>
      </c>
      <c r="B10" s="2" t="s">
        <v>36</v>
      </c>
      <c r="C10" s="12">
        <v>500</v>
      </c>
      <c r="D10" s="12">
        <v>500</v>
      </c>
      <c r="E10" s="12">
        <v>165268.69</v>
      </c>
      <c r="F10" s="12">
        <v>165268.69</v>
      </c>
      <c r="G10" s="12">
        <v>136365.57</v>
      </c>
      <c r="H10" s="12">
        <v>125284.46</v>
      </c>
      <c r="I10" s="12">
        <v>10071695.239999998</v>
      </c>
      <c r="J10" s="12">
        <v>10071695.239999998</v>
      </c>
      <c r="K10" s="12">
        <v>1624517.0200000003</v>
      </c>
      <c r="L10" s="12">
        <v>1624517.0200000003</v>
      </c>
      <c r="M10" s="12">
        <v>194279.01999999996</v>
      </c>
      <c r="N10" s="12">
        <v>194279.01999999996</v>
      </c>
      <c r="O10" s="12">
        <v>0</v>
      </c>
      <c r="P10" s="12">
        <v>0</v>
      </c>
      <c r="Q10" s="12">
        <v>196477.88</v>
      </c>
      <c r="R10" s="12">
        <v>1255.02</v>
      </c>
      <c r="S10" s="12">
        <v>374331.59000000008</v>
      </c>
      <c r="T10" s="12">
        <v>1314.88</v>
      </c>
      <c r="U10" s="12">
        <v>23342.57</v>
      </c>
      <c r="V10" s="12">
        <v>23342.57</v>
      </c>
      <c r="W10" s="12">
        <v>0</v>
      </c>
      <c r="X10" s="12">
        <v>0</v>
      </c>
      <c r="Y10" s="12">
        <v>173035.16</v>
      </c>
      <c r="Z10" s="12">
        <v>139915.59000000003</v>
      </c>
      <c r="AA10" s="12">
        <v>1361447.92</v>
      </c>
      <c r="AB10" s="12">
        <v>1205316.28</v>
      </c>
      <c r="AC10" s="12">
        <v>17236.510000000002</v>
      </c>
      <c r="AD10" s="12">
        <v>15894.710000000001</v>
      </c>
      <c r="AE10" s="12">
        <v>1753922.5600000001</v>
      </c>
      <c r="AF10" s="12">
        <v>417140.09560000012</v>
      </c>
      <c r="AG10" s="12">
        <v>0</v>
      </c>
      <c r="AH10" s="12">
        <v>0</v>
      </c>
      <c r="AI10" s="12">
        <v>546657.83000000007</v>
      </c>
      <c r="AJ10" s="12">
        <v>476010.31</v>
      </c>
      <c r="AK10" s="12">
        <v>0</v>
      </c>
      <c r="AL10" s="12">
        <v>0</v>
      </c>
      <c r="AM10" s="14">
        <f t="shared" si="0"/>
        <v>16639077.559999999</v>
      </c>
      <c r="AN10" s="14">
        <f t="shared" si="1"/>
        <v>14461733.885599999</v>
      </c>
    </row>
    <row r="11" spans="1:40" ht="24.95" customHeight="1" x14ac:dyDescent="0.2">
      <c r="A11" s="1">
        <v>6</v>
      </c>
      <c r="B11" s="2" t="s">
        <v>39</v>
      </c>
      <c r="C11" s="12">
        <v>55102</v>
      </c>
      <c r="D11" s="12">
        <v>55102</v>
      </c>
      <c r="E11" s="12">
        <v>17639.39</v>
      </c>
      <c r="F11" s="12">
        <v>17639.39</v>
      </c>
      <c r="G11" s="12">
        <v>108962.03</v>
      </c>
      <c r="H11" s="12">
        <v>98971.83106259488</v>
      </c>
      <c r="I11" s="12">
        <v>1735954.01</v>
      </c>
      <c r="J11" s="12">
        <v>1735954.01</v>
      </c>
      <c r="K11" s="12">
        <v>839340.37</v>
      </c>
      <c r="L11" s="12">
        <v>828743.02800317539</v>
      </c>
      <c r="M11" s="12">
        <v>191181.40000000002</v>
      </c>
      <c r="N11" s="12">
        <v>176968.99169071886</v>
      </c>
      <c r="O11" s="12">
        <v>0</v>
      </c>
      <c r="P11" s="12">
        <v>0</v>
      </c>
      <c r="Q11" s="12">
        <v>223135.46</v>
      </c>
      <c r="R11" s="12">
        <v>61036.41911672795</v>
      </c>
      <c r="S11" s="12">
        <v>677053.32</v>
      </c>
      <c r="T11" s="12">
        <v>11371.110223956093</v>
      </c>
      <c r="U11" s="12">
        <v>72394.64</v>
      </c>
      <c r="V11" s="12">
        <v>43035.811774498623</v>
      </c>
      <c r="W11" s="12">
        <v>4516.74</v>
      </c>
      <c r="X11" s="12">
        <v>2258.3685980383561</v>
      </c>
      <c r="Y11" s="12">
        <v>412470.16000000003</v>
      </c>
      <c r="Z11" s="12">
        <v>188597.14538779994</v>
      </c>
      <c r="AA11" s="12">
        <v>6986233.5899999999</v>
      </c>
      <c r="AB11" s="12">
        <v>1522618.9255594057</v>
      </c>
      <c r="AC11" s="12">
        <v>198877.78999999998</v>
      </c>
      <c r="AD11" s="12">
        <v>47941.228966681156</v>
      </c>
      <c r="AE11" s="12">
        <v>526269.41</v>
      </c>
      <c r="AF11" s="12">
        <v>157653.63199028512</v>
      </c>
      <c r="AG11" s="12">
        <v>0</v>
      </c>
      <c r="AH11" s="12">
        <v>0</v>
      </c>
      <c r="AI11" s="12">
        <v>1114426.2</v>
      </c>
      <c r="AJ11" s="12">
        <v>254937.80658822809</v>
      </c>
      <c r="AK11" s="12">
        <v>0</v>
      </c>
      <c r="AL11" s="12">
        <v>0</v>
      </c>
      <c r="AM11" s="14">
        <f t="shared" si="0"/>
        <v>13163556.509999998</v>
      </c>
      <c r="AN11" s="14">
        <f t="shared" si="1"/>
        <v>5202829.6989621101</v>
      </c>
    </row>
    <row r="12" spans="1:40" ht="24.95" customHeight="1" x14ac:dyDescent="0.2">
      <c r="A12" s="1">
        <v>7</v>
      </c>
      <c r="B12" s="2" t="s">
        <v>34</v>
      </c>
      <c r="C12" s="12">
        <v>139126.66306007799</v>
      </c>
      <c r="D12" s="12">
        <v>136569.56824399566</v>
      </c>
      <c r="E12" s="12">
        <v>377581.75591893634</v>
      </c>
      <c r="F12" s="12">
        <v>377581.75591893634</v>
      </c>
      <c r="G12" s="12">
        <v>150842.53935316222</v>
      </c>
      <c r="H12" s="12">
        <v>126233.51933504804</v>
      </c>
      <c r="I12" s="12">
        <v>4715831.3785724482</v>
      </c>
      <c r="J12" s="12">
        <v>4715831.3785724482</v>
      </c>
      <c r="K12" s="12">
        <v>1334037.9826981407</v>
      </c>
      <c r="L12" s="12">
        <v>1229382.5807794952</v>
      </c>
      <c r="M12" s="12">
        <v>177307.31112246937</v>
      </c>
      <c r="N12" s="12">
        <v>132332.7794287501</v>
      </c>
      <c r="O12" s="12">
        <v>0</v>
      </c>
      <c r="P12" s="12">
        <v>0</v>
      </c>
      <c r="Q12" s="12">
        <v>856090.12091539078</v>
      </c>
      <c r="R12" s="12">
        <v>4725.3914542899001</v>
      </c>
      <c r="S12" s="12">
        <v>316378.27028366947</v>
      </c>
      <c r="T12" s="12">
        <v>8868.5817386265844</v>
      </c>
      <c r="U12" s="12">
        <v>0</v>
      </c>
      <c r="V12" s="12">
        <v>0</v>
      </c>
      <c r="W12" s="12">
        <v>0</v>
      </c>
      <c r="X12" s="12">
        <v>0</v>
      </c>
      <c r="Y12" s="12">
        <v>182259.99574951336</v>
      </c>
      <c r="Z12" s="12">
        <v>80227.292945743335</v>
      </c>
      <c r="AA12" s="12">
        <v>4317610.7754787086</v>
      </c>
      <c r="AB12" s="12">
        <v>335365.88720631273</v>
      </c>
      <c r="AC12" s="12">
        <v>146772.54733065204</v>
      </c>
      <c r="AD12" s="12">
        <v>89179.551568239403</v>
      </c>
      <c r="AE12" s="12">
        <v>735.95134352939294</v>
      </c>
      <c r="AF12" s="12">
        <v>706.38929973377253</v>
      </c>
      <c r="AG12" s="12">
        <v>0</v>
      </c>
      <c r="AH12" s="12">
        <v>0</v>
      </c>
      <c r="AI12" s="12">
        <v>132849.5031143603</v>
      </c>
      <c r="AJ12" s="12">
        <v>47485.688403978675</v>
      </c>
      <c r="AK12" s="12">
        <v>0</v>
      </c>
      <c r="AL12" s="12">
        <v>0</v>
      </c>
      <c r="AM12" s="14">
        <f t="shared" si="0"/>
        <v>12847424.794941057</v>
      </c>
      <c r="AN12" s="14">
        <f t="shared" si="1"/>
        <v>7284490.364895598</v>
      </c>
    </row>
    <row r="13" spans="1:40" ht="24.95" customHeight="1" x14ac:dyDescent="0.2">
      <c r="A13" s="1">
        <v>8</v>
      </c>
      <c r="B13" s="2" t="s">
        <v>33</v>
      </c>
      <c r="C13" s="12">
        <v>1046331.9686983207</v>
      </c>
      <c r="D13" s="12">
        <v>1046331.9686983207</v>
      </c>
      <c r="E13" s="12">
        <v>808452.19019365334</v>
      </c>
      <c r="F13" s="12">
        <v>808452.19019365334</v>
      </c>
      <c r="G13" s="12">
        <v>255018.36346259201</v>
      </c>
      <c r="H13" s="12">
        <v>255018.36346259201</v>
      </c>
      <c r="I13" s="12">
        <v>9807531.6100968011</v>
      </c>
      <c r="J13" s="12">
        <v>9807531.6100968011</v>
      </c>
      <c r="K13" s="12">
        <v>479335.06111432187</v>
      </c>
      <c r="L13" s="12">
        <v>479335.06111432187</v>
      </c>
      <c r="M13" s="12">
        <v>55917.628989322038</v>
      </c>
      <c r="N13" s="12">
        <v>55917.628989322038</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1978.6289617486341</v>
      </c>
      <c r="AF13" s="12">
        <v>1978.6289617486341</v>
      </c>
      <c r="AG13" s="12">
        <v>0</v>
      </c>
      <c r="AH13" s="12">
        <v>0</v>
      </c>
      <c r="AI13" s="12">
        <v>6576.0869565217381</v>
      </c>
      <c r="AJ13" s="12">
        <v>6576.0869565217381</v>
      </c>
      <c r="AK13" s="12">
        <v>0</v>
      </c>
      <c r="AL13" s="12">
        <v>0</v>
      </c>
      <c r="AM13" s="14">
        <f t="shared" si="0"/>
        <v>12461141.538473282</v>
      </c>
      <c r="AN13" s="14">
        <f t="shared" si="1"/>
        <v>12461141.538473282</v>
      </c>
    </row>
    <row r="14" spans="1:40" ht="24.95" customHeight="1" x14ac:dyDescent="0.2">
      <c r="A14" s="1">
        <v>9</v>
      </c>
      <c r="B14" s="2" t="s">
        <v>37</v>
      </c>
      <c r="C14" s="12">
        <v>469313.69000000006</v>
      </c>
      <c r="D14" s="12">
        <v>469313.69000000006</v>
      </c>
      <c r="E14" s="12">
        <v>48031.44999999999</v>
      </c>
      <c r="F14" s="12">
        <v>48031.44999999999</v>
      </c>
      <c r="G14" s="12">
        <v>66491.850000000006</v>
      </c>
      <c r="H14" s="12">
        <v>59986.19000000001</v>
      </c>
      <c r="I14" s="12">
        <v>5657468.080000001</v>
      </c>
      <c r="J14" s="12">
        <v>5657468.080000001</v>
      </c>
      <c r="K14" s="12">
        <v>578495.48</v>
      </c>
      <c r="L14" s="12">
        <v>293715.52999999863</v>
      </c>
      <c r="M14" s="12">
        <v>75182.2</v>
      </c>
      <c r="N14" s="12">
        <v>38932.250999999946</v>
      </c>
      <c r="O14" s="12">
        <v>0</v>
      </c>
      <c r="P14" s="12">
        <v>0</v>
      </c>
      <c r="Q14" s="12">
        <v>0</v>
      </c>
      <c r="R14" s="12">
        <v>0</v>
      </c>
      <c r="S14" s="12">
        <v>0</v>
      </c>
      <c r="T14" s="12">
        <v>0</v>
      </c>
      <c r="U14" s="12">
        <v>0</v>
      </c>
      <c r="V14" s="12">
        <v>0</v>
      </c>
      <c r="W14" s="12">
        <v>0</v>
      </c>
      <c r="X14" s="12">
        <v>0</v>
      </c>
      <c r="Y14" s="12">
        <v>26969.850000000002</v>
      </c>
      <c r="Z14" s="12">
        <v>9976.8100000000231</v>
      </c>
      <c r="AA14" s="12">
        <v>225473.46999999997</v>
      </c>
      <c r="AB14" s="12">
        <v>184950.84999999998</v>
      </c>
      <c r="AC14" s="12">
        <v>0</v>
      </c>
      <c r="AD14" s="12">
        <v>0</v>
      </c>
      <c r="AE14" s="12">
        <v>0</v>
      </c>
      <c r="AF14" s="12">
        <v>0</v>
      </c>
      <c r="AG14" s="12">
        <v>0</v>
      </c>
      <c r="AH14" s="12">
        <v>0</v>
      </c>
      <c r="AI14" s="12">
        <v>2070.23</v>
      </c>
      <c r="AJ14" s="12">
        <v>1831.17</v>
      </c>
      <c r="AK14" s="12">
        <v>0</v>
      </c>
      <c r="AL14" s="12">
        <v>0</v>
      </c>
      <c r="AM14" s="14">
        <f t="shared" si="0"/>
        <v>7149496.3000000007</v>
      </c>
      <c r="AN14" s="14">
        <f t="shared" si="1"/>
        <v>6764206.0209999988</v>
      </c>
    </row>
    <row r="15" spans="1:40" ht="24.95" customHeight="1" x14ac:dyDescent="0.2">
      <c r="A15" s="1">
        <v>10</v>
      </c>
      <c r="B15" s="2" t="s">
        <v>38</v>
      </c>
      <c r="C15" s="12">
        <v>2390.902975759092</v>
      </c>
      <c r="D15" s="12">
        <v>2390.902975759092</v>
      </c>
      <c r="E15" s="12">
        <v>41285.829697838672</v>
      </c>
      <c r="F15" s="12">
        <v>41285.829697838672</v>
      </c>
      <c r="G15" s="12">
        <v>137851.35184098515</v>
      </c>
      <c r="H15" s="12">
        <v>75402.438957194419</v>
      </c>
      <c r="I15" s="12">
        <v>2692266.1858038171</v>
      </c>
      <c r="J15" s="12">
        <v>2692266.1858038171</v>
      </c>
      <c r="K15" s="12">
        <v>736695.04558907554</v>
      </c>
      <c r="L15" s="12">
        <v>492143.84276748262</v>
      </c>
      <c r="M15" s="12">
        <v>109050.50299416899</v>
      </c>
      <c r="N15" s="12">
        <v>88691.27390108665</v>
      </c>
      <c r="O15" s="12">
        <v>0</v>
      </c>
      <c r="P15" s="12">
        <v>0</v>
      </c>
      <c r="Q15" s="12">
        <v>1431835.8802715219</v>
      </c>
      <c r="R15" s="12">
        <v>-44351.733445808182</v>
      </c>
      <c r="S15" s="12">
        <v>787782.80924377625</v>
      </c>
      <c r="T15" s="12">
        <v>117187.51761684931</v>
      </c>
      <c r="U15" s="12">
        <v>1586.7913661202185</v>
      </c>
      <c r="V15" s="12">
        <v>1586.7913661202185</v>
      </c>
      <c r="W15" s="12">
        <v>0</v>
      </c>
      <c r="X15" s="12">
        <v>0</v>
      </c>
      <c r="Y15" s="12">
        <v>108527.66592697897</v>
      </c>
      <c r="Z15" s="12">
        <v>27737.665109006393</v>
      </c>
      <c r="AA15" s="12">
        <v>339670.89684993378</v>
      </c>
      <c r="AB15" s="12">
        <v>142696.21321642146</v>
      </c>
      <c r="AC15" s="12">
        <v>272.48868852459015</v>
      </c>
      <c r="AD15" s="12">
        <v>272.48868852459015</v>
      </c>
      <c r="AE15" s="12">
        <v>15542.776142903498</v>
      </c>
      <c r="AF15" s="12">
        <v>15542.776142903498</v>
      </c>
      <c r="AG15" s="12">
        <v>0</v>
      </c>
      <c r="AH15" s="12">
        <v>0</v>
      </c>
      <c r="AI15" s="12">
        <v>110728.50673992188</v>
      </c>
      <c r="AJ15" s="12">
        <v>92614.125256312735</v>
      </c>
      <c r="AK15" s="12">
        <v>0</v>
      </c>
      <c r="AL15" s="12">
        <v>0</v>
      </c>
      <c r="AM15" s="14">
        <f t="shared" si="0"/>
        <v>6515487.6341313254</v>
      </c>
      <c r="AN15" s="14">
        <f t="shared" si="1"/>
        <v>3745466.3180535091</v>
      </c>
    </row>
    <row r="16" spans="1:40" ht="24.95" customHeight="1" x14ac:dyDescent="0.2">
      <c r="A16" s="1">
        <v>11</v>
      </c>
      <c r="B16" s="2" t="s">
        <v>41</v>
      </c>
      <c r="C16" s="12">
        <v>0</v>
      </c>
      <c r="D16" s="12">
        <v>0</v>
      </c>
      <c r="E16" s="12">
        <v>160</v>
      </c>
      <c r="F16" s="12">
        <v>160</v>
      </c>
      <c r="G16" s="12">
        <v>141687.57370600253</v>
      </c>
      <c r="H16" s="12">
        <v>141687.57370600253</v>
      </c>
      <c r="I16" s="12">
        <v>0</v>
      </c>
      <c r="J16" s="12">
        <v>0</v>
      </c>
      <c r="K16" s="12">
        <v>3428957.4938849942</v>
      </c>
      <c r="L16" s="12">
        <v>2460327.1550319921</v>
      </c>
      <c r="M16" s="12">
        <v>314357.3519620038</v>
      </c>
      <c r="N16" s="12">
        <v>223899.28840300324</v>
      </c>
      <c r="O16" s="12">
        <v>0</v>
      </c>
      <c r="P16" s="12">
        <v>0</v>
      </c>
      <c r="Q16" s="12">
        <v>0</v>
      </c>
      <c r="R16" s="12">
        <v>0</v>
      </c>
      <c r="S16" s="12">
        <v>0</v>
      </c>
      <c r="T16" s="12">
        <v>0</v>
      </c>
      <c r="U16" s="12">
        <v>9533.6253990000005</v>
      </c>
      <c r="V16" s="12">
        <v>4766.8127000000004</v>
      </c>
      <c r="W16" s="12">
        <v>0</v>
      </c>
      <c r="X16" s="12">
        <v>0</v>
      </c>
      <c r="Y16" s="12">
        <v>55428.764416293219</v>
      </c>
      <c r="Z16" s="12">
        <v>31246.196719102649</v>
      </c>
      <c r="AA16" s="12">
        <v>174280.0747959502</v>
      </c>
      <c r="AB16" s="12">
        <v>8038.0688172942573</v>
      </c>
      <c r="AC16" s="12">
        <v>0</v>
      </c>
      <c r="AD16" s="12">
        <v>0</v>
      </c>
      <c r="AE16" s="12">
        <v>16449.299856150683</v>
      </c>
      <c r="AF16" s="12">
        <v>16449.299856150683</v>
      </c>
      <c r="AG16" s="12">
        <v>0</v>
      </c>
      <c r="AH16" s="12">
        <v>0</v>
      </c>
      <c r="AI16" s="12">
        <v>32293.495018153859</v>
      </c>
      <c r="AJ16" s="12">
        <v>17136.252218576934</v>
      </c>
      <c r="AK16" s="12">
        <v>0</v>
      </c>
      <c r="AL16" s="12">
        <v>0</v>
      </c>
      <c r="AM16" s="14">
        <f t="shared" si="0"/>
        <v>4173147.6790385484</v>
      </c>
      <c r="AN16" s="14">
        <f t="shared" si="1"/>
        <v>2903710.6474521221</v>
      </c>
    </row>
    <row r="17" spans="1:40" ht="24.95" customHeight="1" x14ac:dyDescent="0.2">
      <c r="A17" s="1">
        <v>12</v>
      </c>
      <c r="B17" s="2" t="s">
        <v>40</v>
      </c>
      <c r="C17" s="12">
        <v>6597.7453999999998</v>
      </c>
      <c r="D17" s="12">
        <v>6597.7453999999998</v>
      </c>
      <c r="E17" s="12">
        <v>18596.88</v>
      </c>
      <c r="F17" s="12">
        <v>18596.88</v>
      </c>
      <c r="G17" s="12">
        <v>32739.31</v>
      </c>
      <c r="H17" s="12">
        <v>27907.02</v>
      </c>
      <c r="I17" s="12">
        <v>1289286.9062999999</v>
      </c>
      <c r="J17" s="12">
        <v>1254824.9463</v>
      </c>
      <c r="K17" s="12">
        <v>636598.56000000006</v>
      </c>
      <c r="L17" s="12">
        <v>494280.06</v>
      </c>
      <c r="M17" s="12">
        <v>270255.69</v>
      </c>
      <c r="N17" s="12">
        <v>224266.63</v>
      </c>
      <c r="O17" s="12">
        <v>0</v>
      </c>
      <c r="P17" s="12">
        <v>0</v>
      </c>
      <c r="Q17" s="12">
        <v>1960.94</v>
      </c>
      <c r="R17" s="12">
        <v>527.08000000000015</v>
      </c>
      <c r="S17" s="12">
        <v>61513.756230225204</v>
      </c>
      <c r="T17" s="12">
        <v>145.21</v>
      </c>
      <c r="U17" s="12">
        <v>56521.820439560397</v>
      </c>
      <c r="V17" s="12">
        <v>14786.941717032994</v>
      </c>
      <c r="W17" s="12">
        <v>0</v>
      </c>
      <c r="X17" s="12">
        <v>0</v>
      </c>
      <c r="Y17" s="12">
        <v>41959.96</v>
      </c>
      <c r="Z17" s="12">
        <v>13407.31</v>
      </c>
      <c r="AA17" s="12">
        <v>372479.29500000004</v>
      </c>
      <c r="AB17" s="12">
        <v>134655.155</v>
      </c>
      <c r="AC17" s="12">
        <v>0</v>
      </c>
      <c r="AD17" s="12">
        <v>0</v>
      </c>
      <c r="AE17" s="12">
        <v>77974.12</v>
      </c>
      <c r="AF17" s="12">
        <v>77974.12</v>
      </c>
      <c r="AG17" s="12">
        <v>0</v>
      </c>
      <c r="AH17" s="12">
        <v>0</v>
      </c>
      <c r="AI17" s="12">
        <v>202027.61499999999</v>
      </c>
      <c r="AJ17" s="12">
        <v>121384.17499999999</v>
      </c>
      <c r="AK17" s="12">
        <v>0</v>
      </c>
      <c r="AL17" s="12">
        <v>0</v>
      </c>
      <c r="AM17" s="14">
        <f t="shared" si="0"/>
        <v>3068512.5983697856</v>
      </c>
      <c r="AN17" s="14">
        <f t="shared" si="1"/>
        <v>2389353.2734170333</v>
      </c>
    </row>
    <row r="18" spans="1:40" ht="24.95" customHeight="1" x14ac:dyDescent="0.2">
      <c r="A18" s="1">
        <v>13</v>
      </c>
      <c r="B18" s="2" t="s">
        <v>32</v>
      </c>
      <c r="C18" s="12">
        <v>602842.29264890403</v>
      </c>
      <c r="D18" s="12">
        <v>318390.11312989466</v>
      </c>
      <c r="E18" s="12">
        <v>5712.9493418282236</v>
      </c>
      <c r="F18" s="12">
        <v>5712.9493418282236</v>
      </c>
      <c r="G18" s="12">
        <v>7588.2329670329673</v>
      </c>
      <c r="H18" s="12">
        <v>7553.1419220329672</v>
      </c>
      <c r="I18" s="12">
        <v>125755.24123553175</v>
      </c>
      <c r="J18" s="12">
        <v>125755.24123553175</v>
      </c>
      <c r="K18" s="12">
        <v>262388.10764498462</v>
      </c>
      <c r="L18" s="12">
        <v>135264.95462698338</v>
      </c>
      <c r="M18" s="12">
        <v>7458.7700750759977</v>
      </c>
      <c r="N18" s="12">
        <v>7391.0745220759982</v>
      </c>
      <c r="O18" s="12">
        <v>0</v>
      </c>
      <c r="P18" s="12">
        <v>0</v>
      </c>
      <c r="Q18" s="12">
        <v>0</v>
      </c>
      <c r="R18" s="12">
        <v>0</v>
      </c>
      <c r="S18" s="12">
        <v>0</v>
      </c>
      <c r="T18" s="12">
        <v>0</v>
      </c>
      <c r="U18" s="12">
        <v>0</v>
      </c>
      <c r="V18" s="12">
        <v>0</v>
      </c>
      <c r="W18" s="12">
        <v>0</v>
      </c>
      <c r="X18" s="12">
        <v>0</v>
      </c>
      <c r="Y18" s="12">
        <v>0</v>
      </c>
      <c r="Z18" s="12">
        <v>0</v>
      </c>
      <c r="AA18" s="12">
        <v>25521.00015724657</v>
      </c>
      <c r="AB18" s="12">
        <v>11943.722494246505</v>
      </c>
      <c r="AC18" s="12">
        <v>0</v>
      </c>
      <c r="AD18" s="12">
        <v>0</v>
      </c>
      <c r="AE18" s="12">
        <v>16923.349730109592</v>
      </c>
      <c r="AF18" s="12">
        <v>8890.3168949978717</v>
      </c>
      <c r="AG18" s="12">
        <v>40007.399999999987</v>
      </c>
      <c r="AH18" s="12">
        <v>18626.182861999569</v>
      </c>
      <c r="AI18" s="12">
        <v>0</v>
      </c>
      <c r="AJ18" s="12">
        <v>0</v>
      </c>
      <c r="AK18" s="12">
        <v>0</v>
      </c>
      <c r="AL18" s="12">
        <v>0</v>
      </c>
      <c r="AM18" s="14">
        <f t="shared" si="0"/>
        <v>1094197.3438007138</v>
      </c>
      <c r="AN18" s="14">
        <f t="shared" si="1"/>
        <v>639527.69702959096</v>
      </c>
    </row>
    <row r="19" spans="1:40" ht="24.95" customHeight="1" x14ac:dyDescent="0.2">
      <c r="A19" s="1">
        <v>14</v>
      </c>
      <c r="B19" s="10" t="s">
        <v>42</v>
      </c>
      <c r="C19" s="12">
        <v>0</v>
      </c>
      <c r="D19" s="12">
        <v>0</v>
      </c>
      <c r="E19" s="12">
        <v>0</v>
      </c>
      <c r="F19" s="12">
        <v>0</v>
      </c>
      <c r="G19" s="12">
        <v>19.461426229508199</v>
      </c>
      <c r="H19" s="12">
        <v>19.461426229508199</v>
      </c>
      <c r="I19" s="12">
        <v>0</v>
      </c>
      <c r="J19" s="12">
        <v>0</v>
      </c>
      <c r="K19" s="12">
        <v>90.81998907103825</v>
      </c>
      <c r="L19" s="12">
        <v>90.81998907103825</v>
      </c>
      <c r="M19" s="12">
        <v>32.435710382513662</v>
      </c>
      <c r="N19" s="12">
        <v>32.435710382513662</v>
      </c>
      <c r="O19" s="12">
        <v>0</v>
      </c>
      <c r="P19" s="12">
        <v>0</v>
      </c>
      <c r="Q19" s="12">
        <v>0</v>
      </c>
      <c r="R19" s="12">
        <v>0</v>
      </c>
      <c r="S19" s="12">
        <v>0</v>
      </c>
      <c r="T19" s="12">
        <v>0</v>
      </c>
      <c r="U19" s="12">
        <v>0</v>
      </c>
      <c r="V19" s="12">
        <v>0</v>
      </c>
      <c r="W19" s="12">
        <v>0</v>
      </c>
      <c r="X19" s="12">
        <v>0</v>
      </c>
      <c r="Y19" s="12">
        <v>0</v>
      </c>
      <c r="Z19" s="12">
        <v>0</v>
      </c>
      <c r="AA19" s="12">
        <v>85.479452054794521</v>
      </c>
      <c r="AB19" s="12">
        <v>85.479452054794521</v>
      </c>
      <c r="AC19" s="12">
        <v>0</v>
      </c>
      <c r="AD19" s="12">
        <v>0</v>
      </c>
      <c r="AE19" s="12">
        <v>6510.14</v>
      </c>
      <c r="AF19" s="12">
        <v>6510.14</v>
      </c>
      <c r="AG19" s="12">
        <v>0</v>
      </c>
      <c r="AH19" s="12">
        <v>0</v>
      </c>
      <c r="AI19" s="12">
        <v>0</v>
      </c>
      <c r="AJ19" s="12">
        <v>0</v>
      </c>
      <c r="AK19" s="12">
        <v>0</v>
      </c>
      <c r="AL19" s="12">
        <v>0</v>
      </c>
      <c r="AM19" s="14">
        <f t="shared" si="0"/>
        <v>6738.3365777378549</v>
      </c>
      <c r="AN19" s="14">
        <f t="shared" si="1"/>
        <v>6738.3365777378549</v>
      </c>
    </row>
    <row r="20" spans="1:40" x14ac:dyDescent="0.2">
      <c r="A20" s="3"/>
      <c r="B20" s="4" t="s">
        <v>22</v>
      </c>
      <c r="C20" s="15">
        <f t="shared" ref="C20:AN20" si="2">SUM(C6:C19)</f>
        <v>16534905.826839181</v>
      </c>
      <c r="D20" s="15">
        <f t="shared" si="2"/>
        <v>13235669.149797224</v>
      </c>
      <c r="E20" s="15">
        <f t="shared" si="2"/>
        <v>3997208.4819119317</v>
      </c>
      <c r="F20" s="15">
        <f t="shared" si="2"/>
        <v>3994331.9610117762</v>
      </c>
      <c r="G20" s="15">
        <f t="shared" si="2"/>
        <v>2537460.4383446863</v>
      </c>
      <c r="H20" s="15">
        <f t="shared" si="2"/>
        <v>2374297.9606495774</v>
      </c>
      <c r="I20" s="15">
        <f t="shared" si="2"/>
        <v>101419253.95614234</v>
      </c>
      <c r="J20" s="15">
        <f t="shared" si="2"/>
        <v>101320180.44040957</v>
      </c>
      <c r="K20" s="15">
        <f t="shared" si="2"/>
        <v>35109823.079622552</v>
      </c>
      <c r="L20" s="15">
        <f t="shared" si="2"/>
        <v>32888860.166138124</v>
      </c>
      <c r="M20" s="15">
        <f t="shared" si="2"/>
        <v>5205767.7795708682</v>
      </c>
      <c r="N20" s="15">
        <f t="shared" si="2"/>
        <v>4627848.8160434309</v>
      </c>
      <c r="O20" s="15">
        <f t="shared" si="2"/>
        <v>0</v>
      </c>
      <c r="P20" s="15">
        <f t="shared" si="2"/>
        <v>0</v>
      </c>
      <c r="Q20" s="15">
        <f t="shared" si="2"/>
        <v>3001923.6104041776</v>
      </c>
      <c r="R20" s="15">
        <f t="shared" si="2"/>
        <v>107635.98570853389</v>
      </c>
      <c r="S20" s="15">
        <f t="shared" si="2"/>
        <v>2217059.7457576711</v>
      </c>
      <c r="T20" s="15">
        <f t="shared" si="2"/>
        <v>138887.29957943197</v>
      </c>
      <c r="U20" s="15">
        <f t="shared" si="2"/>
        <v>339854.86279303744</v>
      </c>
      <c r="V20" s="15">
        <f t="shared" si="2"/>
        <v>238370.38407261745</v>
      </c>
      <c r="W20" s="15">
        <f t="shared" si="2"/>
        <v>4516.74</v>
      </c>
      <c r="X20" s="15">
        <f t="shared" si="2"/>
        <v>2258.3685980383561</v>
      </c>
      <c r="Y20" s="15">
        <f t="shared" si="2"/>
        <v>3352988.1915242779</v>
      </c>
      <c r="Z20" s="15">
        <f t="shared" si="2"/>
        <v>2211071.9724832023</v>
      </c>
      <c r="AA20" s="15">
        <f t="shared" si="2"/>
        <v>48991406.730568334</v>
      </c>
      <c r="AB20" s="15">
        <f t="shared" si="2"/>
        <v>12695224.318185022</v>
      </c>
      <c r="AC20" s="15">
        <f t="shared" si="2"/>
        <v>1078085.6118985312</v>
      </c>
      <c r="AD20" s="15">
        <f t="shared" si="2"/>
        <v>202371.85845093653</v>
      </c>
      <c r="AE20" s="15">
        <f t="shared" si="2"/>
        <v>4517485.2918964708</v>
      </c>
      <c r="AF20" s="15">
        <f t="shared" si="2"/>
        <v>1519311.2720882592</v>
      </c>
      <c r="AG20" s="15">
        <f t="shared" si="2"/>
        <v>42746.087076999989</v>
      </c>
      <c r="AH20" s="15">
        <f t="shared" si="2"/>
        <v>19995.519447211962</v>
      </c>
      <c r="AI20" s="15">
        <f t="shared" si="2"/>
        <v>8867566.537994897</v>
      </c>
      <c r="AJ20" s="15">
        <f t="shared" si="2"/>
        <v>3509769.8222456402</v>
      </c>
      <c r="AK20" s="15">
        <f t="shared" si="2"/>
        <v>0</v>
      </c>
      <c r="AL20" s="15">
        <f t="shared" si="2"/>
        <v>0</v>
      </c>
      <c r="AM20" s="15">
        <f t="shared" si="2"/>
        <v>237218052.97234598</v>
      </c>
      <c r="AN20" s="15">
        <f t="shared" si="2"/>
        <v>179086085.29490864</v>
      </c>
    </row>
    <row r="21" spans="1:40" x14ac:dyDescent="0.2">
      <c r="A21" s="21"/>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3" spans="1:40" s="43" customFormat="1" ht="15" x14ac:dyDescent="0.2">
      <c r="B23" s="74" t="s">
        <v>51</v>
      </c>
      <c r="AM23" s="75"/>
      <c r="AN23" s="75"/>
    </row>
    <row r="24" spans="1:40" s="43" customFormat="1" ht="12.75" customHeight="1" x14ac:dyDescent="0.2">
      <c r="B24" s="76" t="s">
        <v>58</v>
      </c>
      <c r="C24" s="76"/>
      <c r="D24" s="76"/>
      <c r="E24" s="76"/>
      <c r="F24" s="76"/>
      <c r="G24" s="76"/>
      <c r="H24" s="76"/>
      <c r="I24" s="76"/>
      <c r="J24" s="76"/>
      <c r="K24" s="76"/>
      <c r="L24" s="76"/>
      <c r="M24" s="76"/>
      <c r="N24" s="76"/>
      <c r="AM24" s="75"/>
      <c r="AN24" s="75"/>
    </row>
    <row r="25" spans="1:40" s="43" customFormat="1" ht="15" x14ac:dyDescent="0.2">
      <c r="B25" s="76"/>
      <c r="C25" s="76"/>
      <c r="D25" s="76"/>
      <c r="E25" s="76"/>
      <c r="F25" s="76"/>
      <c r="G25" s="76"/>
      <c r="H25" s="76"/>
      <c r="I25" s="76"/>
      <c r="J25" s="76"/>
      <c r="K25" s="76"/>
      <c r="L25" s="76"/>
      <c r="M25" s="76"/>
      <c r="N25" s="76"/>
      <c r="AM25" s="75"/>
      <c r="AN25" s="75"/>
    </row>
    <row r="26" spans="1:40" s="43" customFormat="1" ht="15" x14ac:dyDescent="0.25">
      <c r="B26" s="91" t="s">
        <v>59</v>
      </c>
    </row>
    <row r="27" spans="1:40" s="43" customFormat="1" ht="15" x14ac:dyDescent="0.25">
      <c r="B27" s="91" t="s">
        <v>60</v>
      </c>
      <c r="AM27" s="75"/>
      <c r="AN27" s="75"/>
    </row>
    <row r="29" spans="1:40" x14ac:dyDescent="0.2">
      <c r="AM29" s="84"/>
      <c r="AN29" s="84"/>
    </row>
  </sheetData>
  <sortState ref="B6:AN19">
    <sortCondition descending="1" ref="AM6:AM19"/>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4:N25"/>
    <mergeCell ref="G4:H4"/>
    <mergeCell ref="I4:J4"/>
    <mergeCell ref="S4:T4"/>
    <mergeCell ref="O4:P4"/>
    <mergeCell ref="Q4:R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C8" activePane="bottomRight" state="frozen"/>
      <selection pane="topRight" activeCell="C1" sqref="C1"/>
      <selection pane="bottomLeft" activeCell="A6" sqref="A6"/>
      <selection pane="bottomRight" activeCell="A25" sqref="A1:XFD1048576"/>
    </sheetView>
  </sheetViews>
  <sheetFormatPr defaultRowHeight="12.75" outlineLevelCol="1" x14ac:dyDescent="0.2"/>
  <cols>
    <col min="1" max="1" width="5.85546875" style="47" customWidth="1"/>
    <col min="2" max="2" width="49.5703125" style="47" customWidth="1"/>
    <col min="3" max="5" width="12.7109375" style="47" customWidth="1" outlineLevel="1"/>
    <col min="6" max="6" width="15.140625" style="47" customWidth="1"/>
    <col min="7" max="9" width="12.7109375" style="47" customWidth="1" outlineLevel="1"/>
    <col min="10" max="10" width="12.7109375" style="47" customWidth="1"/>
    <col min="11" max="13" width="12.7109375" style="47" customWidth="1" outlineLevel="1"/>
    <col min="14" max="14" width="15.140625" style="47" customWidth="1"/>
    <col min="15" max="17" width="12.7109375" style="47" customWidth="1" outlineLevel="1"/>
    <col min="18" max="18" width="12.7109375" style="47" customWidth="1"/>
    <col min="19" max="21" width="12.7109375" style="47" customWidth="1" outlineLevel="1"/>
    <col min="22" max="22" width="15.140625" style="47" customWidth="1"/>
    <col min="23" max="25" width="12.7109375" style="47" customWidth="1" outlineLevel="1"/>
    <col min="26" max="26" width="12.7109375" style="47" customWidth="1"/>
    <col min="27" max="29" width="12.7109375" style="47" customWidth="1" outlineLevel="1"/>
    <col min="30" max="30" width="15.140625" style="47" customWidth="1"/>
    <col min="31" max="33" width="12.7109375" style="47" customWidth="1" outlineLevel="1"/>
    <col min="34" max="34" width="12.7109375" style="47" customWidth="1"/>
    <col min="35" max="37" width="12.7109375" style="47" customWidth="1" outlineLevel="1"/>
    <col min="38" max="38" width="15.140625" style="47" customWidth="1"/>
    <col min="39" max="41" width="12.7109375" style="47" customWidth="1" outlineLevel="1"/>
    <col min="42" max="42" width="12.7109375" style="47" customWidth="1"/>
    <col min="43" max="45" width="12.7109375" style="47" customWidth="1" outlineLevel="1"/>
    <col min="46" max="46" width="15.140625" style="47" customWidth="1"/>
    <col min="47" max="49" width="12.7109375" style="47" customWidth="1" outlineLevel="1"/>
    <col min="50" max="50" width="12.7109375" style="47" customWidth="1"/>
    <col min="51" max="53" width="12.7109375" style="47" customWidth="1" outlineLevel="1"/>
    <col min="54" max="54" width="15.140625" style="47" customWidth="1"/>
    <col min="55" max="57" width="12.7109375" style="47" customWidth="1" outlineLevel="1"/>
    <col min="58" max="58" width="12.7109375" style="47" customWidth="1"/>
    <col min="59" max="61" width="12.7109375" style="47" customWidth="1" outlineLevel="1"/>
    <col min="62" max="62" width="15.140625" style="47" customWidth="1"/>
    <col min="63" max="65" width="12.7109375" style="47" customWidth="1" outlineLevel="1"/>
    <col min="66" max="66" width="12.7109375" style="47" customWidth="1"/>
    <col min="67" max="69" width="12.7109375" style="47" customWidth="1" outlineLevel="1"/>
    <col min="70" max="70" width="15.140625" style="47" customWidth="1"/>
    <col min="71" max="73" width="12.7109375" style="47" customWidth="1" outlineLevel="1"/>
    <col min="74" max="74" width="12.7109375" style="47" customWidth="1"/>
    <col min="75" max="77" width="12.7109375" style="47" customWidth="1" outlineLevel="1"/>
    <col min="78" max="78" width="15.140625" style="47" customWidth="1"/>
    <col min="79" max="81" width="12.7109375" style="47" customWidth="1" outlineLevel="1"/>
    <col min="82" max="82" width="12.7109375" style="47" customWidth="1"/>
    <col min="83" max="85" width="12.7109375" style="47" customWidth="1" outlineLevel="1"/>
    <col min="86" max="86" width="15.140625" style="47" customWidth="1"/>
    <col min="87" max="89" width="12.7109375" style="47" customWidth="1" outlineLevel="1"/>
    <col min="90" max="90" width="12.7109375" style="47" customWidth="1"/>
    <col min="91" max="93" width="12.7109375" style="47" customWidth="1" outlineLevel="1"/>
    <col min="94" max="94" width="15.140625" style="47" customWidth="1"/>
    <col min="95" max="97" width="12.7109375" style="47" customWidth="1" outlineLevel="1"/>
    <col min="98" max="98" width="12.7109375" style="47" customWidth="1"/>
    <col min="99" max="101" width="12.7109375" style="47" customWidth="1" outlineLevel="1"/>
    <col min="102" max="102" width="15.140625" style="47" customWidth="1"/>
    <col min="103" max="105" width="12.7109375" style="47" customWidth="1" outlineLevel="1"/>
    <col min="106" max="106" width="12.7109375" style="47" customWidth="1"/>
    <col min="107" max="109" width="12.7109375" style="47" customWidth="1" outlineLevel="1"/>
    <col min="110" max="110" width="15.140625" style="47" customWidth="1"/>
    <col min="111" max="113" width="12.7109375" style="47" customWidth="1" outlineLevel="1"/>
    <col min="114" max="114" width="12.7109375" style="47" customWidth="1"/>
    <col min="115" max="117" width="12.7109375" style="47" customWidth="1" outlineLevel="1"/>
    <col min="118" max="118" width="15.140625" style="47" customWidth="1"/>
    <col min="119" max="121" width="12.7109375" style="47" customWidth="1" outlineLevel="1"/>
    <col min="122" max="122" width="12.7109375" style="47" customWidth="1"/>
    <col min="123" max="125" width="12.7109375" style="47" customWidth="1" outlineLevel="1"/>
    <col min="126" max="126" width="15.140625" style="47" customWidth="1"/>
    <col min="127" max="129" width="12.7109375" style="47" customWidth="1" outlineLevel="1"/>
    <col min="130" max="130" width="12.7109375" style="47" customWidth="1"/>
    <col min="131" max="133" width="12.7109375" style="47" customWidth="1" outlineLevel="1"/>
    <col min="134" max="134" width="15.140625" style="47" customWidth="1"/>
    <col min="135" max="137" width="12.7109375" style="47" customWidth="1" outlineLevel="1"/>
    <col min="138" max="138" width="12.7109375" style="47" customWidth="1"/>
    <col min="139" max="141" width="12.7109375" style="47" customWidth="1" outlineLevel="1"/>
    <col min="142" max="142" width="15.140625" style="47" customWidth="1"/>
    <col min="143" max="145" width="12.7109375" style="47" customWidth="1" outlineLevel="1"/>
    <col min="146" max="146" width="12.7109375" style="47" customWidth="1"/>
    <col min="147" max="149" width="12.7109375" style="47" customWidth="1" outlineLevel="1"/>
    <col min="150" max="150" width="15.140625" style="47" customWidth="1"/>
    <col min="151" max="153" width="12.7109375" style="47" customWidth="1" outlineLevel="1"/>
    <col min="154" max="154" width="12.7109375" style="47" customWidth="1"/>
    <col min="155" max="16384" width="9.140625" style="47"/>
  </cols>
  <sheetData>
    <row r="1" spans="1:154" s="43" customFormat="1" ht="20.25" customHeight="1" x14ac:dyDescent="0.2">
      <c r="A1" s="69" t="s">
        <v>61</v>
      </c>
      <c r="B1" s="74"/>
      <c r="C1" s="74"/>
      <c r="D1" s="74"/>
      <c r="E1" s="74"/>
      <c r="F1" s="74"/>
      <c r="G1" s="74"/>
      <c r="H1" s="74"/>
      <c r="I1" s="74"/>
      <c r="J1" s="74"/>
      <c r="K1" s="74"/>
      <c r="L1" s="92"/>
    </row>
    <row r="2" spans="1:154" s="43" customFormat="1" ht="15" x14ac:dyDescent="0.2">
      <c r="A2" s="29" t="s">
        <v>2</v>
      </c>
      <c r="B2" s="74"/>
      <c r="C2" s="74"/>
      <c r="D2" s="74"/>
      <c r="E2" s="74"/>
      <c r="F2" s="74"/>
      <c r="G2" s="74"/>
      <c r="H2" s="74"/>
      <c r="I2" s="74"/>
      <c r="J2" s="74"/>
      <c r="K2" s="74"/>
      <c r="L2" s="92"/>
    </row>
    <row r="3" spans="1:154" ht="15" customHeight="1" x14ac:dyDescent="0.2">
      <c r="A3" s="45"/>
      <c r="B3" s="21"/>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21"/>
      <c r="AN3" s="21"/>
    </row>
    <row r="4" spans="1:154" ht="22.5" customHeight="1" x14ac:dyDescent="0.2">
      <c r="A4" s="50"/>
      <c r="B4" s="21"/>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21"/>
      <c r="AN4" s="21"/>
    </row>
    <row r="5" spans="1:154" s="29" customFormat="1" ht="89.25" customHeight="1" x14ac:dyDescent="0.2">
      <c r="A5" s="31" t="s">
        <v>0</v>
      </c>
      <c r="B5" s="31" t="s">
        <v>3</v>
      </c>
      <c r="C5" s="32" t="s">
        <v>4</v>
      </c>
      <c r="D5" s="33"/>
      <c r="E5" s="33"/>
      <c r="F5" s="33"/>
      <c r="G5" s="33"/>
      <c r="H5" s="33"/>
      <c r="I5" s="33"/>
      <c r="J5" s="34"/>
      <c r="K5" s="32" t="s">
        <v>5</v>
      </c>
      <c r="L5" s="33"/>
      <c r="M5" s="33"/>
      <c r="N5" s="33"/>
      <c r="O5" s="33"/>
      <c r="P5" s="33"/>
      <c r="Q5" s="33"/>
      <c r="R5" s="34"/>
      <c r="S5" s="32" t="s">
        <v>6</v>
      </c>
      <c r="T5" s="33"/>
      <c r="U5" s="33"/>
      <c r="V5" s="33"/>
      <c r="W5" s="33"/>
      <c r="X5" s="33"/>
      <c r="Y5" s="33"/>
      <c r="Z5" s="34"/>
      <c r="AA5" s="32" t="s">
        <v>7</v>
      </c>
      <c r="AB5" s="33"/>
      <c r="AC5" s="33"/>
      <c r="AD5" s="33"/>
      <c r="AE5" s="33"/>
      <c r="AF5" s="33"/>
      <c r="AG5" s="33"/>
      <c r="AH5" s="34"/>
      <c r="AI5" s="32" t="s">
        <v>8</v>
      </c>
      <c r="AJ5" s="33"/>
      <c r="AK5" s="33"/>
      <c r="AL5" s="33"/>
      <c r="AM5" s="33"/>
      <c r="AN5" s="33"/>
      <c r="AO5" s="33"/>
      <c r="AP5" s="34"/>
      <c r="AQ5" s="32" t="s">
        <v>9</v>
      </c>
      <c r="AR5" s="33"/>
      <c r="AS5" s="33"/>
      <c r="AT5" s="33"/>
      <c r="AU5" s="33"/>
      <c r="AV5" s="33"/>
      <c r="AW5" s="33"/>
      <c r="AX5" s="34"/>
      <c r="AY5" s="32" t="s">
        <v>10</v>
      </c>
      <c r="AZ5" s="33"/>
      <c r="BA5" s="33"/>
      <c r="BB5" s="33"/>
      <c r="BC5" s="33"/>
      <c r="BD5" s="33"/>
      <c r="BE5" s="33"/>
      <c r="BF5" s="34"/>
      <c r="BG5" s="32" t="s">
        <v>11</v>
      </c>
      <c r="BH5" s="33"/>
      <c r="BI5" s="33"/>
      <c r="BJ5" s="33"/>
      <c r="BK5" s="33"/>
      <c r="BL5" s="33"/>
      <c r="BM5" s="33"/>
      <c r="BN5" s="34"/>
      <c r="BO5" s="32" t="s">
        <v>12</v>
      </c>
      <c r="BP5" s="33"/>
      <c r="BQ5" s="33"/>
      <c r="BR5" s="33"/>
      <c r="BS5" s="33"/>
      <c r="BT5" s="33"/>
      <c r="BU5" s="33"/>
      <c r="BV5" s="34"/>
      <c r="BW5" s="32" t="s">
        <v>13</v>
      </c>
      <c r="BX5" s="33"/>
      <c r="BY5" s="33"/>
      <c r="BZ5" s="33"/>
      <c r="CA5" s="33"/>
      <c r="CB5" s="33"/>
      <c r="CC5" s="33"/>
      <c r="CD5" s="34"/>
      <c r="CE5" s="32" t="s">
        <v>14</v>
      </c>
      <c r="CF5" s="33"/>
      <c r="CG5" s="33"/>
      <c r="CH5" s="33"/>
      <c r="CI5" s="33"/>
      <c r="CJ5" s="33"/>
      <c r="CK5" s="33"/>
      <c r="CL5" s="34"/>
      <c r="CM5" s="32" t="s">
        <v>15</v>
      </c>
      <c r="CN5" s="33"/>
      <c r="CO5" s="33"/>
      <c r="CP5" s="33"/>
      <c r="CQ5" s="33"/>
      <c r="CR5" s="33"/>
      <c r="CS5" s="33"/>
      <c r="CT5" s="34"/>
      <c r="CU5" s="32" t="s">
        <v>16</v>
      </c>
      <c r="CV5" s="33"/>
      <c r="CW5" s="33"/>
      <c r="CX5" s="33"/>
      <c r="CY5" s="33"/>
      <c r="CZ5" s="33"/>
      <c r="DA5" s="33"/>
      <c r="DB5" s="34"/>
      <c r="DC5" s="32" t="s">
        <v>17</v>
      </c>
      <c r="DD5" s="33"/>
      <c r="DE5" s="33"/>
      <c r="DF5" s="33"/>
      <c r="DG5" s="33"/>
      <c r="DH5" s="33"/>
      <c r="DI5" s="33"/>
      <c r="DJ5" s="34"/>
      <c r="DK5" s="32" t="s">
        <v>18</v>
      </c>
      <c r="DL5" s="33"/>
      <c r="DM5" s="33"/>
      <c r="DN5" s="33"/>
      <c r="DO5" s="33"/>
      <c r="DP5" s="33"/>
      <c r="DQ5" s="33"/>
      <c r="DR5" s="34"/>
      <c r="DS5" s="32" t="s">
        <v>19</v>
      </c>
      <c r="DT5" s="33"/>
      <c r="DU5" s="33"/>
      <c r="DV5" s="33"/>
      <c r="DW5" s="33"/>
      <c r="DX5" s="33"/>
      <c r="DY5" s="33"/>
      <c r="DZ5" s="34"/>
      <c r="EA5" s="32" t="s">
        <v>20</v>
      </c>
      <c r="EB5" s="33"/>
      <c r="EC5" s="33"/>
      <c r="ED5" s="33"/>
      <c r="EE5" s="33"/>
      <c r="EF5" s="33"/>
      <c r="EG5" s="33"/>
      <c r="EH5" s="34"/>
      <c r="EI5" s="32" t="s">
        <v>21</v>
      </c>
      <c r="EJ5" s="33"/>
      <c r="EK5" s="33"/>
      <c r="EL5" s="33"/>
      <c r="EM5" s="33"/>
      <c r="EN5" s="33"/>
      <c r="EO5" s="33"/>
      <c r="EP5" s="34"/>
      <c r="EQ5" s="32" t="s">
        <v>22</v>
      </c>
      <c r="ER5" s="33"/>
      <c r="ES5" s="33"/>
      <c r="ET5" s="33"/>
      <c r="EU5" s="33"/>
      <c r="EV5" s="33"/>
      <c r="EW5" s="33"/>
      <c r="EX5" s="34"/>
    </row>
    <row r="6" spans="1:154" s="29" customFormat="1" ht="42" customHeight="1" x14ac:dyDescent="0.2">
      <c r="A6" s="35"/>
      <c r="B6" s="35"/>
      <c r="C6" s="38" t="s">
        <v>62</v>
      </c>
      <c r="D6" s="39"/>
      <c r="E6" s="39"/>
      <c r="F6" s="40"/>
      <c r="G6" s="38" t="s">
        <v>63</v>
      </c>
      <c r="H6" s="39"/>
      <c r="I6" s="39"/>
      <c r="J6" s="40"/>
      <c r="K6" s="38" t="s">
        <v>62</v>
      </c>
      <c r="L6" s="39"/>
      <c r="M6" s="39"/>
      <c r="N6" s="40"/>
      <c r="O6" s="38" t="s">
        <v>63</v>
      </c>
      <c r="P6" s="39"/>
      <c r="Q6" s="39"/>
      <c r="R6" s="40"/>
      <c r="S6" s="38" t="s">
        <v>62</v>
      </c>
      <c r="T6" s="39"/>
      <c r="U6" s="39"/>
      <c r="V6" s="40"/>
      <c r="W6" s="38" t="s">
        <v>63</v>
      </c>
      <c r="X6" s="39"/>
      <c r="Y6" s="39"/>
      <c r="Z6" s="40"/>
      <c r="AA6" s="38" t="s">
        <v>62</v>
      </c>
      <c r="AB6" s="39"/>
      <c r="AC6" s="39"/>
      <c r="AD6" s="40"/>
      <c r="AE6" s="38" t="s">
        <v>63</v>
      </c>
      <c r="AF6" s="39"/>
      <c r="AG6" s="39"/>
      <c r="AH6" s="40"/>
      <c r="AI6" s="38" t="s">
        <v>62</v>
      </c>
      <c r="AJ6" s="39"/>
      <c r="AK6" s="39"/>
      <c r="AL6" s="40"/>
      <c r="AM6" s="38" t="s">
        <v>63</v>
      </c>
      <c r="AN6" s="39"/>
      <c r="AO6" s="39"/>
      <c r="AP6" s="40"/>
      <c r="AQ6" s="38" t="s">
        <v>62</v>
      </c>
      <c r="AR6" s="39"/>
      <c r="AS6" s="39"/>
      <c r="AT6" s="40"/>
      <c r="AU6" s="38" t="s">
        <v>63</v>
      </c>
      <c r="AV6" s="39"/>
      <c r="AW6" s="39"/>
      <c r="AX6" s="40"/>
      <c r="AY6" s="38" t="s">
        <v>62</v>
      </c>
      <c r="AZ6" s="39"/>
      <c r="BA6" s="39"/>
      <c r="BB6" s="40"/>
      <c r="BC6" s="38" t="s">
        <v>63</v>
      </c>
      <c r="BD6" s="39"/>
      <c r="BE6" s="39"/>
      <c r="BF6" s="40"/>
      <c r="BG6" s="38" t="s">
        <v>62</v>
      </c>
      <c r="BH6" s="39"/>
      <c r="BI6" s="39"/>
      <c r="BJ6" s="40"/>
      <c r="BK6" s="38" t="s">
        <v>63</v>
      </c>
      <c r="BL6" s="39"/>
      <c r="BM6" s="39"/>
      <c r="BN6" s="40"/>
      <c r="BO6" s="38" t="s">
        <v>62</v>
      </c>
      <c r="BP6" s="39"/>
      <c r="BQ6" s="39"/>
      <c r="BR6" s="40"/>
      <c r="BS6" s="38" t="s">
        <v>63</v>
      </c>
      <c r="BT6" s="39"/>
      <c r="BU6" s="39"/>
      <c r="BV6" s="40"/>
      <c r="BW6" s="38" t="s">
        <v>62</v>
      </c>
      <c r="BX6" s="39"/>
      <c r="BY6" s="39"/>
      <c r="BZ6" s="40"/>
      <c r="CA6" s="38" t="s">
        <v>63</v>
      </c>
      <c r="CB6" s="39"/>
      <c r="CC6" s="39"/>
      <c r="CD6" s="40"/>
      <c r="CE6" s="38" t="s">
        <v>62</v>
      </c>
      <c r="CF6" s="39"/>
      <c r="CG6" s="39"/>
      <c r="CH6" s="40"/>
      <c r="CI6" s="38" t="s">
        <v>63</v>
      </c>
      <c r="CJ6" s="39"/>
      <c r="CK6" s="39"/>
      <c r="CL6" s="40"/>
      <c r="CM6" s="38" t="s">
        <v>62</v>
      </c>
      <c r="CN6" s="39"/>
      <c r="CO6" s="39"/>
      <c r="CP6" s="40"/>
      <c r="CQ6" s="38" t="s">
        <v>63</v>
      </c>
      <c r="CR6" s="39"/>
      <c r="CS6" s="39"/>
      <c r="CT6" s="40"/>
      <c r="CU6" s="38" t="s">
        <v>62</v>
      </c>
      <c r="CV6" s="39"/>
      <c r="CW6" s="39"/>
      <c r="CX6" s="40"/>
      <c r="CY6" s="38" t="s">
        <v>63</v>
      </c>
      <c r="CZ6" s="39"/>
      <c r="DA6" s="39"/>
      <c r="DB6" s="40"/>
      <c r="DC6" s="38" t="s">
        <v>62</v>
      </c>
      <c r="DD6" s="39"/>
      <c r="DE6" s="39"/>
      <c r="DF6" s="40"/>
      <c r="DG6" s="38" t="s">
        <v>63</v>
      </c>
      <c r="DH6" s="39"/>
      <c r="DI6" s="39"/>
      <c r="DJ6" s="40"/>
      <c r="DK6" s="38" t="s">
        <v>62</v>
      </c>
      <c r="DL6" s="39"/>
      <c r="DM6" s="39"/>
      <c r="DN6" s="40"/>
      <c r="DO6" s="38" t="s">
        <v>63</v>
      </c>
      <c r="DP6" s="39"/>
      <c r="DQ6" s="39"/>
      <c r="DR6" s="40"/>
      <c r="DS6" s="38" t="s">
        <v>62</v>
      </c>
      <c r="DT6" s="39"/>
      <c r="DU6" s="39"/>
      <c r="DV6" s="40"/>
      <c r="DW6" s="38" t="s">
        <v>63</v>
      </c>
      <c r="DX6" s="39"/>
      <c r="DY6" s="39"/>
      <c r="DZ6" s="40"/>
      <c r="EA6" s="38" t="s">
        <v>62</v>
      </c>
      <c r="EB6" s="39"/>
      <c r="EC6" s="39"/>
      <c r="ED6" s="40"/>
      <c r="EE6" s="38" t="s">
        <v>63</v>
      </c>
      <c r="EF6" s="39"/>
      <c r="EG6" s="39"/>
      <c r="EH6" s="40"/>
      <c r="EI6" s="38" t="s">
        <v>62</v>
      </c>
      <c r="EJ6" s="39"/>
      <c r="EK6" s="39"/>
      <c r="EL6" s="40"/>
      <c r="EM6" s="38" t="s">
        <v>63</v>
      </c>
      <c r="EN6" s="39"/>
      <c r="EO6" s="39"/>
      <c r="EP6" s="40"/>
      <c r="EQ6" s="38" t="s">
        <v>62</v>
      </c>
      <c r="ER6" s="39"/>
      <c r="ES6" s="39"/>
      <c r="ET6" s="40"/>
      <c r="EU6" s="38" t="s">
        <v>63</v>
      </c>
      <c r="EV6" s="39"/>
      <c r="EW6" s="39"/>
      <c r="EX6" s="40"/>
    </row>
    <row r="7" spans="1:154" s="29" customFormat="1" ht="60" customHeight="1" x14ac:dyDescent="0.2">
      <c r="A7" s="41"/>
      <c r="B7" s="41"/>
      <c r="C7" s="42" t="s">
        <v>25</v>
      </c>
      <c r="D7" s="42" t="s">
        <v>26</v>
      </c>
      <c r="E7" s="42" t="s">
        <v>27</v>
      </c>
      <c r="F7" s="42" t="s">
        <v>28</v>
      </c>
      <c r="G7" s="42" t="s">
        <v>25</v>
      </c>
      <c r="H7" s="42" t="s">
        <v>26</v>
      </c>
      <c r="I7" s="42" t="s">
        <v>27</v>
      </c>
      <c r="J7" s="42" t="s">
        <v>28</v>
      </c>
      <c r="K7" s="42" t="s">
        <v>25</v>
      </c>
      <c r="L7" s="42" t="s">
        <v>26</v>
      </c>
      <c r="M7" s="42" t="s">
        <v>27</v>
      </c>
      <c r="N7" s="42" t="s">
        <v>28</v>
      </c>
      <c r="O7" s="42" t="s">
        <v>25</v>
      </c>
      <c r="P7" s="42" t="s">
        <v>26</v>
      </c>
      <c r="Q7" s="42" t="s">
        <v>27</v>
      </c>
      <c r="R7" s="42" t="s">
        <v>28</v>
      </c>
      <c r="S7" s="42" t="s">
        <v>25</v>
      </c>
      <c r="T7" s="42" t="s">
        <v>26</v>
      </c>
      <c r="U7" s="42" t="s">
        <v>27</v>
      </c>
      <c r="V7" s="42" t="s">
        <v>28</v>
      </c>
      <c r="W7" s="42" t="s">
        <v>25</v>
      </c>
      <c r="X7" s="42" t="s">
        <v>26</v>
      </c>
      <c r="Y7" s="42" t="s">
        <v>27</v>
      </c>
      <c r="Z7" s="42" t="s">
        <v>28</v>
      </c>
      <c r="AA7" s="42" t="s">
        <v>25</v>
      </c>
      <c r="AB7" s="42" t="s">
        <v>26</v>
      </c>
      <c r="AC7" s="42" t="s">
        <v>27</v>
      </c>
      <c r="AD7" s="42" t="s">
        <v>28</v>
      </c>
      <c r="AE7" s="42" t="s">
        <v>25</v>
      </c>
      <c r="AF7" s="42" t="s">
        <v>26</v>
      </c>
      <c r="AG7" s="42" t="s">
        <v>27</v>
      </c>
      <c r="AH7" s="42" t="s">
        <v>28</v>
      </c>
      <c r="AI7" s="42" t="s">
        <v>25</v>
      </c>
      <c r="AJ7" s="42" t="s">
        <v>26</v>
      </c>
      <c r="AK7" s="42" t="s">
        <v>27</v>
      </c>
      <c r="AL7" s="42" t="s">
        <v>28</v>
      </c>
      <c r="AM7" s="42" t="s">
        <v>25</v>
      </c>
      <c r="AN7" s="42" t="s">
        <v>26</v>
      </c>
      <c r="AO7" s="42" t="s">
        <v>27</v>
      </c>
      <c r="AP7" s="42" t="s">
        <v>28</v>
      </c>
      <c r="AQ7" s="42" t="s">
        <v>25</v>
      </c>
      <c r="AR7" s="42" t="s">
        <v>26</v>
      </c>
      <c r="AS7" s="42" t="s">
        <v>27</v>
      </c>
      <c r="AT7" s="42" t="s">
        <v>28</v>
      </c>
      <c r="AU7" s="42" t="s">
        <v>25</v>
      </c>
      <c r="AV7" s="42" t="s">
        <v>26</v>
      </c>
      <c r="AW7" s="42" t="s">
        <v>27</v>
      </c>
      <c r="AX7" s="42" t="s">
        <v>28</v>
      </c>
      <c r="AY7" s="42" t="s">
        <v>25</v>
      </c>
      <c r="AZ7" s="42" t="s">
        <v>26</v>
      </c>
      <c r="BA7" s="42" t="s">
        <v>27</v>
      </c>
      <c r="BB7" s="42" t="s">
        <v>28</v>
      </c>
      <c r="BC7" s="42" t="s">
        <v>25</v>
      </c>
      <c r="BD7" s="42" t="s">
        <v>26</v>
      </c>
      <c r="BE7" s="42" t="s">
        <v>27</v>
      </c>
      <c r="BF7" s="42" t="s">
        <v>28</v>
      </c>
      <c r="BG7" s="42" t="s">
        <v>25</v>
      </c>
      <c r="BH7" s="42" t="s">
        <v>26</v>
      </c>
      <c r="BI7" s="42" t="s">
        <v>27</v>
      </c>
      <c r="BJ7" s="42" t="s">
        <v>28</v>
      </c>
      <c r="BK7" s="42" t="s">
        <v>25</v>
      </c>
      <c r="BL7" s="42" t="s">
        <v>26</v>
      </c>
      <c r="BM7" s="42" t="s">
        <v>27</v>
      </c>
      <c r="BN7" s="42" t="s">
        <v>28</v>
      </c>
      <c r="BO7" s="42" t="s">
        <v>25</v>
      </c>
      <c r="BP7" s="42" t="s">
        <v>26</v>
      </c>
      <c r="BQ7" s="42" t="s">
        <v>27</v>
      </c>
      <c r="BR7" s="42" t="s">
        <v>28</v>
      </c>
      <c r="BS7" s="42" t="s">
        <v>25</v>
      </c>
      <c r="BT7" s="42" t="s">
        <v>26</v>
      </c>
      <c r="BU7" s="42" t="s">
        <v>27</v>
      </c>
      <c r="BV7" s="42" t="s">
        <v>28</v>
      </c>
      <c r="BW7" s="42" t="s">
        <v>25</v>
      </c>
      <c r="BX7" s="42" t="s">
        <v>26</v>
      </c>
      <c r="BY7" s="42" t="s">
        <v>27</v>
      </c>
      <c r="BZ7" s="42" t="s">
        <v>28</v>
      </c>
      <c r="CA7" s="42" t="s">
        <v>25</v>
      </c>
      <c r="CB7" s="42" t="s">
        <v>26</v>
      </c>
      <c r="CC7" s="42" t="s">
        <v>27</v>
      </c>
      <c r="CD7" s="42" t="s">
        <v>28</v>
      </c>
      <c r="CE7" s="42" t="s">
        <v>25</v>
      </c>
      <c r="CF7" s="42" t="s">
        <v>26</v>
      </c>
      <c r="CG7" s="42" t="s">
        <v>27</v>
      </c>
      <c r="CH7" s="42" t="s">
        <v>28</v>
      </c>
      <c r="CI7" s="42" t="s">
        <v>25</v>
      </c>
      <c r="CJ7" s="42" t="s">
        <v>26</v>
      </c>
      <c r="CK7" s="42" t="s">
        <v>27</v>
      </c>
      <c r="CL7" s="42" t="s">
        <v>28</v>
      </c>
      <c r="CM7" s="42" t="s">
        <v>25</v>
      </c>
      <c r="CN7" s="42" t="s">
        <v>26</v>
      </c>
      <c r="CO7" s="42" t="s">
        <v>27</v>
      </c>
      <c r="CP7" s="42" t="s">
        <v>28</v>
      </c>
      <c r="CQ7" s="42" t="s">
        <v>25</v>
      </c>
      <c r="CR7" s="42" t="s">
        <v>26</v>
      </c>
      <c r="CS7" s="42" t="s">
        <v>27</v>
      </c>
      <c r="CT7" s="42" t="s">
        <v>28</v>
      </c>
      <c r="CU7" s="42" t="s">
        <v>25</v>
      </c>
      <c r="CV7" s="42" t="s">
        <v>26</v>
      </c>
      <c r="CW7" s="42" t="s">
        <v>27</v>
      </c>
      <c r="CX7" s="42" t="s">
        <v>28</v>
      </c>
      <c r="CY7" s="42" t="s">
        <v>25</v>
      </c>
      <c r="CZ7" s="42" t="s">
        <v>26</v>
      </c>
      <c r="DA7" s="42" t="s">
        <v>27</v>
      </c>
      <c r="DB7" s="42" t="s">
        <v>28</v>
      </c>
      <c r="DC7" s="42" t="s">
        <v>25</v>
      </c>
      <c r="DD7" s="42" t="s">
        <v>26</v>
      </c>
      <c r="DE7" s="42" t="s">
        <v>27</v>
      </c>
      <c r="DF7" s="42" t="s">
        <v>28</v>
      </c>
      <c r="DG7" s="42" t="s">
        <v>25</v>
      </c>
      <c r="DH7" s="42" t="s">
        <v>26</v>
      </c>
      <c r="DI7" s="42" t="s">
        <v>27</v>
      </c>
      <c r="DJ7" s="42" t="s">
        <v>28</v>
      </c>
      <c r="DK7" s="42" t="s">
        <v>25</v>
      </c>
      <c r="DL7" s="42" t="s">
        <v>26</v>
      </c>
      <c r="DM7" s="42" t="s">
        <v>27</v>
      </c>
      <c r="DN7" s="42" t="s">
        <v>28</v>
      </c>
      <c r="DO7" s="42" t="s">
        <v>25</v>
      </c>
      <c r="DP7" s="42" t="s">
        <v>26</v>
      </c>
      <c r="DQ7" s="42" t="s">
        <v>27</v>
      </c>
      <c r="DR7" s="42" t="s">
        <v>28</v>
      </c>
      <c r="DS7" s="42" t="s">
        <v>25</v>
      </c>
      <c r="DT7" s="42" t="s">
        <v>26</v>
      </c>
      <c r="DU7" s="42" t="s">
        <v>27</v>
      </c>
      <c r="DV7" s="42" t="s">
        <v>28</v>
      </c>
      <c r="DW7" s="42" t="s">
        <v>25</v>
      </c>
      <c r="DX7" s="42" t="s">
        <v>26</v>
      </c>
      <c r="DY7" s="42" t="s">
        <v>27</v>
      </c>
      <c r="DZ7" s="42" t="s">
        <v>28</v>
      </c>
      <c r="EA7" s="42" t="s">
        <v>25</v>
      </c>
      <c r="EB7" s="42" t="s">
        <v>26</v>
      </c>
      <c r="EC7" s="42" t="s">
        <v>27</v>
      </c>
      <c r="ED7" s="42" t="s">
        <v>28</v>
      </c>
      <c r="EE7" s="42" t="s">
        <v>25</v>
      </c>
      <c r="EF7" s="42" t="s">
        <v>26</v>
      </c>
      <c r="EG7" s="42" t="s">
        <v>27</v>
      </c>
      <c r="EH7" s="42" t="s">
        <v>28</v>
      </c>
      <c r="EI7" s="42" t="s">
        <v>25</v>
      </c>
      <c r="EJ7" s="42" t="s">
        <v>26</v>
      </c>
      <c r="EK7" s="42" t="s">
        <v>27</v>
      </c>
      <c r="EL7" s="42" t="s">
        <v>28</v>
      </c>
      <c r="EM7" s="42" t="s">
        <v>25</v>
      </c>
      <c r="EN7" s="42" t="s">
        <v>26</v>
      </c>
      <c r="EO7" s="42" t="s">
        <v>27</v>
      </c>
      <c r="EP7" s="42" t="s">
        <v>28</v>
      </c>
      <c r="EQ7" s="42" t="s">
        <v>25</v>
      </c>
      <c r="ER7" s="42" t="s">
        <v>26</v>
      </c>
      <c r="ES7" s="42" t="s">
        <v>27</v>
      </c>
      <c r="ET7" s="42" t="s">
        <v>28</v>
      </c>
      <c r="EU7" s="42" t="s">
        <v>25</v>
      </c>
      <c r="EV7" s="42" t="s">
        <v>26</v>
      </c>
      <c r="EW7" s="42" t="s">
        <v>27</v>
      </c>
      <c r="EX7" s="42" t="s">
        <v>28</v>
      </c>
    </row>
    <row r="8" spans="1:154" s="45" customFormat="1" ht="24.95" customHeight="1" x14ac:dyDescent="0.2">
      <c r="A8" s="1">
        <v>1</v>
      </c>
      <c r="B8" s="11" t="s">
        <v>30</v>
      </c>
      <c r="C8" s="12">
        <v>102213</v>
      </c>
      <c r="D8" s="12">
        <v>0</v>
      </c>
      <c r="E8" s="12">
        <v>245795.4</v>
      </c>
      <c r="F8" s="12">
        <v>348008.4</v>
      </c>
      <c r="G8" s="12">
        <v>102213</v>
      </c>
      <c r="H8" s="12">
        <v>0</v>
      </c>
      <c r="I8" s="12">
        <v>245795.4</v>
      </c>
      <c r="J8" s="12">
        <v>348008.4</v>
      </c>
      <c r="K8" s="12">
        <v>0</v>
      </c>
      <c r="L8" s="12">
        <v>121342.42810000002</v>
      </c>
      <c r="M8" s="12">
        <v>0</v>
      </c>
      <c r="N8" s="12">
        <v>121342.42810000002</v>
      </c>
      <c r="O8" s="12">
        <v>0</v>
      </c>
      <c r="P8" s="12">
        <v>121342.42810000002</v>
      </c>
      <c r="Q8" s="12">
        <v>0</v>
      </c>
      <c r="R8" s="12">
        <v>121342.42810000002</v>
      </c>
      <c r="S8" s="12">
        <v>0</v>
      </c>
      <c r="T8" s="12">
        <v>0</v>
      </c>
      <c r="U8" s="12">
        <v>0</v>
      </c>
      <c r="V8" s="12">
        <v>0</v>
      </c>
      <c r="W8" s="12">
        <v>0</v>
      </c>
      <c r="X8" s="12">
        <v>0</v>
      </c>
      <c r="Y8" s="12">
        <v>0</v>
      </c>
      <c r="Z8" s="12">
        <v>0</v>
      </c>
      <c r="AA8" s="12">
        <v>15275502.00726774</v>
      </c>
      <c r="AB8" s="12">
        <v>1812941.7366436208</v>
      </c>
      <c r="AC8" s="12">
        <v>15629221.274245156</v>
      </c>
      <c r="AD8" s="12">
        <v>32717665.018156514</v>
      </c>
      <c r="AE8" s="12">
        <v>15275502.00726774</v>
      </c>
      <c r="AF8" s="12">
        <v>1812941.7366436208</v>
      </c>
      <c r="AG8" s="12">
        <v>15629221.274245156</v>
      </c>
      <c r="AH8" s="12">
        <v>32717665.018156514</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c r="CQ8" s="12">
        <v>0</v>
      </c>
      <c r="CR8" s="12">
        <v>0</v>
      </c>
      <c r="CS8" s="12">
        <v>0</v>
      </c>
      <c r="CT8" s="12">
        <v>0</v>
      </c>
      <c r="CU8" s="12">
        <v>0</v>
      </c>
      <c r="CV8" s="12">
        <v>0</v>
      </c>
      <c r="CW8" s="12">
        <v>0</v>
      </c>
      <c r="CX8" s="12">
        <v>0</v>
      </c>
      <c r="CY8" s="12">
        <v>0</v>
      </c>
      <c r="CZ8" s="12">
        <v>0</v>
      </c>
      <c r="DA8" s="12">
        <v>0</v>
      </c>
      <c r="DB8" s="12">
        <v>0</v>
      </c>
      <c r="DC8" s="12">
        <v>0</v>
      </c>
      <c r="DD8" s="12">
        <v>0</v>
      </c>
      <c r="DE8" s="12">
        <v>0</v>
      </c>
      <c r="DF8" s="12">
        <v>0</v>
      </c>
      <c r="DG8" s="12">
        <v>0</v>
      </c>
      <c r="DH8" s="12">
        <v>0</v>
      </c>
      <c r="DI8" s="12">
        <v>0</v>
      </c>
      <c r="DJ8" s="12">
        <v>0</v>
      </c>
      <c r="DK8" s="12">
        <v>0</v>
      </c>
      <c r="DL8" s="12">
        <v>0</v>
      </c>
      <c r="DM8" s="12">
        <v>0</v>
      </c>
      <c r="DN8" s="12">
        <v>0</v>
      </c>
      <c r="DO8" s="12">
        <v>0</v>
      </c>
      <c r="DP8" s="12">
        <v>0</v>
      </c>
      <c r="DQ8" s="12">
        <v>0</v>
      </c>
      <c r="DR8" s="12">
        <v>0</v>
      </c>
      <c r="DS8" s="12">
        <v>0</v>
      </c>
      <c r="DT8" s="12">
        <v>0</v>
      </c>
      <c r="DU8" s="12">
        <v>0</v>
      </c>
      <c r="DV8" s="12">
        <v>0</v>
      </c>
      <c r="DW8" s="12">
        <v>0</v>
      </c>
      <c r="DX8" s="12">
        <v>0</v>
      </c>
      <c r="DY8" s="12">
        <v>0</v>
      </c>
      <c r="DZ8" s="12">
        <v>0</v>
      </c>
      <c r="EA8" s="12">
        <v>0</v>
      </c>
      <c r="EB8" s="12">
        <v>0</v>
      </c>
      <c r="EC8" s="12">
        <v>0</v>
      </c>
      <c r="ED8" s="12">
        <v>0</v>
      </c>
      <c r="EE8" s="12">
        <v>0</v>
      </c>
      <c r="EF8" s="12">
        <v>0</v>
      </c>
      <c r="EG8" s="12">
        <v>0</v>
      </c>
      <c r="EH8" s="12">
        <v>0</v>
      </c>
      <c r="EI8" s="12">
        <v>0</v>
      </c>
      <c r="EJ8" s="12">
        <v>0</v>
      </c>
      <c r="EK8" s="12">
        <v>0</v>
      </c>
      <c r="EL8" s="12">
        <v>0</v>
      </c>
      <c r="EM8" s="12">
        <v>0</v>
      </c>
      <c r="EN8" s="12">
        <v>0</v>
      </c>
      <c r="EO8" s="12">
        <v>0</v>
      </c>
      <c r="EP8" s="12">
        <v>0</v>
      </c>
      <c r="EQ8" s="12">
        <f t="shared" ref="EQ8:EQ21" si="0">C8+K8+S8+AA8+AI8+AQ8+AY8+BG8+BO8+BW8+CE8+CM8+CU8+DC8+DK8+DS8+EA8+EI8</f>
        <v>15377715.00726774</v>
      </c>
      <c r="ER8" s="12">
        <f t="shared" ref="ER8:ER21" si="1">D8+L8+T8+AB8+AJ8+AR8+AZ8+BH8+BP8+BX8+CF8+CN8+CV8+DD8+DL8+DT8+EB8+EJ8</f>
        <v>1934284.1647436209</v>
      </c>
      <c r="ES8" s="12">
        <f t="shared" ref="ES8:ES21" si="2">E8+M8+U8+AC8+AK8+AS8+BA8+BI8+BQ8+BY8+CG8+CO8+CW8+DE8+DM8+DU8+EC8+EK8</f>
        <v>15875016.674245156</v>
      </c>
      <c r="ET8" s="12">
        <f t="shared" ref="ET8:ET21" si="3">F8+N8+V8+AD8+AL8+AT8+BB8+BJ8+BR8+BZ8+CH8+CP8+CX8+DF8+DN8+DV8+ED8+EL8</f>
        <v>33187015.846256513</v>
      </c>
      <c r="EU8" s="12">
        <f t="shared" ref="EU8:EU21" si="4">G8+O8+W8+AE8+AM8+AU8+BC8+BK8+BS8+CA8+CI8+CQ8+CY8+DG8+DO8+DW8+EE8+EM8</f>
        <v>15377715.00726774</v>
      </c>
      <c r="EV8" s="12">
        <f t="shared" ref="EV8:EV21" si="5">H8+P8+X8+AF8+AN8+AV8+BD8+BL8+BT8+CB8+CJ8+CR8+CZ8+DH8+DP8+DX8+EF8+EN8</f>
        <v>1934284.1647436209</v>
      </c>
      <c r="EW8" s="12">
        <f t="shared" ref="EW8:EW21" si="6">I8+Q8+Y8+AG8+AO8+AW8+BE8+BM8+BU8+CC8+CK8+CS8+DA8+DI8+DQ8+DY8+EG8+EO8</f>
        <v>15875016.674245156</v>
      </c>
      <c r="EX8" s="12">
        <f t="shared" ref="EX8:EX21" si="7">J8+R8+Z8+AH8+AP8+AX8+BF8+BN8+BV8+CD8+CL8+CT8+DB8+DJ8+DR8+DZ8+EH8+EP8</f>
        <v>33187015.846256513</v>
      </c>
    </row>
    <row r="9" spans="1:154" s="46" customFormat="1" ht="24.95" customHeight="1" x14ac:dyDescent="0.2">
      <c r="A9" s="1">
        <v>2</v>
      </c>
      <c r="B9" s="11" t="s">
        <v>31</v>
      </c>
      <c r="C9" s="12">
        <v>1297999.27</v>
      </c>
      <c r="D9" s="12">
        <v>0</v>
      </c>
      <c r="E9" s="12">
        <v>110000</v>
      </c>
      <c r="F9" s="12">
        <v>1407999.27</v>
      </c>
      <c r="G9" s="12">
        <v>391535.8899999999</v>
      </c>
      <c r="H9" s="12">
        <v>0</v>
      </c>
      <c r="I9" s="12">
        <v>110000</v>
      </c>
      <c r="J9" s="12">
        <v>501535.8899999999</v>
      </c>
      <c r="K9" s="12">
        <v>0</v>
      </c>
      <c r="L9" s="12">
        <v>82373.98</v>
      </c>
      <c r="M9" s="12">
        <v>0</v>
      </c>
      <c r="N9" s="12">
        <v>82373.98</v>
      </c>
      <c r="O9" s="12">
        <v>0</v>
      </c>
      <c r="P9" s="12">
        <v>82373.98</v>
      </c>
      <c r="Q9" s="12">
        <v>0</v>
      </c>
      <c r="R9" s="12">
        <v>82373.98</v>
      </c>
      <c r="S9" s="12">
        <v>85096.88</v>
      </c>
      <c r="T9" s="12">
        <v>0</v>
      </c>
      <c r="U9" s="12">
        <v>0</v>
      </c>
      <c r="V9" s="12">
        <v>85096.88</v>
      </c>
      <c r="W9" s="12">
        <v>85096.88</v>
      </c>
      <c r="X9" s="12">
        <v>0</v>
      </c>
      <c r="Y9" s="12">
        <v>0</v>
      </c>
      <c r="Z9" s="12">
        <v>85096.88</v>
      </c>
      <c r="AA9" s="12">
        <v>12687726.580699997</v>
      </c>
      <c r="AB9" s="12">
        <v>2655803.7360999999</v>
      </c>
      <c r="AC9" s="12">
        <v>1368718.7331999999</v>
      </c>
      <c r="AD9" s="12">
        <v>16712249.049999997</v>
      </c>
      <c r="AE9" s="12">
        <v>12687726.580699997</v>
      </c>
      <c r="AF9" s="12">
        <v>2655803.7360999999</v>
      </c>
      <c r="AG9" s="12">
        <v>1368718.7331999999</v>
      </c>
      <c r="AH9" s="12">
        <v>16712249.049999997</v>
      </c>
      <c r="AI9" s="12">
        <v>2499975.3042970002</v>
      </c>
      <c r="AJ9" s="12">
        <v>1577975.7456</v>
      </c>
      <c r="AK9" s="12">
        <v>305314.910103</v>
      </c>
      <c r="AL9" s="12">
        <v>4383265.96</v>
      </c>
      <c r="AM9" s="12">
        <v>2276838.164297</v>
      </c>
      <c r="AN9" s="12">
        <v>1577975.7456</v>
      </c>
      <c r="AO9" s="12">
        <v>305314.910103</v>
      </c>
      <c r="AP9" s="12">
        <v>4160128.8200000003</v>
      </c>
      <c r="AQ9" s="12">
        <v>375418.21639999998</v>
      </c>
      <c r="AR9" s="12">
        <v>292908.55359999998</v>
      </c>
      <c r="AS9" s="12">
        <v>30086.25</v>
      </c>
      <c r="AT9" s="12">
        <v>698413.02</v>
      </c>
      <c r="AU9" s="12">
        <v>281543.27639999997</v>
      </c>
      <c r="AV9" s="12">
        <v>292908.55359999998</v>
      </c>
      <c r="AW9" s="12">
        <v>30086.25</v>
      </c>
      <c r="AX9" s="12">
        <v>604538.07999999996</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1916.3799999999999</v>
      </c>
      <c r="BX9" s="12">
        <v>0</v>
      </c>
      <c r="BY9" s="12">
        <v>0</v>
      </c>
      <c r="BZ9" s="12">
        <v>1916.3799999999999</v>
      </c>
      <c r="CA9" s="12">
        <v>1916.3799999999999</v>
      </c>
      <c r="CB9" s="12">
        <v>0</v>
      </c>
      <c r="CC9" s="12">
        <v>0</v>
      </c>
      <c r="CD9" s="12">
        <v>1916.3799999999999</v>
      </c>
      <c r="CE9" s="12">
        <v>0</v>
      </c>
      <c r="CF9" s="12">
        <v>0</v>
      </c>
      <c r="CG9" s="12">
        <v>0</v>
      </c>
      <c r="CH9" s="12">
        <v>0</v>
      </c>
      <c r="CI9" s="12">
        <v>0</v>
      </c>
      <c r="CJ9" s="12">
        <v>0</v>
      </c>
      <c r="CK9" s="12">
        <v>0</v>
      </c>
      <c r="CL9" s="12">
        <v>0</v>
      </c>
      <c r="CM9" s="12">
        <v>155096.18000000005</v>
      </c>
      <c r="CN9" s="12">
        <v>0</v>
      </c>
      <c r="CO9" s="12">
        <v>0</v>
      </c>
      <c r="CP9" s="12">
        <v>155096.18000000005</v>
      </c>
      <c r="CQ9" s="12">
        <v>53360.740000000034</v>
      </c>
      <c r="CR9" s="12">
        <v>0</v>
      </c>
      <c r="CS9" s="12">
        <v>0</v>
      </c>
      <c r="CT9" s="12">
        <v>53360.740000000034</v>
      </c>
      <c r="CU9" s="12">
        <v>2383996.6013799994</v>
      </c>
      <c r="CV9" s="12">
        <v>1258894.06862</v>
      </c>
      <c r="CW9" s="12">
        <v>16450.8</v>
      </c>
      <c r="CX9" s="12">
        <v>3659341.4699999993</v>
      </c>
      <c r="CY9" s="12">
        <v>-747641.66862000013</v>
      </c>
      <c r="CZ9" s="12">
        <v>1258894.06862</v>
      </c>
      <c r="DA9" s="12">
        <v>16450.8</v>
      </c>
      <c r="DB9" s="12">
        <v>527703.19999999995</v>
      </c>
      <c r="DC9" s="12">
        <v>4871011.2799999993</v>
      </c>
      <c r="DD9" s="12">
        <v>0</v>
      </c>
      <c r="DE9" s="12">
        <v>0</v>
      </c>
      <c r="DF9" s="12">
        <v>4871011.2799999993</v>
      </c>
      <c r="DG9" s="12">
        <v>0</v>
      </c>
      <c r="DH9" s="12">
        <v>0</v>
      </c>
      <c r="DI9" s="12">
        <v>0</v>
      </c>
      <c r="DJ9" s="12">
        <v>0</v>
      </c>
      <c r="DK9" s="12">
        <v>540923.19000000006</v>
      </c>
      <c r="DL9" s="12">
        <v>2300</v>
      </c>
      <c r="DM9" s="12">
        <v>0</v>
      </c>
      <c r="DN9" s="12">
        <v>543223.19000000006</v>
      </c>
      <c r="DO9" s="12">
        <v>106340.22000000009</v>
      </c>
      <c r="DP9" s="12">
        <v>2300</v>
      </c>
      <c r="DQ9" s="12">
        <v>0</v>
      </c>
      <c r="DR9" s="12">
        <v>108640.22000000009</v>
      </c>
      <c r="DS9" s="12">
        <v>0</v>
      </c>
      <c r="DT9" s="12">
        <v>0</v>
      </c>
      <c r="DU9" s="12">
        <v>0</v>
      </c>
      <c r="DV9" s="12">
        <v>0</v>
      </c>
      <c r="DW9" s="12">
        <v>0</v>
      </c>
      <c r="DX9" s="12">
        <v>0</v>
      </c>
      <c r="DY9" s="12">
        <v>0</v>
      </c>
      <c r="DZ9" s="12">
        <v>0</v>
      </c>
      <c r="EA9" s="12">
        <v>336008.74188500002</v>
      </c>
      <c r="EB9" s="12">
        <v>19863.538114999999</v>
      </c>
      <c r="EC9" s="12">
        <v>0</v>
      </c>
      <c r="ED9" s="12">
        <v>355872.28</v>
      </c>
      <c r="EE9" s="12">
        <v>335005.24188500002</v>
      </c>
      <c r="EF9" s="12">
        <v>19863.538114999999</v>
      </c>
      <c r="EG9" s="12">
        <v>0</v>
      </c>
      <c r="EH9" s="12">
        <v>354868.78</v>
      </c>
      <c r="EI9" s="12">
        <v>0</v>
      </c>
      <c r="EJ9" s="12">
        <v>0</v>
      </c>
      <c r="EK9" s="12">
        <v>0</v>
      </c>
      <c r="EL9" s="12">
        <v>0</v>
      </c>
      <c r="EM9" s="12">
        <v>0</v>
      </c>
      <c r="EN9" s="12">
        <v>0</v>
      </c>
      <c r="EO9" s="12">
        <v>0</v>
      </c>
      <c r="EP9" s="12">
        <v>0</v>
      </c>
      <c r="EQ9" s="12">
        <f t="shared" si="0"/>
        <v>25235168.624661993</v>
      </c>
      <c r="ER9" s="12">
        <f t="shared" si="1"/>
        <v>5890119.6220350005</v>
      </c>
      <c r="ES9" s="12">
        <f t="shared" si="2"/>
        <v>1830570.6933029999</v>
      </c>
      <c r="ET9" s="12">
        <f t="shared" si="3"/>
        <v>32955858.939999994</v>
      </c>
      <c r="EU9" s="12">
        <f t="shared" si="4"/>
        <v>15471721.704661999</v>
      </c>
      <c r="EV9" s="12">
        <f t="shared" si="5"/>
        <v>5890119.6220350005</v>
      </c>
      <c r="EW9" s="12">
        <f t="shared" si="6"/>
        <v>1830570.6933029999</v>
      </c>
      <c r="EX9" s="12">
        <f t="shared" si="7"/>
        <v>23192412.019999992</v>
      </c>
    </row>
    <row r="10" spans="1:154" ht="24.95" customHeight="1" x14ac:dyDescent="0.2">
      <c r="A10" s="1">
        <v>3</v>
      </c>
      <c r="B10" s="11" t="s">
        <v>29</v>
      </c>
      <c r="C10" s="12">
        <v>0</v>
      </c>
      <c r="D10" s="12">
        <v>1125806.5499999993</v>
      </c>
      <c r="E10" s="12">
        <v>0</v>
      </c>
      <c r="F10" s="12">
        <v>1125806.5499999993</v>
      </c>
      <c r="G10" s="12">
        <v>0</v>
      </c>
      <c r="H10" s="12">
        <v>1087594.8999999994</v>
      </c>
      <c r="I10" s="12">
        <v>0</v>
      </c>
      <c r="J10" s="12">
        <v>1087594.8999999994</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3737817.5799999945</v>
      </c>
      <c r="AJ10" s="12">
        <v>3804655.1799999992</v>
      </c>
      <c r="AK10" s="12">
        <v>1930039.1100000008</v>
      </c>
      <c r="AL10" s="12">
        <v>9472511.8699999955</v>
      </c>
      <c r="AM10" s="12">
        <v>3737481.6999999946</v>
      </c>
      <c r="AN10" s="12">
        <v>3802206.2799999993</v>
      </c>
      <c r="AO10" s="12">
        <v>1930039.1100000008</v>
      </c>
      <c r="AP10" s="12">
        <v>9469727.0899999943</v>
      </c>
      <c r="AQ10" s="12">
        <v>852979.79</v>
      </c>
      <c r="AR10" s="12">
        <v>321131.01000000007</v>
      </c>
      <c r="AS10" s="12">
        <v>194118.26</v>
      </c>
      <c r="AT10" s="12">
        <v>1368229.06</v>
      </c>
      <c r="AU10" s="12">
        <v>847747.27</v>
      </c>
      <c r="AV10" s="12">
        <v>321131.01000000007</v>
      </c>
      <c r="AW10" s="12">
        <v>194118.26</v>
      </c>
      <c r="AX10" s="12">
        <v>1362996.54</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c r="BV10" s="12">
        <v>0</v>
      </c>
      <c r="BW10" s="12">
        <v>0</v>
      </c>
      <c r="BX10" s="12">
        <v>0</v>
      </c>
      <c r="BY10" s="12">
        <v>0</v>
      </c>
      <c r="BZ10" s="12">
        <v>0</v>
      </c>
      <c r="CA10" s="12">
        <v>0</v>
      </c>
      <c r="CB10" s="12">
        <v>0</v>
      </c>
      <c r="CC10" s="12">
        <v>0</v>
      </c>
      <c r="CD10" s="12">
        <v>0</v>
      </c>
      <c r="CE10" s="12">
        <v>0</v>
      </c>
      <c r="CF10" s="12">
        <v>0</v>
      </c>
      <c r="CG10" s="12">
        <v>0</v>
      </c>
      <c r="CH10" s="12">
        <v>0</v>
      </c>
      <c r="CI10" s="12">
        <v>0</v>
      </c>
      <c r="CJ10" s="12">
        <v>0</v>
      </c>
      <c r="CK10" s="12">
        <v>0</v>
      </c>
      <c r="CL10" s="12">
        <v>0</v>
      </c>
      <c r="CM10" s="12">
        <v>432325.04990000004</v>
      </c>
      <c r="CN10" s="12">
        <v>0</v>
      </c>
      <c r="CO10" s="12">
        <v>536.14</v>
      </c>
      <c r="CP10" s="12">
        <v>432861.18990000006</v>
      </c>
      <c r="CQ10" s="12">
        <v>379254.90990000003</v>
      </c>
      <c r="CR10" s="12">
        <v>0</v>
      </c>
      <c r="CS10" s="12">
        <v>536.14</v>
      </c>
      <c r="CT10" s="12">
        <v>379791.04990000004</v>
      </c>
      <c r="CU10" s="12">
        <v>1213908.95</v>
      </c>
      <c r="CV10" s="12">
        <v>1382366.9300000004</v>
      </c>
      <c r="CW10" s="12">
        <v>10</v>
      </c>
      <c r="CX10" s="12">
        <v>2596285.8800000004</v>
      </c>
      <c r="CY10" s="12">
        <v>631170.34999999986</v>
      </c>
      <c r="CZ10" s="12">
        <v>541188.44000000064</v>
      </c>
      <c r="DA10" s="12">
        <v>10</v>
      </c>
      <c r="DB10" s="12">
        <v>1172368.7900000005</v>
      </c>
      <c r="DC10" s="12">
        <v>0</v>
      </c>
      <c r="DD10" s="12">
        <v>0</v>
      </c>
      <c r="DE10" s="12">
        <v>0</v>
      </c>
      <c r="DF10" s="12">
        <v>0</v>
      </c>
      <c r="DG10" s="12">
        <v>0</v>
      </c>
      <c r="DH10" s="12">
        <v>0</v>
      </c>
      <c r="DI10" s="12">
        <v>0</v>
      </c>
      <c r="DJ10" s="12">
        <v>0</v>
      </c>
      <c r="DK10" s="12">
        <v>1327150.22</v>
      </c>
      <c r="DL10" s="12">
        <v>0</v>
      </c>
      <c r="DM10" s="12">
        <v>196259.95</v>
      </c>
      <c r="DN10" s="12">
        <v>1523410.17</v>
      </c>
      <c r="DO10" s="12">
        <v>728364.72999999986</v>
      </c>
      <c r="DP10" s="12">
        <v>0</v>
      </c>
      <c r="DQ10" s="12">
        <v>96838.250000000015</v>
      </c>
      <c r="DR10" s="12">
        <v>825202.97999999986</v>
      </c>
      <c r="DS10" s="12">
        <v>0</v>
      </c>
      <c r="DT10" s="12">
        <v>0</v>
      </c>
      <c r="DU10" s="12">
        <v>0</v>
      </c>
      <c r="DV10" s="12">
        <v>0</v>
      </c>
      <c r="DW10" s="12">
        <v>0</v>
      </c>
      <c r="DX10" s="12">
        <v>0</v>
      </c>
      <c r="DY10" s="12">
        <v>0</v>
      </c>
      <c r="DZ10" s="12">
        <v>0</v>
      </c>
      <c r="EA10" s="12">
        <v>895430.42</v>
      </c>
      <c r="EB10" s="12">
        <v>0</v>
      </c>
      <c r="EC10" s="12">
        <v>0</v>
      </c>
      <c r="ED10" s="12">
        <v>895430.42</v>
      </c>
      <c r="EE10" s="12">
        <v>9433.1900000000605</v>
      </c>
      <c r="EF10" s="12">
        <v>0</v>
      </c>
      <c r="EG10" s="12">
        <v>0</v>
      </c>
      <c r="EH10" s="12">
        <v>9433.1900000000605</v>
      </c>
      <c r="EI10" s="12">
        <v>0</v>
      </c>
      <c r="EJ10" s="12">
        <v>0</v>
      </c>
      <c r="EK10" s="12">
        <v>0</v>
      </c>
      <c r="EL10" s="12">
        <v>0</v>
      </c>
      <c r="EM10" s="12">
        <v>0</v>
      </c>
      <c r="EN10" s="12">
        <v>0</v>
      </c>
      <c r="EO10" s="12">
        <v>0</v>
      </c>
      <c r="EP10" s="12">
        <v>0</v>
      </c>
      <c r="EQ10" s="12">
        <f t="shared" si="0"/>
        <v>8459612.0098999944</v>
      </c>
      <c r="ER10" s="12">
        <f t="shared" si="1"/>
        <v>6633959.669999999</v>
      </c>
      <c r="ES10" s="12">
        <f t="shared" si="2"/>
        <v>2320963.4600000014</v>
      </c>
      <c r="ET10" s="12">
        <f t="shared" si="3"/>
        <v>17414535.139899995</v>
      </c>
      <c r="EU10" s="12">
        <f t="shared" si="4"/>
        <v>6333452.149899995</v>
      </c>
      <c r="EV10" s="12">
        <f t="shared" si="5"/>
        <v>5752120.629999999</v>
      </c>
      <c r="EW10" s="12">
        <f t="shared" si="6"/>
        <v>2221541.7600000012</v>
      </c>
      <c r="EX10" s="12">
        <f t="shared" si="7"/>
        <v>14307114.539899996</v>
      </c>
    </row>
    <row r="11" spans="1:154" ht="24.95" customHeight="1" x14ac:dyDescent="0.2">
      <c r="A11" s="1">
        <v>4</v>
      </c>
      <c r="B11" s="11" t="s">
        <v>35</v>
      </c>
      <c r="C11" s="12">
        <v>925365.62</v>
      </c>
      <c r="D11" s="12">
        <v>0</v>
      </c>
      <c r="E11" s="12">
        <v>10000</v>
      </c>
      <c r="F11" s="12">
        <v>935365.62</v>
      </c>
      <c r="G11" s="12">
        <v>58641.410000000033</v>
      </c>
      <c r="H11" s="12">
        <v>0</v>
      </c>
      <c r="I11" s="12">
        <v>10000</v>
      </c>
      <c r="J11" s="12">
        <v>68641.410000000033</v>
      </c>
      <c r="K11" s="12">
        <v>0</v>
      </c>
      <c r="L11" s="12">
        <v>41037.130000000005</v>
      </c>
      <c r="M11" s="12">
        <v>0</v>
      </c>
      <c r="N11" s="12">
        <v>41037.130000000005</v>
      </c>
      <c r="O11" s="12">
        <v>0</v>
      </c>
      <c r="P11" s="12">
        <v>41037.130000000005</v>
      </c>
      <c r="Q11" s="12">
        <v>0</v>
      </c>
      <c r="R11" s="12">
        <v>41037.130000000005</v>
      </c>
      <c r="S11" s="12">
        <v>0</v>
      </c>
      <c r="T11" s="12">
        <v>0</v>
      </c>
      <c r="U11" s="12">
        <v>1000</v>
      </c>
      <c r="V11" s="12">
        <v>1000</v>
      </c>
      <c r="W11" s="12">
        <v>0</v>
      </c>
      <c r="X11" s="12">
        <v>0</v>
      </c>
      <c r="Y11" s="12">
        <v>1000</v>
      </c>
      <c r="Z11" s="12">
        <v>1000</v>
      </c>
      <c r="AA11" s="12">
        <v>5870702.9412232731</v>
      </c>
      <c r="AB11" s="12">
        <v>545200.75199999858</v>
      </c>
      <c r="AC11" s="12">
        <v>750528.60250000248</v>
      </c>
      <c r="AD11" s="12">
        <v>7166432.2957232744</v>
      </c>
      <c r="AE11" s="12">
        <v>5870702.9412232731</v>
      </c>
      <c r="AF11" s="12">
        <v>545200.75199999858</v>
      </c>
      <c r="AG11" s="12">
        <v>750528.60250000248</v>
      </c>
      <c r="AH11" s="12">
        <v>7166432.2957232744</v>
      </c>
      <c r="AI11" s="12">
        <v>511002.39395499969</v>
      </c>
      <c r="AJ11" s="12">
        <v>813162.07852100034</v>
      </c>
      <c r="AK11" s="12">
        <v>104202.78752399998</v>
      </c>
      <c r="AL11" s="12">
        <v>1428367.26</v>
      </c>
      <c r="AM11" s="12">
        <v>511002.39095499966</v>
      </c>
      <c r="AN11" s="12">
        <v>785142.6415210003</v>
      </c>
      <c r="AO11" s="12">
        <v>104202.78752399998</v>
      </c>
      <c r="AP11" s="12">
        <v>1400347.82</v>
      </c>
      <c r="AQ11" s="12">
        <v>73270.315018000052</v>
      </c>
      <c r="AR11" s="12">
        <v>85730.740981999988</v>
      </c>
      <c r="AS11" s="12">
        <v>7390.0140000000001</v>
      </c>
      <c r="AT11" s="12">
        <v>166391.07000000004</v>
      </c>
      <c r="AU11" s="12">
        <v>73270.315018000052</v>
      </c>
      <c r="AV11" s="12">
        <v>85730.740981999988</v>
      </c>
      <c r="AW11" s="12">
        <v>7390.0140000000001</v>
      </c>
      <c r="AX11" s="12">
        <v>166391.07000000004</v>
      </c>
      <c r="AY11" s="12">
        <v>0</v>
      </c>
      <c r="AZ11" s="12">
        <v>0</v>
      </c>
      <c r="BA11" s="12">
        <v>0</v>
      </c>
      <c r="BB11" s="12">
        <v>0</v>
      </c>
      <c r="BC11" s="12">
        <v>0</v>
      </c>
      <c r="BD11" s="12">
        <v>0</v>
      </c>
      <c r="BE11" s="12">
        <v>0</v>
      </c>
      <c r="BF11" s="12">
        <v>0</v>
      </c>
      <c r="BG11" s="12">
        <v>86588.46</v>
      </c>
      <c r="BH11" s="12">
        <v>0</v>
      </c>
      <c r="BI11" s="12">
        <v>0</v>
      </c>
      <c r="BJ11" s="12">
        <v>86588.46</v>
      </c>
      <c r="BK11" s="12">
        <v>54765</v>
      </c>
      <c r="BL11" s="12">
        <v>0</v>
      </c>
      <c r="BM11" s="12">
        <v>0</v>
      </c>
      <c r="BN11" s="12">
        <v>54765</v>
      </c>
      <c r="BO11" s="12">
        <v>0</v>
      </c>
      <c r="BP11" s="12">
        <v>0</v>
      </c>
      <c r="BQ11" s="12">
        <v>0</v>
      </c>
      <c r="BR11" s="12">
        <v>0</v>
      </c>
      <c r="BS11" s="12">
        <v>0</v>
      </c>
      <c r="BT11" s="12">
        <v>0</v>
      </c>
      <c r="BU11" s="12">
        <v>0</v>
      </c>
      <c r="BV11" s="12">
        <v>0</v>
      </c>
      <c r="BW11" s="12">
        <v>0</v>
      </c>
      <c r="BX11" s="12">
        <v>0</v>
      </c>
      <c r="BY11" s="12">
        <v>0</v>
      </c>
      <c r="BZ11" s="12">
        <v>0</v>
      </c>
      <c r="CA11" s="12">
        <v>0</v>
      </c>
      <c r="CB11" s="12">
        <v>0</v>
      </c>
      <c r="CC11" s="12">
        <v>0</v>
      </c>
      <c r="CD11" s="12">
        <v>0</v>
      </c>
      <c r="CE11" s="12">
        <v>0</v>
      </c>
      <c r="CF11" s="12">
        <v>0</v>
      </c>
      <c r="CG11" s="12">
        <v>0</v>
      </c>
      <c r="CH11" s="12">
        <v>0</v>
      </c>
      <c r="CI11" s="12">
        <v>0</v>
      </c>
      <c r="CJ11" s="12">
        <v>0</v>
      </c>
      <c r="CK11" s="12">
        <v>0</v>
      </c>
      <c r="CL11" s="12">
        <v>0</v>
      </c>
      <c r="CM11" s="12">
        <v>7963.589175000001</v>
      </c>
      <c r="CN11" s="12">
        <v>32590.430824999996</v>
      </c>
      <c r="CO11" s="12">
        <v>0</v>
      </c>
      <c r="CP11" s="12">
        <v>40554.019999999997</v>
      </c>
      <c r="CQ11" s="12">
        <v>7963.589175000001</v>
      </c>
      <c r="CR11" s="12">
        <v>32590.430824999996</v>
      </c>
      <c r="CS11" s="12">
        <v>0</v>
      </c>
      <c r="CT11" s="12">
        <v>40554.019999999997</v>
      </c>
      <c r="CU11" s="12">
        <v>442139.45696099941</v>
      </c>
      <c r="CV11" s="12">
        <v>1553281.9930389998</v>
      </c>
      <c r="CW11" s="12">
        <v>0</v>
      </c>
      <c r="CX11" s="12">
        <v>1995421.4499999993</v>
      </c>
      <c r="CY11" s="12">
        <v>53416.732922998257</v>
      </c>
      <c r="CZ11" s="12">
        <v>46740.227076999843</v>
      </c>
      <c r="DA11" s="12">
        <v>0</v>
      </c>
      <c r="DB11" s="12">
        <v>100156.9599999981</v>
      </c>
      <c r="DC11" s="12">
        <v>2000000</v>
      </c>
      <c r="DD11" s="12">
        <v>0</v>
      </c>
      <c r="DE11" s="12">
        <v>0</v>
      </c>
      <c r="DF11" s="12">
        <v>2000000</v>
      </c>
      <c r="DG11" s="12">
        <v>0</v>
      </c>
      <c r="DH11" s="12">
        <v>0</v>
      </c>
      <c r="DI11" s="12">
        <v>0</v>
      </c>
      <c r="DJ11" s="12">
        <v>0</v>
      </c>
      <c r="DK11" s="12">
        <v>0</v>
      </c>
      <c r="DL11" s="12">
        <v>0</v>
      </c>
      <c r="DM11" s="12">
        <v>0</v>
      </c>
      <c r="DN11" s="12">
        <v>0</v>
      </c>
      <c r="DO11" s="12">
        <v>0</v>
      </c>
      <c r="DP11" s="12">
        <v>0</v>
      </c>
      <c r="DQ11" s="12">
        <v>0</v>
      </c>
      <c r="DR11" s="12">
        <v>0</v>
      </c>
      <c r="DS11" s="12">
        <v>0</v>
      </c>
      <c r="DT11" s="12">
        <v>0</v>
      </c>
      <c r="DU11" s="12">
        <v>0</v>
      </c>
      <c r="DV11" s="12">
        <v>0</v>
      </c>
      <c r="DW11" s="12">
        <v>0</v>
      </c>
      <c r="DX11" s="12">
        <v>0</v>
      </c>
      <c r="DY11" s="12">
        <v>0</v>
      </c>
      <c r="DZ11" s="12">
        <v>0</v>
      </c>
      <c r="EA11" s="12">
        <v>26448.060000000005</v>
      </c>
      <c r="EB11" s="12">
        <v>10000</v>
      </c>
      <c r="EC11" s="12">
        <v>0</v>
      </c>
      <c r="ED11" s="12">
        <v>36448.060000000005</v>
      </c>
      <c r="EE11" s="12">
        <v>8848.9899999999943</v>
      </c>
      <c r="EF11" s="12">
        <v>2500</v>
      </c>
      <c r="EG11" s="12">
        <v>0</v>
      </c>
      <c r="EH11" s="12">
        <v>11348.989999999994</v>
      </c>
      <c r="EI11" s="12">
        <v>0</v>
      </c>
      <c r="EJ11" s="12">
        <v>0</v>
      </c>
      <c r="EK11" s="12">
        <v>0</v>
      </c>
      <c r="EL11" s="12">
        <v>0</v>
      </c>
      <c r="EM11" s="12">
        <v>0</v>
      </c>
      <c r="EN11" s="12">
        <v>0</v>
      </c>
      <c r="EO11" s="12">
        <v>0</v>
      </c>
      <c r="EP11" s="12">
        <v>0</v>
      </c>
      <c r="EQ11" s="12">
        <f t="shared" si="0"/>
        <v>9943480.8363322727</v>
      </c>
      <c r="ER11" s="12">
        <f t="shared" si="1"/>
        <v>3081003.1253669988</v>
      </c>
      <c r="ES11" s="12">
        <f t="shared" si="2"/>
        <v>873121.40402400238</v>
      </c>
      <c r="ET11" s="12">
        <f t="shared" si="3"/>
        <v>13897605.365723275</v>
      </c>
      <c r="EU11" s="12">
        <f t="shared" si="4"/>
        <v>6638611.3692942709</v>
      </c>
      <c r="EV11" s="12">
        <f t="shared" si="5"/>
        <v>1538941.9224049987</v>
      </c>
      <c r="EW11" s="12">
        <f t="shared" si="6"/>
        <v>873121.40402400238</v>
      </c>
      <c r="EX11" s="12">
        <f t="shared" si="7"/>
        <v>9050674.695723271</v>
      </c>
    </row>
    <row r="12" spans="1:154" ht="24.95" customHeight="1" x14ac:dyDescent="0.2">
      <c r="A12" s="1">
        <v>5</v>
      </c>
      <c r="B12" s="11" t="s">
        <v>36</v>
      </c>
      <c r="C12" s="12">
        <v>0</v>
      </c>
      <c r="D12" s="12">
        <v>0</v>
      </c>
      <c r="E12" s="12">
        <v>0</v>
      </c>
      <c r="F12" s="12">
        <v>0</v>
      </c>
      <c r="G12" s="12">
        <v>0</v>
      </c>
      <c r="H12" s="12">
        <v>0</v>
      </c>
      <c r="I12" s="12">
        <v>0</v>
      </c>
      <c r="J12" s="12">
        <v>0</v>
      </c>
      <c r="K12" s="12">
        <v>0</v>
      </c>
      <c r="L12" s="12">
        <v>47129.619999999995</v>
      </c>
      <c r="M12" s="12">
        <v>0</v>
      </c>
      <c r="N12" s="12">
        <v>47129.619999999995</v>
      </c>
      <c r="O12" s="12">
        <v>0</v>
      </c>
      <c r="P12" s="12">
        <v>47129.619999999995</v>
      </c>
      <c r="Q12" s="12">
        <v>0</v>
      </c>
      <c r="R12" s="12">
        <v>47129.619999999995</v>
      </c>
      <c r="S12" s="12">
        <v>964</v>
      </c>
      <c r="T12" s="12">
        <v>1666.9099999999999</v>
      </c>
      <c r="U12" s="12">
        <v>0</v>
      </c>
      <c r="V12" s="12">
        <v>2630.91</v>
      </c>
      <c r="W12" s="12">
        <v>964</v>
      </c>
      <c r="X12" s="12">
        <v>1666.9099999999999</v>
      </c>
      <c r="Y12" s="12">
        <v>0</v>
      </c>
      <c r="Z12" s="12">
        <v>2630.91</v>
      </c>
      <c r="AA12" s="12">
        <v>6551342</v>
      </c>
      <c r="AB12" s="12">
        <v>331713.51</v>
      </c>
      <c r="AC12" s="12">
        <v>1409780.18</v>
      </c>
      <c r="AD12" s="12">
        <v>8292835.6899999995</v>
      </c>
      <c r="AE12" s="12">
        <v>6551342</v>
      </c>
      <c r="AF12" s="12">
        <v>331713.51</v>
      </c>
      <c r="AG12" s="12">
        <v>1409780.18</v>
      </c>
      <c r="AH12" s="12">
        <v>8292835.6899999995</v>
      </c>
      <c r="AI12" s="12">
        <v>437022.85</v>
      </c>
      <c r="AJ12" s="12">
        <v>644687.4600000002</v>
      </c>
      <c r="AK12" s="12">
        <v>131090.50999999995</v>
      </c>
      <c r="AL12" s="12">
        <v>1212800.82</v>
      </c>
      <c r="AM12" s="12">
        <v>437022.85</v>
      </c>
      <c r="AN12" s="12">
        <v>644687.4600000002</v>
      </c>
      <c r="AO12" s="12">
        <v>131090.50999999995</v>
      </c>
      <c r="AP12" s="12">
        <v>1212800.82</v>
      </c>
      <c r="AQ12" s="12">
        <v>31558.87</v>
      </c>
      <c r="AR12" s="12">
        <v>45939.47</v>
      </c>
      <c r="AS12" s="12">
        <v>2180</v>
      </c>
      <c r="AT12" s="12">
        <v>79678.34</v>
      </c>
      <c r="AU12" s="12">
        <v>31558.87</v>
      </c>
      <c r="AV12" s="12">
        <v>45939.47</v>
      </c>
      <c r="AW12" s="12">
        <v>2180</v>
      </c>
      <c r="AX12" s="12">
        <v>79678.34</v>
      </c>
      <c r="AY12" s="12">
        <v>0</v>
      </c>
      <c r="AZ12" s="12">
        <v>0</v>
      </c>
      <c r="BA12" s="12">
        <v>0</v>
      </c>
      <c r="BB12" s="12">
        <v>0</v>
      </c>
      <c r="BC12" s="12">
        <v>0</v>
      </c>
      <c r="BD12" s="12">
        <v>0</v>
      </c>
      <c r="BE12" s="12">
        <v>0</v>
      </c>
      <c r="BF12" s="12">
        <v>0</v>
      </c>
      <c r="BG12" s="12">
        <v>0</v>
      </c>
      <c r="BH12" s="12">
        <v>0</v>
      </c>
      <c r="BI12" s="12">
        <v>0</v>
      </c>
      <c r="BJ12" s="12">
        <v>0</v>
      </c>
      <c r="BK12" s="12">
        <v>0</v>
      </c>
      <c r="BL12" s="12">
        <v>0</v>
      </c>
      <c r="BM12" s="12">
        <v>0</v>
      </c>
      <c r="BN12" s="12">
        <v>0</v>
      </c>
      <c r="BO12" s="12">
        <v>0</v>
      </c>
      <c r="BP12" s="12">
        <v>0</v>
      </c>
      <c r="BQ12" s="12">
        <v>0</v>
      </c>
      <c r="BR12" s="12">
        <v>0</v>
      </c>
      <c r="BS12" s="12">
        <v>0</v>
      </c>
      <c r="BT12" s="12">
        <v>0</v>
      </c>
      <c r="BU12" s="12">
        <v>0</v>
      </c>
      <c r="BV12" s="12">
        <v>0</v>
      </c>
      <c r="BW12" s="12">
        <v>0</v>
      </c>
      <c r="BX12" s="12">
        <v>0</v>
      </c>
      <c r="BY12" s="12">
        <v>0</v>
      </c>
      <c r="BZ12" s="12">
        <v>0</v>
      </c>
      <c r="CA12" s="12">
        <v>0</v>
      </c>
      <c r="CB12" s="12">
        <v>0</v>
      </c>
      <c r="CC12" s="12">
        <v>0</v>
      </c>
      <c r="CD12" s="12">
        <v>0</v>
      </c>
      <c r="CE12" s="12">
        <v>0</v>
      </c>
      <c r="CF12" s="12">
        <v>0</v>
      </c>
      <c r="CG12" s="12">
        <v>0</v>
      </c>
      <c r="CH12" s="12">
        <v>0</v>
      </c>
      <c r="CI12" s="12">
        <v>0</v>
      </c>
      <c r="CJ12" s="12">
        <v>0</v>
      </c>
      <c r="CK12" s="12">
        <v>0</v>
      </c>
      <c r="CL12" s="12">
        <v>0</v>
      </c>
      <c r="CM12" s="12">
        <v>18931.82</v>
      </c>
      <c r="CN12" s="12">
        <v>0</v>
      </c>
      <c r="CO12" s="12">
        <v>0</v>
      </c>
      <c r="CP12" s="12">
        <v>18931.82</v>
      </c>
      <c r="CQ12" s="12">
        <v>18931.82</v>
      </c>
      <c r="CR12" s="12">
        <v>0</v>
      </c>
      <c r="CS12" s="12">
        <v>0</v>
      </c>
      <c r="CT12" s="12">
        <v>18931.82</v>
      </c>
      <c r="CU12" s="12">
        <v>305083.87</v>
      </c>
      <c r="CV12" s="12">
        <v>0</v>
      </c>
      <c r="CW12" s="12">
        <v>0</v>
      </c>
      <c r="CX12" s="12">
        <v>305083.87</v>
      </c>
      <c r="CY12" s="12">
        <v>119080</v>
      </c>
      <c r="CZ12" s="12">
        <v>0</v>
      </c>
      <c r="DA12" s="12">
        <v>0</v>
      </c>
      <c r="DB12" s="12">
        <v>119080</v>
      </c>
      <c r="DC12" s="12">
        <v>36414.800000000003</v>
      </c>
      <c r="DD12" s="12">
        <v>0</v>
      </c>
      <c r="DE12" s="12">
        <v>0</v>
      </c>
      <c r="DF12" s="12">
        <v>36414.800000000003</v>
      </c>
      <c r="DG12" s="12">
        <v>36414.800000000003</v>
      </c>
      <c r="DH12" s="12">
        <v>0</v>
      </c>
      <c r="DI12" s="12">
        <v>0</v>
      </c>
      <c r="DJ12" s="12">
        <v>36414.800000000003</v>
      </c>
      <c r="DK12" s="12">
        <v>3231357.189999999</v>
      </c>
      <c r="DL12" s="12">
        <v>0</v>
      </c>
      <c r="DM12" s="12">
        <v>0</v>
      </c>
      <c r="DN12" s="12">
        <v>3231357.189999999</v>
      </c>
      <c r="DO12" s="12">
        <v>763225.86399999913</v>
      </c>
      <c r="DP12" s="12">
        <v>0</v>
      </c>
      <c r="DQ12" s="12">
        <v>0</v>
      </c>
      <c r="DR12" s="12">
        <v>763225.86399999913</v>
      </c>
      <c r="DS12" s="12">
        <v>0</v>
      </c>
      <c r="DT12" s="12">
        <v>0</v>
      </c>
      <c r="DU12" s="12">
        <v>0</v>
      </c>
      <c r="DV12" s="12">
        <v>0</v>
      </c>
      <c r="DW12" s="12">
        <v>0</v>
      </c>
      <c r="DX12" s="12">
        <v>0</v>
      </c>
      <c r="DY12" s="12">
        <v>0</v>
      </c>
      <c r="DZ12" s="12">
        <v>0</v>
      </c>
      <c r="EA12" s="12">
        <v>23272.13</v>
      </c>
      <c r="EB12" s="12">
        <v>900</v>
      </c>
      <c r="EC12" s="12">
        <v>0</v>
      </c>
      <c r="ED12" s="12">
        <v>24172.13</v>
      </c>
      <c r="EE12" s="12">
        <v>23272.13</v>
      </c>
      <c r="EF12" s="12">
        <v>900</v>
      </c>
      <c r="EG12" s="12">
        <v>0</v>
      </c>
      <c r="EH12" s="12">
        <v>24172.13</v>
      </c>
      <c r="EI12" s="12">
        <v>0</v>
      </c>
      <c r="EJ12" s="12">
        <v>0</v>
      </c>
      <c r="EK12" s="12">
        <v>0</v>
      </c>
      <c r="EL12" s="12">
        <v>0</v>
      </c>
      <c r="EM12" s="12">
        <v>0</v>
      </c>
      <c r="EN12" s="12">
        <v>0</v>
      </c>
      <c r="EO12" s="12">
        <v>0</v>
      </c>
      <c r="EP12" s="12">
        <v>0</v>
      </c>
      <c r="EQ12" s="12">
        <f t="shared" si="0"/>
        <v>10635947.529999999</v>
      </c>
      <c r="ER12" s="12">
        <f t="shared" si="1"/>
        <v>1072036.9700000002</v>
      </c>
      <c r="ES12" s="12">
        <f t="shared" si="2"/>
        <v>1543050.69</v>
      </c>
      <c r="ET12" s="12">
        <f t="shared" si="3"/>
        <v>13251035.189999999</v>
      </c>
      <c r="EU12" s="12">
        <f t="shared" si="4"/>
        <v>7981812.3339999989</v>
      </c>
      <c r="EV12" s="12">
        <f t="shared" si="5"/>
        <v>1072036.9700000002</v>
      </c>
      <c r="EW12" s="12">
        <f t="shared" si="6"/>
        <v>1543050.69</v>
      </c>
      <c r="EX12" s="12">
        <f t="shared" si="7"/>
        <v>10596899.994000001</v>
      </c>
    </row>
    <row r="13" spans="1:154" ht="24.95" customHeight="1" x14ac:dyDescent="0.2">
      <c r="A13" s="1">
        <v>6</v>
      </c>
      <c r="B13" s="11" t="s">
        <v>33</v>
      </c>
      <c r="C13" s="12">
        <v>12000</v>
      </c>
      <c r="D13" s="12">
        <v>0</v>
      </c>
      <c r="E13" s="12">
        <v>125000</v>
      </c>
      <c r="F13" s="12">
        <v>137000</v>
      </c>
      <c r="G13" s="12">
        <v>12000</v>
      </c>
      <c r="H13" s="12">
        <v>0</v>
      </c>
      <c r="I13" s="12">
        <v>125000</v>
      </c>
      <c r="J13" s="12">
        <v>137000</v>
      </c>
      <c r="K13" s="12">
        <v>1096.82</v>
      </c>
      <c r="L13" s="12">
        <v>0</v>
      </c>
      <c r="M13" s="12">
        <v>86.62</v>
      </c>
      <c r="N13" s="12">
        <v>1183.44</v>
      </c>
      <c r="O13" s="12">
        <v>1096.82</v>
      </c>
      <c r="P13" s="12">
        <v>0</v>
      </c>
      <c r="Q13" s="12">
        <v>86.62</v>
      </c>
      <c r="R13" s="12">
        <v>1183.44</v>
      </c>
      <c r="S13" s="12">
        <v>0</v>
      </c>
      <c r="T13" s="12">
        <v>0</v>
      </c>
      <c r="U13" s="12">
        <v>0</v>
      </c>
      <c r="V13" s="12">
        <v>0</v>
      </c>
      <c r="W13" s="12">
        <v>0</v>
      </c>
      <c r="X13" s="12">
        <v>0</v>
      </c>
      <c r="Y13" s="12">
        <v>0</v>
      </c>
      <c r="Z13" s="12">
        <v>0</v>
      </c>
      <c r="AA13" s="12">
        <v>3640937.4032049654</v>
      </c>
      <c r="AB13" s="12">
        <v>182939.29414586845</v>
      </c>
      <c r="AC13" s="12">
        <v>7931597.3126492165</v>
      </c>
      <c r="AD13" s="12">
        <v>11755474.01000005</v>
      </c>
      <c r="AE13" s="12">
        <v>3640937.4032049654</v>
      </c>
      <c r="AF13" s="12">
        <v>182939.29414586845</v>
      </c>
      <c r="AG13" s="12">
        <v>7931597.3126492165</v>
      </c>
      <c r="AH13" s="12">
        <v>11755474.01000005</v>
      </c>
      <c r="AI13" s="12">
        <v>45380.160000000003</v>
      </c>
      <c r="AJ13" s="12">
        <v>190669.81</v>
      </c>
      <c r="AK13" s="12">
        <v>560081.77</v>
      </c>
      <c r="AL13" s="12">
        <v>796131.74</v>
      </c>
      <c r="AM13" s="12">
        <v>45380.160000000003</v>
      </c>
      <c r="AN13" s="12">
        <v>190669.81</v>
      </c>
      <c r="AO13" s="12">
        <v>560081.77</v>
      </c>
      <c r="AP13" s="12">
        <v>796131.74</v>
      </c>
      <c r="AQ13" s="12">
        <v>7704.4</v>
      </c>
      <c r="AR13" s="12">
        <v>16313.07</v>
      </c>
      <c r="AS13" s="12">
        <v>48680.63</v>
      </c>
      <c r="AT13" s="12">
        <v>72698.100000000006</v>
      </c>
      <c r="AU13" s="12">
        <v>7704.4</v>
      </c>
      <c r="AV13" s="12">
        <v>16313.07</v>
      </c>
      <c r="AW13" s="12">
        <v>48680.63</v>
      </c>
      <c r="AX13" s="12">
        <v>72698.100000000006</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12">
        <v>0</v>
      </c>
      <c r="BS13" s="12">
        <v>0</v>
      </c>
      <c r="BT13" s="12">
        <v>0</v>
      </c>
      <c r="BU13" s="12">
        <v>0</v>
      </c>
      <c r="BV13" s="12">
        <v>0</v>
      </c>
      <c r="BW13" s="12">
        <v>0</v>
      </c>
      <c r="BX13" s="12">
        <v>0</v>
      </c>
      <c r="BY13" s="12">
        <v>0</v>
      </c>
      <c r="BZ13" s="12">
        <v>0</v>
      </c>
      <c r="CA13" s="12">
        <v>0</v>
      </c>
      <c r="CB13" s="12">
        <v>0</v>
      </c>
      <c r="CC13" s="12">
        <v>0</v>
      </c>
      <c r="CD13" s="12">
        <v>0</v>
      </c>
      <c r="CE13" s="12">
        <v>0</v>
      </c>
      <c r="CF13" s="12">
        <v>0</v>
      </c>
      <c r="CG13" s="12">
        <v>0</v>
      </c>
      <c r="CH13" s="12">
        <v>0</v>
      </c>
      <c r="CI13" s="12">
        <v>0</v>
      </c>
      <c r="CJ13" s="12">
        <v>0</v>
      </c>
      <c r="CK13" s="12">
        <v>0</v>
      </c>
      <c r="CL13" s="12">
        <v>0</v>
      </c>
      <c r="CM13" s="12">
        <v>0</v>
      </c>
      <c r="CN13" s="12">
        <v>0</v>
      </c>
      <c r="CO13" s="12">
        <v>0</v>
      </c>
      <c r="CP13" s="12">
        <v>0</v>
      </c>
      <c r="CQ13" s="12">
        <v>0</v>
      </c>
      <c r="CR13" s="12">
        <v>0</v>
      </c>
      <c r="CS13" s="12">
        <v>0</v>
      </c>
      <c r="CT13" s="12">
        <v>0</v>
      </c>
      <c r="CU13" s="12">
        <v>0</v>
      </c>
      <c r="CV13" s="12">
        <v>0</v>
      </c>
      <c r="CW13" s="12">
        <v>0</v>
      </c>
      <c r="CX13" s="12">
        <v>0</v>
      </c>
      <c r="CY13" s="12">
        <v>0</v>
      </c>
      <c r="CZ13" s="12">
        <v>0</v>
      </c>
      <c r="DA13" s="12">
        <v>0</v>
      </c>
      <c r="DB13" s="12">
        <v>0</v>
      </c>
      <c r="DC13" s="12">
        <v>0</v>
      </c>
      <c r="DD13" s="12">
        <v>0</v>
      </c>
      <c r="DE13" s="12">
        <v>0</v>
      </c>
      <c r="DF13" s="12">
        <v>0</v>
      </c>
      <c r="DG13" s="12">
        <v>0</v>
      </c>
      <c r="DH13" s="12">
        <v>0</v>
      </c>
      <c r="DI13" s="12">
        <v>0</v>
      </c>
      <c r="DJ13" s="12">
        <v>0</v>
      </c>
      <c r="DK13" s="12">
        <v>0</v>
      </c>
      <c r="DL13" s="12">
        <v>0</v>
      </c>
      <c r="DM13" s="12">
        <v>0</v>
      </c>
      <c r="DN13" s="12">
        <v>0</v>
      </c>
      <c r="DO13" s="12">
        <v>0</v>
      </c>
      <c r="DP13" s="12">
        <v>0</v>
      </c>
      <c r="DQ13" s="12">
        <v>0</v>
      </c>
      <c r="DR13" s="12">
        <v>0</v>
      </c>
      <c r="DS13" s="12">
        <v>0</v>
      </c>
      <c r="DT13" s="12">
        <v>0</v>
      </c>
      <c r="DU13" s="12">
        <v>0</v>
      </c>
      <c r="DV13" s="12">
        <v>0</v>
      </c>
      <c r="DW13" s="12">
        <v>0</v>
      </c>
      <c r="DX13" s="12">
        <v>0</v>
      </c>
      <c r="DY13" s="12">
        <v>0</v>
      </c>
      <c r="DZ13" s="12">
        <v>0</v>
      </c>
      <c r="EA13" s="12">
        <v>0</v>
      </c>
      <c r="EB13" s="12">
        <v>0</v>
      </c>
      <c r="EC13" s="12">
        <v>0</v>
      </c>
      <c r="ED13" s="12">
        <v>0</v>
      </c>
      <c r="EE13" s="12">
        <v>0</v>
      </c>
      <c r="EF13" s="12">
        <v>0</v>
      </c>
      <c r="EG13" s="12">
        <v>0</v>
      </c>
      <c r="EH13" s="12">
        <v>0</v>
      </c>
      <c r="EI13" s="12">
        <v>0</v>
      </c>
      <c r="EJ13" s="12">
        <v>0</v>
      </c>
      <c r="EK13" s="12">
        <v>0</v>
      </c>
      <c r="EL13" s="12">
        <v>0</v>
      </c>
      <c r="EM13" s="12">
        <v>0</v>
      </c>
      <c r="EN13" s="12">
        <v>0</v>
      </c>
      <c r="EO13" s="12">
        <v>0</v>
      </c>
      <c r="EP13" s="12">
        <v>0</v>
      </c>
      <c r="EQ13" s="12">
        <f t="shared" si="0"/>
        <v>3707118.7832049653</v>
      </c>
      <c r="ER13" s="12">
        <f t="shared" si="1"/>
        <v>389922.17414586846</v>
      </c>
      <c r="ES13" s="12">
        <f t="shared" si="2"/>
        <v>8665446.3326492179</v>
      </c>
      <c r="ET13" s="12">
        <f t="shared" si="3"/>
        <v>12762487.290000049</v>
      </c>
      <c r="EU13" s="12">
        <f t="shared" si="4"/>
        <v>3707118.7832049653</v>
      </c>
      <c r="EV13" s="12">
        <f t="shared" si="5"/>
        <v>389922.17414586846</v>
      </c>
      <c r="EW13" s="12">
        <f t="shared" si="6"/>
        <v>8665446.3326492179</v>
      </c>
      <c r="EX13" s="12">
        <f t="shared" si="7"/>
        <v>12762487.290000049</v>
      </c>
    </row>
    <row r="14" spans="1:154" ht="24.95" customHeight="1" x14ac:dyDescent="0.2">
      <c r="A14" s="1">
        <v>7</v>
      </c>
      <c r="B14" s="11" t="s">
        <v>34</v>
      </c>
      <c r="C14" s="12">
        <v>22000</v>
      </c>
      <c r="D14" s="12">
        <v>0</v>
      </c>
      <c r="E14" s="12">
        <v>7000</v>
      </c>
      <c r="F14" s="12">
        <v>29000</v>
      </c>
      <c r="G14" s="12">
        <v>22000</v>
      </c>
      <c r="H14" s="12">
        <v>0</v>
      </c>
      <c r="I14" s="12">
        <v>7000</v>
      </c>
      <c r="J14" s="12">
        <v>29000</v>
      </c>
      <c r="K14" s="12">
        <v>247.62</v>
      </c>
      <c r="L14" s="12">
        <v>17651.82</v>
      </c>
      <c r="M14" s="12">
        <v>0</v>
      </c>
      <c r="N14" s="12">
        <v>17899.439999999999</v>
      </c>
      <c r="O14" s="12">
        <v>247.62</v>
      </c>
      <c r="P14" s="12">
        <v>17651.82</v>
      </c>
      <c r="Q14" s="12">
        <v>0</v>
      </c>
      <c r="R14" s="12">
        <v>17899.439999999999</v>
      </c>
      <c r="S14" s="12">
        <v>20000</v>
      </c>
      <c r="T14" s="12">
        <v>0</v>
      </c>
      <c r="U14" s="12">
        <v>0</v>
      </c>
      <c r="V14" s="12">
        <v>20000</v>
      </c>
      <c r="W14" s="12">
        <v>20000</v>
      </c>
      <c r="X14" s="12">
        <v>0</v>
      </c>
      <c r="Y14" s="12">
        <v>0</v>
      </c>
      <c r="Z14" s="12">
        <v>20000</v>
      </c>
      <c r="AA14" s="12">
        <v>3370048.0208349666</v>
      </c>
      <c r="AB14" s="12">
        <v>3146.08</v>
      </c>
      <c r="AC14" s="12">
        <v>677662.36916503019</v>
      </c>
      <c r="AD14" s="12">
        <v>4050856.4699999969</v>
      </c>
      <c r="AE14" s="12">
        <v>3370048.0208349666</v>
      </c>
      <c r="AF14" s="12">
        <v>3146.08</v>
      </c>
      <c r="AG14" s="12">
        <v>677662.36916503019</v>
      </c>
      <c r="AH14" s="12">
        <v>4050856.4699999969</v>
      </c>
      <c r="AI14" s="12">
        <v>157861.12664000003</v>
      </c>
      <c r="AJ14" s="12">
        <v>517546.01916099992</v>
      </c>
      <c r="AK14" s="12">
        <v>0</v>
      </c>
      <c r="AL14" s="12">
        <v>675407.14580099995</v>
      </c>
      <c r="AM14" s="12">
        <v>144711.56254000004</v>
      </c>
      <c r="AN14" s="12">
        <v>495028.59416099993</v>
      </c>
      <c r="AO14" s="12">
        <v>0</v>
      </c>
      <c r="AP14" s="12">
        <v>639740.15670099994</v>
      </c>
      <c r="AQ14" s="12">
        <v>157269.19999999998</v>
      </c>
      <c r="AR14" s="12">
        <v>16314.220000000001</v>
      </c>
      <c r="AS14" s="12">
        <v>5</v>
      </c>
      <c r="AT14" s="12">
        <v>173588.41999999998</v>
      </c>
      <c r="AU14" s="12">
        <v>50845.38724043261</v>
      </c>
      <c r="AV14" s="12">
        <v>16142.220000000001</v>
      </c>
      <c r="AW14" s="12">
        <v>5</v>
      </c>
      <c r="AX14" s="12">
        <v>66992.607240432611</v>
      </c>
      <c r="AY14" s="12">
        <v>0</v>
      </c>
      <c r="AZ14" s="12">
        <v>0</v>
      </c>
      <c r="BA14" s="12">
        <v>0</v>
      </c>
      <c r="BB14" s="12">
        <v>0</v>
      </c>
      <c r="BC14" s="12">
        <v>0</v>
      </c>
      <c r="BD14" s="12">
        <v>0</v>
      </c>
      <c r="BE14" s="12">
        <v>0</v>
      </c>
      <c r="BF14" s="12">
        <v>0</v>
      </c>
      <c r="BG14" s="12">
        <v>720501.6</v>
      </c>
      <c r="BH14" s="12">
        <v>0</v>
      </c>
      <c r="BI14" s="12">
        <v>0</v>
      </c>
      <c r="BJ14" s="12">
        <v>720501.6</v>
      </c>
      <c r="BK14" s="12">
        <v>0</v>
      </c>
      <c r="BL14" s="12">
        <v>0</v>
      </c>
      <c r="BM14" s="12">
        <v>0</v>
      </c>
      <c r="BN14" s="12">
        <v>0</v>
      </c>
      <c r="BO14" s="12">
        <v>1823698.228640002</v>
      </c>
      <c r="BP14" s="12">
        <v>0</v>
      </c>
      <c r="BQ14" s="12">
        <v>0</v>
      </c>
      <c r="BR14" s="12">
        <v>1823698.228640002</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2">
        <v>0</v>
      </c>
      <c r="CI14" s="12">
        <v>0</v>
      </c>
      <c r="CJ14" s="12">
        <v>0</v>
      </c>
      <c r="CK14" s="12">
        <v>0</v>
      </c>
      <c r="CL14" s="12">
        <v>0</v>
      </c>
      <c r="CM14" s="12">
        <v>10372.490000000002</v>
      </c>
      <c r="CN14" s="12">
        <v>38467.230000000003</v>
      </c>
      <c r="CO14" s="12">
        <v>0</v>
      </c>
      <c r="CP14" s="12">
        <v>48839.72</v>
      </c>
      <c r="CQ14" s="12">
        <v>5186.2450000000008</v>
      </c>
      <c r="CR14" s="12">
        <v>19233.615000000002</v>
      </c>
      <c r="CS14" s="12">
        <v>0</v>
      </c>
      <c r="CT14" s="12">
        <v>24419.86</v>
      </c>
      <c r="CU14" s="12">
        <v>110633.951328</v>
      </c>
      <c r="CV14" s="12">
        <v>338468.01053799991</v>
      </c>
      <c r="CW14" s="12">
        <v>0</v>
      </c>
      <c r="CX14" s="12">
        <v>449101.96186599991</v>
      </c>
      <c r="CY14" s="12">
        <v>9749.1771588676929</v>
      </c>
      <c r="CZ14" s="12">
        <v>93864.099287599907</v>
      </c>
      <c r="DA14" s="12">
        <v>0</v>
      </c>
      <c r="DB14" s="12">
        <v>103613.2764464676</v>
      </c>
      <c r="DC14" s="12">
        <v>1221</v>
      </c>
      <c r="DD14" s="12">
        <v>0</v>
      </c>
      <c r="DE14" s="12">
        <v>0</v>
      </c>
      <c r="DF14" s="12">
        <v>1221</v>
      </c>
      <c r="DG14" s="12">
        <v>1221</v>
      </c>
      <c r="DH14" s="12">
        <v>0</v>
      </c>
      <c r="DI14" s="12">
        <v>0</v>
      </c>
      <c r="DJ14" s="12">
        <v>1221</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16254.140000000005</v>
      </c>
      <c r="EB14" s="12">
        <v>0</v>
      </c>
      <c r="EC14" s="12">
        <v>0</v>
      </c>
      <c r="ED14" s="12">
        <v>16254.140000000005</v>
      </c>
      <c r="EE14" s="12">
        <v>8127.0700000000024</v>
      </c>
      <c r="EF14" s="12">
        <v>0</v>
      </c>
      <c r="EG14" s="12">
        <v>0</v>
      </c>
      <c r="EH14" s="12">
        <v>8127.0700000000024</v>
      </c>
      <c r="EI14" s="12">
        <v>0</v>
      </c>
      <c r="EJ14" s="12">
        <v>0</v>
      </c>
      <c r="EK14" s="12">
        <v>0</v>
      </c>
      <c r="EL14" s="12">
        <v>0</v>
      </c>
      <c r="EM14" s="12">
        <v>0</v>
      </c>
      <c r="EN14" s="12">
        <v>0</v>
      </c>
      <c r="EO14" s="12">
        <v>0</v>
      </c>
      <c r="EP14" s="12">
        <v>0</v>
      </c>
      <c r="EQ14" s="12">
        <f t="shared" si="0"/>
        <v>6410107.377442969</v>
      </c>
      <c r="ER14" s="12">
        <f t="shared" si="1"/>
        <v>931593.37969899981</v>
      </c>
      <c r="ES14" s="12">
        <f t="shared" si="2"/>
        <v>684667.36916503019</v>
      </c>
      <c r="ET14" s="12">
        <f t="shared" si="3"/>
        <v>8026368.1263069976</v>
      </c>
      <c r="EU14" s="12">
        <f t="shared" si="4"/>
        <v>3632136.0827742666</v>
      </c>
      <c r="EV14" s="12">
        <f t="shared" si="5"/>
        <v>645066.42844859988</v>
      </c>
      <c r="EW14" s="12">
        <f t="shared" si="6"/>
        <v>684667.36916503019</v>
      </c>
      <c r="EX14" s="12">
        <f t="shared" si="7"/>
        <v>4961869.8803878976</v>
      </c>
    </row>
    <row r="15" spans="1:154" ht="24.95" customHeight="1" x14ac:dyDescent="0.2">
      <c r="A15" s="1">
        <v>8</v>
      </c>
      <c r="B15" s="11" t="s">
        <v>37</v>
      </c>
      <c r="C15" s="12">
        <v>32000</v>
      </c>
      <c r="D15" s="12">
        <v>0</v>
      </c>
      <c r="E15" s="12">
        <v>0</v>
      </c>
      <c r="F15" s="12">
        <v>32000</v>
      </c>
      <c r="G15" s="12">
        <v>32000</v>
      </c>
      <c r="H15" s="12">
        <v>0</v>
      </c>
      <c r="I15" s="12">
        <v>0</v>
      </c>
      <c r="J15" s="12">
        <v>32000</v>
      </c>
      <c r="K15" s="12">
        <v>0</v>
      </c>
      <c r="L15" s="12">
        <v>163.25</v>
      </c>
      <c r="M15" s="12">
        <v>32.159999999999997</v>
      </c>
      <c r="N15" s="12">
        <v>195.41</v>
      </c>
      <c r="O15" s="12">
        <v>0</v>
      </c>
      <c r="P15" s="12">
        <v>163.25</v>
      </c>
      <c r="Q15" s="12">
        <v>32.159999999999997</v>
      </c>
      <c r="R15" s="12">
        <v>195.41</v>
      </c>
      <c r="S15" s="12">
        <v>0</v>
      </c>
      <c r="T15" s="12">
        <v>0</v>
      </c>
      <c r="U15" s="12">
        <v>0</v>
      </c>
      <c r="V15" s="12">
        <v>0</v>
      </c>
      <c r="W15" s="12">
        <v>0</v>
      </c>
      <c r="X15" s="12">
        <v>0</v>
      </c>
      <c r="Y15" s="12">
        <v>0</v>
      </c>
      <c r="Z15" s="12">
        <v>0</v>
      </c>
      <c r="AA15" s="12">
        <v>2243598.4678702075</v>
      </c>
      <c r="AB15" s="12">
        <v>13081.085289436489</v>
      </c>
      <c r="AC15" s="12">
        <v>5137495.3868403565</v>
      </c>
      <c r="AD15" s="12">
        <v>7394174.9400000004</v>
      </c>
      <c r="AE15" s="12">
        <v>2243598.4678702075</v>
      </c>
      <c r="AF15" s="12">
        <v>13081.085289436489</v>
      </c>
      <c r="AG15" s="12">
        <v>5137495.3868403565</v>
      </c>
      <c r="AH15" s="12">
        <v>7394174.9400000004</v>
      </c>
      <c r="AI15" s="12">
        <v>22517.98</v>
      </c>
      <c r="AJ15" s="12">
        <v>53968.82</v>
      </c>
      <c r="AK15" s="12">
        <v>292848.57</v>
      </c>
      <c r="AL15" s="12">
        <v>369335.37</v>
      </c>
      <c r="AM15" s="12">
        <v>11858.539999999999</v>
      </c>
      <c r="AN15" s="12">
        <v>29237.85</v>
      </c>
      <c r="AO15" s="12">
        <v>145514.20000000001</v>
      </c>
      <c r="AP15" s="12">
        <v>186610.59000000003</v>
      </c>
      <c r="AQ15" s="12">
        <v>450</v>
      </c>
      <c r="AR15" s="12">
        <v>8890</v>
      </c>
      <c r="AS15" s="12">
        <v>16798</v>
      </c>
      <c r="AT15" s="12">
        <v>26138</v>
      </c>
      <c r="AU15" s="12">
        <v>224.99</v>
      </c>
      <c r="AV15" s="12">
        <v>4939.96</v>
      </c>
      <c r="AW15" s="12">
        <v>8399</v>
      </c>
      <c r="AX15" s="12">
        <v>13563.95</v>
      </c>
      <c r="AY15" s="12">
        <v>0</v>
      </c>
      <c r="AZ15" s="12">
        <v>0</v>
      </c>
      <c r="BA15" s="12">
        <v>0</v>
      </c>
      <c r="BB15" s="12">
        <v>0</v>
      </c>
      <c r="BC15" s="12">
        <v>0</v>
      </c>
      <c r="BD15" s="12">
        <v>0</v>
      </c>
      <c r="BE15" s="12">
        <v>0</v>
      </c>
      <c r="BF15" s="12">
        <v>0</v>
      </c>
      <c r="BG15" s="12">
        <v>0</v>
      </c>
      <c r="BH15" s="12">
        <v>0</v>
      </c>
      <c r="BI15" s="12">
        <v>0</v>
      </c>
      <c r="BJ15" s="12">
        <v>0</v>
      </c>
      <c r="BK15" s="12">
        <v>0</v>
      </c>
      <c r="BL15" s="12">
        <v>0</v>
      </c>
      <c r="BM15" s="12">
        <v>0</v>
      </c>
      <c r="BN15" s="12">
        <v>0</v>
      </c>
      <c r="BO15" s="12">
        <v>0</v>
      </c>
      <c r="BP15" s="12">
        <v>0</v>
      </c>
      <c r="BQ15" s="12">
        <v>0</v>
      </c>
      <c r="BR15" s="12">
        <v>0</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2">
        <v>0</v>
      </c>
      <c r="CI15" s="12">
        <v>0</v>
      </c>
      <c r="CJ15" s="12">
        <v>0</v>
      </c>
      <c r="CK15" s="12">
        <v>0</v>
      </c>
      <c r="CL15" s="12">
        <v>0</v>
      </c>
      <c r="CM15" s="12">
        <v>0</v>
      </c>
      <c r="CN15" s="12">
        <v>0</v>
      </c>
      <c r="CO15" s="12">
        <v>0</v>
      </c>
      <c r="CP15" s="12">
        <v>0</v>
      </c>
      <c r="CQ15" s="12">
        <v>0</v>
      </c>
      <c r="CR15" s="12">
        <v>0</v>
      </c>
      <c r="CS15" s="12">
        <v>0</v>
      </c>
      <c r="CT15" s="12">
        <v>0</v>
      </c>
      <c r="CU15" s="12">
        <v>194595.07</v>
      </c>
      <c r="CV15" s="12">
        <v>0</v>
      </c>
      <c r="CW15" s="12">
        <v>0</v>
      </c>
      <c r="CX15" s="12">
        <v>194595.07</v>
      </c>
      <c r="CY15" s="12">
        <v>194595.07</v>
      </c>
      <c r="CZ15" s="12">
        <v>0</v>
      </c>
      <c r="DA15" s="12">
        <v>0</v>
      </c>
      <c r="DB15" s="12">
        <v>194595.07</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f t="shared" si="0"/>
        <v>2493161.5178702073</v>
      </c>
      <c r="ER15" s="12">
        <f t="shared" si="1"/>
        <v>76103.155289436487</v>
      </c>
      <c r="ES15" s="12">
        <f t="shared" si="2"/>
        <v>5447174.116840357</v>
      </c>
      <c r="ET15" s="12">
        <f t="shared" si="3"/>
        <v>8016438.790000001</v>
      </c>
      <c r="EU15" s="12">
        <f t="shared" si="4"/>
        <v>2482277.0678702076</v>
      </c>
      <c r="EV15" s="12">
        <f t="shared" si="5"/>
        <v>47422.145289436485</v>
      </c>
      <c r="EW15" s="12">
        <f t="shared" si="6"/>
        <v>5291440.7468403568</v>
      </c>
      <c r="EX15" s="12">
        <f t="shared" si="7"/>
        <v>7821139.9600000009</v>
      </c>
    </row>
    <row r="16" spans="1:154" ht="24.95" customHeight="1" x14ac:dyDescent="0.2">
      <c r="A16" s="1">
        <v>9</v>
      </c>
      <c r="B16" s="11" t="s">
        <v>38</v>
      </c>
      <c r="C16" s="12">
        <v>0</v>
      </c>
      <c r="D16" s="12">
        <v>0</v>
      </c>
      <c r="E16" s="12">
        <v>0</v>
      </c>
      <c r="F16" s="12">
        <v>0</v>
      </c>
      <c r="G16" s="12">
        <v>0</v>
      </c>
      <c r="H16" s="12">
        <v>0</v>
      </c>
      <c r="I16" s="12">
        <v>0</v>
      </c>
      <c r="J16" s="12">
        <v>0</v>
      </c>
      <c r="K16" s="12">
        <v>0</v>
      </c>
      <c r="L16" s="12">
        <v>951.37</v>
      </c>
      <c r="M16" s="12">
        <v>0</v>
      </c>
      <c r="N16" s="12">
        <v>951.37</v>
      </c>
      <c r="O16" s="12">
        <v>0</v>
      </c>
      <c r="P16" s="12">
        <v>951.37</v>
      </c>
      <c r="Q16" s="12">
        <v>0</v>
      </c>
      <c r="R16" s="12">
        <v>951.37</v>
      </c>
      <c r="S16" s="12">
        <v>0</v>
      </c>
      <c r="T16" s="12">
        <v>0</v>
      </c>
      <c r="U16" s="12">
        <v>0</v>
      </c>
      <c r="V16" s="12">
        <v>0</v>
      </c>
      <c r="W16" s="12">
        <v>0</v>
      </c>
      <c r="X16" s="12">
        <v>0</v>
      </c>
      <c r="Y16" s="12">
        <v>0</v>
      </c>
      <c r="Z16" s="12">
        <v>0</v>
      </c>
      <c r="AA16" s="12">
        <v>1033188.1684377858</v>
      </c>
      <c r="AB16" s="12">
        <v>308645.70217135962</v>
      </c>
      <c r="AC16" s="12">
        <v>1347468.9524858617</v>
      </c>
      <c r="AD16" s="12">
        <v>2689302.8230950069</v>
      </c>
      <c r="AE16" s="12">
        <v>1033188.1684377858</v>
      </c>
      <c r="AF16" s="12">
        <v>308645.70217135962</v>
      </c>
      <c r="AG16" s="12">
        <v>1347468.9524858617</v>
      </c>
      <c r="AH16" s="12">
        <v>2689302.8230950069</v>
      </c>
      <c r="AI16" s="12">
        <v>36412.229999999996</v>
      </c>
      <c r="AJ16" s="12">
        <v>15221.29</v>
      </c>
      <c r="AK16" s="12">
        <v>555275.40999900014</v>
      </c>
      <c r="AL16" s="12">
        <v>606908.92999900016</v>
      </c>
      <c r="AM16" s="12">
        <v>31226.916999999994</v>
      </c>
      <c r="AN16" s="12">
        <v>15221.29</v>
      </c>
      <c r="AO16" s="12">
        <v>345122.48799900012</v>
      </c>
      <c r="AP16" s="12">
        <v>391570.69499900012</v>
      </c>
      <c r="AQ16" s="12">
        <v>15809.23</v>
      </c>
      <c r="AR16" s="12">
        <v>2705.7</v>
      </c>
      <c r="AS16" s="12">
        <v>34028.39</v>
      </c>
      <c r="AT16" s="12">
        <v>52543.32</v>
      </c>
      <c r="AU16" s="12">
        <v>13013.99</v>
      </c>
      <c r="AV16" s="12">
        <v>2705.7</v>
      </c>
      <c r="AW16" s="12">
        <v>29115.425999999999</v>
      </c>
      <c r="AX16" s="12">
        <v>44835.115999999995</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0</v>
      </c>
      <c r="CN16" s="12">
        <v>0</v>
      </c>
      <c r="CO16" s="12">
        <v>0</v>
      </c>
      <c r="CP16" s="12">
        <v>0</v>
      </c>
      <c r="CQ16" s="12">
        <v>0</v>
      </c>
      <c r="CR16" s="12">
        <v>0</v>
      </c>
      <c r="CS16" s="12">
        <v>0</v>
      </c>
      <c r="CT16" s="12">
        <v>0</v>
      </c>
      <c r="CU16" s="12">
        <v>1947</v>
      </c>
      <c r="CV16" s="12">
        <v>59746.590000000004</v>
      </c>
      <c r="CW16" s="12">
        <v>0</v>
      </c>
      <c r="CX16" s="12">
        <v>61693.590000000004</v>
      </c>
      <c r="CY16" s="12">
        <v>1947</v>
      </c>
      <c r="CZ16" s="12">
        <v>59746.590000000004</v>
      </c>
      <c r="DA16" s="12">
        <v>0</v>
      </c>
      <c r="DB16" s="12">
        <v>61693.590000000004</v>
      </c>
      <c r="DC16" s="12">
        <v>0</v>
      </c>
      <c r="DD16" s="12">
        <v>0</v>
      </c>
      <c r="DE16" s="12">
        <v>0</v>
      </c>
      <c r="DF16" s="12">
        <v>0</v>
      </c>
      <c r="DG16" s="12">
        <v>0</v>
      </c>
      <c r="DH16" s="12">
        <v>0</v>
      </c>
      <c r="DI16" s="12">
        <v>0</v>
      </c>
      <c r="DJ16" s="12">
        <v>0</v>
      </c>
      <c r="DK16" s="12">
        <v>4000</v>
      </c>
      <c r="DL16" s="12">
        <v>0</v>
      </c>
      <c r="DM16" s="12">
        <v>0</v>
      </c>
      <c r="DN16" s="12">
        <v>4000</v>
      </c>
      <c r="DO16" s="12">
        <v>4000</v>
      </c>
      <c r="DP16" s="12">
        <v>0</v>
      </c>
      <c r="DQ16" s="12">
        <v>0</v>
      </c>
      <c r="DR16" s="12">
        <v>4000</v>
      </c>
      <c r="DS16" s="12">
        <v>0</v>
      </c>
      <c r="DT16" s="12">
        <v>0</v>
      </c>
      <c r="DU16" s="12">
        <v>0</v>
      </c>
      <c r="DV16" s="12">
        <v>0</v>
      </c>
      <c r="DW16" s="12">
        <v>0</v>
      </c>
      <c r="DX16" s="12">
        <v>0</v>
      </c>
      <c r="DY16" s="12">
        <v>0</v>
      </c>
      <c r="DZ16" s="12">
        <v>0</v>
      </c>
      <c r="EA16" s="12">
        <v>0</v>
      </c>
      <c r="EB16" s="12">
        <v>0</v>
      </c>
      <c r="EC16" s="12">
        <v>0</v>
      </c>
      <c r="ED16" s="12">
        <v>0</v>
      </c>
      <c r="EE16" s="12">
        <v>0</v>
      </c>
      <c r="EF16" s="12">
        <v>0</v>
      </c>
      <c r="EG16" s="12">
        <v>0</v>
      </c>
      <c r="EH16" s="12">
        <v>0</v>
      </c>
      <c r="EI16" s="12">
        <v>0</v>
      </c>
      <c r="EJ16" s="12">
        <v>0</v>
      </c>
      <c r="EK16" s="12">
        <v>0</v>
      </c>
      <c r="EL16" s="12">
        <v>0</v>
      </c>
      <c r="EM16" s="12">
        <v>0</v>
      </c>
      <c r="EN16" s="12">
        <v>0</v>
      </c>
      <c r="EO16" s="12">
        <v>0</v>
      </c>
      <c r="EP16" s="12">
        <v>0</v>
      </c>
      <c r="EQ16" s="12">
        <f t="shared" si="0"/>
        <v>1091356.6284377859</v>
      </c>
      <c r="ER16" s="12">
        <f t="shared" si="1"/>
        <v>387270.65217135963</v>
      </c>
      <c r="ES16" s="12">
        <f t="shared" si="2"/>
        <v>1936772.7524848618</v>
      </c>
      <c r="ET16" s="12">
        <f t="shared" si="3"/>
        <v>3415400.0330940071</v>
      </c>
      <c r="EU16" s="12">
        <f t="shared" si="4"/>
        <v>1083376.0754377858</v>
      </c>
      <c r="EV16" s="12">
        <f t="shared" si="5"/>
        <v>387270.65217135963</v>
      </c>
      <c r="EW16" s="12">
        <f t="shared" si="6"/>
        <v>1721706.8664848618</v>
      </c>
      <c r="EX16" s="12">
        <f t="shared" si="7"/>
        <v>3192353.5940940068</v>
      </c>
    </row>
    <row r="17" spans="1:154" ht="24.95" customHeight="1" x14ac:dyDescent="0.2">
      <c r="A17" s="1">
        <v>10</v>
      </c>
      <c r="B17" s="11" t="s">
        <v>41</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62.31</v>
      </c>
      <c r="U17" s="12">
        <v>0</v>
      </c>
      <c r="V17" s="12">
        <v>62.31</v>
      </c>
      <c r="W17" s="12">
        <v>0</v>
      </c>
      <c r="X17" s="12">
        <v>62.31</v>
      </c>
      <c r="Y17" s="12">
        <v>0</v>
      </c>
      <c r="Z17" s="12">
        <v>62.31</v>
      </c>
      <c r="AA17" s="12">
        <v>0</v>
      </c>
      <c r="AB17" s="12">
        <v>0</v>
      </c>
      <c r="AC17" s="12">
        <v>0</v>
      </c>
      <c r="AD17" s="12">
        <v>0</v>
      </c>
      <c r="AE17" s="12">
        <v>0</v>
      </c>
      <c r="AF17" s="12">
        <v>0</v>
      </c>
      <c r="AG17" s="12">
        <v>0</v>
      </c>
      <c r="AH17" s="12">
        <v>0</v>
      </c>
      <c r="AI17" s="12">
        <v>739584.9800000001</v>
      </c>
      <c r="AJ17" s="12">
        <v>2094730.6600000001</v>
      </c>
      <c r="AK17" s="12">
        <v>170117.44</v>
      </c>
      <c r="AL17" s="12">
        <v>3004433.08</v>
      </c>
      <c r="AM17" s="12">
        <v>523992.55900000012</v>
      </c>
      <c r="AN17" s="12">
        <v>1485579.8059999999</v>
      </c>
      <c r="AO17" s="12">
        <v>126205.058</v>
      </c>
      <c r="AP17" s="12">
        <v>2135777.423</v>
      </c>
      <c r="AQ17" s="12">
        <v>77686.23</v>
      </c>
      <c r="AR17" s="12">
        <v>180198.35000000003</v>
      </c>
      <c r="AS17" s="12">
        <v>10755</v>
      </c>
      <c r="AT17" s="12">
        <v>268639.58</v>
      </c>
      <c r="AU17" s="12">
        <v>58348.082999999999</v>
      </c>
      <c r="AV17" s="12">
        <v>128722.24400000004</v>
      </c>
      <c r="AW17" s="12">
        <v>9508.5</v>
      </c>
      <c r="AX17" s="12">
        <v>196578.82700000005</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7789.31</v>
      </c>
      <c r="CN17" s="12">
        <v>0</v>
      </c>
      <c r="CO17" s="12">
        <v>0</v>
      </c>
      <c r="CP17" s="12">
        <v>7789.31</v>
      </c>
      <c r="CQ17" s="12">
        <v>3894.6500000000005</v>
      </c>
      <c r="CR17" s="12">
        <v>0</v>
      </c>
      <c r="CS17" s="12">
        <v>0</v>
      </c>
      <c r="CT17" s="12">
        <v>3894.6500000000005</v>
      </c>
      <c r="CU17" s="12">
        <v>63844.259999999995</v>
      </c>
      <c r="CV17" s="12">
        <v>15029.64</v>
      </c>
      <c r="CW17" s="12">
        <v>0</v>
      </c>
      <c r="CX17" s="12">
        <v>78873.899999999994</v>
      </c>
      <c r="CY17" s="12">
        <v>56963.099999999991</v>
      </c>
      <c r="CZ17" s="12">
        <v>7514.82</v>
      </c>
      <c r="DA17" s="12">
        <v>0</v>
      </c>
      <c r="DB17" s="12">
        <v>64477.919999999991</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6188.58</v>
      </c>
      <c r="EB17" s="12">
        <v>0</v>
      </c>
      <c r="EC17" s="12">
        <v>0</v>
      </c>
      <c r="ED17" s="12">
        <v>6188.58</v>
      </c>
      <c r="EE17" s="12">
        <v>3094.29</v>
      </c>
      <c r="EF17" s="12">
        <v>0</v>
      </c>
      <c r="EG17" s="12">
        <v>0</v>
      </c>
      <c r="EH17" s="12">
        <v>3094.29</v>
      </c>
      <c r="EI17" s="12">
        <v>0</v>
      </c>
      <c r="EJ17" s="12">
        <v>0</v>
      </c>
      <c r="EK17" s="12">
        <v>0</v>
      </c>
      <c r="EL17" s="12">
        <v>0</v>
      </c>
      <c r="EM17" s="12">
        <v>0</v>
      </c>
      <c r="EN17" s="12">
        <v>0</v>
      </c>
      <c r="EO17" s="12">
        <v>0</v>
      </c>
      <c r="EP17" s="12">
        <v>0</v>
      </c>
      <c r="EQ17" s="12">
        <f t="shared" si="0"/>
        <v>895093.3600000001</v>
      </c>
      <c r="ER17" s="12">
        <f t="shared" si="1"/>
        <v>2290020.9600000004</v>
      </c>
      <c r="ES17" s="12">
        <f t="shared" si="2"/>
        <v>180872.44</v>
      </c>
      <c r="ET17" s="12">
        <f t="shared" si="3"/>
        <v>3365986.7600000002</v>
      </c>
      <c r="EU17" s="12">
        <f t="shared" si="4"/>
        <v>646292.68200000015</v>
      </c>
      <c r="EV17" s="12">
        <f t="shared" si="5"/>
        <v>1621879.18</v>
      </c>
      <c r="EW17" s="12">
        <f t="shared" si="6"/>
        <v>135713.55800000002</v>
      </c>
      <c r="EX17" s="12">
        <f t="shared" si="7"/>
        <v>2403885.42</v>
      </c>
    </row>
    <row r="18" spans="1:154" ht="24.95" customHeight="1" x14ac:dyDescent="0.2">
      <c r="A18" s="1">
        <v>11</v>
      </c>
      <c r="B18" s="11" t="s">
        <v>39</v>
      </c>
      <c r="C18" s="12">
        <v>0</v>
      </c>
      <c r="D18" s="12">
        <v>0</v>
      </c>
      <c r="E18" s="12">
        <v>14999.99</v>
      </c>
      <c r="F18" s="12">
        <v>14999.99</v>
      </c>
      <c r="G18" s="12">
        <v>0</v>
      </c>
      <c r="H18" s="12">
        <v>0</v>
      </c>
      <c r="I18" s="12">
        <v>14999.99</v>
      </c>
      <c r="J18" s="12">
        <v>14999.99</v>
      </c>
      <c r="K18" s="12">
        <v>0</v>
      </c>
      <c r="L18" s="12">
        <v>0</v>
      </c>
      <c r="M18" s="12">
        <v>0</v>
      </c>
      <c r="N18" s="12">
        <v>0</v>
      </c>
      <c r="O18" s="12">
        <v>0</v>
      </c>
      <c r="P18" s="12">
        <v>0</v>
      </c>
      <c r="Q18" s="12">
        <v>0</v>
      </c>
      <c r="R18" s="12">
        <v>0</v>
      </c>
      <c r="S18" s="12">
        <v>3043.53</v>
      </c>
      <c r="T18" s="12">
        <v>3650.63</v>
      </c>
      <c r="U18" s="12">
        <v>0</v>
      </c>
      <c r="V18" s="12">
        <v>6694.16</v>
      </c>
      <c r="W18" s="12">
        <v>3043.53</v>
      </c>
      <c r="X18" s="12">
        <v>3650.63</v>
      </c>
      <c r="Y18" s="12">
        <v>0</v>
      </c>
      <c r="Z18" s="12">
        <v>6694.16</v>
      </c>
      <c r="AA18" s="12">
        <v>969276.62</v>
      </c>
      <c r="AB18" s="12">
        <v>92417.39</v>
      </c>
      <c r="AC18" s="12">
        <v>902775</v>
      </c>
      <c r="AD18" s="12">
        <v>1964469.01</v>
      </c>
      <c r="AE18" s="12">
        <v>969276.62</v>
      </c>
      <c r="AF18" s="12">
        <v>92417.39</v>
      </c>
      <c r="AG18" s="12">
        <v>902775</v>
      </c>
      <c r="AH18" s="12">
        <v>1964469.01</v>
      </c>
      <c r="AI18" s="12">
        <v>146640.32000000001</v>
      </c>
      <c r="AJ18" s="12">
        <v>102153.95</v>
      </c>
      <c r="AK18" s="12">
        <v>280334.40000000002</v>
      </c>
      <c r="AL18" s="12">
        <v>529128.67000000004</v>
      </c>
      <c r="AM18" s="12">
        <v>146640.32000000001</v>
      </c>
      <c r="AN18" s="12">
        <v>102153.95</v>
      </c>
      <c r="AO18" s="12">
        <v>280334.40000000002</v>
      </c>
      <c r="AP18" s="12">
        <v>529128.67000000004</v>
      </c>
      <c r="AQ18" s="12">
        <v>23447.66</v>
      </c>
      <c r="AR18" s="12">
        <v>20026.849999999999</v>
      </c>
      <c r="AS18" s="12">
        <v>43655.4</v>
      </c>
      <c r="AT18" s="12">
        <v>87129.91</v>
      </c>
      <c r="AU18" s="12">
        <v>23447.66</v>
      </c>
      <c r="AV18" s="12">
        <v>20026.849999999999</v>
      </c>
      <c r="AW18" s="12">
        <v>43655.4</v>
      </c>
      <c r="AX18" s="12">
        <v>87129.91</v>
      </c>
      <c r="AY18" s="12">
        <v>0</v>
      </c>
      <c r="AZ18" s="12">
        <v>0</v>
      </c>
      <c r="BA18" s="12">
        <v>0</v>
      </c>
      <c r="BB18" s="12">
        <v>0</v>
      </c>
      <c r="BC18" s="12">
        <v>0</v>
      </c>
      <c r="BD18" s="12">
        <v>0</v>
      </c>
      <c r="BE18" s="12">
        <v>0</v>
      </c>
      <c r="BF18" s="12">
        <v>0</v>
      </c>
      <c r="BG18" s="12">
        <v>0</v>
      </c>
      <c r="BH18" s="12">
        <v>0</v>
      </c>
      <c r="BI18" s="12">
        <v>0</v>
      </c>
      <c r="BJ18" s="12">
        <v>0</v>
      </c>
      <c r="BK18" s="12">
        <v>0</v>
      </c>
      <c r="BL18" s="12">
        <v>0</v>
      </c>
      <c r="BM18" s="12">
        <v>0</v>
      </c>
      <c r="BN18" s="12">
        <v>0</v>
      </c>
      <c r="BO18" s="12">
        <v>0</v>
      </c>
      <c r="BP18" s="12">
        <v>0</v>
      </c>
      <c r="BQ18" s="12">
        <v>0</v>
      </c>
      <c r="BR18" s="12">
        <v>0</v>
      </c>
      <c r="BS18" s="12">
        <v>0</v>
      </c>
      <c r="BT18" s="12">
        <v>0</v>
      </c>
      <c r="BU18" s="12">
        <v>0</v>
      </c>
      <c r="BV18" s="12">
        <v>0</v>
      </c>
      <c r="BW18" s="12">
        <v>0</v>
      </c>
      <c r="BX18" s="12">
        <v>0</v>
      </c>
      <c r="BY18" s="12">
        <v>0</v>
      </c>
      <c r="BZ18" s="12">
        <v>0</v>
      </c>
      <c r="CA18" s="12">
        <v>0</v>
      </c>
      <c r="CB18" s="12">
        <v>0</v>
      </c>
      <c r="CC18" s="12">
        <v>0</v>
      </c>
      <c r="CD18" s="12">
        <v>0</v>
      </c>
      <c r="CE18" s="12">
        <v>0</v>
      </c>
      <c r="CF18" s="12">
        <v>0</v>
      </c>
      <c r="CG18" s="12">
        <v>0</v>
      </c>
      <c r="CH18" s="12">
        <v>0</v>
      </c>
      <c r="CI18" s="12">
        <v>0</v>
      </c>
      <c r="CJ18" s="12">
        <v>0</v>
      </c>
      <c r="CK18" s="12">
        <v>0</v>
      </c>
      <c r="CL18" s="12">
        <v>0</v>
      </c>
      <c r="CM18" s="12">
        <v>2493.16</v>
      </c>
      <c r="CN18" s="12">
        <v>248.13</v>
      </c>
      <c r="CO18" s="12">
        <v>0</v>
      </c>
      <c r="CP18" s="12">
        <v>2741.29</v>
      </c>
      <c r="CQ18" s="12">
        <v>2326.6099999999997</v>
      </c>
      <c r="CR18" s="12">
        <v>248.13</v>
      </c>
      <c r="CS18" s="12">
        <v>0</v>
      </c>
      <c r="CT18" s="12">
        <v>2574.7399999999998</v>
      </c>
      <c r="CU18" s="12">
        <v>134426.54999999999</v>
      </c>
      <c r="CV18" s="12">
        <v>192519.93</v>
      </c>
      <c r="CW18" s="12">
        <v>2311.8200000000002</v>
      </c>
      <c r="CX18" s="12">
        <v>329258.3</v>
      </c>
      <c r="CY18" s="12">
        <v>62208.539503999986</v>
      </c>
      <c r="CZ18" s="12">
        <v>192519.93</v>
      </c>
      <c r="DA18" s="12">
        <v>1155.9100000000001</v>
      </c>
      <c r="DB18" s="12">
        <v>255884.37950399998</v>
      </c>
      <c r="DC18" s="12">
        <v>0</v>
      </c>
      <c r="DD18" s="12">
        <v>0</v>
      </c>
      <c r="DE18" s="12">
        <v>0</v>
      </c>
      <c r="DF18" s="12">
        <v>0</v>
      </c>
      <c r="DG18" s="12">
        <v>0</v>
      </c>
      <c r="DH18" s="12">
        <v>0</v>
      </c>
      <c r="DI18" s="12">
        <v>0</v>
      </c>
      <c r="DJ18" s="12">
        <v>0</v>
      </c>
      <c r="DK18" s="12">
        <v>95661.95</v>
      </c>
      <c r="DL18" s="12">
        <v>0</v>
      </c>
      <c r="DM18" s="12">
        <v>0</v>
      </c>
      <c r="DN18" s="12">
        <v>95661.95</v>
      </c>
      <c r="DO18" s="12">
        <v>38264.786</v>
      </c>
      <c r="DP18" s="12">
        <v>0</v>
      </c>
      <c r="DQ18" s="12">
        <v>0</v>
      </c>
      <c r="DR18" s="12">
        <v>38264.786</v>
      </c>
      <c r="DS18" s="12">
        <v>0</v>
      </c>
      <c r="DT18" s="12">
        <v>0</v>
      </c>
      <c r="DU18" s="12">
        <v>0</v>
      </c>
      <c r="DV18" s="12">
        <v>0</v>
      </c>
      <c r="DW18" s="12">
        <v>0</v>
      </c>
      <c r="DX18" s="12">
        <v>0</v>
      </c>
      <c r="DY18" s="12">
        <v>0</v>
      </c>
      <c r="DZ18" s="12">
        <v>0</v>
      </c>
      <c r="EA18" s="12">
        <v>0</v>
      </c>
      <c r="EB18" s="12">
        <v>0</v>
      </c>
      <c r="EC18" s="12">
        <v>3372.21</v>
      </c>
      <c r="ED18" s="12">
        <v>3372.21</v>
      </c>
      <c r="EE18" s="12">
        <v>-66.25</v>
      </c>
      <c r="EF18" s="12">
        <v>0</v>
      </c>
      <c r="EG18" s="12">
        <v>1752.18</v>
      </c>
      <c r="EH18" s="12">
        <v>1685.93</v>
      </c>
      <c r="EI18" s="12">
        <v>0</v>
      </c>
      <c r="EJ18" s="12">
        <v>0</v>
      </c>
      <c r="EK18" s="12">
        <v>0</v>
      </c>
      <c r="EL18" s="12">
        <v>0</v>
      </c>
      <c r="EM18" s="12">
        <v>0</v>
      </c>
      <c r="EN18" s="12">
        <v>0</v>
      </c>
      <c r="EO18" s="12">
        <v>0</v>
      </c>
      <c r="EP18" s="12">
        <v>0</v>
      </c>
      <c r="EQ18" s="12">
        <f t="shared" si="0"/>
        <v>1374989.7899999998</v>
      </c>
      <c r="ER18" s="12">
        <f t="shared" si="1"/>
        <v>411016.88</v>
      </c>
      <c r="ES18" s="12">
        <f t="shared" si="2"/>
        <v>1247448.82</v>
      </c>
      <c r="ET18" s="12">
        <f t="shared" si="3"/>
        <v>3033455.49</v>
      </c>
      <c r="EU18" s="12">
        <f t="shared" si="4"/>
        <v>1245141.8155040001</v>
      </c>
      <c r="EV18" s="12">
        <f t="shared" si="5"/>
        <v>411016.88</v>
      </c>
      <c r="EW18" s="12">
        <f t="shared" si="6"/>
        <v>1244672.8799999999</v>
      </c>
      <c r="EX18" s="12">
        <f t="shared" si="7"/>
        <v>2900831.5755040003</v>
      </c>
    </row>
    <row r="19" spans="1:154" ht="24.95" customHeight="1" x14ac:dyDescent="0.2">
      <c r="A19" s="1">
        <v>12</v>
      </c>
      <c r="B19" s="11" t="s">
        <v>40</v>
      </c>
      <c r="C19" s="12">
        <v>12915</v>
      </c>
      <c r="D19" s="12">
        <v>0</v>
      </c>
      <c r="E19" s="12">
        <v>0</v>
      </c>
      <c r="F19" s="12">
        <v>12915</v>
      </c>
      <c r="G19" s="12">
        <v>12915</v>
      </c>
      <c r="H19" s="12">
        <v>0</v>
      </c>
      <c r="I19" s="12">
        <v>0</v>
      </c>
      <c r="J19" s="12">
        <v>12915</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930147.15</v>
      </c>
      <c r="AB19" s="12">
        <v>754</v>
      </c>
      <c r="AC19" s="12">
        <v>88946.5</v>
      </c>
      <c r="AD19" s="12">
        <v>1019847.65</v>
      </c>
      <c r="AE19" s="12">
        <v>930147.15</v>
      </c>
      <c r="AF19" s="12">
        <v>754</v>
      </c>
      <c r="AG19" s="12">
        <v>88946.5</v>
      </c>
      <c r="AH19" s="12">
        <v>1019847.65</v>
      </c>
      <c r="AI19" s="12">
        <v>286607</v>
      </c>
      <c r="AJ19" s="12">
        <v>309620</v>
      </c>
      <c r="AK19" s="12">
        <v>0</v>
      </c>
      <c r="AL19" s="12">
        <v>596227</v>
      </c>
      <c r="AM19" s="12">
        <v>262879.77</v>
      </c>
      <c r="AN19" s="12">
        <v>303896.76</v>
      </c>
      <c r="AO19" s="12">
        <v>0</v>
      </c>
      <c r="AP19" s="12">
        <v>566776.53</v>
      </c>
      <c r="AQ19" s="12">
        <v>85385.76</v>
      </c>
      <c r="AR19" s="12">
        <v>29316</v>
      </c>
      <c r="AS19" s="12">
        <v>0</v>
      </c>
      <c r="AT19" s="12">
        <v>114701.75999999999</v>
      </c>
      <c r="AU19" s="12">
        <v>75861.36</v>
      </c>
      <c r="AV19" s="12">
        <v>29206.75</v>
      </c>
      <c r="AW19" s="12">
        <v>0</v>
      </c>
      <c r="AX19" s="12">
        <v>105068.11</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0</v>
      </c>
      <c r="BV19" s="12">
        <v>0</v>
      </c>
      <c r="BW19" s="12">
        <v>0</v>
      </c>
      <c r="BX19" s="12">
        <v>0</v>
      </c>
      <c r="BY19" s="12">
        <v>0</v>
      </c>
      <c r="BZ19" s="12">
        <v>0</v>
      </c>
      <c r="CA19" s="12">
        <v>0</v>
      </c>
      <c r="CB19" s="12">
        <v>0</v>
      </c>
      <c r="CC19" s="12">
        <v>0</v>
      </c>
      <c r="CD19" s="12">
        <v>0</v>
      </c>
      <c r="CE19" s="12">
        <v>0</v>
      </c>
      <c r="CF19" s="12">
        <v>0</v>
      </c>
      <c r="CG19" s="12">
        <v>0</v>
      </c>
      <c r="CH19" s="12">
        <v>0</v>
      </c>
      <c r="CI19" s="12">
        <v>0</v>
      </c>
      <c r="CJ19" s="12">
        <v>0</v>
      </c>
      <c r="CK19" s="12">
        <v>0</v>
      </c>
      <c r="CL19" s="12">
        <v>0</v>
      </c>
      <c r="CM19" s="12">
        <v>0</v>
      </c>
      <c r="CN19" s="12">
        <v>0</v>
      </c>
      <c r="CO19" s="12">
        <v>0</v>
      </c>
      <c r="CP19" s="12">
        <v>0</v>
      </c>
      <c r="CQ19" s="12">
        <v>0</v>
      </c>
      <c r="CR19" s="12">
        <v>0</v>
      </c>
      <c r="CS19" s="12">
        <v>0</v>
      </c>
      <c r="CT19" s="12">
        <v>0</v>
      </c>
      <c r="CU19" s="12">
        <v>86086.63</v>
      </c>
      <c r="CV19" s="12">
        <v>0</v>
      </c>
      <c r="CW19" s="12">
        <v>0</v>
      </c>
      <c r="CX19" s="12">
        <v>86086.63</v>
      </c>
      <c r="CY19" s="12">
        <v>69341.63</v>
      </c>
      <c r="CZ19" s="12">
        <v>0</v>
      </c>
      <c r="DA19" s="12">
        <v>0</v>
      </c>
      <c r="DB19" s="12">
        <v>69341.63</v>
      </c>
      <c r="DC19" s="12">
        <v>0</v>
      </c>
      <c r="DD19" s="12">
        <v>0</v>
      </c>
      <c r="DE19" s="12">
        <v>0</v>
      </c>
      <c r="DF19" s="12">
        <v>0</v>
      </c>
      <c r="DG19" s="12">
        <v>0</v>
      </c>
      <c r="DH19" s="12">
        <v>0</v>
      </c>
      <c r="DI19" s="12">
        <v>0</v>
      </c>
      <c r="DJ19" s="12">
        <v>0</v>
      </c>
      <c r="DK19" s="12">
        <v>28725</v>
      </c>
      <c r="DL19" s="12">
        <v>0</v>
      </c>
      <c r="DM19" s="12">
        <v>0</v>
      </c>
      <c r="DN19" s="12">
        <v>28725</v>
      </c>
      <c r="DO19" s="12">
        <v>28725</v>
      </c>
      <c r="DP19" s="12">
        <v>0</v>
      </c>
      <c r="DQ19" s="12">
        <v>0</v>
      </c>
      <c r="DR19" s="12">
        <v>28725</v>
      </c>
      <c r="DS19" s="12">
        <v>0</v>
      </c>
      <c r="DT19" s="12">
        <v>0</v>
      </c>
      <c r="DU19" s="12">
        <v>0</v>
      </c>
      <c r="DV19" s="12">
        <v>0</v>
      </c>
      <c r="DW19" s="12">
        <v>0</v>
      </c>
      <c r="DX19" s="12">
        <v>0</v>
      </c>
      <c r="DY19" s="12">
        <v>0</v>
      </c>
      <c r="DZ19" s="12">
        <v>0</v>
      </c>
      <c r="EA19" s="12">
        <v>4451.34</v>
      </c>
      <c r="EB19" s="12">
        <v>0</v>
      </c>
      <c r="EC19" s="12">
        <v>0</v>
      </c>
      <c r="ED19" s="12">
        <v>4451.34</v>
      </c>
      <c r="EE19" s="12">
        <v>2339.34</v>
      </c>
      <c r="EF19" s="12">
        <v>0</v>
      </c>
      <c r="EG19" s="12">
        <v>0</v>
      </c>
      <c r="EH19" s="12">
        <v>2339.34</v>
      </c>
      <c r="EI19" s="12">
        <v>0</v>
      </c>
      <c r="EJ19" s="12">
        <v>0</v>
      </c>
      <c r="EK19" s="12">
        <v>0</v>
      </c>
      <c r="EL19" s="12">
        <v>0</v>
      </c>
      <c r="EM19" s="12">
        <v>0</v>
      </c>
      <c r="EN19" s="12">
        <v>0</v>
      </c>
      <c r="EO19" s="12">
        <v>0</v>
      </c>
      <c r="EP19" s="12">
        <v>0</v>
      </c>
      <c r="EQ19" s="12">
        <f t="shared" si="0"/>
        <v>1434317.8800000001</v>
      </c>
      <c r="ER19" s="12">
        <f t="shared" si="1"/>
        <v>339690</v>
      </c>
      <c r="ES19" s="12">
        <f t="shared" si="2"/>
        <v>88946.5</v>
      </c>
      <c r="ET19" s="12">
        <f t="shared" si="3"/>
        <v>1862954.3800000001</v>
      </c>
      <c r="EU19" s="12">
        <f t="shared" si="4"/>
        <v>1382209.2500000002</v>
      </c>
      <c r="EV19" s="12">
        <f t="shared" si="5"/>
        <v>333857.51</v>
      </c>
      <c r="EW19" s="12">
        <f t="shared" si="6"/>
        <v>88946.5</v>
      </c>
      <c r="EX19" s="12">
        <f t="shared" si="7"/>
        <v>1805013.2600000005</v>
      </c>
    </row>
    <row r="20" spans="1:154" ht="24.95" customHeight="1" x14ac:dyDescent="0.2">
      <c r="A20" s="1">
        <v>13</v>
      </c>
      <c r="B20" s="11" t="s">
        <v>32</v>
      </c>
      <c r="C20" s="12">
        <v>0</v>
      </c>
      <c r="D20" s="12">
        <v>25905.16</v>
      </c>
      <c r="E20" s="12">
        <v>0</v>
      </c>
      <c r="F20" s="12">
        <v>25905.16</v>
      </c>
      <c r="G20" s="12">
        <v>0</v>
      </c>
      <c r="H20" s="12">
        <v>25905.16</v>
      </c>
      <c r="I20" s="12">
        <v>0</v>
      </c>
      <c r="J20" s="12">
        <v>25905.16</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139565.88000000006</v>
      </c>
      <c r="AB20" s="12">
        <v>0</v>
      </c>
      <c r="AC20" s="12">
        <v>61827.50000000008</v>
      </c>
      <c r="AD20" s="12">
        <v>201393.38000000015</v>
      </c>
      <c r="AE20" s="12">
        <v>139565.88000000006</v>
      </c>
      <c r="AF20" s="12">
        <v>0</v>
      </c>
      <c r="AG20" s="12">
        <v>61827.50000000008</v>
      </c>
      <c r="AH20" s="12">
        <v>201393.38000000015</v>
      </c>
      <c r="AI20" s="12">
        <v>33102.6</v>
      </c>
      <c r="AJ20" s="12">
        <v>61090.5</v>
      </c>
      <c r="AK20" s="12">
        <v>0</v>
      </c>
      <c r="AL20" s="12">
        <v>94193.1</v>
      </c>
      <c r="AM20" s="12">
        <v>33102.6</v>
      </c>
      <c r="AN20" s="12">
        <v>24200.6</v>
      </c>
      <c r="AO20" s="12">
        <v>0</v>
      </c>
      <c r="AP20" s="12">
        <v>57303.199999999997</v>
      </c>
      <c r="AQ20" s="12">
        <v>4805</v>
      </c>
      <c r="AR20" s="12">
        <v>0</v>
      </c>
      <c r="AS20" s="12">
        <v>0</v>
      </c>
      <c r="AT20" s="12">
        <v>4805</v>
      </c>
      <c r="AU20" s="12">
        <v>4805</v>
      </c>
      <c r="AV20" s="12">
        <v>0</v>
      </c>
      <c r="AW20" s="12">
        <v>0</v>
      </c>
      <c r="AX20" s="12">
        <v>4805</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f t="shared" si="0"/>
        <v>177473.48000000007</v>
      </c>
      <c r="ER20" s="12">
        <f t="shared" si="1"/>
        <v>86995.66</v>
      </c>
      <c r="ES20" s="12">
        <f t="shared" si="2"/>
        <v>61827.50000000008</v>
      </c>
      <c r="ET20" s="12">
        <f t="shared" si="3"/>
        <v>326296.64000000013</v>
      </c>
      <c r="EU20" s="12">
        <f t="shared" si="4"/>
        <v>177473.48000000007</v>
      </c>
      <c r="EV20" s="12">
        <f t="shared" si="5"/>
        <v>50105.759999999995</v>
      </c>
      <c r="EW20" s="12">
        <f t="shared" si="6"/>
        <v>61827.50000000008</v>
      </c>
      <c r="EX20" s="12">
        <f t="shared" si="7"/>
        <v>289406.74000000017</v>
      </c>
    </row>
    <row r="21" spans="1:154" ht="24.95" customHeight="1" x14ac:dyDescent="0.2">
      <c r="A21" s="1">
        <v>14</v>
      </c>
      <c r="B21" s="13" t="s">
        <v>42</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7840</v>
      </c>
      <c r="DL21" s="12">
        <v>0</v>
      </c>
      <c r="DM21" s="12">
        <v>0</v>
      </c>
      <c r="DN21" s="12">
        <v>7840</v>
      </c>
      <c r="DO21" s="12">
        <v>7840</v>
      </c>
      <c r="DP21" s="12">
        <v>0</v>
      </c>
      <c r="DQ21" s="12">
        <v>0</v>
      </c>
      <c r="DR21" s="12">
        <v>7840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f t="shared" si="0"/>
        <v>7840</v>
      </c>
      <c r="ER21" s="12">
        <f t="shared" si="1"/>
        <v>0</v>
      </c>
      <c r="ES21" s="12">
        <f t="shared" si="2"/>
        <v>0</v>
      </c>
      <c r="ET21" s="12">
        <f t="shared" si="3"/>
        <v>7840</v>
      </c>
      <c r="EU21" s="12">
        <f t="shared" si="4"/>
        <v>7840</v>
      </c>
      <c r="EV21" s="12">
        <f t="shared" si="5"/>
        <v>0</v>
      </c>
      <c r="EW21" s="12">
        <f t="shared" si="6"/>
        <v>0</v>
      </c>
      <c r="EX21" s="12">
        <f t="shared" si="7"/>
        <v>7840</v>
      </c>
    </row>
    <row r="22" spans="1:154" x14ac:dyDescent="0.2">
      <c r="A22" s="3"/>
      <c r="B22" s="20" t="s">
        <v>22</v>
      </c>
      <c r="C22" s="15">
        <f t="shared" ref="C22" si="8">SUM(C8:C21)</f>
        <v>2404492.89</v>
      </c>
      <c r="D22" s="15">
        <f t="shared" ref="D22" si="9">SUM(D8:D21)</f>
        <v>1151711.7099999993</v>
      </c>
      <c r="E22" s="15">
        <f t="shared" ref="E22" si="10">SUM(E8:E21)</f>
        <v>512795.39</v>
      </c>
      <c r="F22" s="15">
        <f t="shared" ref="F22" si="11">SUM(F8:F21)</f>
        <v>4068999.9899999998</v>
      </c>
      <c r="G22" s="15">
        <f t="shared" ref="G22" si="12">SUM(G8:G21)</f>
        <v>631305.29999999993</v>
      </c>
      <c r="H22" s="15">
        <f t="shared" ref="H22" si="13">SUM(H8:H21)</f>
        <v>1113500.0599999994</v>
      </c>
      <c r="I22" s="15">
        <f t="shared" ref="I22" si="14">SUM(I8:I21)</f>
        <v>512795.39</v>
      </c>
      <c r="J22" s="15">
        <f t="shared" ref="J22" si="15">SUM(J8:J21)</f>
        <v>2257600.75</v>
      </c>
      <c r="K22" s="15">
        <f t="shared" ref="K22" si="16">SUM(K8:K21)</f>
        <v>1344.44</v>
      </c>
      <c r="L22" s="15">
        <f t="shared" ref="L22" si="17">SUM(L8:L21)</f>
        <v>310649.5981</v>
      </c>
      <c r="M22" s="15">
        <f t="shared" ref="M22" si="18">SUM(M8:M21)</f>
        <v>118.78</v>
      </c>
      <c r="N22" s="15">
        <f t="shared" ref="N22" si="19">SUM(N8:N21)</f>
        <v>312112.81809999997</v>
      </c>
      <c r="O22" s="15">
        <f t="shared" ref="O22" si="20">SUM(O8:O21)</f>
        <v>1344.44</v>
      </c>
      <c r="P22" s="15">
        <f t="shared" ref="P22" si="21">SUM(P8:P21)</f>
        <v>310649.5981</v>
      </c>
      <c r="Q22" s="15">
        <f t="shared" ref="Q22" si="22">SUM(Q8:Q21)</f>
        <v>118.78</v>
      </c>
      <c r="R22" s="15">
        <f t="shared" ref="R22" si="23">SUM(R8:R21)</f>
        <v>312112.81809999997</v>
      </c>
      <c r="S22" s="15">
        <f t="shared" ref="S22" si="24">SUM(S8:S21)</f>
        <v>109104.41</v>
      </c>
      <c r="T22" s="15">
        <f t="shared" ref="T22" si="25">SUM(T8:T21)</f>
        <v>5379.85</v>
      </c>
      <c r="U22" s="15">
        <f t="shared" ref="U22" si="26">SUM(U8:U21)</f>
        <v>1000</v>
      </c>
      <c r="V22" s="15">
        <f t="shared" ref="V22" si="27">SUM(V8:V21)</f>
        <v>115484.26000000001</v>
      </c>
      <c r="W22" s="15">
        <f t="shared" ref="W22" si="28">SUM(W8:W21)</f>
        <v>109104.41</v>
      </c>
      <c r="X22" s="15">
        <f t="shared" ref="X22" si="29">SUM(X8:X21)</f>
        <v>5379.85</v>
      </c>
      <c r="Y22" s="15">
        <f t="shared" ref="Y22" si="30">SUM(Y8:Y21)</f>
        <v>1000</v>
      </c>
      <c r="Z22" s="15">
        <f t="shared" ref="Z22" si="31">SUM(Z8:Z21)</f>
        <v>115484.26000000001</v>
      </c>
      <c r="AA22" s="15">
        <f t="shared" ref="AA22" si="32">SUM(AA8:AA21)</f>
        <v>52712035.23953893</v>
      </c>
      <c r="AB22" s="15">
        <f t="shared" ref="AB22" si="33">SUM(AB8:AB21)</f>
        <v>5946643.2863502828</v>
      </c>
      <c r="AC22" s="15">
        <f t="shared" ref="AC22" si="34">SUM(AC8:AC21)</f>
        <v>35306021.811085619</v>
      </c>
      <c r="AD22" s="15">
        <f t="shared" ref="AD22" si="35">SUM(AD8:AD21)</f>
        <v>93964700.336974844</v>
      </c>
      <c r="AE22" s="15">
        <f t="shared" ref="AE22" si="36">SUM(AE8:AE21)</f>
        <v>52712035.23953893</v>
      </c>
      <c r="AF22" s="15">
        <f t="shared" ref="AF22" si="37">SUM(AF8:AF21)</f>
        <v>5946643.2863502828</v>
      </c>
      <c r="AG22" s="15">
        <f t="shared" ref="AG22" si="38">SUM(AG8:AG21)</f>
        <v>35306021.811085619</v>
      </c>
      <c r="AH22" s="15">
        <f t="shared" ref="AH22" si="39">SUM(AH8:AH21)</f>
        <v>93964700.336974844</v>
      </c>
      <c r="AI22" s="15">
        <f t="shared" ref="AI22" si="40">SUM(AI8:AI21)</f>
        <v>8653924.5248919968</v>
      </c>
      <c r="AJ22" s="15">
        <f t="shared" ref="AJ22" si="41">SUM(AJ8:AJ21)</f>
        <v>10185481.513281999</v>
      </c>
      <c r="AK22" s="15">
        <f t="shared" ref="AK22" si="42">SUM(AK8:AK21)</f>
        <v>4329304.9076260002</v>
      </c>
      <c r="AL22" s="15">
        <f t="shared" ref="AL22" si="43">SUM(AL8:AL21)</f>
        <v>23168710.945799999</v>
      </c>
      <c r="AM22" s="15">
        <f t="shared" ref="AM22" si="44">SUM(AM8:AM21)</f>
        <v>8162137.5337919947</v>
      </c>
      <c r="AN22" s="15">
        <f t="shared" ref="AN22" si="45">SUM(AN8:AN21)</f>
        <v>9456000.7872819975</v>
      </c>
      <c r="AO22" s="15">
        <f t="shared" ref="AO22" si="46">SUM(AO8:AO21)</f>
        <v>3927905.233626001</v>
      </c>
      <c r="AP22" s="15">
        <f t="shared" ref="AP22" si="47">SUM(AP8:AP21)</f>
        <v>21546043.554699998</v>
      </c>
      <c r="AQ22" s="15">
        <f t="shared" ref="AQ22" si="48">SUM(AQ8:AQ21)</f>
        <v>1705784.671418</v>
      </c>
      <c r="AR22" s="15">
        <f t="shared" ref="AR22" si="49">SUM(AR8:AR21)</f>
        <v>1019473.9645819998</v>
      </c>
      <c r="AS22" s="15">
        <f t="shared" ref="AS22" si="50">SUM(AS8:AS21)</f>
        <v>387696.94400000002</v>
      </c>
      <c r="AT22" s="15">
        <f t="shared" ref="AT22" si="51">SUM(AT8:AT21)</f>
        <v>3112955.5799999996</v>
      </c>
      <c r="AU22" s="15">
        <f t="shared" ref="AU22" si="52">SUM(AU8:AU21)</f>
        <v>1468370.6016584327</v>
      </c>
      <c r="AV22" s="15">
        <f t="shared" ref="AV22" si="53">SUM(AV8:AV21)</f>
        <v>963766.56858199986</v>
      </c>
      <c r="AW22" s="15">
        <f t="shared" ref="AW22" si="54">SUM(AW8:AW21)</f>
        <v>373138.48</v>
      </c>
      <c r="AX22" s="15">
        <f t="shared" ref="AX22" si="55">SUM(AX8:AX21)</f>
        <v>2805275.6502404325</v>
      </c>
      <c r="AY22" s="15">
        <f t="shared" ref="AY22" si="56">SUM(AY8:AY21)</f>
        <v>0</v>
      </c>
      <c r="AZ22" s="15">
        <f t="shared" ref="AZ22" si="57">SUM(AZ8:AZ21)</f>
        <v>0</v>
      </c>
      <c r="BA22" s="15">
        <f t="shared" ref="BA22" si="58">SUM(BA8:BA21)</f>
        <v>0</v>
      </c>
      <c r="BB22" s="15">
        <f t="shared" ref="BB22" si="59">SUM(BB8:BB21)</f>
        <v>0</v>
      </c>
      <c r="BC22" s="15">
        <f t="shared" ref="BC22" si="60">SUM(BC8:BC21)</f>
        <v>0</v>
      </c>
      <c r="BD22" s="15">
        <f t="shared" ref="BD22" si="61">SUM(BD8:BD21)</f>
        <v>0</v>
      </c>
      <c r="BE22" s="15">
        <f t="shared" ref="BE22" si="62">SUM(BE8:BE21)</f>
        <v>0</v>
      </c>
      <c r="BF22" s="15">
        <f t="shared" ref="BF22" si="63">SUM(BF8:BF21)</f>
        <v>0</v>
      </c>
      <c r="BG22" s="15">
        <f t="shared" ref="BG22" si="64">SUM(BG8:BG21)</f>
        <v>807090.05999999994</v>
      </c>
      <c r="BH22" s="15">
        <f t="shared" ref="BH22" si="65">SUM(BH8:BH21)</f>
        <v>0</v>
      </c>
      <c r="BI22" s="15">
        <f t="shared" ref="BI22" si="66">SUM(BI8:BI21)</f>
        <v>0</v>
      </c>
      <c r="BJ22" s="15">
        <f t="shared" ref="BJ22" si="67">SUM(BJ8:BJ21)</f>
        <v>807090.05999999994</v>
      </c>
      <c r="BK22" s="15">
        <f t="shared" ref="BK22" si="68">SUM(BK8:BK21)</f>
        <v>54765</v>
      </c>
      <c r="BL22" s="15">
        <f t="shared" ref="BL22" si="69">SUM(BL8:BL21)</f>
        <v>0</v>
      </c>
      <c r="BM22" s="15">
        <f t="shared" ref="BM22" si="70">SUM(BM8:BM21)</f>
        <v>0</v>
      </c>
      <c r="BN22" s="15">
        <f t="shared" ref="BN22" si="71">SUM(BN8:BN21)</f>
        <v>54765</v>
      </c>
      <c r="BO22" s="15">
        <f t="shared" ref="BO22" si="72">SUM(BO8:BO21)</f>
        <v>1823698.228640002</v>
      </c>
      <c r="BP22" s="15">
        <f t="shared" ref="BP22" si="73">SUM(BP8:BP21)</f>
        <v>0</v>
      </c>
      <c r="BQ22" s="15">
        <f t="shared" ref="BQ22" si="74">SUM(BQ8:BQ21)</f>
        <v>0</v>
      </c>
      <c r="BR22" s="15">
        <f t="shared" ref="BR22" si="75">SUM(BR8:BR21)</f>
        <v>1823698.228640002</v>
      </c>
      <c r="BS22" s="15">
        <f t="shared" ref="BS22" si="76">SUM(BS8:BS21)</f>
        <v>0</v>
      </c>
      <c r="BT22" s="15">
        <f t="shared" ref="BT22" si="77">SUM(BT8:BT21)</f>
        <v>0</v>
      </c>
      <c r="BU22" s="15">
        <f t="shared" ref="BU22" si="78">SUM(BU8:BU21)</f>
        <v>0</v>
      </c>
      <c r="BV22" s="15">
        <f t="shared" ref="BV22" si="79">SUM(BV8:BV21)</f>
        <v>0</v>
      </c>
      <c r="BW22" s="15">
        <f t="shared" ref="BW22" si="80">SUM(BW8:BW21)</f>
        <v>1916.3799999999999</v>
      </c>
      <c r="BX22" s="15">
        <f t="shared" ref="BX22" si="81">SUM(BX8:BX21)</f>
        <v>0</v>
      </c>
      <c r="BY22" s="15">
        <f t="shared" ref="BY22" si="82">SUM(BY8:BY21)</f>
        <v>0</v>
      </c>
      <c r="BZ22" s="15">
        <f t="shared" ref="BZ22" si="83">SUM(BZ8:BZ21)</f>
        <v>1916.3799999999999</v>
      </c>
      <c r="CA22" s="15">
        <f t="shared" ref="CA22" si="84">SUM(CA8:CA21)</f>
        <v>1916.3799999999999</v>
      </c>
      <c r="CB22" s="15">
        <f t="shared" ref="CB22" si="85">SUM(CB8:CB21)</f>
        <v>0</v>
      </c>
      <c r="CC22" s="15">
        <f t="shared" ref="CC22" si="86">SUM(CC8:CC21)</f>
        <v>0</v>
      </c>
      <c r="CD22" s="15">
        <f t="shared" ref="CD22" si="87">SUM(CD8:CD21)</f>
        <v>1916.3799999999999</v>
      </c>
      <c r="CE22" s="15">
        <f t="shared" ref="CE22" si="88">SUM(CE8:CE21)</f>
        <v>0</v>
      </c>
      <c r="CF22" s="15">
        <f t="shared" ref="CF22" si="89">SUM(CF8:CF21)</f>
        <v>0</v>
      </c>
      <c r="CG22" s="15">
        <f t="shared" ref="CG22" si="90">SUM(CG8:CG21)</f>
        <v>0</v>
      </c>
      <c r="CH22" s="15">
        <f t="shared" ref="CH22" si="91">SUM(CH8:CH21)</f>
        <v>0</v>
      </c>
      <c r="CI22" s="15">
        <f t="shared" ref="CI22" si="92">SUM(CI8:CI21)</f>
        <v>0</v>
      </c>
      <c r="CJ22" s="15">
        <f t="shared" ref="CJ22" si="93">SUM(CJ8:CJ21)</f>
        <v>0</v>
      </c>
      <c r="CK22" s="15">
        <f t="shared" ref="CK22" si="94">SUM(CK8:CK21)</f>
        <v>0</v>
      </c>
      <c r="CL22" s="15">
        <f t="shared" ref="CL22" si="95">SUM(CL8:CL21)</f>
        <v>0</v>
      </c>
      <c r="CM22" s="15">
        <f t="shared" ref="CM22" si="96">SUM(CM8:CM21)</f>
        <v>634971.59907500015</v>
      </c>
      <c r="CN22" s="15">
        <f t="shared" ref="CN22" si="97">SUM(CN8:CN21)</f>
        <v>71305.790825000004</v>
      </c>
      <c r="CO22" s="15">
        <f t="shared" ref="CO22" si="98">SUM(CO8:CO21)</f>
        <v>536.14</v>
      </c>
      <c r="CP22" s="15">
        <f t="shared" ref="CP22" si="99">SUM(CP8:CP21)</f>
        <v>706813.52990000008</v>
      </c>
      <c r="CQ22" s="15">
        <f t="shared" ref="CQ22" si="100">SUM(CQ8:CQ21)</f>
        <v>470918.56407500006</v>
      </c>
      <c r="CR22" s="15">
        <f t="shared" ref="CR22" si="101">SUM(CR8:CR21)</f>
        <v>52072.175824999991</v>
      </c>
      <c r="CS22" s="15">
        <f t="shared" ref="CS22" si="102">SUM(CS8:CS21)</f>
        <v>536.14</v>
      </c>
      <c r="CT22" s="15">
        <f t="shared" ref="CT22" si="103">SUM(CT8:CT21)</f>
        <v>523526.87990000012</v>
      </c>
      <c r="CU22" s="15">
        <f t="shared" ref="CU22" si="104">SUM(CU8:CU21)</f>
        <v>4936662.3396689985</v>
      </c>
      <c r="CV22" s="15">
        <f t="shared" ref="CV22" si="105">SUM(CV8:CV21)</f>
        <v>4800307.1621969994</v>
      </c>
      <c r="CW22" s="15">
        <f t="shared" ref="CW22" si="106">SUM(CW8:CW21)</f>
        <v>18772.62</v>
      </c>
      <c r="CX22" s="15">
        <f t="shared" ref="CX22" si="107">SUM(CX8:CX21)</f>
        <v>9755742.1218660008</v>
      </c>
      <c r="CY22" s="15">
        <f t="shared" ref="CY22" si="108">SUM(CY8:CY21)</f>
        <v>450829.93096586567</v>
      </c>
      <c r="CZ22" s="15">
        <f t="shared" ref="CZ22" si="109">SUM(CZ8:CZ21)</f>
        <v>2200468.1749846009</v>
      </c>
      <c r="DA22" s="15">
        <f t="shared" ref="DA22" si="110">SUM(DA8:DA21)</f>
        <v>17616.71</v>
      </c>
      <c r="DB22" s="15">
        <f t="shared" ref="DB22" si="111">SUM(DB8:DB21)</f>
        <v>2668914.8159504654</v>
      </c>
      <c r="DC22" s="15">
        <f t="shared" ref="DC22" si="112">SUM(DC8:DC21)</f>
        <v>6908647.0799999991</v>
      </c>
      <c r="DD22" s="15">
        <f t="shared" ref="DD22" si="113">SUM(DD8:DD21)</f>
        <v>0</v>
      </c>
      <c r="DE22" s="15">
        <f t="shared" ref="DE22" si="114">SUM(DE8:DE21)</f>
        <v>0</v>
      </c>
      <c r="DF22" s="15">
        <f t="shared" ref="DF22" si="115">SUM(DF8:DF21)</f>
        <v>6908647.0799999991</v>
      </c>
      <c r="DG22" s="15">
        <f t="shared" ref="DG22" si="116">SUM(DG8:DG21)</f>
        <v>37635.800000000003</v>
      </c>
      <c r="DH22" s="15">
        <f t="shared" ref="DH22" si="117">SUM(DH8:DH21)</f>
        <v>0</v>
      </c>
      <c r="DI22" s="15">
        <f t="shared" ref="DI22" si="118">SUM(DI8:DI21)</f>
        <v>0</v>
      </c>
      <c r="DJ22" s="15">
        <f t="shared" ref="DJ22" si="119">SUM(DJ8:DJ21)</f>
        <v>37635.800000000003</v>
      </c>
      <c r="DK22" s="15">
        <f t="shared" ref="DK22" si="120">SUM(DK8:DK21)</f>
        <v>5235657.55</v>
      </c>
      <c r="DL22" s="15">
        <f t="shared" ref="DL22" si="121">SUM(DL8:DL21)</f>
        <v>2300</v>
      </c>
      <c r="DM22" s="15">
        <f t="shared" ref="DM22" si="122">SUM(DM8:DM21)</f>
        <v>196259.95</v>
      </c>
      <c r="DN22" s="15">
        <f t="shared" ref="DN22" si="123">SUM(DN8:DN21)</f>
        <v>5434217.4999999991</v>
      </c>
      <c r="DO22" s="15">
        <f t="shared" ref="DO22" si="124">SUM(DO8:DO21)</f>
        <v>1676760.5999999992</v>
      </c>
      <c r="DP22" s="15">
        <f t="shared" ref="DP22" si="125">SUM(DP8:DP21)</f>
        <v>2300</v>
      </c>
      <c r="DQ22" s="15">
        <f t="shared" ref="DQ22" si="126">SUM(DQ8:DQ21)</f>
        <v>96838.250000000015</v>
      </c>
      <c r="DR22" s="15">
        <f t="shared" ref="DR22" si="127">SUM(DR8:DR21)</f>
        <v>1775898.8499999992</v>
      </c>
      <c r="DS22" s="15">
        <f t="shared" ref="DS22" si="128">SUM(DS8:DS21)</f>
        <v>0</v>
      </c>
      <c r="DT22" s="15">
        <f t="shared" ref="DT22" si="129">SUM(DT8:DT21)</f>
        <v>0</v>
      </c>
      <c r="DU22" s="15">
        <f t="shared" ref="DU22" si="130">SUM(DU8:DU21)</f>
        <v>0</v>
      </c>
      <c r="DV22" s="15">
        <f t="shared" ref="DV22" si="131">SUM(DV8:DV21)</f>
        <v>0</v>
      </c>
      <c r="DW22" s="15">
        <f t="shared" ref="DW22" si="132">SUM(DW8:DW21)</f>
        <v>0</v>
      </c>
      <c r="DX22" s="15">
        <f t="shared" ref="DX22" si="133">SUM(DX8:DX21)</f>
        <v>0</v>
      </c>
      <c r="DY22" s="15">
        <f t="shared" ref="DY22" si="134">SUM(DY8:DY21)</f>
        <v>0</v>
      </c>
      <c r="DZ22" s="15">
        <f t="shared" ref="DZ22" si="135">SUM(DZ8:DZ21)</f>
        <v>0</v>
      </c>
      <c r="EA22" s="15">
        <f t="shared" ref="EA22" si="136">SUM(EA8:EA21)</f>
        <v>1308053.4118850001</v>
      </c>
      <c r="EB22" s="15">
        <f t="shared" ref="EB22" si="137">SUM(EB8:EB21)</f>
        <v>30763.538114999999</v>
      </c>
      <c r="EC22" s="15">
        <f t="shared" ref="EC22" si="138">SUM(EC8:EC21)</f>
        <v>3372.21</v>
      </c>
      <c r="ED22" s="15">
        <f t="shared" ref="ED22" si="139">SUM(ED8:ED21)</f>
        <v>1342189.1600000001</v>
      </c>
      <c r="EE22" s="15">
        <f t="shared" ref="EE22" si="140">SUM(EE8:EE21)</f>
        <v>390054.00188500009</v>
      </c>
      <c r="EF22" s="15">
        <f t="shared" ref="EF22" si="141">SUM(EF8:EF21)</f>
        <v>23263.538114999999</v>
      </c>
      <c r="EG22" s="15">
        <f t="shared" ref="EG22" si="142">SUM(EG8:EG21)</f>
        <v>1752.18</v>
      </c>
      <c r="EH22" s="15">
        <f t="shared" ref="EH22" si="143">SUM(EH8:EH21)</f>
        <v>415069.72000000009</v>
      </c>
      <c r="EI22" s="15">
        <f t="shared" ref="EI22" si="144">SUM(EI8:EI21)</f>
        <v>0</v>
      </c>
      <c r="EJ22" s="15">
        <f t="shared" ref="EJ22" si="145">SUM(EJ8:EJ21)</f>
        <v>0</v>
      </c>
      <c r="EK22" s="15">
        <f t="shared" ref="EK22" si="146">SUM(EK8:EK21)</f>
        <v>0</v>
      </c>
      <c r="EL22" s="15">
        <f t="shared" ref="EL22" si="147">SUM(EL8:EL21)</f>
        <v>0</v>
      </c>
      <c r="EM22" s="15">
        <f t="shared" ref="EM22" si="148">SUM(EM8:EM21)</f>
        <v>0</v>
      </c>
      <c r="EN22" s="15">
        <f t="shared" ref="EN22" si="149">SUM(EN8:EN21)</f>
        <v>0</v>
      </c>
      <c r="EO22" s="15">
        <f t="shared" ref="EO22" si="150">SUM(EO8:EO21)</f>
        <v>0</v>
      </c>
      <c r="EP22" s="15">
        <f t="shared" ref="EP22" si="151">SUM(EP8:EP21)</f>
        <v>0</v>
      </c>
      <c r="EQ22" s="15">
        <f t="shared" ref="EQ22" si="152">SUM(EQ8:EQ21)</f>
        <v>87243382.825117931</v>
      </c>
      <c r="ER22" s="15">
        <f t="shared" ref="ER22" si="153">SUM(ER8:ER21)</f>
        <v>23524016.41345128</v>
      </c>
      <c r="ES22" s="15">
        <f t="shared" ref="ES22" si="154">SUM(ES8:ES21)</f>
        <v>40755878.752711631</v>
      </c>
      <c r="ET22" s="15">
        <f t="shared" ref="ET22" si="155">SUM(ET8:ET21)</f>
        <v>151523277.99128082</v>
      </c>
      <c r="EU22" s="15">
        <f t="shared" ref="EU22" si="156">SUM(EU8:EU21)</f>
        <v>66167177.801915228</v>
      </c>
      <c r="EV22" s="15">
        <f t="shared" ref="EV22" si="157">SUM(EV8:EV21)</f>
        <v>20074044.039238885</v>
      </c>
      <c r="EW22" s="15">
        <f t="shared" ref="EW22" si="158">SUM(EW8:EW21)</f>
        <v>40237722.974711619</v>
      </c>
      <c r="EX22" s="15">
        <f t="shared" ref="EX22" si="159">SUM(EX8:EX21)</f>
        <v>126478944.81586574</v>
      </c>
    </row>
    <row r="23" spans="1:154" x14ac:dyDescent="0.2">
      <c r="A23" s="21"/>
      <c r="B23" s="25"/>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row>
    <row r="24" spans="1:154" s="48" customFormat="1" ht="12.75" customHeight="1" x14ac:dyDescent="0.2"/>
    <row r="25" spans="1:154" s="43" customFormat="1" ht="15" x14ac:dyDescent="0.2">
      <c r="A25" s="94"/>
      <c r="B25" s="74" t="s">
        <v>51</v>
      </c>
      <c r="O25" s="95"/>
      <c r="P25" s="95"/>
      <c r="Q25" s="95"/>
      <c r="R25" s="95"/>
      <c r="S25" s="95"/>
      <c r="T25" s="95"/>
      <c r="U25" s="96"/>
      <c r="V25" s="96"/>
      <c r="W25" s="96"/>
      <c r="X25" s="96"/>
      <c r="Y25" s="96"/>
      <c r="Z25" s="96"/>
      <c r="AA25" s="96"/>
      <c r="AB25" s="96"/>
      <c r="AC25" s="96"/>
      <c r="AD25" s="96"/>
      <c r="AE25" s="96"/>
      <c r="AF25" s="96"/>
      <c r="AG25" s="96"/>
      <c r="AH25" s="96"/>
      <c r="AI25" s="96"/>
      <c r="AJ25" s="96"/>
      <c r="AK25" s="96"/>
      <c r="AL25" s="96"/>
      <c r="AM25" s="75"/>
      <c r="AN25" s="75"/>
    </row>
    <row r="26" spans="1:154" s="43" customFormat="1" ht="21" customHeight="1" x14ac:dyDescent="0.2">
      <c r="A26" s="94"/>
      <c r="B26" s="97" t="s">
        <v>64</v>
      </c>
      <c r="C26" s="97"/>
      <c r="D26" s="97"/>
      <c r="E26" s="97"/>
      <c r="F26" s="97"/>
      <c r="G26" s="97"/>
      <c r="H26" s="97"/>
      <c r="I26" s="97"/>
      <c r="J26" s="97"/>
      <c r="K26" s="97"/>
      <c r="L26" s="97"/>
      <c r="M26" s="97"/>
      <c r="N26" s="97"/>
      <c r="O26" s="98"/>
      <c r="P26" s="98"/>
      <c r="Q26" s="98"/>
      <c r="R26" s="98"/>
      <c r="S26" s="98"/>
      <c r="T26" s="98"/>
      <c r="U26" s="99"/>
      <c r="V26" s="99"/>
      <c r="W26" s="99"/>
      <c r="X26" s="99"/>
      <c r="Y26" s="99"/>
      <c r="Z26" s="99"/>
      <c r="AA26" s="99"/>
      <c r="AB26" s="99"/>
      <c r="AC26" s="99"/>
      <c r="AD26" s="99"/>
      <c r="AE26" s="99"/>
      <c r="AF26" s="99"/>
      <c r="AG26" s="99"/>
      <c r="AH26" s="99"/>
      <c r="AI26" s="99"/>
      <c r="AJ26" s="99"/>
      <c r="AK26" s="99"/>
      <c r="AL26" s="99"/>
      <c r="AM26" s="75"/>
      <c r="AN26" s="75"/>
    </row>
    <row r="27" spans="1:154" s="43" customFormat="1" ht="15" x14ac:dyDescent="0.2">
      <c r="B27" s="97"/>
      <c r="C27" s="97"/>
      <c r="D27" s="97"/>
      <c r="E27" s="97"/>
      <c r="F27" s="97"/>
      <c r="G27" s="97"/>
      <c r="H27" s="97"/>
      <c r="I27" s="97"/>
      <c r="J27" s="97"/>
      <c r="K27" s="97"/>
      <c r="L27" s="97"/>
      <c r="M27" s="97"/>
      <c r="N27" s="97"/>
      <c r="AM27" s="75"/>
      <c r="AN27" s="75"/>
    </row>
    <row r="28" spans="1:154" s="43" customFormat="1" ht="15" x14ac:dyDescent="0.25">
      <c r="B28" s="91" t="s">
        <v>65</v>
      </c>
      <c r="AM28" s="75"/>
      <c r="AN28" s="75"/>
    </row>
    <row r="29" spans="1:154" s="43" customFormat="1" ht="15" x14ac:dyDescent="0.25">
      <c r="B29" s="91" t="s">
        <v>66</v>
      </c>
    </row>
    <row r="30" spans="1:154" x14ac:dyDescent="0.2">
      <c r="AM30" s="84"/>
      <c r="AN30" s="84"/>
    </row>
  </sheetData>
  <sortState ref="B8:EX21">
    <sortCondition descending="1" ref="ET8:ET21"/>
  </sortState>
  <mergeCells count="60">
    <mergeCell ref="B26:N27"/>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1"/>
  <sheetViews>
    <sheetView zoomScale="90" zoomScaleNormal="90" workbookViewId="0">
      <pane xSplit="2" ySplit="5" topLeftCell="C6" activePane="bottomRight" state="frozen"/>
      <selection pane="topRight" activeCell="C1" sqref="C1"/>
      <selection pane="bottomLeft" activeCell="A7" sqref="A7"/>
      <selection pane="bottomRight" activeCell="A23" sqref="A1:XFD1048576"/>
    </sheetView>
  </sheetViews>
  <sheetFormatPr defaultRowHeight="12.75" x14ac:dyDescent="0.2"/>
  <cols>
    <col min="1" max="1" width="3.7109375" style="47" customWidth="1"/>
    <col min="2" max="2" width="50.85546875" style="47" customWidth="1"/>
    <col min="3" max="3" width="20.28515625" style="47" customWidth="1"/>
    <col min="4" max="4" width="18.42578125" style="47" customWidth="1"/>
    <col min="5" max="40" width="15.85546875" style="47" customWidth="1"/>
    <col min="41" max="16384" width="9.140625" style="47"/>
  </cols>
  <sheetData>
    <row r="1" spans="1:40" s="43" customFormat="1" ht="20.25" customHeight="1" x14ac:dyDescent="0.2">
      <c r="A1" s="101" t="s">
        <v>67</v>
      </c>
      <c r="B1" s="101"/>
      <c r="C1" s="101"/>
      <c r="D1" s="101"/>
      <c r="E1" s="101"/>
      <c r="F1" s="101"/>
      <c r="G1" s="101"/>
      <c r="H1" s="101"/>
      <c r="I1" s="101"/>
      <c r="J1" s="101"/>
      <c r="K1" s="101"/>
      <c r="L1" s="69"/>
    </row>
    <row r="2" spans="1:40" s="43" customFormat="1" ht="15" customHeight="1" x14ac:dyDescent="0.2">
      <c r="A2" s="29" t="s">
        <v>2</v>
      </c>
      <c r="B2" s="80"/>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0"/>
      <c r="AN2" s="80"/>
    </row>
    <row r="3" spans="1:40" s="43" customFormat="1" ht="22.5" customHeight="1" x14ac:dyDescent="0.2">
      <c r="A3" s="29"/>
      <c r="B3" s="80"/>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0"/>
      <c r="AN3" s="80"/>
    </row>
    <row r="4" spans="1:40" s="43" customFormat="1" ht="90" customHeight="1" x14ac:dyDescent="0.2">
      <c r="A4" s="31" t="s">
        <v>0</v>
      </c>
      <c r="B4" s="31" t="s">
        <v>3</v>
      </c>
      <c r="C4" s="87" t="s">
        <v>4</v>
      </c>
      <c r="D4" s="8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32" t="s">
        <v>16</v>
      </c>
      <c r="AB4" s="34"/>
      <c r="AC4" s="32" t="s">
        <v>17</v>
      </c>
      <c r="AD4" s="34"/>
      <c r="AE4" s="32" t="s">
        <v>18</v>
      </c>
      <c r="AF4" s="34"/>
      <c r="AG4" s="32" t="s">
        <v>19</v>
      </c>
      <c r="AH4" s="34"/>
      <c r="AI4" s="88" t="s">
        <v>20</v>
      </c>
      <c r="AJ4" s="89"/>
      <c r="AK4" s="88" t="s">
        <v>21</v>
      </c>
      <c r="AL4" s="89"/>
      <c r="AM4" s="88" t="s">
        <v>22</v>
      </c>
      <c r="AN4" s="89"/>
    </row>
    <row r="5" spans="1:40" s="43" customFormat="1" ht="93" customHeight="1" x14ac:dyDescent="0.2">
      <c r="A5" s="41"/>
      <c r="B5" s="41"/>
      <c r="C5" s="73" t="s">
        <v>68</v>
      </c>
      <c r="D5" s="73" t="s">
        <v>69</v>
      </c>
      <c r="E5" s="73" t="s">
        <v>68</v>
      </c>
      <c r="F5" s="73" t="s">
        <v>69</v>
      </c>
      <c r="G5" s="73" t="s">
        <v>68</v>
      </c>
      <c r="H5" s="73" t="s">
        <v>69</v>
      </c>
      <c r="I5" s="73" t="s">
        <v>68</v>
      </c>
      <c r="J5" s="73" t="s">
        <v>69</v>
      </c>
      <c r="K5" s="73" t="s">
        <v>68</v>
      </c>
      <c r="L5" s="73" t="s">
        <v>69</v>
      </c>
      <c r="M5" s="73" t="s">
        <v>68</v>
      </c>
      <c r="N5" s="73" t="s">
        <v>69</v>
      </c>
      <c r="O5" s="73" t="s">
        <v>68</v>
      </c>
      <c r="P5" s="73" t="s">
        <v>69</v>
      </c>
      <c r="Q5" s="73" t="s">
        <v>68</v>
      </c>
      <c r="R5" s="73" t="s">
        <v>69</v>
      </c>
      <c r="S5" s="73" t="s">
        <v>68</v>
      </c>
      <c r="T5" s="73" t="s">
        <v>69</v>
      </c>
      <c r="U5" s="73" t="s">
        <v>68</v>
      </c>
      <c r="V5" s="73" t="s">
        <v>69</v>
      </c>
      <c r="W5" s="73" t="s">
        <v>68</v>
      </c>
      <c r="X5" s="73" t="s">
        <v>69</v>
      </c>
      <c r="Y5" s="73" t="s">
        <v>68</v>
      </c>
      <c r="Z5" s="73" t="s">
        <v>69</v>
      </c>
      <c r="AA5" s="73" t="s">
        <v>68</v>
      </c>
      <c r="AB5" s="73" t="s">
        <v>69</v>
      </c>
      <c r="AC5" s="73" t="s">
        <v>68</v>
      </c>
      <c r="AD5" s="73" t="s">
        <v>69</v>
      </c>
      <c r="AE5" s="73" t="s">
        <v>68</v>
      </c>
      <c r="AF5" s="73" t="s">
        <v>69</v>
      </c>
      <c r="AG5" s="73" t="s">
        <v>68</v>
      </c>
      <c r="AH5" s="73" t="s">
        <v>69</v>
      </c>
      <c r="AI5" s="73" t="s">
        <v>68</v>
      </c>
      <c r="AJ5" s="73" t="s">
        <v>69</v>
      </c>
      <c r="AK5" s="73" t="s">
        <v>68</v>
      </c>
      <c r="AL5" s="73" t="s">
        <v>69</v>
      </c>
      <c r="AM5" s="73" t="s">
        <v>68</v>
      </c>
      <c r="AN5" s="73" t="s">
        <v>69</v>
      </c>
    </row>
    <row r="6" spans="1:40" s="47" customFormat="1" ht="42.75" customHeight="1" x14ac:dyDescent="0.2">
      <c r="A6" s="1">
        <v>1</v>
      </c>
      <c r="B6" s="2" t="s">
        <v>30</v>
      </c>
      <c r="C6" s="12">
        <v>630371.54640000011</v>
      </c>
      <c r="D6" s="12">
        <v>630371.54640000011</v>
      </c>
      <c r="E6" s="12">
        <v>169518.24397472438</v>
      </c>
      <c r="F6" s="12">
        <v>169518.24397472438</v>
      </c>
      <c r="G6" s="12">
        <v>8000</v>
      </c>
      <c r="H6" s="12">
        <v>8000</v>
      </c>
      <c r="I6" s="12">
        <v>30872002.239215467</v>
      </c>
      <c r="J6" s="12">
        <v>30872002.239215467</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c r="AK6" s="12">
        <v>0</v>
      </c>
      <c r="AL6" s="12">
        <v>0</v>
      </c>
      <c r="AM6" s="14">
        <f t="shared" ref="AM6:AM19" si="0">C6+E6+G6+I6+K6+M6+O6+Q6+S6+U6+W6+Y6+AA6+AC6+AE6+AG6+AI6+AK6</f>
        <v>31679892.029590193</v>
      </c>
      <c r="AN6" s="14">
        <f t="shared" ref="AN6:AN19" si="1">D6+F6+H6+J6+L6+N6+P6+R6+T6+V6+X6+Z6+AB6+AD6+AF6+AH6+AJ6+AL6</f>
        <v>31679892.029590193</v>
      </c>
    </row>
    <row r="7" spans="1:40" s="47" customFormat="1" ht="24.95" customHeight="1" x14ac:dyDescent="0.2">
      <c r="A7" s="1">
        <v>2</v>
      </c>
      <c r="B7" s="2" t="s">
        <v>31</v>
      </c>
      <c r="C7" s="12">
        <v>1640249.37</v>
      </c>
      <c r="D7" s="12">
        <v>356223.3899999999</v>
      </c>
      <c r="E7" s="12">
        <v>87045.51</v>
      </c>
      <c r="F7" s="12">
        <v>87045.51</v>
      </c>
      <c r="G7" s="12">
        <v>120052.78000000001</v>
      </c>
      <c r="H7" s="12">
        <v>120052.78000000001</v>
      </c>
      <c r="I7" s="12">
        <v>14502890.819999998</v>
      </c>
      <c r="J7" s="12">
        <v>14502890.819999998</v>
      </c>
      <c r="K7" s="12">
        <v>4043566.7772110002</v>
      </c>
      <c r="L7" s="12">
        <v>3836490.8772110003</v>
      </c>
      <c r="M7" s="12">
        <v>760158.0199999999</v>
      </c>
      <c r="N7" s="12">
        <v>639915.27999999991</v>
      </c>
      <c r="O7" s="12">
        <v>0</v>
      </c>
      <c r="P7" s="12">
        <v>0</v>
      </c>
      <c r="Q7" s="12">
        <v>0</v>
      </c>
      <c r="R7" s="12">
        <v>0</v>
      </c>
      <c r="S7" s="12">
        <v>0</v>
      </c>
      <c r="T7" s="12">
        <v>0</v>
      </c>
      <c r="U7" s="12">
        <v>267.08999999999997</v>
      </c>
      <c r="V7" s="12">
        <v>267.08999999999997</v>
      </c>
      <c r="W7" s="12">
        <v>0</v>
      </c>
      <c r="X7" s="12">
        <v>0</v>
      </c>
      <c r="Y7" s="12">
        <v>158656.16000000003</v>
      </c>
      <c r="Z7" s="12">
        <v>53343.770000000019</v>
      </c>
      <c r="AA7" s="12">
        <v>8194900.7679289998</v>
      </c>
      <c r="AB7" s="12">
        <v>760380.56983024487</v>
      </c>
      <c r="AC7" s="12">
        <v>636279.39000000013</v>
      </c>
      <c r="AD7" s="12">
        <v>2.3283064365386963E-10</v>
      </c>
      <c r="AE7" s="12">
        <v>40869.584604000091</v>
      </c>
      <c r="AF7" s="12">
        <v>7280.7666040001495</v>
      </c>
      <c r="AG7" s="12">
        <v>0</v>
      </c>
      <c r="AH7" s="12">
        <v>0</v>
      </c>
      <c r="AI7" s="12">
        <v>1002216.94</v>
      </c>
      <c r="AJ7" s="12">
        <v>460115.56999999995</v>
      </c>
      <c r="AK7" s="12">
        <v>0</v>
      </c>
      <c r="AL7" s="12">
        <v>0</v>
      </c>
      <c r="AM7" s="14">
        <f t="shared" si="0"/>
        <v>31187153.209743999</v>
      </c>
      <c r="AN7" s="14">
        <f t="shared" si="1"/>
        <v>20824006.423645243</v>
      </c>
    </row>
    <row r="8" spans="1:40" s="47" customFormat="1" ht="24.95" customHeight="1" x14ac:dyDescent="0.2">
      <c r="A8" s="1">
        <v>3</v>
      </c>
      <c r="B8" s="2" t="s">
        <v>29</v>
      </c>
      <c r="C8" s="12">
        <v>1270514.6544929545</v>
      </c>
      <c r="D8" s="12">
        <v>1216421.2691689546</v>
      </c>
      <c r="E8" s="12">
        <v>0</v>
      </c>
      <c r="F8" s="12">
        <v>0</v>
      </c>
      <c r="G8" s="12">
        <v>1900.2</v>
      </c>
      <c r="H8" s="12">
        <v>1900.2</v>
      </c>
      <c r="I8" s="12">
        <v>0</v>
      </c>
      <c r="J8" s="12">
        <v>0</v>
      </c>
      <c r="K8" s="12">
        <v>9395832.4928999804</v>
      </c>
      <c r="L8" s="12">
        <v>9393047.7128999811</v>
      </c>
      <c r="M8" s="12">
        <v>1482532.3433219998</v>
      </c>
      <c r="N8" s="12">
        <v>1508238.0262902209</v>
      </c>
      <c r="O8" s="12">
        <v>0</v>
      </c>
      <c r="P8" s="12">
        <v>0</v>
      </c>
      <c r="Q8" s="12">
        <v>0</v>
      </c>
      <c r="R8" s="12">
        <v>0</v>
      </c>
      <c r="S8" s="12">
        <v>0</v>
      </c>
      <c r="T8" s="12">
        <v>0</v>
      </c>
      <c r="U8" s="12">
        <v>0</v>
      </c>
      <c r="V8" s="12">
        <v>0</v>
      </c>
      <c r="W8" s="12">
        <v>0</v>
      </c>
      <c r="X8" s="12">
        <v>0</v>
      </c>
      <c r="Y8" s="12">
        <v>439675.48516400001</v>
      </c>
      <c r="Z8" s="12">
        <v>387065.10116399999</v>
      </c>
      <c r="AA8" s="12">
        <v>5392218.5089204507</v>
      </c>
      <c r="AB8" s="12">
        <v>1405402.8886961103</v>
      </c>
      <c r="AC8" s="12">
        <v>0</v>
      </c>
      <c r="AD8" s="12">
        <v>0</v>
      </c>
      <c r="AE8" s="12">
        <v>-715060.94173155492</v>
      </c>
      <c r="AF8" s="12">
        <v>-175555.61757155508</v>
      </c>
      <c r="AG8" s="12">
        <v>0</v>
      </c>
      <c r="AH8" s="12">
        <v>0</v>
      </c>
      <c r="AI8" s="12">
        <v>1558141.6902332499</v>
      </c>
      <c r="AJ8" s="12">
        <v>104245.66918203398</v>
      </c>
      <c r="AK8" s="12">
        <v>0</v>
      </c>
      <c r="AL8" s="12">
        <v>0</v>
      </c>
      <c r="AM8" s="14">
        <f t="shared" si="0"/>
        <v>18825754.43330108</v>
      </c>
      <c r="AN8" s="14">
        <f t="shared" si="1"/>
        <v>13840765.249829747</v>
      </c>
    </row>
    <row r="9" spans="1:40" s="47" customFormat="1" ht="24.95" customHeight="1" x14ac:dyDescent="0.2">
      <c r="A9" s="1">
        <v>4</v>
      </c>
      <c r="B9" s="2" t="s">
        <v>35</v>
      </c>
      <c r="C9" s="12">
        <v>919563.23</v>
      </c>
      <c r="D9" s="12">
        <v>87225.590000000084</v>
      </c>
      <c r="E9" s="12">
        <v>44448.62</v>
      </c>
      <c r="F9" s="12">
        <v>44448.62</v>
      </c>
      <c r="G9" s="12">
        <v>518</v>
      </c>
      <c r="H9" s="12">
        <v>518</v>
      </c>
      <c r="I9" s="12">
        <v>6990070.1000000006</v>
      </c>
      <c r="J9" s="12">
        <v>6990070.1000000006</v>
      </c>
      <c r="K9" s="12">
        <v>1364436.2000000002</v>
      </c>
      <c r="L9" s="12">
        <v>1336416.7600000002</v>
      </c>
      <c r="M9" s="12">
        <v>200522.73000000004</v>
      </c>
      <c r="N9" s="12">
        <v>200522.73000000004</v>
      </c>
      <c r="O9" s="12">
        <v>0</v>
      </c>
      <c r="P9" s="12">
        <v>0</v>
      </c>
      <c r="Q9" s="12">
        <v>0</v>
      </c>
      <c r="R9" s="12">
        <v>0</v>
      </c>
      <c r="S9" s="12">
        <v>-110711.54</v>
      </c>
      <c r="T9" s="12">
        <v>285</v>
      </c>
      <c r="U9" s="12">
        <v>0</v>
      </c>
      <c r="V9" s="12">
        <v>0</v>
      </c>
      <c r="W9" s="12">
        <v>0</v>
      </c>
      <c r="X9" s="12">
        <v>0</v>
      </c>
      <c r="Y9" s="12">
        <v>30328.219999999998</v>
      </c>
      <c r="Z9" s="12">
        <v>30328.229999999996</v>
      </c>
      <c r="AA9" s="12">
        <v>3508077.0233332999</v>
      </c>
      <c r="AB9" s="12">
        <v>100108.25999999978</v>
      </c>
      <c r="AC9" s="12">
        <v>0</v>
      </c>
      <c r="AD9" s="12">
        <v>0</v>
      </c>
      <c r="AE9" s="12">
        <v>0</v>
      </c>
      <c r="AF9" s="12">
        <v>0</v>
      </c>
      <c r="AG9" s="12">
        <v>0</v>
      </c>
      <c r="AH9" s="12">
        <v>0</v>
      </c>
      <c r="AI9" s="12">
        <v>85185.049999999988</v>
      </c>
      <c r="AJ9" s="12">
        <v>22539.339999999989</v>
      </c>
      <c r="AK9" s="12">
        <v>0</v>
      </c>
      <c r="AL9" s="12">
        <v>0</v>
      </c>
      <c r="AM9" s="14">
        <f t="shared" si="0"/>
        <v>13032437.633333303</v>
      </c>
      <c r="AN9" s="14">
        <f t="shared" si="1"/>
        <v>8812462.6300000008</v>
      </c>
    </row>
    <row r="10" spans="1:40" s="47" customFormat="1" ht="24.95" customHeight="1" x14ac:dyDescent="0.2">
      <c r="A10" s="1">
        <v>5</v>
      </c>
      <c r="B10" s="2" t="s">
        <v>33</v>
      </c>
      <c r="C10" s="12">
        <v>261000</v>
      </c>
      <c r="D10" s="12">
        <v>261000</v>
      </c>
      <c r="E10" s="12">
        <v>1199.81</v>
      </c>
      <c r="F10" s="12">
        <v>1199.81</v>
      </c>
      <c r="G10" s="12">
        <v>-15000</v>
      </c>
      <c r="H10" s="12">
        <v>-15000</v>
      </c>
      <c r="I10" s="12">
        <v>11172526.619999999</v>
      </c>
      <c r="J10" s="12">
        <v>11172526.619999999</v>
      </c>
      <c r="K10" s="12">
        <v>214690.24999999994</v>
      </c>
      <c r="L10" s="12">
        <v>214690.24999999994</v>
      </c>
      <c r="M10" s="12">
        <v>40067.86</v>
      </c>
      <c r="N10" s="12">
        <v>40067.86</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11674484.539999999</v>
      </c>
      <c r="AN10" s="14">
        <f t="shared" si="1"/>
        <v>11674484.539999999</v>
      </c>
    </row>
    <row r="11" spans="1:40" s="47" customFormat="1" ht="24.95" customHeight="1" x14ac:dyDescent="0.2">
      <c r="A11" s="1">
        <v>6</v>
      </c>
      <c r="B11" s="2" t="s">
        <v>37</v>
      </c>
      <c r="C11" s="12">
        <v>55000</v>
      </c>
      <c r="D11" s="12">
        <v>55000</v>
      </c>
      <c r="E11" s="12">
        <v>195.41</v>
      </c>
      <c r="F11" s="12">
        <v>195.41</v>
      </c>
      <c r="G11" s="12">
        <v>13269</v>
      </c>
      <c r="H11" s="12">
        <v>13269</v>
      </c>
      <c r="I11" s="12">
        <v>6781656.4170001987</v>
      </c>
      <c r="J11" s="12">
        <v>6781656.4170001987</v>
      </c>
      <c r="K11" s="12">
        <v>518199.02999999991</v>
      </c>
      <c r="L11" s="12">
        <v>245292.34999999998</v>
      </c>
      <c r="M11" s="12">
        <v>-25887.129999999997</v>
      </c>
      <c r="N11" s="12">
        <v>-41011.179999999993</v>
      </c>
      <c r="O11" s="12">
        <v>0</v>
      </c>
      <c r="P11" s="12">
        <v>0</v>
      </c>
      <c r="Q11" s="12">
        <v>0</v>
      </c>
      <c r="R11" s="12">
        <v>0</v>
      </c>
      <c r="S11" s="12">
        <v>0</v>
      </c>
      <c r="T11" s="12">
        <v>0</v>
      </c>
      <c r="U11" s="12">
        <v>0</v>
      </c>
      <c r="V11" s="12">
        <v>0</v>
      </c>
      <c r="W11" s="12">
        <v>0</v>
      </c>
      <c r="X11" s="12">
        <v>0</v>
      </c>
      <c r="Y11" s="12">
        <v>0</v>
      </c>
      <c r="Z11" s="12">
        <v>0</v>
      </c>
      <c r="AA11" s="12">
        <v>222393.6999999999</v>
      </c>
      <c r="AB11" s="12">
        <v>222393.6999999999</v>
      </c>
      <c r="AC11" s="12">
        <v>0</v>
      </c>
      <c r="AD11" s="12">
        <v>0</v>
      </c>
      <c r="AE11" s="12">
        <v>0</v>
      </c>
      <c r="AF11" s="12">
        <v>0</v>
      </c>
      <c r="AG11" s="12">
        <v>0</v>
      </c>
      <c r="AH11" s="12">
        <v>0</v>
      </c>
      <c r="AI11" s="12">
        <v>0</v>
      </c>
      <c r="AJ11" s="12">
        <v>0</v>
      </c>
      <c r="AK11" s="12">
        <v>0</v>
      </c>
      <c r="AL11" s="12">
        <v>0</v>
      </c>
      <c r="AM11" s="14">
        <f t="shared" si="0"/>
        <v>7564826.4270001994</v>
      </c>
      <c r="AN11" s="14">
        <f t="shared" si="1"/>
        <v>7276795.697000199</v>
      </c>
    </row>
    <row r="12" spans="1:40" s="47" customFormat="1" ht="24.95" customHeight="1" x14ac:dyDescent="0.2">
      <c r="A12" s="1">
        <v>7</v>
      </c>
      <c r="B12" s="2" t="s">
        <v>34</v>
      </c>
      <c r="C12" s="12">
        <v>25500</v>
      </c>
      <c r="D12" s="12">
        <v>25500</v>
      </c>
      <c r="E12" s="12">
        <v>53591.384784000009</v>
      </c>
      <c r="F12" s="12">
        <v>53591.384784000009</v>
      </c>
      <c r="G12" s="12">
        <v>-6940</v>
      </c>
      <c r="H12" s="12">
        <v>-6940</v>
      </c>
      <c r="I12" s="12">
        <v>4269852.9834999982</v>
      </c>
      <c r="J12" s="12">
        <v>4269852.9834999982</v>
      </c>
      <c r="K12" s="12">
        <v>475420.35093099944</v>
      </c>
      <c r="L12" s="12">
        <v>451900.19808719942</v>
      </c>
      <c r="M12" s="12">
        <v>167933.548992</v>
      </c>
      <c r="N12" s="12">
        <v>86066.955941220833</v>
      </c>
      <c r="O12" s="12">
        <v>0</v>
      </c>
      <c r="P12" s="12">
        <v>0</v>
      </c>
      <c r="Q12" s="12">
        <v>-2046676.7100999972</v>
      </c>
      <c r="R12" s="12">
        <v>0</v>
      </c>
      <c r="S12" s="12">
        <v>720501.6</v>
      </c>
      <c r="T12" s="12">
        <v>0</v>
      </c>
      <c r="U12" s="12">
        <v>0</v>
      </c>
      <c r="V12" s="12">
        <v>0</v>
      </c>
      <c r="W12" s="12">
        <v>0</v>
      </c>
      <c r="X12" s="12">
        <v>0</v>
      </c>
      <c r="Y12" s="12">
        <v>90966.725027594308</v>
      </c>
      <c r="Z12" s="12">
        <v>38010.00608959431</v>
      </c>
      <c r="AA12" s="12">
        <v>1175910.554798658</v>
      </c>
      <c r="AB12" s="12">
        <v>197738.92639374855</v>
      </c>
      <c r="AC12" s="12">
        <v>0</v>
      </c>
      <c r="AD12" s="12">
        <v>0</v>
      </c>
      <c r="AE12" s="12">
        <v>-690.85163599999942</v>
      </c>
      <c r="AF12" s="12">
        <v>-690.85163599999942</v>
      </c>
      <c r="AG12" s="12">
        <v>0</v>
      </c>
      <c r="AH12" s="12">
        <v>0</v>
      </c>
      <c r="AI12" s="12">
        <v>580890.38000000024</v>
      </c>
      <c r="AJ12" s="12">
        <v>26076.390666666906</v>
      </c>
      <c r="AK12" s="12">
        <v>0</v>
      </c>
      <c r="AL12" s="12">
        <v>0</v>
      </c>
      <c r="AM12" s="14">
        <f t="shared" si="0"/>
        <v>5506259.9662972521</v>
      </c>
      <c r="AN12" s="14">
        <f t="shared" si="1"/>
        <v>5141105.9938264284</v>
      </c>
    </row>
    <row r="13" spans="1:40" s="47" customFormat="1" ht="24.95" customHeight="1" x14ac:dyDescent="0.2">
      <c r="A13" s="1">
        <v>8</v>
      </c>
      <c r="B13" s="2" t="s">
        <v>36</v>
      </c>
      <c r="C13" s="12">
        <v>0</v>
      </c>
      <c r="D13" s="12">
        <v>0</v>
      </c>
      <c r="E13" s="12">
        <v>26849.389999999996</v>
      </c>
      <c r="F13" s="12">
        <v>26849.389999999996</v>
      </c>
      <c r="G13" s="12">
        <v>2630.91</v>
      </c>
      <c r="H13" s="12">
        <v>2630.91</v>
      </c>
      <c r="I13" s="12">
        <v>8420164.2799999993</v>
      </c>
      <c r="J13" s="12">
        <v>8420164.2799999993</v>
      </c>
      <c r="K13" s="12">
        <v>1098066.3899999992</v>
      </c>
      <c r="L13" s="12">
        <v>1098066.3899999992</v>
      </c>
      <c r="M13" s="12">
        <v>196023.22999999998</v>
      </c>
      <c r="N13" s="12">
        <v>196023.22999999998</v>
      </c>
      <c r="O13" s="12">
        <v>0</v>
      </c>
      <c r="P13" s="12">
        <v>0</v>
      </c>
      <c r="Q13" s="12">
        <v>0</v>
      </c>
      <c r="R13" s="12">
        <v>0</v>
      </c>
      <c r="S13" s="12">
        <v>0</v>
      </c>
      <c r="T13" s="12">
        <v>0</v>
      </c>
      <c r="U13" s="12">
        <v>0</v>
      </c>
      <c r="V13" s="12">
        <v>0</v>
      </c>
      <c r="W13" s="12">
        <v>0</v>
      </c>
      <c r="X13" s="12">
        <v>0</v>
      </c>
      <c r="Y13" s="12">
        <v>9750.7000000000007</v>
      </c>
      <c r="Z13" s="12">
        <v>9750.7000000000007</v>
      </c>
      <c r="AA13" s="12">
        <v>371893.83999999985</v>
      </c>
      <c r="AB13" s="12">
        <v>143923.07999999984</v>
      </c>
      <c r="AC13" s="12">
        <v>36600.910000000003</v>
      </c>
      <c r="AD13" s="12">
        <v>36600.910000000003</v>
      </c>
      <c r="AE13" s="12">
        <v>-5211433.7200000007</v>
      </c>
      <c r="AF13" s="12">
        <v>-2353270.89</v>
      </c>
      <c r="AG13" s="12">
        <v>0</v>
      </c>
      <c r="AH13" s="12">
        <v>0</v>
      </c>
      <c r="AI13" s="12">
        <v>25002.13</v>
      </c>
      <c r="AJ13" s="12">
        <v>25002.13</v>
      </c>
      <c r="AK13" s="12">
        <v>0</v>
      </c>
      <c r="AL13" s="12">
        <v>0</v>
      </c>
      <c r="AM13" s="14">
        <f t="shared" si="0"/>
        <v>4975548.0599999977</v>
      </c>
      <c r="AN13" s="14">
        <f t="shared" si="1"/>
        <v>7605740.129999998</v>
      </c>
    </row>
    <row r="14" spans="1:40" s="47" customFormat="1" ht="24.95" customHeight="1" x14ac:dyDescent="0.2">
      <c r="A14" s="1">
        <v>9</v>
      </c>
      <c r="B14" s="2" t="s">
        <v>39</v>
      </c>
      <c r="C14" s="12">
        <v>32998.99</v>
      </c>
      <c r="D14" s="12">
        <v>32998.99</v>
      </c>
      <c r="E14" s="12">
        <v>0</v>
      </c>
      <c r="F14" s="12">
        <v>0</v>
      </c>
      <c r="G14" s="12">
        <v>6873.63</v>
      </c>
      <c r="H14" s="12">
        <v>6873.63</v>
      </c>
      <c r="I14" s="12">
        <v>1738146.5799999998</v>
      </c>
      <c r="J14" s="12">
        <v>1738146.5799999998</v>
      </c>
      <c r="K14" s="12">
        <v>583876.99000000011</v>
      </c>
      <c r="L14" s="12">
        <v>583876.99000000011</v>
      </c>
      <c r="M14" s="12">
        <v>149034.82</v>
      </c>
      <c r="N14" s="12">
        <v>114535.32</v>
      </c>
      <c r="O14" s="12">
        <v>0</v>
      </c>
      <c r="P14" s="12">
        <v>0</v>
      </c>
      <c r="Q14" s="12">
        <v>0</v>
      </c>
      <c r="R14" s="12">
        <v>0</v>
      </c>
      <c r="S14" s="12">
        <v>0</v>
      </c>
      <c r="T14" s="12">
        <v>0</v>
      </c>
      <c r="U14" s="12">
        <v>0</v>
      </c>
      <c r="V14" s="12">
        <v>0</v>
      </c>
      <c r="W14" s="12">
        <v>0</v>
      </c>
      <c r="X14" s="12">
        <v>0</v>
      </c>
      <c r="Y14" s="12">
        <v>4443.5</v>
      </c>
      <c r="Z14" s="12">
        <v>4008.95</v>
      </c>
      <c r="AA14" s="12">
        <v>1379031.2399999998</v>
      </c>
      <c r="AB14" s="12">
        <v>559533.38450399996</v>
      </c>
      <c r="AC14" s="12">
        <v>0</v>
      </c>
      <c r="AD14" s="12">
        <v>0</v>
      </c>
      <c r="AE14" s="12">
        <v>401475.41000000003</v>
      </c>
      <c r="AF14" s="12">
        <v>132122.88600000003</v>
      </c>
      <c r="AG14" s="12">
        <v>0</v>
      </c>
      <c r="AH14" s="12">
        <v>0</v>
      </c>
      <c r="AI14" s="12">
        <v>-4275.5400000000009</v>
      </c>
      <c r="AJ14" s="12">
        <v>-24195.32</v>
      </c>
      <c r="AK14" s="12">
        <v>0</v>
      </c>
      <c r="AL14" s="12">
        <v>0</v>
      </c>
      <c r="AM14" s="14">
        <f t="shared" si="0"/>
        <v>4291605.6199999992</v>
      </c>
      <c r="AN14" s="14">
        <f t="shared" si="1"/>
        <v>3147901.4105039998</v>
      </c>
    </row>
    <row r="15" spans="1:40" s="47" customFormat="1" ht="24.95" customHeight="1" x14ac:dyDescent="0.2">
      <c r="A15" s="1">
        <v>10</v>
      </c>
      <c r="B15" s="2" t="s">
        <v>41</v>
      </c>
      <c r="C15" s="12">
        <v>0</v>
      </c>
      <c r="D15" s="12">
        <v>0</v>
      </c>
      <c r="E15" s="12">
        <v>0</v>
      </c>
      <c r="F15" s="12">
        <v>0</v>
      </c>
      <c r="G15" s="12">
        <v>312.31</v>
      </c>
      <c r="H15" s="12">
        <v>312.31</v>
      </c>
      <c r="I15" s="12">
        <v>0</v>
      </c>
      <c r="J15" s="12">
        <v>0</v>
      </c>
      <c r="K15" s="12">
        <v>3322990.8200000003</v>
      </c>
      <c r="L15" s="12">
        <v>2363353.8829999999</v>
      </c>
      <c r="M15" s="12">
        <v>298944.58</v>
      </c>
      <c r="N15" s="12">
        <v>222427.32700000002</v>
      </c>
      <c r="O15" s="12">
        <v>0</v>
      </c>
      <c r="P15" s="12">
        <v>0</v>
      </c>
      <c r="Q15" s="12">
        <v>0</v>
      </c>
      <c r="R15" s="12">
        <v>0</v>
      </c>
      <c r="S15" s="12">
        <v>0</v>
      </c>
      <c r="T15" s="12">
        <v>0</v>
      </c>
      <c r="U15" s="12">
        <v>0</v>
      </c>
      <c r="V15" s="12">
        <v>0</v>
      </c>
      <c r="W15" s="12">
        <v>0</v>
      </c>
      <c r="X15" s="12">
        <v>0</v>
      </c>
      <c r="Y15" s="12">
        <v>10789.310000000001</v>
      </c>
      <c r="Z15" s="12">
        <v>5394.6500000000015</v>
      </c>
      <c r="AA15" s="12">
        <v>73957.649999999994</v>
      </c>
      <c r="AB15" s="12">
        <v>55771.77</v>
      </c>
      <c r="AC15" s="12">
        <v>0</v>
      </c>
      <c r="AD15" s="12">
        <v>0</v>
      </c>
      <c r="AE15" s="12">
        <v>0</v>
      </c>
      <c r="AF15" s="12">
        <v>0</v>
      </c>
      <c r="AG15" s="12">
        <v>0</v>
      </c>
      <c r="AH15" s="12">
        <v>0</v>
      </c>
      <c r="AI15" s="12">
        <v>9888.58</v>
      </c>
      <c r="AJ15" s="12">
        <v>4944.29</v>
      </c>
      <c r="AK15" s="12">
        <v>0</v>
      </c>
      <c r="AL15" s="12">
        <v>0</v>
      </c>
      <c r="AM15" s="14">
        <f t="shared" si="0"/>
        <v>3716883.2500000005</v>
      </c>
      <c r="AN15" s="14">
        <f t="shared" si="1"/>
        <v>2652204.23</v>
      </c>
    </row>
    <row r="16" spans="1:40" s="47" customFormat="1" ht="24.95" customHeight="1" x14ac:dyDescent="0.2">
      <c r="A16" s="1">
        <v>11</v>
      </c>
      <c r="B16" s="2" t="s">
        <v>38</v>
      </c>
      <c r="C16" s="12">
        <v>0</v>
      </c>
      <c r="D16" s="12">
        <v>0</v>
      </c>
      <c r="E16" s="12">
        <v>1579.3777450000002</v>
      </c>
      <c r="F16" s="12">
        <v>1579.3777450000002</v>
      </c>
      <c r="G16" s="12">
        <v>7240</v>
      </c>
      <c r="H16" s="12">
        <v>2620</v>
      </c>
      <c r="I16" s="12">
        <v>2740053.9959213696</v>
      </c>
      <c r="J16" s="12">
        <v>2740053.9959213696</v>
      </c>
      <c r="K16" s="12">
        <v>657534.43500000006</v>
      </c>
      <c r="L16" s="12">
        <v>377869.16450000007</v>
      </c>
      <c r="M16" s="12">
        <v>65113.759999999995</v>
      </c>
      <c r="N16" s="12">
        <v>46391.755999999994</v>
      </c>
      <c r="O16" s="12">
        <v>0</v>
      </c>
      <c r="P16" s="12">
        <v>0</v>
      </c>
      <c r="Q16" s="12">
        <v>0</v>
      </c>
      <c r="R16" s="12">
        <v>0</v>
      </c>
      <c r="S16" s="12">
        <v>0</v>
      </c>
      <c r="T16" s="12">
        <v>0</v>
      </c>
      <c r="U16" s="12">
        <v>0</v>
      </c>
      <c r="V16" s="12">
        <v>0</v>
      </c>
      <c r="W16" s="12">
        <v>0</v>
      </c>
      <c r="X16" s="12">
        <v>0</v>
      </c>
      <c r="Y16" s="12">
        <v>5795.2319999999991</v>
      </c>
      <c r="Z16" s="12">
        <v>1889.0623999999989</v>
      </c>
      <c r="AA16" s="12">
        <v>98392.229999999967</v>
      </c>
      <c r="AB16" s="12">
        <v>88459.38999999997</v>
      </c>
      <c r="AC16" s="12">
        <v>0</v>
      </c>
      <c r="AD16" s="12">
        <v>0</v>
      </c>
      <c r="AE16" s="12">
        <v>0</v>
      </c>
      <c r="AF16" s="12">
        <v>0</v>
      </c>
      <c r="AG16" s="12">
        <v>0</v>
      </c>
      <c r="AH16" s="12">
        <v>0</v>
      </c>
      <c r="AI16" s="12">
        <v>0</v>
      </c>
      <c r="AJ16" s="12">
        <v>0</v>
      </c>
      <c r="AK16" s="12">
        <v>0</v>
      </c>
      <c r="AL16" s="12">
        <v>0</v>
      </c>
      <c r="AM16" s="14">
        <f t="shared" si="0"/>
        <v>3575709.0306663695</v>
      </c>
      <c r="AN16" s="14">
        <f t="shared" si="1"/>
        <v>3258862.7465663701</v>
      </c>
    </row>
    <row r="17" spans="1:40" s="47" customFormat="1" ht="24.95" customHeight="1" x14ac:dyDescent="0.2">
      <c r="A17" s="1">
        <v>12</v>
      </c>
      <c r="B17" s="2" t="s">
        <v>40</v>
      </c>
      <c r="C17" s="12">
        <v>25915</v>
      </c>
      <c r="D17" s="12">
        <v>25915</v>
      </c>
      <c r="E17" s="12">
        <v>0</v>
      </c>
      <c r="F17" s="12">
        <v>0</v>
      </c>
      <c r="G17" s="12">
        <v>0</v>
      </c>
      <c r="H17" s="12">
        <v>0</v>
      </c>
      <c r="I17" s="12">
        <v>914152.94000000006</v>
      </c>
      <c r="J17" s="12">
        <v>914152.94000000006</v>
      </c>
      <c r="K17" s="12">
        <v>449076.72</v>
      </c>
      <c r="L17" s="12">
        <v>419048.47</v>
      </c>
      <c r="M17" s="12">
        <v>106233.89</v>
      </c>
      <c r="N17" s="12">
        <v>96600.239999999991</v>
      </c>
      <c r="O17" s="12">
        <v>0</v>
      </c>
      <c r="P17" s="12">
        <v>0</v>
      </c>
      <c r="Q17" s="12">
        <v>0</v>
      </c>
      <c r="R17" s="12">
        <v>0</v>
      </c>
      <c r="S17" s="12">
        <v>0</v>
      </c>
      <c r="T17" s="12">
        <v>0</v>
      </c>
      <c r="U17" s="12">
        <v>0</v>
      </c>
      <c r="V17" s="12">
        <v>0</v>
      </c>
      <c r="W17" s="12">
        <v>0</v>
      </c>
      <c r="X17" s="12">
        <v>0</v>
      </c>
      <c r="Y17" s="12">
        <v>0</v>
      </c>
      <c r="Z17" s="12">
        <v>0</v>
      </c>
      <c r="AA17" s="12">
        <v>106586.42000000001</v>
      </c>
      <c r="AB17" s="12">
        <v>63491.420000000006</v>
      </c>
      <c r="AC17" s="12">
        <v>0</v>
      </c>
      <c r="AD17" s="12">
        <v>0</v>
      </c>
      <c r="AE17" s="12">
        <v>0</v>
      </c>
      <c r="AF17" s="12">
        <v>0</v>
      </c>
      <c r="AG17" s="12">
        <v>0</v>
      </c>
      <c r="AH17" s="12">
        <v>0</v>
      </c>
      <c r="AI17" s="12">
        <v>5568.7300000000005</v>
      </c>
      <c r="AJ17" s="12">
        <v>3233.9900000000007</v>
      </c>
      <c r="AK17" s="12">
        <v>0</v>
      </c>
      <c r="AL17" s="12">
        <v>0</v>
      </c>
      <c r="AM17" s="14">
        <f t="shared" si="0"/>
        <v>1607533.7</v>
      </c>
      <c r="AN17" s="14">
        <f t="shared" si="1"/>
        <v>1522442.06</v>
      </c>
    </row>
    <row r="18" spans="1:40" s="47" customFormat="1" ht="24.95" customHeight="1" x14ac:dyDescent="0.2">
      <c r="A18" s="1">
        <v>13</v>
      </c>
      <c r="B18" s="2" t="s">
        <v>32</v>
      </c>
      <c r="C18" s="12">
        <v>17695.34</v>
      </c>
      <c r="D18" s="12">
        <v>16548.75</v>
      </c>
      <c r="E18" s="12">
        <v>0</v>
      </c>
      <c r="F18" s="12">
        <v>0</v>
      </c>
      <c r="G18" s="12">
        <v>0</v>
      </c>
      <c r="H18" s="12">
        <v>0</v>
      </c>
      <c r="I18" s="12">
        <v>67856.220000000088</v>
      </c>
      <c r="J18" s="12">
        <v>67856.220000000088</v>
      </c>
      <c r="K18" s="12">
        <v>58383.720000000016</v>
      </c>
      <c r="L18" s="12">
        <v>21493.820000000011</v>
      </c>
      <c r="M18" s="12">
        <v>4805</v>
      </c>
      <c r="N18" s="12">
        <v>4805</v>
      </c>
      <c r="O18" s="12">
        <v>0</v>
      </c>
      <c r="P18" s="12">
        <v>0</v>
      </c>
      <c r="Q18" s="12">
        <v>0</v>
      </c>
      <c r="R18" s="12">
        <v>0</v>
      </c>
      <c r="S18" s="12">
        <v>0</v>
      </c>
      <c r="T18" s="12">
        <v>0</v>
      </c>
      <c r="U18" s="12">
        <v>0</v>
      </c>
      <c r="V18" s="12">
        <v>0</v>
      </c>
      <c r="W18" s="12">
        <v>0</v>
      </c>
      <c r="X18" s="12">
        <v>0</v>
      </c>
      <c r="Y18" s="12">
        <v>0</v>
      </c>
      <c r="Z18" s="12">
        <v>0</v>
      </c>
      <c r="AA18" s="12">
        <v>16032.931200000003</v>
      </c>
      <c r="AB18" s="12">
        <v>10664.804800000002</v>
      </c>
      <c r="AC18" s="12">
        <v>0</v>
      </c>
      <c r="AD18" s="12">
        <v>0</v>
      </c>
      <c r="AE18" s="12">
        <v>0</v>
      </c>
      <c r="AF18" s="12">
        <v>0</v>
      </c>
      <c r="AG18" s="12">
        <v>0</v>
      </c>
      <c r="AH18" s="12">
        <v>0</v>
      </c>
      <c r="AI18" s="12">
        <v>0</v>
      </c>
      <c r="AJ18" s="12">
        <v>0</v>
      </c>
      <c r="AK18" s="12">
        <v>0</v>
      </c>
      <c r="AL18" s="12">
        <v>0</v>
      </c>
      <c r="AM18" s="14">
        <f t="shared" si="0"/>
        <v>164773.21120000008</v>
      </c>
      <c r="AN18" s="14">
        <f t="shared" si="1"/>
        <v>121368.59480000009</v>
      </c>
    </row>
    <row r="19" spans="1:40" s="47" customFormat="1" ht="24.95" customHeight="1" x14ac:dyDescent="0.2">
      <c r="A19" s="1">
        <v>14</v>
      </c>
      <c r="B19" s="10" t="s">
        <v>42</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-64303</v>
      </c>
      <c r="AF19" s="12">
        <v>-64303</v>
      </c>
      <c r="AG19" s="12">
        <v>0</v>
      </c>
      <c r="AH19" s="12">
        <v>0</v>
      </c>
      <c r="AI19" s="12">
        <v>0</v>
      </c>
      <c r="AJ19" s="12">
        <v>0</v>
      </c>
      <c r="AK19" s="12">
        <v>0</v>
      </c>
      <c r="AL19" s="12">
        <v>0</v>
      </c>
      <c r="AM19" s="14">
        <f t="shared" si="0"/>
        <v>-64303</v>
      </c>
      <c r="AN19" s="14">
        <f t="shared" si="1"/>
        <v>-64303</v>
      </c>
    </row>
    <row r="20" spans="1:40" s="47" customFormat="1" x14ac:dyDescent="0.2">
      <c r="A20" s="3"/>
      <c r="B20" s="4" t="s">
        <v>22</v>
      </c>
      <c r="C20" s="15">
        <f t="shared" ref="C20:AN20" si="2">SUM(C6:C19)</f>
        <v>4878808.1308929548</v>
      </c>
      <c r="D20" s="15">
        <f t="shared" si="2"/>
        <v>2707204.5355689544</v>
      </c>
      <c r="E20" s="15">
        <f t="shared" si="2"/>
        <v>384427.74650372437</v>
      </c>
      <c r="F20" s="15">
        <f t="shared" si="2"/>
        <v>384427.74650372437</v>
      </c>
      <c r="G20" s="15">
        <f t="shared" si="2"/>
        <v>138856.83000000002</v>
      </c>
      <c r="H20" s="15">
        <f t="shared" si="2"/>
        <v>134236.83000000002</v>
      </c>
      <c r="I20" s="15">
        <f t="shared" si="2"/>
        <v>88469373.195637032</v>
      </c>
      <c r="J20" s="15">
        <f t="shared" si="2"/>
        <v>88469373.195637032</v>
      </c>
      <c r="K20" s="15">
        <f t="shared" si="2"/>
        <v>22182074.176041972</v>
      </c>
      <c r="L20" s="15">
        <f t="shared" si="2"/>
        <v>20341546.865698181</v>
      </c>
      <c r="M20" s="15">
        <f t="shared" si="2"/>
        <v>3445482.6523139994</v>
      </c>
      <c r="N20" s="15">
        <f t="shared" si="2"/>
        <v>3114582.545231441</v>
      </c>
      <c r="O20" s="15">
        <f t="shared" si="2"/>
        <v>0</v>
      </c>
      <c r="P20" s="15">
        <f t="shared" si="2"/>
        <v>0</v>
      </c>
      <c r="Q20" s="15">
        <f t="shared" si="2"/>
        <v>-2046676.7100999972</v>
      </c>
      <c r="R20" s="15">
        <f t="shared" si="2"/>
        <v>0</v>
      </c>
      <c r="S20" s="15">
        <f t="shared" si="2"/>
        <v>609790.05999999994</v>
      </c>
      <c r="T20" s="15">
        <f t="shared" si="2"/>
        <v>285</v>
      </c>
      <c r="U20" s="15">
        <f t="shared" si="2"/>
        <v>267.08999999999997</v>
      </c>
      <c r="V20" s="15">
        <f t="shared" si="2"/>
        <v>267.08999999999997</v>
      </c>
      <c r="W20" s="15">
        <f t="shared" si="2"/>
        <v>0</v>
      </c>
      <c r="X20" s="15">
        <f t="shared" si="2"/>
        <v>0</v>
      </c>
      <c r="Y20" s="15">
        <f t="shared" si="2"/>
        <v>750405.33219159429</v>
      </c>
      <c r="Z20" s="15">
        <f t="shared" si="2"/>
        <v>529790.46965359442</v>
      </c>
      <c r="AA20" s="15">
        <f t="shared" si="2"/>
        <v>20539394.866181411</v>
      </c>
      <c r="AB20" s="15">
        <f t="shared" si="2"/>
        <v>3607868.1942241034</v>
      </c>
      <c r="AC20" s="15">
        <f t="shared" si="2"/>
        <v>672880.30000000016</v>
      </c>
      <c r="AD20" s="15">
        <f t="shared" si="2"/>
        <v>36600.910000000236</v>
      </c>
      <c r="AE20" s="15">
        <f t="shared" si="2"/>
        <v>-5549143.5187635552</v>
      </c>
      <c r="AF20" s="15">
        <f t="shared" si="2"/>
        <v>-2454416.706603555</v>
      </c>
      <c r="AG20" s="15">
        <f t="shared" si="2"/>
        <v>0</v>
      </c>
      <c r="AH20" s="15">
        <f t="shared" si="2"/>
        <v>0</v>
      </c>
      <c r="AI20" s="15">
        <f t="shared" si="2"/>
        <v>3262617.9602332497</v>
      </c>
      <c r="AJ20" s="15">
        <f t="shared" si="2"/>
        <v>621962.05984870088</v>
      </c>
      <c r="AK20" s="15">
        <f t="shared" si="2"/>
        <v>0</v>
      </c>
      <c r="AL20" s="15">
        <f t="shared" si="2"/>
        <v>0</v>
      </c>
      <c r="AM20" s="15">
        <f t="shared" si="2"/>
        <v>137738558.11113238</v>
      </c>
      <c r="AN20" s="15">
        <f t="shared" si="2"/>
        <v>117493728.73576218</v>
      </c>
    </row>
    <row r="21" spans="1:40" s="47" customFormat="1" x14ac:dyDescent="0.2">
      <c r="A21" s="21"/>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3" spans="1:40" s="43" customFormat="1" ht="15" x14ac:dyDescent="0.2">
      <c r="B23" s="74" t="s">
        <v>51</v>
      </c>
      <c r="C23" s="102"/>
      <c r="D23" s="102"/>
      <c r="E23" s="102"/>
      <c r="F23" s="102"/>
      <c r="G23" s="102"/>
      <c r="H23" s="102"/>
      <c r="I23" s="102"/>
      <c r="J23" s="102"/>
      <c r="K23" s="102"/>
      <c r="L23" s="102"/>
      <c r="M23" s="102"/>
      <c r="N23" s="102"/>
    </row>
    <row r="24" spans="1:40" s="43" customFormat="1" ht="15" customHeight="1" x14ac:dyDescent="0.2">
      <c r="B24" s="97" t="s">
        <v>70</v>
      </c>
      <c r="C24" s="97"/>
      <c r="D24" s="97"/>
      <c r="E24" s="97"/>
      <c r="F24" s="97"/>
      <c r="G24" s="97"/>
      <c r="H24" s="97"/>
      <c r="I24" s="97"/>
      <c r="J24" s="97"/>
      <c r="K24" s="97"/>
      <c r="L24" s="97"/>
      <c r="M24" s="97"/>
      <c r="N24" s="97"/>
    </row>
    <row r="25" spans="1:40" s="43" customFormat="1" ht="15" x14ac:dyDescent="0.2">
      <c r="B25" s="97"/>
      <c r="C25" s="97"/>
      <c r="D25" s="97"/>
      <c r="E25" s="97"/>
      <c r="F25" s="97"/>
      <c r="G25" s="97"/>
      <c r="H25" s="97"/>
      <c r="I25" s="97"/>
      <c r="J25" s="97"/>
      <c r="K25" s="97"/>
      <c r="L25" s="97"/>
      <c r="M25" s="97"/>
      <c r="N25" s="97"/>
    </row>
    <row r="26" spans="1:40" s="43" customFormat="1" ht="9" customHeight="1" x14ac:dyDescent="0.2">
      <c r="B26" s="100"/>
      <c r="C26" s="100"/>
      <c r="D26" s="100"/>
      <c r="E26" s="100"/>
      <c r="F26" s="100"/>
      <c r="G26" s="100"/>
      <c r="H26" s="100"/>
      <c r="I26" s="100"/>
      <c r="J26" s="100"/>
      <c r="K26" s="100"/>
      <c r="L26" s="100"/>
      <c r="M26" s="100"/>
      <c r="N26" s="100"/>
    </row>
    <row r="27" spans="1:40" s="43" customFormat="1" ht="15" x14ac:dyDescent="0.25">
      <c r="B27" s="91" t="s">
        <v>71</v>
      </c>
    </row>
    <row r="28" spans="1:40" s="43" customFormat="1" ht="15" x14ac:dyDescent="0.25">
      <c r="B28" s="91" t="s">
        <v>72</v>
      </c>
    </row>
    <row r="29" spans="1:40" s="43" customFormat="1" ht="15" x14ac:dyDescent="0.2">
      <c r="AM29" s="75"/>
      <c r="AN29" s="75"/>
    </row>
    <row r="30" spans="1:40" s="47" customFormat="1" x14ac:dyDescent="0.2">
      <c r="AM30" s="84"/>
      <c r="AN30" s="84"/>
    </row>
    <row r="31" spans="1:40" s="47" customFormat="1" x14ac:dyDescent="0.2"/>
  </sheetData>
  <sortState ref="B7:AN20">
    <sortCondition descending="1" ref="AM7:AM20"/>
  </sortState>
  <mergeCells count="23">
    <mergeCell ref="AM4:AN4"/>
    <mergeCell ref="AC4:AD4"/>
    <mergeCell ref="AE4:AF4"/>
    <mergeCell ref="AG4:AH4"/>
    <mergeCell ref="AI4:AJ4"/>
    <mergeCell ref="AK4:AL4"/>
    <mergeCell ref="C4:D4"/>
    <mergeCell ref="E4:F4"/>
    <mergeCell ref="G4:H4"/>
    <mergeCell ref="I4:J4"/>
    <mergeCell ref="K4:L4"/>
    <mergeCell ref="M4:N4"/>
    <mergeCell ref="O4:P4"/>
    <mergeCell ref="Q4:R4"/>
    <mergeCell ref="S4:T4"/>
    <mergeCell ref="U4:V4"/>
    <mergeCell ref="W4:X4"/>
    <mergeCell ref="Y4:Z4"/>
    <mergeCell ref="AA4:AB4"/>
    <mergeCell ref="A1:K1"/>
    <mergeCell ref="A4:A5"/>
    <mergeCell ref="B4:B5"/>
    <mergeCell ref="B24:N2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B7" sqref="A1:XFD1048576"/>
    </sheetView>
  </sheetViews>
  <sheetFormatPr defaultRowHeight="12.75" x14ac:dyDescent="0.2"/>
  <cols>
    <col min="1" max="1" width="4.42578125" style="108" customWidth="1"/>
    <col min="2" max="2" width="56.28515625" style="108" customWidth="1"/>
    <col min="3" max="3" width="13" style="108" customWidth="1"/>
    <col min="4" max="4" width="10.5703125" style="108" customWidth="1"/>
    <col min="5" max="6" width="9.140625" style="108"/>
    <col min="7" max="7" width="12" style="108" bestFit="1" customWidth="1"/>
    <col min="8" max="16384" width="9.140625" style="108"/>
  </cols>
  <sheetData>
    <row r="2" spans="1:5" ht="12.75" customHeight="1" x14ac:dyDescent="0.2">
      <c r="A2" s="103" t="s">
        <v>73</v>
      </c>
      <c r="B2" s="103"/>
      <c r="C2" s="103"/>
      <c r="D2" s="103"/>
    </row>
    <row r="3" spans="1:5" ht="12.75" customHeight="1" x14ac:dyDescent="0.2">
      <c r="A3" s="103"/>
      <c r="B3" s="103"/>
      <c r="C3" s="103"/>
      <c r="D3" s="103"/>
      <c r="E3" s="109"/>
    </row>
    <row r="4" spans="1:5" x14ac:dyDescent="0.2">
      <c r="A4" s="103"/>
      <c r="B4" s="103"/>
      <c r="C4" s="103"/>
      <c r="D4" s="103"/>
      <c r="E4" s="109"/>
    </row>
    <row r="6" spans="1:5" s="105" customFormat="1" ht="43.5" customHeight="1" x14ac:dyDescent="0.25">
      <c r="A6" s="104" t="s">
        <v>0</v>
      </c>
      <c r="B6" s="104" t="s">
        <v>74</v>
      </c>
      <c r="C6" s="104" t="s">
        <v>75</v>
      </c>
      <c r="D6" s="104" t="s">
        <v>76</v>
      </c>
    </row>
    <row r="7" spans="1:5" ht="27" customHeight="1" x14ac:dyDescent="0.2">
      <c r="A7" s="110">
        <v>1</v>
      </c>
      <c r="B7" s="106" t="s">
        <v>4</v>
      </c>
      <c r="C7" s="16">
        <f>HLOOKUP(B7,'Wr. Prem. &amp;  Re Prem.'!$4:$20,17,FALSE)</f>
        <v>17709893.687216654</v>
      </c>
      <c r="D7" s="6">
        <f>C7/$C$25</f>
        <v>6.0592046148368037E-2</v>
      </c>
    </row>
    <row r="8" spans="1:5" ht="27" customHeight="1" x14ac:dyDescent="0.2">
      <c r="A8" s="110">
        <v>2</v>
      </c>
      <c r="B8" s="106" t="s">
        <v>5</v>
      </c>
      <c r="C8" s="16">
        <f>HLOOKUP(B8,'Wr. Prem. &amp;  Re Prem.'!$4:$20,17,FALSE)</f>
        <v>4280202.6121238219</v>
      </c>
      <c r="D8" s="6">
        <f t="shared" ref="D8:D21" si="0">C8/$C$25</f>
        <v>1.4644144046182117E-2</v>
      </c>
    </row>
    <row r="9" spans="1:5" ht="27" customHeight="1" x14ac:dyDescent="0.2">
      <c r="A9" s="110">
        <v>3</v>
      </c>
      <c r="B9" s="106" t="s">
        <v>6</v>
      </c>
      <c r="C9" s="16">
        <f>HLOOKUP(B9,'Wr. Prem. &amp;  Re Prem.'!$4:$20,17,FALSE)</f>
        <v>3178808.6205593375</v>
      </c>
      <c r="D9" s="6">
        <f t="shared" si="0"/>
        <v>1.0875870969953452E-2</v>
      </c>
    </row>
    <row r="10" spans="1:5" ht="27" customHeight="1" x14ac:dyDescent="0.2">
      <c r="A10" s="110">
        <v>4</v>
      </c>
      <c r="B10" s="106" t="s">
        <v>7</v>
      </c>
      <c r="C10" s="16">
        <f>HLOOKUP(B10,'Wr. Prem. &amp;  Re Prem.'!$4:$20,17,FALSE)</f>
        <v>129928785.51921153</v>
      </c>
      <c r="D10" s="6">
        <f t="shared" si="0"/>
        <v>0.4445340614248921</v>
      </c>
    </row>
    <row r="11" spans="1:5" ht="38.25" customHeight="1" x14ac:dyDescent="0.2">
      <c r="A11" s="110">
        <v>5</v>
      </c>
      <c r="B11" s="106" t="s">
        <v>8</v>
      </c>
      <c r="C11" s="16">
        <f>HLOOKUP(B11,'Wr. Prem. &amp;  Re Prem.'!$4:$20,17,FALSE)</f>
        <v>43488776.933824301</v>
      </c>
      <c r="D11" s="6">
        <f t="shared" si="0"/>
        <v>0.14879106704137998</v>
      </c>
    </row>
    <row r="12" spans="1:5" ht="27" customHeight="1" x14ac:dyDescent="0.2">
      <c r="A12" s="110">
        <v>6</v>
      </c>
      <c r="B12" s="106" t="s">
        <v>9</v>
      </c>
      <c r="C12" s="16">
        <f>HLOOKUP(B12,'Wr. Prem. &amp;  Re Prem.'!$4:$20,17,FALSE)</f>
        <v>6426005.2634766214</v>
      </c>
      <c r="D12" s="6">
        <f t="shared" si="0"/>
        <v>2.1985722464007925E-2</v>
      </c>
    </row>
    <row r="13" spans="1:5" ht="27" customHeight="1" x14ac:dyDescent="0.2">
      <c r="A13" s="110">
        <v>7</v>
      </c>
      <c r="B13" s="106" t="s">
        <v>10</v>
      </c>
      <c r="C13" s="16">
        <f>HLOOKUP(B13,'Wr. Prem. &amp;  Re Prem.'!$4:$20,17,FALSE)</f>
        <v>0</v>
      </c>
      <c r="D13" s="6">
        <f t="shared" si="0"/>
        <v>0</v>
      </c>
    </row>
    <row r="14" spans="1:5" ht="27" customHeight="1" x14ac:dyDescent="0.2">
      <c r="A14" s="110">
        <v>8</v>
      </c>
      <c r="B14" s="106" t="s">
        <v>11</v>
      </c>
      <c r="C14" s="16">
        <f>HLOOKUP(B14,'Wr. Prem. &amp;  Re Prem.'!$4:$20,17,FALSE)</f>
        <v>3921626.8723436212</v>
      </c>
      <c r="D14" s="6">
        <f t="shared" si="0"/>
        <v>1.3417324836751742E-2</v>
      </c>
    </row>
    <row r="15" spans="1:5" ht="27" customHeight="1" x14ac:dyDescent="0.2">
      <c r="A15" s="110">
        <v>9</v>
      </c>
      <c r="B15" s="106" t="s">
        <v>12</v>
      </c>
      <c r="C15" s="16">
        <f>HLOOKUP(B15,'Wr. Prem. &amp;  Re Prem.'!$4:$20,17,FALSE)</f>
        <v>3049129.0942145842</v>
      </c>
      <c r="D15" s="6">
        <f t="shared" si="0"/>
        <v>1.0432189715646909E-2</v>
      </c>
    </row>
    <row r="16" spans="1:5" ht="27" customHeight="1" x14ac:dyDescent="0.2">
      <c r="A16" s="110">
        <v>10</v>
      </c>
      <c r="B16" s="106" t="s">
        <v>13</v>
      </c>
      <c r="C16" s="16">
        <f>HLOOKUP(B16,'Wr. Prem. &amp;  Re Prem.'!$4:$20,17,FALSE)</f>
        <v>376622.14999999997</v>
      </c>
      <c r="D16" s="6">
        <f t="shared" si="0"/>
        <v>1.2885626021442312E-3</v>
      </c>
    </row>
    <row r="17" spans="1:7" ht="27" customHeight="1" x14ac:dyDescent="0.2">
      <c r="A17" s="110">
        <v>11</v>
      </c>
      <c r="B17" s="106" t="s">
        <v>14</v>
      </c>
      <c r="C17" s="16">
        <f>HLOOKUP(B17,'Wr. Prem. &amp;  Re Prem.'!$4:$20,17,FALSE)</f>
        <v>0</v>
      </c>
      <c r="D17" s="6">
        <f t="shared" si="0"/>
        <v>0</v>
      </c>
    </row>
    <row r="18" spans="1:7" ht="27" customHeight="1" x14ac:dyDescent="0.2">
      <c r="A18" s="110">
        <v>12</v>
      </c>
      <c r="B18" s="106" t="s">
        <v>15</v>
      </c>
      <c r="C18" s="16">
        <f>HLOOKUP(B18,'Wr. Prem. &amp;  Re Prem.'!$4:$20,17,FALSE)</f>
        <v>3460223.884468317</v>
      </c>
      <c r="D18" s="6">
        <f t="shared" si="0"/>
        <v>1.1838695872168205E-2</v>
      </c>
    </row>
    <row r="19" spans="1:7" ht="27" customHeight="1" x14ac:dyDescent="0.2">
      <c r="A19" s="110">
        <v>13</v>
      </c>
      <c r="B19" s="106" t="s">
        <v>16</v>
      </c>
      <c r="C19" s="16">
        <f>HLOOKUP(B19,'Wr. Prem. &amp;  Re Prem.'!$4:$20,17,FALSE)</f>
        <v>57304740.201821327</v>
      </c>
      <c r="D19" s="6">
        <f t="shared" si="0"/>
        <v>0.19606054808422191</v>
      </c>
    </row>
    <row r="20" spans="1:7" ht="27" customHeight="1" x14ac:dyDescent="0.2">
      <c r="A20" s="110">
        <v>14</v>
      </c>
      <c r="B20" s="106" t="s">
        <v>17</v>
      </c>
      <c r="C20" s="16">
        <f>HLOOKUP(B20,'Wr. Prem. &amp;  Re Prem.'!$4:$20,17,FALSE)</f>
        <v>1286558.5569860002</v>
      </c>
      <c r="D20" s="6">
        <f t="shared" si="0"/>
        <v>4.4017890132080862E-3</v>
      </c>
    </row>
    <row r="21" spans="1:7" ht="27" customHeight="1" x14ac:dyDescent="0.2">
      <c r="A21" s="110">
        <v>15</v>
      </c>
      <c r="B21" s="106" t="s">
        <v>18</v>
      </c>
      <c r="C21" s="16">
        <f>HLOOKUP(B21,'Wr. Prem. &amp;  Re Prem.'!$4:$20,17,FALSE)</f>
        <v>5205370.4707110142</v>
      </c>
      <c r="D21" s="6">
        <f t="shared" si="0"/>
        <v>1.7809482843385942E-2</v>
      </c>
    </row>
    <row r="22" spans="1:7" ht="27" customHeight="1" x14ac:dyDescent="0.2">
      <c r="A22" s="110">
        <v>16</v>
      </c>
      <c r="B22" s="106" t="s">
        <v>19</v>
      </c>
      <c r="C22" s="16">
        <f>HLOOKUP(B22,'Wr. Prem. &amp;  Re Prem.'!$4:$20,17,FALSE)</f>
        <v>36948</v>
      </c>
      <c r="D22" s="6">
        <f>C22/$C$25</f>
        <v>1.2641266856987848E-4</v>
      </c>
    </row>
    <row r="23" spans="1:7" ht="27" customHeight="1" x14ac:dyDescent="0.2">
      <c r="A23" s="110">
        <v>17</v>
      </c>
      <c r="B23" s="106" t="s">
        <v>20</v>
      </c>
      <c r="C23" s="16">
        <f>HLOOKUP(B23,'Wr. Prem. &amp;  Re Prem.'!$4:$20,17,FALSE)</f>
        <v>12627140.568566291</v>
      </c>
      <c r="D23" s="6">
        <f>C23/$C$25</f>
        <v>4.3202082269119778E-2</v>
      </c>
    </row>
    <row r="24" spans="1:7" ht="27" customHeight="1" x14ac:dyDescent="0.2">
      <c r="A24" s="110">
        <v>18</v>
      </c>
      <c r="B24" s="106" t="s">
        <v>21</v>
      </c>
      <c r="C24" s="16">
        <f>HLOOKUP(B24,'Wr. Prem. &amp;  Re Prem.'!$4:$20,17,FALSE)</f>
        <v>0</v>
      </c>
      <c r="D24" s="6">
        <f>C24/$C$25</f>
        <v>0</v>
      </c>
    </row>
    <row r="25" spans="1:7" ht="27" customHeight="1" x14ac:dyDescent="0.2">
      <c r="A25" s="111"/>
      <c r="B25" s="107" t="s">
        <v>22</v>
      </c>
      <c r="C25" s="7">
        <f>SUM(C7:C24)</f>
        <v>292280832.43552333</v>
      </c>
      <c r="D25" s="8">
        <f>SUM(D7:D24)</f>
        <v>1.0000000000000002</v>
      </c>
      <c r="G25" s="112"/>
    </row>
    <row r="27" spans="1:7" x14ac:dyDescent="0.2">
      <c r="C27" s="112"/>
    </row>
    <row r="28" spans="1:7" x14ac:dyDescent="0.2">
      <c r="C28" s="112"/>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15" activePane="bottomRight" state="frozen"/>
      <selection pane="topRight" activeCell="C1" sqref="C1"/>
      <selection pane="bottomLeft" activeCell="A6" sqref="A6"/>
      <selection pane="bottomRight" activeCell="B6" sqref="B6:B20"/>
    </sheetView>
  </sheetViews>
  <sheetFormatPr defaultRowHeight="12.75" x14ac:dyDescent="0.2"/>
  <cols>
    <col min="1" max="1" width="4.42578125" style="108" customWidth="1"/>
    <col min="2" max="2" width="49.28515625" style="108" customWidth="1"/>
    <col min="3" max="6" width="11.5703125" style="108" customWidth="1"/>
    <col min="7" max="7" width="12.28515625" style="108" customWidth="1"/>
    <col min="8" max="38" width="11.5703125" style="108" customWidth="1"/>
    <col min="39" max="39" width="13.140625" style="108" customWidth="1"/>
    <col min="40" max="40" width="11.5703125" style="108" customWidth="1"/>
    <col min="41" max="16384" width="9.140625" style="108"/>
  </cols>
  <sheetData>
    <row r="1" spans="1:40" s="43" customFormat="1" ht="27.75" customHeight="1" x14ac:dyDescent="0.2">
      <c r="A1" s="74" t="s">
        <v>77</v>
      </c>
      <c r="B1" s="74"/>
      <c r="C1" s="74"/>
      <c r="D1" s="74"/>
      <c r="E1" s="74"/>
      <c r="F1" s="74"/>
      <c r="G1" s="74"/>
      <c r="H1" s="74"/>
      <c r="I1" s="74"/>
      <c r="J1" s="74"/>
      <c r="K1" s="74"/>
      <c r="L1" s="74"/>
      <c r="M1" s="74"/>
      <c r="N1" s="74"/>
      <c r="O1" s="74"/>
    </row>
    <row r="2" spans="1:40" s="113" customFormat="1" ht="17.25" customHeight="1" x14ac:dyDescent="0.25">
      <c r="A2" s="29" t="s">
        <v>2</v>
      </c>
      <c r="C2" s="114"/>
      <c r="E2" s="114"/>
      <c r="G2" s="114"/>
      <c r="I2" s="114"/>
      <c r="K2" s="114"/>
      <c r="M2" s="114"/>
      <c r="O2" s="114"/>
      <c r="Q2" s="114"/>
      <c r="S2" s="114"/>
      <c r="U2" s="114"/>
      <c r="W2" s="114"/>
      <c r="Y2" s="114"/>
      <c r="AA2" s="114"/>
      <c r="AC2" s="114"/>
      <c r="AE2" s="114"/>
      <c r="AG2" s="114"/>
      <c r="AI2" s="114"/>
      <c r="AK2" s="114"/>
    </row>
    <row r="3" spans="1:40" s="113" customFormat="1" ht="21.75" customHeight="1" x14ac:dyDescent="0.25">
      <c r="A3" s="115"/>
      <c r="C3" s="114"/>
      <c r="E3" s="114"/>
      <c r="G3" s="114"/>
      <c r="I3" s="114"/>
      <c r="K3" s="114"/>
      <c r="M3" s="114"/>
      <c r="O3" s="114"/>
      <c r="Q3" s="114"/>
      <c r="S3" s="114"/>
      <c r="U3" s="114"/>
      <c r="W3" s="114"/>
      <c r="Y3" s="114"/>
      <c r="AA3" s="114"/>
      <c r="AC3" s="114"/>
      <c r="AE3" s="114"/>
      <c r="AG3" s="114"/>
      <c r="AI3" s="114"/>
      <c r="AK3" s="114"/>
    </row>
    <row r="4" spans="1:40" s="105" customFormat="1" ht="96" customHeight="1" x14ac:dyDescent="0.25">
      <c r="A4" s="31" t="s">
        <v>0</v>
      </c>
      <c r="B4" s="31" t="s">
        <v>3</v>
      </c>
      <c r="C4" s="87" t="s">
        <v>4</v>
      </c>
      <c r="D4" s="8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71" t="s">
        <v>17</v>
      </c>
      <c r="AD4" s="72"/>
      <c r="AE4" s="71" t="s">
        <v>18</v>
      </c>
      <c r="AF4" s="72"/>
      <c r="AG4" s="32" t="s">
        <v>19</v>
      </c>
      <c r="AH4" s="34"/>
      <c r="AI4" s="88" t="s">
        <v>20</v>
      </c>
      <c r="AJ4" s="89"/>
      <c r="AK4" s="88" t="s">
        <v>21</v>
      </c>
      <c r="AL4" s="89"/>
      <c r="AM4" s="88" t="s">
        <v>22</v>
      </c>
      <c r="AN4" s="89"/>
    </row>
    <row r="5" spans="1:40" s="105" customFormat="1" ht="48.75" customHeight="1" x14ac:dyDescent="0.25">
      <c r="A5" s="41"/>
      <c r="B5" s="41"/>
      <c r="C5" s="73" t="s">
        <v>49</v>
      </c>
      <c r="D5" s="73" t="s">
        <v>78</v>
      </c>
      <c r="E5" s="73" t="s">
        <v>49</v>
      </c>
      <c r="F5" s="73" t="s">
        <v>78</v>
      </c>
      <c r="G5" s="73" t="s">
        <v>49</v>
      </c>
      <c r="H5" s="73" t="s">
        <v>78</v>
      </c>
      <c r="I5" s="73" t="s">
        <v>49</v>
      </c>
      <c r="J5" s="73" t="s">
        <v>78</v>
      </c>
      <c r="K5" s="73" t="s">
        <v>49</v>
      </c>
      <c r="L5" s="73" t="s">
        <v>78</v>
      </c>
      <c r="M5" s="73" t="s">
        <v>49</v>
      </c>
      <c r="N5" s="73" t="s">
        <v>78</v>
      </c>
      <c r="O5" s="73" t="s">
        <v>49</v>
      </c>
      <c r="P5" s="73" t="s">
        <v>78</v>
      </c>
      <c r="Q5" s="73" t="s">
        <v>49</v>
      </c>
      <c r="R5" s="73" t="s">
        <v>78</v>
      </c>
      <c r="S5" s="73" t="s">
        <v>49</v>
      </c>
      <c r="T5" s="73" t="s">
        <v>78</v>
      </c>
      <c r="U5" s="73" t="s">
        <v>49</v>
      </c>
      <c r="V5" s="73" t="s">
        <v>78</v>
      </c>
      <c r="W5" s="73" t="s">
        <v>49</v>
      </c>
      <c r="X5" s="73" t="s">
        <v>78</v>
      </c>
      <c r="Y5" s="73" t="s">
        <v>49</v>
      </c>
      <c r="Z5" s="73" t="s">
        <v>78</v>
      </c>
      <c r="AA5" s="73" t="s">
        <v>49</v>
      </c>
      <c r="AB5" s="73" t="s">
        <v>78</v>
      </c>
      <c r="AC5" s="73" t="s">
        <v>49</v>
      </c>
      <c r="AD5" s="73" t="s">
        <v>78</v>
      </c>
      <c r="AE5" s="73" t="s">
        <v>49</v>
      </c>
      <c r="AF5" s="73" t="s">
        <v>78</v>
      </c>
      <c r="AG5" s="73" t="s">
        <v>49</v>
      </c>
      <c r="AH5" s="73" t="s">
        <v>78</v>
      </c>
      <c r="AI5" s="73" t="s">
        <v>49</v>
      </c>
      <c r="AJ5" s="73" t="s">
        <v>78</v>
      </c>
      <c r="AK5" s="73" t="s">
        <v>49</v>
      </c>
      <c r="AL5" s="73" t="s">
        <v>78</v>
      </c>
      <c r="AM5" s="73" t="s">
        <v>49</v>
      </c>
      <c r="AN5" s="73" t="s">
        <v>78</v>
      </c>
    </row>
    <row r="6" spans="1:40" ht="24.95" customHeight="1" x14ac:dyDescent="0.2">
      <c r="A6" s="1">
        <v>1</v>
      </c>
      <c r="B6" s="11" t="s">
        <v>29</v>
      </c>
      <c r="C6" s="17">
        <v>284452.17951900937</v>
      </c>
      <c r="D6" s="17">
        <v>0</v>
      </c>
      <c r="E6" s="17">
        <v>0</v>
      </c>
      <c r="F6" s="17">
        <v>0</v>
      </c>
      <c r="G6" s="17">
        <v>35.091044999999994</v>
      </c>
      <c r="H6" s="17">
        <v>0</v>
      </c>
      <c r="I6" s="17">
        <v>0</v>
      </c>
      <c r="J6" s="17">
        <v>0</v>
      </c>
      <c r="K6" s="17">
        <v>127123.15301800123</v>
      </c>
      <c r="L6" s="17">
        <v>0</v>
      </c>
      <c r="M6" s="17">
        <v>67.695553000000004</v>
      </c>
      <c r="N6" s="17">
        <v>0</v>
      </c>
      <c r="O6" s="17">
        <v>0</v>
      </c>
      <c r="P6" s="17">
        <v>0</v>
      </c>
      <c r="Q6" s="17">
        <v>0</v>
      </c>
      <c r="R6" s="17">
        <v>0</v>
      </c>
      <c r="S6" s="17">
        <v>0</v>
      </c>
      <c r="T6" s="17">
        <v>0</v>
      </c>
      <c r="U6" s="17">
        <v>0</v>
      </c>
      <c r="V6" s="17">
        <v>0</v>
      </c>
      <c r="W6" s="17">
        <v>0</v>
      </c>
      <c r="X6" s="17">
        <v>0</v>
      </c>
      <c r="Y6" s="17">
        <v>0</v>
      </c>
      <c r="Z6" s="17">
        <v>0</v>
      </c>
      <c r="AA6" s="17">
        <v>13577.277663000064</v>
      </c>
      <c r="AB6" s="17">
        <v>0</v>
      </c>
      <c r="AC6" s="17">
        <v>0</v>
      </c>
      <c r="AD6" s="17">
        <v>0</v>
      </c>
      <c r="AE6" s="17">
        <v>8033.0328351117205</v>
      </c>
      <c r="AF6" s="17">
        <v>0</v>
      </c>
      <c r="AG6" s="17">
        <v>21381.217138000418</v>
      </c>
      <c r="AH6" s="17">
        <v>0</v>
      </c>
      <c r="AI6" s="17">
        <v>0</v>
      </c>
      <c r="AJ6" s="17">
        <v>0</v>
      </c>
      <c r="AK6" s="17">
        <v>0</v>
      </c>
      <c r="AL6" s="17">
        <v>0</v>
      </c>
      <c r="AM6" s="14">
        <f t="shared" ref="AM6:AM19" si="0">C6+E6+G6+I6+K6+M6+O6+Q6+S6+U6+W6+Y6+AA6+AC6+AE6+AG6+AI6+AK6</f>
        <v>454669.64677112282</v>
      </c>
      <c r="AN6" s="14">
        <f t="shared" ref="AN6:AN19" si="1">D6+F6+H6+J6+L6+N6+P6+R6+T6+V6+X6+Z6+AB6+AD6+AF6+AH6+AJ6+AL6</f>
        <v>0</v>
      </c>
    </row>
    <row r="7" spans="1:40" ht="24.95" customHeight="1" x14ac:dyDescent="0.2">
      <c r="A7" s="1">
        <v>2</v>
      </c>
      <c r="B7" s="11" t="s">
        <v>31</v>
      </c>
      <c r="C7" s="17">
        <v>0</v>
      </c>
      <c r="D7" s="17">
        <v>0</v>
      </c>
      <c r="E7" s="17">
        <v>0</v>
      </c>
      <c r="F7" s="17">
        <v>0</v>
      </c>
      <c r="G7" s="17">
        <v>0</v>
      </c>
      <c r="H7" s="17">
        <v>0</v>
      </c>
      <c r="I7" s="17">
        <v>0</v>
      </c>
      <c r="J7" s="17">
        <v>0</v>
      </c>
      <c r="K7" s="17">
        <v>21925.735000000001</v>
      </c>
      <c r="L7" s="17">
        <v>0</v>
      </c>
      <c r="M7" s="17">
        <v>0</v>
      </c>
      <c r="N7" s="17">
        <v>0</v>
      </c>
      <c r="O7" s="17">
        <v>0</v>
      </c>
      <c r="P7" s="17">
        <v>0</v>
      </c>
      <c r="Q7" s="17">
        <v>0</v>
      </c>
      <c r="R7" s="17">
        <v>0</v>
      </c>
      <c r="S7" s="17">
        <v>0</v>
      </c>
      <c r="T7" s="17">
        <v>0</v>
      </c>
      <c r="U7" s="17">
        <v>0</v>
      </c>
      <c r="V7" s="17">
        <v>0</v>
      </c>
      <c r="W7" s="17">
        <v>0</v>
      </c>
      <c r="X7" s="17">
        <v>0</v>
      </c>
      <c r="Y7" s="17">
        <v>0</v>
      </c>
      <c r="Z7" s="17">
        <v>0</v>
      </c>
      <c r="AA7" s="17">
        <v>247722.63199999998</v>
      </c>
      <c r="AB7" s="17">
        <v>193896.73982028</v>
      </c>
      <c r="AC7" s="17">
        <v>0</v>
      </c>
      <c r="AD7" s="17">
        <v>0</v>
      </c>
      <c r="AE7" s="17">
        <v>0</v>
      </c>
      <c r="AF7" s="17">
        <v>0</v>
      </c>
      <c r="AG7" s="17">
        <v>0</v>
      </c>
      <c r="AH7" s="17">
        <v>0</v>
      </c>
      <c r="AI7" s="17">
        <v>0</v>
      </c>
      <c r="AJ7" s="17">
        <v>0</v>
      </c>
      <c r="AK7" s="17">
        <v>0</v>
      </c>
      <c r="AL7" s="17">
        <v>0</v>
      </c>
      <c r="AM7" s="14">
        <f t="shared" si="0"/>
        <v>269648.36699999997</v>
      </c>
      <c r="AN7" s="14">
        <f t="shared" si="1"/>
        <v>193896.73982028</v>
      </c>
    </row>
    <row r="8" spans="1:40" ht="24.95" customHeight="1" x14ac:dyDescent="0.2">
      <c r="A8" s="1">
        <v>3</v>
      </c>
      <c r="B8" s="11" t="s">
        <v>39</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27996.32</v>
      </c>
      <c r="V8" s="17">
        <v>0</v>
      </c>
      <c r="W8" s="17">
        <v>0</v>
      </c>
      <c r="X8" s="17">
        <v>0</v>
      </c>
      <c r="Y8" s="17">
        <v>0</v>
      </c>
      <c r="Z8" s="17">
        <v>0</v>
      </c>
      <c r="AA8" s="17">
        <v>13965.44</v>
      </c>
      <c r="AB8" s="17">
        <v>0</v>
      </c>
      <c r="AC8" s="17">
        <v>0</v>
      </c>
      <c r="AD8" s="17">
        <v>0</v>
      </c>
      <c r="AE8" s="17">
        <v>0</v>
      </c>
      <c r="AF8" s="17">
        <v>0</v>
      </c>
      <c r="AG8" s="17">
        <v>0</v>
      </c>
      <c r="AH8" s="17">
        <v>0</v>
      </c>
      <c r="AI8" s="17">
        <v>0</v>
      </c>
      <c r="AJ8" s="17">
        <v>0</v>
      </c>
      <c r="AK8" s="17">
        <v>0</v>
      </c>
      <c r="AL8" s="17">
        <v>0</v>
      </c>
      <c r="AM8" s="14">
        <f t="shared" si="0"/>
        <v>41961.760000000002</v>
      </c>
      <c r="AN8" s="14">
        <f t="shared" si="1"/>
        <v>0</v>
      </c>
    </row>
    <row r="9" spans="1:40" ht="24.95" customHeight="1" x14ac:dyDescent="0.2">
      <c r="A9" s="1">
        <v>4</v>
      </c>
      <c r="B9" s="11" t="s">
        <v>35</v>
      </c>
      <c r="C9" s="17">
        <v>0</v>
      </c>
      <c r="D9" s="17">
        <v>0</v>
      </c>
      <c r="E9" s="17">
        <v>0</v>
      </c>
      <c r="F9" s="17">
        <v>0</v>
      </c>
      <c r="G9" s="17">
        <v>0</v>
      </c>
      <c r="H9" s="17">
        <v>0</v>
      </c>
      <c r="I9" s="17">
        <v>0</v>
      </c>
      <c r="J9" s="17">
        <v>0</v>
      </c>
      <c r="K9" s="17">
        <v>0</v>
      </c>
      <c r="L9" s="17">
        <v>0</v>
      </c>
      <c r="M9" s="17">
        <v>0</v>
      </c>
      <c r="N9" s="17">
        <v>0</v>
      </c>
      <c r="O9" s="17">
        <v>0</v>
      </c>
      <c r="P9" s="17">
        <v>0</v>
      </c>
      <c r="Q9" s="17">
        <v>5126.3507639999998</v>
      </c>
      <c r="R9" s="17">
        <v>747.67671674999997</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4">
        <f t="shared" si="0"/>
        <v>5126.3507639999998</v>
      </c>
      <c r="AN9" s="14">
        <f t="shared" si="1"/>
        <v>747.67671674999997</v>
      </c>
    </row>
    <row r="10" spans="1:40" ht="24.95" customHeight="1" x14ac:dyDescent="0.2">
      <c r="A10" s="1">
        <v>5</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ht="24.95" customHeight="1" x14ac:dyDescent="0.2">
      <c r="A11" s="1">
        <v>6</v>
      </c>
      <c r="B11" s="11" t="s">
        <v>36</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ht="24.95" customHeight="1" x14ac:dyDescent="0.2">
      <c r="A12" s="1">
        <v>7</v>
      </c>
      <c r="B12" s="11"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ht="24.95" customHeight="1" x14ac:dyDescent="0.2">
      <c r="A13" s="1">
        <v>8</v>
      </c>
      <c r="B13" s="11" t="s">
        <v>33</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ht="24.95" customHeight="1" x14ac:dyDescent="0.2">
      <c r="A14" s="1">
        <v>9</v>
      </c>
      <c r="B14" s="11" t="s">
        <v>38</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ht="24.95" customHeight="1" x14ac:dyDescent="0.2">
      <c r="A15" s="1">
        <v>10</v>
      </c>
      <c r="B15" s="11" t="s">
        <v>32</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ht="24.95" customHeight="1" x14ac:dyDescent="0.2">
      <c r="A16" s="1">
        <v>11</v>
      </c>
      <c r="B16" s="11" t="s">
        <v>40</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ht="24.95" customHeight="1" x14ac:dyDescent="0.2">
      <c r="A17" s="1">
        <v>12</v>
      </c>
      <c r="B17" s="11" t="s">
        <v>42</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ht="24.95" customHeight="1" x14ac:dyDescent="0.2">
      <c r="A18" s="1">
        <v>13</v>
      </c>
      <c r="B18" s="11" t="s">
        <v>30</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ht="24.95" customHeight="1" x14ac:dyDescent="0.2">
      <c r="A19" s="1">
        <v>14</v>
      </c>
      <c r="B19" s="13" t="s">
        <v>41</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ht="16.5" customHeight="1" x14ac:dyDescent="0.2">
      <c r="A20" s="117"/>
      <c r="B20" s="4" t="s">
        <v>22</v>
      </c>
      <c r="C20" s="15">
        <f t="shared" ref="C20:AN20" si="2">SUM(C6:C19)</f>
        <v>284452.17951900937</v>
      </c>
      <c r="D20" s="15">
        <f t="shared" si="2"/>
        <v>0</v>
      </c>
      <c r="E20" s="15">
        <f t="shared" si="2"/>
        <v>0</v>
      </c>
      <c r="F20" s="15">
        <f t="shared" si="2"/>
        <v>0</v>
      </c>
      <c r="G20" s="15">
        <f t="shared" si="2"/>
        <v>35.091044999999994</v>
      </c>
      <c r="H20" s="15">
        <f t="shared" si="2"/>
        <v>0</v>
      </c>
      <c r="I20" s="15">
        <f t="shared" si="2"/>
        <v>0</v>
      </c>
      <c r="J20" s="15">
        <f t="shared" si="2"/>
        <v>0</v>
      </c>
      <c r="K20" s="15">
        <f t="shared" si="2"/>
        <v>149048.88801800122</v>
      </c>
      <c r="L20" s="15">
        <f t="shared" si="2"/>
        <v>0</v>
      </c>
      <c r="M20" s="15">
        <f t="shared" si="2"/>
        <v>67.695553000000004</v>
      </c>
      <c r="N20" s="15">
        <f t="shared" si="2"/>
        <v>0</v>
      </c>
      <c r="O20" s="15">
        <f t="shared" si="2"/>
        <v>0</v>
      </c>
      <c r="P20" s="15">
        <f t="shared" si="2"/>
        <v>0</v>
      </c>
      <c r="Q20" s="15">
        <f t="shared" si="2"/>
        <v>5126.3507639999998</v>
      </c>
      <c r="R20" s="15">
        <f t="shared" si="2"/>
        <v>747.67671674999997</v>
      </c>
      <c r="S20" s="15">
        <f t="shared" si="2"/>
        <v>0</v>
      </c>
      <c r="T20" s="15">
        <f t="shared" si="2"/>
        <v>0</v>
      </c>
      <c r="U20" s="15">
        <f t="shared" si="2"/>
        <v>27996.32</v>
      </c>
      <c r="V20" s="15">
        <f t="shared" si="2"/>
        <v>0</v>
      </c>
      <c r="W20" s="15">
        <f t="shared" si="2"/>
        <v>0</v>
      </c>
      <c r="X20" s="15">
        <f t="shared" si="2"/>
        <v>0</v>
      </c>
      <c r="Y20" s="15">
        <f t="shared" si="2"/>
        <v>0</v>
      </c>
      <c r="Z20" s="15">
        <f t="shared" si="2"/>
        <v>0</v>
      </c>
      <c r="AA20" s="15">
        <f t="shared" si="2"/>
        <v>275265.34966300003</v>
      </c>
      <c r="AB20" s="15">
        <f t="shared" si="2"/>
        <v>193896.73982028</v>
      </c>
      <c r="AC20" s="15">
        <f t="shared" si="2"/>
        <v>0</v>
      </c>
      <c r="AD20" s="15">
        <f t="shared" si="2"/>
        <v>0</v>
      </c>
      <c r="AE20" s="15">
        <f t="shared" si="2"/>
        <v>8033.0328351117205</v>
      </c>
      <c r="AF20" s="15">
        <f t="shared" si="2"/>
        <v>0</v>
      </c>
      <c r="AG20" s="15">
        <f t="shared" si="2"/>
        <v>21381.217138000418</v>
      </c>
      <c r="AH20" s="15">
        <f t="shared" si="2"/>
        <v>0</v>
      </c>
      <c r="AI20" s="15">
        <f t="shared" si="2"/>
        <v>0</v>
      </c>
      <c r="AJ20" s="15">
        <f t="shared" si="2"/>
        <v>0</v>
      </c>
      <c r="AK20" s="15">
        <f t="shared" si="2"/>
        <v>0</v>
      </c>
      <c r="AL20" s="15">
        <f t="shared" si="2"/>
        <v>0</v>
      </c>
      <c r="AM20" s="15">
        <f t="shared" si="2"/>
        <v>771406.12453512277</v>
      </c>
      <c r="AN20" s="15">
        <f t="shared" si="2"/>
        <v>194644.41653702999</v>
      </c>
    </row>
    <row r="21" spans="1:40" ht="16.5" customHeight="1" x14ac:dyDescent="0.2">
      <c r="A21" s="118"/>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2" spans="1:40" ht="14.25" customHeight="1" x14ac:dyDescent="0.2"/>
    <row r="23" spans="1:40" s="105" customFormat="1" ht="15" x14ac:dyDescent="0.25">
      <c r="B23" s="74" t="s">
        <v>51</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row>
    <row r="24" spans="1:40" s="105" customFormat="1" ht="12.75" customHeight="1" x14ac:dyDescent="0.25">
      <c r="B24" s="76" t="s">
        <v>79</v>
      </c>
      <c r="C24" s="76"/>
      <c r="D24" s="76"/>
      <c r="E24" s="76"/>
      <c r="F24" s="76"/>
      <c r="G24" s="76"/>
      <c r="H24" s="76"/>
      <c r="I24" s="76"/>
      <c r="J24" s="76"/>
      <c r="K24" s="76"/>
      <c r="L24" s="76"/>
      <c r="M24" s="76"/>
      <c r="N24" s="76"/>
      <c r="AM24" s="116"/>
      <c r="AN24" s="116"/>
    </row>
    <row r="25" spans="1:40" s="105" customFormat="1" ht="15" x14ac:dyDescent="0.25">
      <c r="B25" s="76"/>
      <c r="C25" s="76"/>
      <c r="D25" s="76"/>
      <c r="E25" s="76"/>
      <c r="F25" s="76"/>
      <c r="G25" s="76"/>
      <c r="H25" s="76"/>
      <c r="I25" s="76"/>
      <c r="J25" s="76"/>
      <c r="K25" s="76"/>
      <c r="L25" s="76"/>
      <c r="M25" s="76"/>
      <c r="N25" s="76"/>
      <c r="AM25" s="116"/>
      <c r="AN25" s="116"/>
    </row>
    <row r="26" spans="1:40" x14ac:dyDescent="0.2">
      <c r="AM26" s="112"/>
      <c r="AN26" s="112"/>
    </row>
    <row r="27" spans="1:40" x14ac:dyDescent="0.2">
      <c r="AM27" s="112"/>
      <c r="AN27" s="112"/>
    </row>
    <row r="28" spans="1:40" x14ac:dyDescent="0.2">
      <c r="AM28" s="112"/>
      <c r="AN28" s="112"/>
    </row>
    <row r="29" spans="1:40" x14ac:dyDescent="0.2">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2"/>
      <c r="AN29" s="112"/>
    </row>
    <row r="30" spans="1:40" x14ac:dyDescent="0.2">
      <c r="AM30" s="112"/>
      <c r="AN30" s="112"/>
    </row>
  </sheetData>
  <sortState ref="B6:AN19">
    <sortCondition descending="1" ref="AM6:AM19"/>
  </sortState>
  <mergeCells count="22">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2015-11-13T11:10:10Z</dcterms:modified>
</cp:coreProperties>
</file>