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Users\lalkhanashvili\Desktop\"/>
    </mc:Choice>
  </mc:AlternateContent>
  <bookViews>
    <workbookView xWindow="0" yWindow="0" windowWidth="20490" windowHeight="7155" tabRatio="857"/>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Claims'!$A$5:$AN$5</definedName>
    <definedName name="_xlnm._FilterDatabase" localSheetId="0" hidden="1">'Number of Policies'!$A$6:$CV$6</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52511"/>
</workbook>
</file>

<file path=xl/calcChain.xml><?xml version="1.0" encoding="utf-8"?>
<calcChain xmlns="http://schemas.openxmlformats.org/spreadsheetml/2006/main">
  <c r="V21" i="21" l="1"/>
  <c r="W21" i="21"/>
  <c r="X21" i="21"/>
  <c r="C21" i="30" l="1"/>
  <c r="D21" i="30"/>
  <c r="E21" i="30"/>
  <c r="F21" i="30"/>
  <c r="G21" i="30"/>
  <c r="H21" i="30"/>
  <c r="I21" i="30"/>
  <c r="J21" i="30"/>
  <c r="K21" i="30"/>
  <c r="L21" i="30"/>
  <c r="M21" i="30"/>
  <c r="N21" i="30"/>
  <c r="O21" i="30"/>
  <c r="P21" i="30"/>
  <c r="Q21" i="30"/>
  <c r="R21" i="30"/>
  <c r="S21" i="30"/>
  <c r="T21" i="30"/>
  <c r="U21" i="30"/>
  <c r="V21" i="30"/>
  <c r="W21" i="30"/>
  <c r="X21" i="30"/>
  <c r="Y21" i="30"/>
  <c r="Z21" i="30"/>
  <c r="AA21" i="30"/>
  <c r="AB21" i="30"/>
  <c r="AC21" i="30"/>
  <c r="AD21" i="30"/>
  <c r="AE21" i="30"/>
  <c r="AF21" i="30"/>
  <c r="AG21" i="30"/>
  <c r="AH21" i="30"/>
  <c r="AI21" i="30"/>
  <c r="AJ21" i="30"/>
  <c r="AK21" i="30"/>
  <c r="AL21" i="30"/>
  <c r="AM9" i="30"/>
  <c r="AN9" i="30"/>
  <c r="AM8" i="30"/>
  <c r="AN8" i="30"/>
  <c r="AM10" i="30"/>
  <c r="AN10" i="30"/>
  <c r="AM11" i="30"/>
  <c r="AN11" i="30"/>
  <c r="AM12" i="30"/>
  <c r="AN12" i="30"/>
  <c r="AM13" i="30"/>
  <c r="AN13" i="30"/>
  <c r="AM14" i="30"/>
  <c r="AN14" i="30"/>
  <c r="AM15" i="30"/>
  <c r="AN15" i="30"/>
  <c r="AM16" i="30"/>
  <c r="AN16" i="30"/>
  <c r="AM17" i="30"/>
  <c r="AN17" i="30"/>
  <c r="AM18" i="30"/>
  <c r="AN18" i="30"/>
  <c r="AM19" i="30"/>
  <c r="AN19" i="30"/>
  <c r="AM20" i="30"/>
  <c r="AN20" i="30"/>
  <c r="EU9" i="29"/>
  <c r="EV9" i="29"/>
  <c r="EW9" i="29"/>
  <c r="EU10" i="29"/>
  <c r="EV10" i="29"/>
  <c r="EW10" i="29"/>
  <c r="EU13" i="29"/>
  <c r="EV13" i="29"/>
  <c r="EW13" i="29"/>
  <c r="EU11" i="29"/>
  <c r="EV11" i="29"/>
  <c r="EW11" i="29"/>
  <c r="EU15" i="29"/>
  <c r="EV15" i="29"/>
  <c r="EW15" i="29"/>
  <c r="EU16" i="29"/>
  <c r="EV16" i="29"/>
  <c r="EW16" i="29"/>
  <c r="EU14" i="29"/>
  <c r="EV14" i="29"/>
  <c r="EW14" i="29"/>
  <c r="EU17" i="29"/>
  <c r="EV17" i="29"/>
  <c r="EW17" i="29"/>
  <c r="EU20" i="29"/>
  <c r="EV20" i="29"/>
  <c r="EW20" i="29"/>
  <c r="EU18" i="29"/>
  <c r="EV18" i="29"/>
  <c r="EW18" i="29"/>
  <c r="EU21" i="29"/>
  <c r="EV21" i="29"/>
  <c r="EW21" i="29"/>
  <c r="EU8" i="29"/>
  <c r="EV8" i="29"/>
  <c r="EW8" i="29"/>
  <c r="EU19" i="29"/>
  <c r="EV19" i="29"/>
  <c r="EW19" i="29"/>
  <c r="EU12" i="29"/>
  <c r="EV12" i="29"/>
  <c r="EW12" i="29"/>
  <c r="EQ9" i="29"/>
  <c r="ER9" i="29"/>
  <c r="ES9" i="29"/>
  <c r="EQ10" i="29"/>
  <c r="ER10" i="29"/>
  <c r="ES10" i="29"/>
  <c r="EQ13" i="29"/>
  <c r="ER13" i="29"/>
  <c r="ES13" i="29"/>
  <c r="EQ11" i="29"/>
  <c r="ER11" i="29"/>
  <c r="ES11" i="29"/>
  <c r="EQ15" i="29"/>
  <c r="ER15" i="29"/>
  <c r="ES15" i="29"/>
  <c r="EQ16" i="29"/>
  <c r="ER16" i="29"/>
  <c r="ES16" i="29"/>
  <c r="EQ14" i="29"/>
  <c r="ER14" i="29"/>
  <c r="ES14" i="29"/>
  <c r="EQ17" i="29"/>
  <c r="ER17" i="29"/>
  <c r="ES17" i="29"/>
  <c r="EQ20" i="29"/>
  <c r="ER20" i="29"/>
  <c r="ES20" i="29"/>
  <c r="EQ18" i="29"/>
  <c r="ER18" i="29"/>
  <c r="ES18" i="29"/>
  <c r="EQ21" i="29"/>
  <c r="ER21" i="29"/>
  <c r="ES21" i="29"/>
  <c r="EQ8" i="29"/>
  <c r="ER8" i="29"/>
  <c r="ES8" i="29"/>
  <c r="EQ19" i="29"/>
  <c r="ER19" i="29"/>
  <c r="ES19" i="29"/>
  <c r="EQ12" i="29"/>
  <c r="ER12" i="29"/>
  <c r="ES12" i="29"/>
  <c r="C22" i="29"/>
  <c r="D22" i="29"/>
  <c r="E22" i="29"/>
  <c r="F22" i="29"/>
  <c r="G22" i="29"/>
  <c r="H22" i="29"/>
  <c r="I22" i="29"/>
  <c r="J22" i="29"/>
  <c r="K22" i="29"/>
  <c r="L22" i="29"/>
  <c r="M22" i="29"/>
  <c r="N22" i="29"/>
  <c r="O22" i="29"/>
  <c r="P22" i="29"/>
  <c r="Q22" i="29"/>
  <c r="R22" i="29"/>
  <c r="S22" i="29"/>
  <c r="T22" i="29"/>
  <c r="U22" i="29"/>
  <c r="V22" i="29"/>
  <c r="W22" i="29"/>
  <c r="X22" i="29"/>
  <c r="Y22" i="29"/>
  <c r="Z22" i="29"/>
  <c r="AA22" i="29"/>
  <c r="AB22" i="29"/>
  <c r="AC22" i="29"/>
  <c r="AD22" i="29"/>
  <c r="AE22" i="29"/>
  <c r="AF22" i="29"/>
  <c r="AG22" i="29"/>
  <c r="AH22" i="29"/>
  <c r="AI22" i="29"/>
  <c r="AJ22" i="29"/>
  <c r="AK22" i="29"/>
  <c r="AL22" i="29"/>
  <c r="AM22" i="29"/>
  <c r="AN22"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BL22" i="29"/>
  <c r="BM22" i="29"/>
  <c r="BN22" i="29"/>
  <c r="BO22" i="29"/>
  <c r="BP22" i="29"/>
  <c r="BQ22" i="29"/>
  <c r="BR22" i="29"/>
  <c r="BS22" i="29"/>
  <c r="BT22" i="29"/>
  <c r="BU22" i="29"/>
  <c r="BV22" i="29"/>
  <c r="BW22" i="29"/>
  <c r="BX22" i="29"/>
  <c r="BY22" i="29"/>
  <c r="BZ22" i="29"/>
  <c r="CA22" i="29"/>
  <c r="CB22" i="29"/>
  <c r="CC22" i="29"/>
  <c r="CD22" i="29"/>
  <c r="CE22" i="29"/>
  <c r="CF22" i="29"/>
  <c r="CG22" i="29"/>
  <c r="CH22" i="29"/>
  <c r="CI22" i="29"/>
  <c r="CJ22" i="29"/>
  <c r="CK22" i="29"/>
  <c r="CL22" i="29"/>
  <c r="CM22" i="29"/>
  <c r="CN22" i="29"/>
  <c r="CO22" i="29"/>
  <c r="CP22" i="29"/>
  <c r="CQ22" i="29"/>
  <c r="CR22" i="29"/>
  <c r="CS22" i="29"/>
  <c r="CT22" i="29"/>
  <c r="CU22" i="29"/>
  <c r="CV22" i="29"/>
  <c r="CW22" i="29"/>
  <c r="CX22" i="29"/>
  <c r="CY22" i="29"/>
  <c r="CZ22" i="29"/>
  <c r="DA22" i="29"/>
  <c r="DB22" i="29"/>
  <c r="DC22" i="29"/>
  <c r="DD22" i="29"/>
  <c r="DE22" i="29"/>
  <c r="DF22" i="29"/>
  <c r="DG22" i="29"/>
  <c r="DH22" i="29"/>
  <c r="DI22" i="29"/>
  <c r="DJ22" i="29"/>
  <c r="DK22" i="29"/>
  <c r="DL22" i="29"/>
  <c r="DM22" i="29"/>
  <c r="DN22" i="29"/>
  <c r="DO22" i="29"/>
  <c r="DP22" i="29"/>
  <c r="DQ22" i="29"/>
  <c r="DR22" i="29"/>
  <c r="DS22" i="29"/>
  <c r="DT22" i="29"/>
  <c r="DU22" i="29"/>
  <c r="DV22" i="29"/>
  <c r="DW22" i="29"/>
  <c r="DX22" i="29"/>
  <c r="DY22" i="29"/>
  <c r="DZ22" i="29"/>
  <c r="EA22" i="29"/>
  <c r="EB22" i="29"/>
  <c r="EC22" i="29"/>
  <c r="ED22" i="29"/>
  <c r="EE22" i="29"/>
  <c r="EF22" i="29"/>
  <c r="EG22" i="29"/>
  <c r="EH22" i="29"/>
  <c r="EI22" i="29"/>
  <c r="EJ22" i="29"/>
  <c r="EK22" i="29"/>
  <c r="EL22" i="29"/>
  <c r="EM22" i="29"/>
  <c r="EN22" i="29"/>
  <c r="EO22" i="29"/>
  <c r="EP22" i="29"/>
  <c r="EQ22" i="29" l="1"/>
  <c r="EU22" i="29"/>
  <c r="EV22" i="29"/>
  <c r="ER22" i="29"/>
  <c r="EW22" i="29"/>
  <c r="ES22" i="29"/>
  <c r="CO9" i="28" l="1"/>
  <c r="CP9" i="28"/>
  <c r="CQ9" i="28"/>
  <c r="CR9" i="28"/>
  <c r="CS9" i="28"/>
  <c r="CO12" i="28"/>
  <c r="CP12" i="28"/>
  <c r="CQ12" i="28"/>
  <c r="CR12" i="28"/>
  <c r="CS12" i="28"/>
  <c r="CO14" i="28"/>
  <c r="CP14" i="28"/>
  <c r="CQ14" i="28"/>
  <c r="CR14" i="28"/>
  <c r="CS14" i="28"/>
  <c r="CO13" i="28"/>
  <c r="CP13" i="28"/>
  <c r="CQ13" i="28"/>
  <c r="CR13" i="28"/>
  <c r="CS13" i="28"/>
  <c r="CO11" i="28"/>
  <c r="CP11" i="28"/>
  <c r="CQ11" i="28"/>
  <c r="CR11" i="28"/>
  <c r="CS11" i="28"/>
  <c r="CO15" i="28"/>
  <c r="CP15" i="28"/>
  <c r="CQ15" i="28"/>
  <c r="CR15" i="28"/>
  <c r="CS15" i="28"/>
  <c r="CO10" i="28"/>
  <c r="CP10" i="28"/>
  <c r="CQ10" i="28"/>
  <c r="CR10" i="28"/>
  <c r="CS10" i="28"/>
  <c r="CO16" i="28"/>
  <c r="CP16" i="28"/>
  <c r="CQ16" i="28"/>
  <c r="CR16" i="28"/>
  <c r="CS16" i="28"/>
  <c r="CO19" i="28"/>
  <c r="CP19" i="28"/>
  <c r="CQ19" i="28"/>
  <c r="CR19" i="28"/>
  <c r="CS19" i="28"/>
  <c r="CO18" i="28"/>
  <c r="CP18" i="28"/>
  <c r="CQ18" i="28"/>
  <c r="CR18" i="28"/>
  <c r="CS18" i="28"/>
  <c r="CO20" i="28"/>
  <c r="CP20" i="28"/>
  <c r="CQ20" i="28"/>
  <c r="CR20" i="28"/>
  <c r="CS20" i="28"/>
  <c r="CO7" i="28"/>
  <c r="CP7" i="28"/>
  <c r="CQ7" i="28"/>
  <c r="CR7" i="28"/>
  <c r="CS7" i="28"/>
  <c r="CO17" i="28"/>
  <c r="CP17" i="28"/>
  <c r="CQ17" i="28"/>
  <c r="CR17" i="28"/>
  <c r="CS17" i="28"/>
  <c r="CS8" i="28"/>
  <c r="CR8" i="28"/>
  <c r="CQ8" i="28"/>
  <c r="CP8" i="28"/>
  <c r="CO8" i="28"/>
  <c r="D21" i="28"/>
  <c r="E21" i="28"/>
  <c r="F21" i="28"/>
  <c r="G21" i="28"/>
  <c r="H21" i="28"/>
  <c r="I21" i="28"/>
  <c r="J21" i="28"/>
  <c r="K21" i="28"/>
  <c r="L21" i="28"/>
  <c r="M21" i="28"/>
  <c r="N21" i="28"/>
  <c r="O21" i="28"/>
  <c r="P21" i="28"/>
  <c r="Q21" i="28"/>
  <c r="R21" i="28"/>
  <c r="S21" i="28"/>
  <c r="T21" i="28"/>
  <c r="U21" i="28"/>
  <c r="V21" i="28"/>
  <c r="W21" i="28"/>
  <c r="X21" i="28"/>
  <c r="Y21" i="28"/>
  <c r="Z21" i="28"/>
  <c r="AA21" i="28"/>
  <c r="AB21" i="28"/>
  <c r="AC21" i="28"/>
  <c r="AD21" i="28"/>
  <c r="AE21" i="28"/>
  <c r="AF21" i="28"/>
  <c r="AG21" i="28"/>
  <c r="AH21" i="28"/>
  <c r="AI21" i="28"/>
  <c r="AJ21" i="28"/>
  <c r="AK21" i="28"/>
  <c r="AL21" i="28"/>
  <c r="AM21" i="28"/>
  <c r="AN21" i="28"/>
  <c r="AO21" i="28"/>
  <c r="AP21" i="28"/>
  <c r="AQ21" i="28"/>
  <c r="AR21" i="28"/>
  <c r="AS21" i="28"/>
  <c r="AT21" i="28"/>
  <c r="AU21" i="28"/>
  <c r="AV21" i="28"/>
  <c r="AW21" i="28"/>
  <c r="AX21" i="28"/>
  <c r="AY21" i="28"/>
  <c r="AZ21" i="28"/>
  <c r="BA21" i="28"/>
  <c r="BB21" i="28"/>
  <c r="BC21" i="28"/>
  <c r="BD21" i="28"/>
  <c r="BE21" i="28"/>
  <c r="BF21" i="28"/>
  <c r="BG21" i="28"/>
  <c r="BH21" i="28"/>
  <c r="BI21" i="28"/>
  <c r="BJ21" i="28"/>
  <c r="BK21" i="28"/>
  <c r="BL21" i="28"/>
  <c r="BM21" i="28"/>
  <c r="BN21" i="28"/>
  <c r="BO21" i="28"/>
  <c r="BP21" i="28"/>
  <c r="BQ21" i="28"/>
  <c r="BR21" i="28"/>
  <c r="BS21" i="28"/>
  <c r="BT21" i="28"/>
  <c r="BU21" i="28"/>
  <c r="BV21" i="28"/>
  <c r="BW21" i="28"/>
  <c r="BX21" i="28"/>
  <c r="BY21" i="28"/>
  <c r="BZ21" i="28"/>
  <c r="CA21" i="28"/>
  <c r="CB21" i="28"/>
  <c r="CC21" i="28"/>
  <c r="CD21" i="28"/>
  <c r="CE21" i="28"/>
  <c r="CF21" i="28"/>
  <c r="CG21" i="28"/>
  <c r="CH21" i="28"/>
  <c r="CI21" i="28"/>
  <c r="CJ21" i="28"/>
  <c r="CK21" i="28"/>
  <c r="CL21" i="28"/>
  <c r="CM21" i="28"/>
  <c r="CN21" i="28"/>
  <c r="CV9" i="21"/>
  <c r="CV14" i="21"/>
  <c r="CV12" i="21"/>
  <c r="CV15" i="21"/>
  <c r="CV13" i="21"/>
  <c r="CV19" i="21"/>
  <c r="CV10" i="21"/>
  <c r="CV16" i="21"/>
  <c r="CV11" i="21"/>
  <c r="CV17" i="21"/>
  <c r="CV20" i="21"/>
  <c r="CV8" i="21"/>
  <c r="CV18" i="21"/>
  <c r="CV7" i="21"/>
  <c r="CR9" i="21"/>
  <c r="CS9" i="21"/>
  <c r="CT9" i="21"/>
  <c r="CU9" i="21"/>
  <c r="CR14" i="21"/>
  <c r="CS14" i="21"/>
  <c r="CT14" i="21"/>
  <c r="CU14" i="21"/>
  <c r="CR12" i="21"/>
  <c r="CS12" i="21"/>
  <c r="CT12" i="21"/>
  <c r="CU12" i="21"/>
  <c r="CR15" i="21"/>
  <c r="CS15" i="21"/>
  <c r="CT15" i="21"/>
  <c r="CU15" i="21"/>
  <c r="CR13" i="21"/>
  <c r="CS13" i="21"/>
  <c r="CT13" i="21"/>
  <c r="CU13" i="21"/>
  <c r="CR19" i="21"/>
  <c r="CS19" i="21"/>
  <c r="CT19" i="21"/>
  <c r="CU19" i="21"/>
  <c r="CR10" i="21"/>
  <c r="CS10" i="21"/>
  <c r="CT10" i="21"/>
  <c r="CU10" i="21"/>
  <c r="CR16" i="21"/>
  <c r="CS16" i="21"/>
  <c r="CT16" i="21"/>
  <c r="CU16" i="21"/>
  <c r="CR11" i="21"/>
  <c r="CS11" i="21"/>
  <c r="CT11" i="21"/>
  <c r="CU11" i="21"/>
  <c r="CR17" i="21"/>
  <c r="CS17" i="21"/>
  <c r="CT17" i="21"/>
  <c r="CU17" i="21"/>
  <c r="CR20" i="21"/>
  <c r="CS20" i="21"/>
  <c r="CT20" i="21"/>
  <c r="CU20" i="21"/>
  <c r="CR8" i="21"/>
  <c r="CS8" i="21"/>
  <c r="CS21" i="21" s="1"/>
  <c r="CT8" i="21"/>
  <c r="CU8" i="21"/>
  <c r="CR18" i="21"/>
  <c r="CS18" i="21"/>
  <c r="CT18" i="21"/>
  <c r="CU18" i="21"/>
  <c r="CU7" i="21"/>
  <c r="CT7" i="21"/>
  <c r="CS7" i="21"/>
  <c r="CR7" i="21"/>
  <c r="C21" i="21"/>
  <c r="D21" i="21"/>
  <c r="E21" i="21"/>
  <c r="F21" i="21"/>
  <c r="G21" i="21"/>
  <c r="H21" i="21"/>
  <c r="I21" i="21"/>
  <c r="J21" i="21"/>
  <c r="K21" i="21"/>
  <c r="L21" i="21"/>
  <c r="M21" i="21"/>
  <c r="N21" i="21"/>
  <c r="O21" i="21"/>
  <c r="P21" i="21"/>
  <c r="Q21" i="21"/>
  <c r="R21" i="21"/>
  <c r="S21" i="21"/>
  <c r="T21" i="21"/>
  <c r="U21" i="21"/>
  <c r="Y21" i="21"/>
  <c r="Z21" i="21"/>
  <c r="AA21" i="21"/>
  <c r="AB21" i="21"/>
  <c r="AC21" i="21"/>
  <c r="AD21" i="21"/>
  <c r="AE21" i="21"/>
  <c r="AF21" i="21"/>
  <c r="AG21" i="21"/>
  <c r="AH21" i="21"/>
  <c r="AI21" i="21"/>
  <c r="AJ21" i="21"/>
  <c r="AK21" i="21"/>
  <c r="AL21" i="21"/>
  <c r="AM21" i="21"/>
  <c r="AN21" i="21"/>
  <c r="AO21" i="21"/>
  <c r="AP21" i="21"/>
  <c r="AQ21" i="21"/>
  <c r="AR21" i="21"/>
  <c r="AS21" i="21"/>
  <c r="AT21" i="21"/>
  <c r="AU21" i="21"/>
  <c r="AV21" i="21"/>
  <c r="AW21" i="21"/>
  <c r="AX21" i="21"/>
  <c r="AY21" i="21"/>
  <c r="AZ21" i="21"/>
  <c r="BA21" i="21"/>
  <c r="BB21" i="21"/>
  <c r="BC21" i="21"/>
  <c r="BD21" i="21"/>
  <c r="BE21" i="21"/>
  <c r="BF21" i="21"/>
  <c r="BG21" i="21"/>
  <c r="BH21" i="21"/>
  <c r="BI21" i="21"/>
  <c r="BJ21" i="21"/>
  <c r="BK21" i="21"/>
  <c r="BL21" i="21"/>
  <c r="BM21" i="21"/>
  <c r="BN21" i="21"/>
  <c r="BO21" i="21"/>
  <c r="BP21" i="21"/>
  <c r="BQ21" i="21"/>
  <c r="BR21" i="21"/>
  <c r="BS21" i="21"/>
  <c r="BT21" i="21"/>
  <c r="BU21" i="21"/>
  <c r="BV21" i="21"/>
  <c r="BW21" i="21"/>
  <c r="BX21" i="21"/>
  <c r="BY21" i="21"/>
  <c r="BZ21" i="21"/>
  <c r="CA21" i="21"/>
  <c r="CB21" i="21"/>
  <c r="CC21" i="21"/>
  <c r="CD21" i="21"/>
  <c r="CE21" i="21"/>
  <c r="CF21" i="21"/>
  <c r="CG21" i="21"/>
  <c r="CH21" i="21"/>
  <c r="CI21" i="21"/>
  <c r="CJ21" i="21"/>
  <c r="CK21" i="21"/>
  <c r="CL21" i="21"/>
  <c r="CM21" i="21"/>
  <c r="CN21" i="21"/>
  <c r="CO21" i="21"/>
  <c r="CP21" i="21"/>
  <c r="CQ21" i="21"/>
  <c r="CT21" i="21" l="1"/>
  <c r="CR21" i="21"/>
  <c r="CV21" i="21"/>
  <c r="CP21" i="28"/>
  <c r="CR21" i="28"/>
  <c r="CQ21" i="28"/>
  <c r="CO21" i="28"/>
  <c r="CS21" i="28"/>
  <c r="CU21" i="21"/>
  <c r="AM7" i="30" l="1"/>
  <c r="AM21" i="30" s="1"/>
  <c r="AN7" i="30"/>
  <c r="AN21" i="30" s="1"/>
  <c r="AL21" i="32"/>
  <c r="AK21" i="32"/>
  <c r="AJ21" i="32"/>
  <c r="AI21" i="32"/>
  <c r="AH21" i="32"/>
  <c r="AG21" i="32"/>
  <c r="AF21" i="32"/>
  <c r="AE21" i="32"/>
  <c r="AD21" i="32"/>
  <c r="AC21" i="32"/>
  <c r="AB21" i="32"/>
  <c r="AA21" i="32"/>
  <c r="Z21" i="32"/>
  <c r="Y21" i="32"/>
  <c r="X21" i="32"/>
  <c r="W21" i="32"/>
  <c r="V21" i="32"/>
  <c r="U21" i="32"/>
  <c r="T21" i="32"/>
  <c r="S21" i="32"/>
  <c r="R21" i="32"/>
  <c r="Q21" i="32"/>
  <c r="P21" i="32"/>
  <c r="O21" i="32"/>
  <c r="N21" i="32"/>
  <c r="M21" i="32"/>
  <c r="L21" i="32"/>
  <c r="K21" i="32"/>
  <c r="J21" i="32"/>
  <c r="I21" i="32"/>
  <c r="H21" i="32"/>
  <c r="G21" i="32"/>
  <c r="F21" i="32"/>
  <c r="E21" i="32"/>
  <c r="D21" i="32"/>
  <c r="C21" i="32"/>
  <c r="AN20" i="32"/>
  <c r="AM20" i="32"/>
  <c r="AN19" i="32"/>
  <c r="AM19" i="32"/>
  <c r="AN18" i="32"/>
  <c r="AM18" i="32"/>
  <c r="AN17" i="32"/>
  <c r="AM17" i="32"/>
  <c r="AN16" i="32"/>
  <c r="AM16" i="32"/>
  <c r="AN15" i="32"/>
  <c r="AM15" i="32"/>
  <c r="AN14" i="32"/>
  <c r="AM14" i="32"/>
  <c r="AN13" i="32"/>
  <c r="AM13" i="32"/>
  <c r="AN12" i="32"/>
  <c r="AM12" i="32"/>
  <c r="AN11" i="32"/>
  <c r="AM11" i="32"/>
  <c r="AN10" i="32"/>
  <c r="AM10" i="32"/>
  <c r="AN9" i="32"/>
  <c r="AM9" i="32"/>
  <c r="AN8" i="32"/>
  <c r="AM8" i="32"/>
  <c r="AN7" i="32"/>
  <c r="AM7" i="32"/>
  <c r="EX19" i="29"/>
  <c r="ET19" i="29"/>
  <c r="EX8" i="29"/>
  <c r="ET8" i="29"/>
  <c r="EX21" i="29"/>
  <c r="ET21" i="29"/>
  <c r="EX18" i="29"/>
  <c r="ET18" i="29"/>
  <c r="ET20" i="29"/>
  <c r="EX20" i="29"/>
  <c r="EX17" i="29"/>
  <c r="ET17" i="29"/>
  <c r="EX14" i="29"/>
  <c r="ET14" i="29"/>
  <c r="EX16" i="29"/>
  <c r="ET16" i="29"/>
  <c r="ET15" i="29"/>
  <c r="EX15" i="29"/>
  <c r="EX11" i="29"/>
  <c r="ET11" i="29"/>
  <c r="EX13" i="29"/>
  <c r="ET13" i="29"/>
  <c r="EX10" i="29"/>
  <c r="ET10" i="29"/>
  <c r="ET9" i="29"/>
  <c r="EX9" i="29"/>
  <c r="EX12" i="29"/>
  <c r="ET12" i="29"/>
  <c r="C21" i="28"/>
  <c r="AM7" i="26"/>
  <c r="AN7" i="26"/>
  <c r="AM8" i="26"/>
  <c r="AN8" i="26"/>
  <c r="AM9" i="26"/>
  <c r="AN9" i="26"/>
  <c r="AM10" i="26"/>
  <c r="AN10" i="26"/>
  <c r="AM11" i="26"/>
  <c r="AN11" i="26"/>
  <c r="AM12" i="26"/>
  <c r="AN12" i="26"/>
  <c r="AM13" i="26"/>
  <c r="AN13" i="26"/>
  <c r="AM14" i="26"/>
  <c r="AN14" i="26"/>
  <c r="AM15" i="26"/>
  <c r="AN15" i="26"/>
  <c r="AM16" i="26"/>
  <c r="AN16" i="26"/>
  <c r="AM17" i="26"/>
  <c r="AN17" i="26"/>
  <c r="AM18" i="26"/>
  <c r="AN18" i="26"/>
  <c r="AM19" i="26"/>
  <c r="AN19" i="26"/>
  <c r="AM20" i="26"/>
  <c r="AN20" i="26"/>
  <c r="C21" i="26"/>
  <c r="D21" i="26"/>
  <c r="E21" i="26"/>
  <c r="F21" i="26"/>
  <c r="G21" i="26"/>
  <c r="H21" i="26"/>
  <c r="I21" i="26"/>
  <c r="J21" i="26"/>
  <c r="K21" i="26"/>
  <c r="L21" i="26"/>
  <c r="M21" i="26"/>
  <c r="N21" i="26"/>
  <c r="O21" i="26"/>
  <c r="P21" i="26"/>
  <c r="Q21" i="26"/>
  <c r="R21" i="26"/>
  <c r="S21" i="26"/>
  <c r="T21" i="26"/>
  <c r="U21" i="26"/>
  <c r="V21" i="26"/>
  <c r="W21" i="26"/>
  <c r="X21" i="26"/>
  <c r="Y21" i="26"/>
  <c r="Z21" i="26"/>
  <c r="AA21" i="26"/>
  <c r="AB21" i="26"/>
  <c r="AC21" i="26"/>
  <c r="AD21" i="26"/>
  <c r="AE21" i="26"/>
  <c r="AF21" i="26"/>
  <c r="AG21" i="26"/>
  <c r="AH21" i="26"/>
  <c r="AI21" i="26"/>
  <c r="AJ21" i="26"/>
  <c r="AK21" i="26"/>
  <c r="AL21" i="26"/>
  <c r="AL20" i="24"/>
  <c r="AK20"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F20" i="24"/>
  <c r="E20" i="24"/>
  <c r="D20" i="24"/>
  <c r="C20" i="24"/>
  <c r="AN19" i="24"/>
  <c r="AM19" i="24"/>
  <c r="AN18" i="24"/>
  <c r="AM18" i="24"/>
  <c r="AN17" i="24"/>
  <c r="AM17" i="24"/>
  <c r="AN16" i="24"/>
  <c r="AM16" i="24"/>
  <c r="AN15" i="24"/>
  <c r="AM15" i="24"/>
  <c r="AN14" i="24"/>
  <c r="AM14" i="24"/>
  <c r="AN13" i="24"/>
  <c r="AM13" i="24"/>
  <c r="AN12" i="24"/>
  <c r="AM12" i="24"/>
  <c r="AN11" i="24"/>
  <c r="AM11" i="24"/>
  <c r="AN10" i="24"/>
  <c r="AM10" i="24"/>
  <c r="AN9" i="24"/>
  <c r="AM9" i="24"/>
  <c r="AN8" i="24"/>
  <c r="AM8" i="24"/>
  <c r="AN7" i="24"/>
  <c r="AM7" i="24"/>
  <c r="AN6" i="24"/>
  <c r="AM6" i="24"/>
  <c r="H6" i="22"/>
  <c r="H9" i="22"/>
  <c r="H14" i="22"/>
  <c r="H11" i="22"/>
  <c r="H12" i="22"/>
  <c r="H10" i="22"/>
  <c r="H16" i="22"/>
  <c r="H8" i="22"/>
  <c r="H15" i="22"/>
  <c r="H13" i="22"/>
  <c r="H17" i="22"/>
  <c r="H18" i="22"/>
  <c r="H7" i="22"/>
  <c r="H5" i="22"/>
  <c r="G19" i="22"/>
  <c r="E19" i="22"/>
  <c r="D19" i="22"/>
  <c r="C19" i="22"/>
  <c r="AM15" i="4"/>
  <c r="AN15" i="4"/>
  <c r="AM8" i="4"/>
  <c r="AN8" i="4"/>
  <c r="AM7" i="4"/>
  <c r="AN7" i="4"/>
  <c r="AM6" i="4"/>
  <c r="AN6" i="4"/>
  <c r="AM12" i="4"/>
  <c r="AN12" i="4"/>
  <c r="AM18" i="4"/>
  <c r="AN18" i="4"/>
  <c r="AM10" i="4"/>
  <c r="AN10" i="4"/>
  <c r="AM9" i="4"/>
  <c r="AN9" i="4"/>
  <c r="AM19" i="4"/>
  <c r="AN19" i="4"/>
  <c r="AM17" i="4"/>
  <c r="AN17" i="4"/>
  <c r="AM11" i="4"/>
  <c r="AN11" i="4"/>
  <c r="AM14" i="4"/>
  <c r="AN14" i="4"/>
  <c r="AM16" i="4"/>
  <c r="AN16" i="4"/>
  <c r="AN19" i="18"/>
  <c r="AM19" i="18"/>
  <c r="AL20" i="18"/>
  <c r="AK20" i="18"/>
  <c r="AJ20" i="18"/>
  <c r="AI20" i="18"/>
  <c r="AH20" i="18"/>
  <c r="AG20" i="18"/>
  <c r="AF20" i="18"/>
  <c r="AE20" i="18"/>
  <c r="AD20" i="18"/>
  <c r="AC20" i="18"/>
  <c r="AB20" i="18"/>
  <c r="AA20" i="18"/>
  <c r="Z20" i="18"/>
  <c r="Y20" i="18"/>
  <c r="X20" i="18"/>
  <c r="W20" i="18"/>
  <c r="V20" i="18"/>
  <c r="U20" i="18"/>
  <c r="T20" i="18"/>
  <c r="S20" i="18"/>
  <c r="R20" i="18"/>
  <c r="Q20" i="18"/>
  <c r="P20" i="18"/>
  <c r="O20" i="18"/>
  <c r="N20" i="18"/>
  <c r="M20" i="18"/>
  <c r="L20" i="18"/>
  <c r="K20" i="18"/>
  <c r="J20" i="18"/>
  <c r="I20" i="18"/>
  <c r="H20" i="18"/>
  <c r="G20" i="18"/>
  <c r="F20" i="18"/>
  <c r="E20" i="18"/>
  <c r="D20" i="18"/>
  <c r="C20" i="18"/>
  <c r="AN19" i="17"/>
  <c r="AM19" i="17"/>
  <c r="AL20" i="17"/>
  <c r="AK20" i="17"/>
  <c r="C24" i="20" s="1"/>
  <c r="AJ20" i="17"/>
  <c r="AI20" i="17"/>
  <c r="C23" i="20" s="1"/>
  <c r="AH20" i="17"/>
  <c r="AG20" i="17"/>
  <c r="C22" i="20" s="1"/>
  <c r="AF20" i="17"/>
  <c r="AE20" i="17"/>
  <c r="C21" i="20" s="1"/>
  <c r="AD20" i="17"/>
  <c r="AC20" i="17"/>
  <c r="C20" i="20" s="1"/>
  <c r="AB20" i="17"/>
  <c r="AA20" i="17"/>
  <c r="C19" i="20" s="1"/>
  <c r="Z20" i="17"/>
  <c r="Y20" i="17"/>
  <c r="C18" i="20" s="1"/>
  <c r="X20" i="17"/>
  <c r="W20" i="17"/>
  <c r="C17" i="20" s="1"/>
  <c r="V20" i="17"/>
  <c r="U20" i="17"/>
  <c r="C16" i="20" s="1"/>
  <c r="T20" i="17"/>
  <c r="S20" i="17"/>
  <c r="C15" i="20" s="1"/>
  <c r="R20" i="17"/>
  <c r="Q20" i="17"/>
  <c r="C14" i="20" s="1"/>
  <c r="P20" i="17"/>
  <c r="O20" i="17"/>
  <c r="C13" i="20" s="1"/>
  <c r="N20" i="17"/>
  <c r="M20" i="17"/>
  <c r="C12" i="20" s="1"/>
  <c r="L20" i="17"/>
  <c r="K20" i="17"/>
  <c r="C11" i="20" s="1"/>
  <c r="J20" i="17"/>
  <c r="I20" i="17"/>
  <c r="C10" i="20" s="1"/>
  <c r="H20" i="17"/>
  <c r="G20" i="17"/>
  <c r="C9" i="20" s="1"/>
  <c r="F20" i="17"/>
  <c r="E20" i="17"/>
  <c r="C8" i="20" s="1"/>
  <c r="D20" i="17"/>
  <c r="C20" i="17"/>
  <c r="C7" i="20" s="1"/>
  <c r="AN12" i="14"/>
  <c r="AM12" i="14"/>
  <c r="AN14" i="14"/>
  <c r="AM14" i="14"/>
  <c r="AL20" i="14"/>
  <c r="AK20" i="14"/>
  <c r="AJ20" i="14"/>
  <c r="AI20" i="14"/>
  <c r="AH20" i="14"/>
  <c r="AG20" i="14"/>
  <c r="AF20" i="14"/>
  <c r="AE20" i="14"/>
  <c r="AD20" i="14"/>
  <c r="AC20" i="14"/>
  <c r="AB20" i="14"/>
  <c r="AA20" i="14"/>
  <c r="Z20" i="14"/>
  <c r="Y20" i="14"/>
  <c r="X20" i="14"/>
  <c r="W20" i="14"/>
  <c r="V20" i="14"/>
  <c r="U20" i="14"/>
  <c r="T20" i="14"/>
  <c r="S20" i="14"/>
  <c r="R20" i="14"/>
  <c r="Q20" i="14"/>
  <c r="P20" i="14"/>
  <c r="O20" i="14"/>
  <c r="N20" i="14"/>
  <c r="M20" i="14"/>
  <c r="L20" i="14"/>
  <c r="K20" i="14"/>
  <c r="J20" i="14"/>
  <c r="I20" i="14"/>
  <c r="H20" i="14"/>
  <c r="G20" i="14"/>
  <c r="F20" i="14"/>
  <c r="E20" i="14"/>
  <c r="D20" i="14"/>
  <c r="C20" i="14"/>
  <c r="AL20" i="4"/>
  <c r="AK20" i="4"/>
  <c r="C24" i="8" s="1"/>
  <c r="AJ20" i="4"/>
  <c r="AI20" i="4"/>
  <c r="C23" i="8" s="1"/>
  <c r="AH20" i="4"/>
  <c r="AG20" i="4"/>
  <c r="C22" i="8" s="1"/>
  <c r="AF20" i="4"/>
  <c r="AE20" i="4"/>
  <c r="C21" i="8" s="1"/>
  <c r="AD20" i="4"/>
  <c r="AC20" i="4"/>
  <c r="C20" i="8" s="1"/>
  <c r="AB20" i="4"/>
  <c r="AA20" i="4"/>
  <c r="C19" i="8" s="1"/>
  <c r="Z20" i="4"/>
  <c r="Y20" i="4"/>
  <c r="C18" i="8" s="1"/>
  <c r="X20" i="4"/>
  <c r="W20" i="4"/>
  <c r="C17" i="8" s="1"/>
  <c r="V20" i="4"/>
  <c r="U20" i="4"/>
  <c r="C16" i="8" s="1"/>
  <c r="T20" i="4"/>
  <c r="S20" i="4"/>
  <c r="C15" i="8" s="1"/>
  <c r="R20" i="4"/>
  <c r="Q20" i="4"/>
  <c r="C14" i="8" s="1"/>
  <c r="P20" i="4"/>
  <c r="O20" i="4"/>
  <c r="C13" i="8" s="1"/>
  <c r="N20" i="4"/>
  <c r="M20" i="4"/>
  <c r="C12" i="8" s="1"/>
  <c r="L20" i="4"/>
  <c r="K20" i="4"/>
  <c r="C11" i="8" s="1"/>
  <c r="J20" i="4"/>
  <c r="I20" i="4"/>
  <c r="C10" i="8" s="1"/>
  <c r="H20" i="4"/>
  <c r="G20" i="4"/>
  <c r="C9" i="8" s="1"/>
  <c r="F20" i="4"/>
  <c r="E20" i="4"/>
  <c r="C8" i="8" s="1"/>
  <c r="D20" i="4"/>
  <c r="C20" i="4"/>
  <c r="C7" i="8" s="1"/>
  <c r="AN18" i="18"/>
  <c r="AM18" i="18"/>
  <c r="AN17" i="18"/>
  <c r="AM17" i="18"/>
  <c r="AN16" i="18"/>
  <c r="AM16" i="18"/>
  <c r="AN15" i="18"/>
  <c r="AM15" i="18"/>
  <c r="AN13" i="18"/>
  <c r="AM13" i="18"/>
  <c r="AN14" i="18"/>
  <c r="AM14" i="18"/>
  <c r="AN10" i="18"/>
  <c r="AM10" i="18"/>
  <c r="AN9" i="18"/>
  <c r="AM9" i="18"/>
  <c r="AN8" i="18"/>
  <c r="AM8" i="18"/>
  <c r="AN6" i="18"/>
  <c r="AM6" i="18"/>
  <c r="AN12" i="18"/>
  <c r="AM12" i="18"/>
  <c r="AN7" i="18"/>
  <c r="AM7" i="18"/>
  <c r="AN11" i="18"/>
  <c r="AM11" i="18"/>
  <c r="AN18" i="17"/>
  <c r="AM18" i="17"/>
  <c r="AN17" i="17"/>
  <c r="AM17" i="17"/>
  <c r="AN16" i="17"/>
  <c r="AM16" i="17"/>
  <c r="AN15" i="17"/>
  <c r="AM15" i="17"/>
  <c r="AN14" i="17"/>
  <c r="AM14" i="17"/>
  <c r="AN9" i="17"/>
  <c r="AM9" i="17"/>
  <c r="AN6" i="17"/>
  <c r="AM6" i="17"/>
  <c r="AN13" i="17"/>
  <c r="AM13" i="17"/>
  <c r="AN12" i="17"/>
  <c r="AM12" i="17"/>
  <c r="AN10" i="17"/>
  <c r="AM10" i="17"/>
  <c r="AN11" i="17"/>
  <c r="AM11" i="17"/>
  <c r="AN7" i="17"/>
  <c r="AM7" i="17"/>
  <c r="AN8" i="17"/>
  <c r="AM8" i="17"/>
  <c r="AM11" i="14"/>
  <c r="AN11" i="14"/>
  <c r="AM7" i="14"/>
  <c r="AN7" i="14"/>
  <c r="AN13" i="14"/>
  <c r="AN16" i="14"/>
  <c r="AN9" i="14"/>
  <c r="AN18" i="14"/>
  <c r="AM10" i="14"/>
  <c r="AM9" i="14"/>
  <c r="AN15" i="14"/>
  <c r="AN17" i="14"/>
  <c r="AN19" i="14"/>
  <c r="AN10" i="14"/>
  <c r="AM15" i="14"/>
  <c r="AN13" i="4"/>
  <c r="AM13" i="4"/>
  <c r="AM18" i="14"/>
  <c r="AM6" i="14"/>
  <c r="AM16" i="14"/>
  <c r="AM13" i="14"/>
  <c r="AM19" i="14"/>
  <c r="AM17" i="14"/>
  <c r="AN6" i="14"/>
  <c r="AM8" i="14"/>
  <c r="AN8" i="14"/>
  <c r="AN21" i="32" l="1"/>
  <c r="C25" i="8"/>
  <c r="AN20" i="24"/>
  <c r="AM21" i="26"/>
  <c r="AM20" i="24"/>
  <c r="ET22" i="29"/>
  <c r="EX22" i="29"/>
  <c r="AM21" i="32"/>
  <c r="AN21" i="26"/>
  <c r="H19" i="22"/>
  <c r="AM20" i="18"/>
  <c r="AN20" i="18"/>
  <c r="AM20" i="17"/>
  <c r="AN20" i="17"/>
  <c r="C25" i="20"/>
  <c r="D15" i="20" s="1"/>
  <c r="AM20" i="14"/>
  <c r="AN20" i="14"/>
  <c r="AM20" i="4"/>
  <c r="AN20" i="4"/>
  <c r="D22" i="20" l="1"/>
  <c r="D12" i="20"/>
  <c r="D19" i="20"/>
  <c r="D13" i="20"/>
  <c r="D14" i="20"/>
  <c r="D10" i="20"/>
  <c r="D8" i="20"/>
  <c r="D18" i="20"/>
  <c r="D21" i="20"/>
  <c r="D20" i="20"/>
  <c r="D9" i="20"/>
  <c r="D23" i="20"/>
  <c r="D7" i="20"/>
  <c r="D17" i="20"/>
  <c r="D11" i="20"/>
  <c r="D16" i="20"/>
  <c r="D24" i="20"/>
  <c r="D8" i="8"/>
  <c r="D7" i="8"/>
  <c r="D15" i="8"/>
  <c r="D24" i="8"/>
  <c r="D22" i="8"/>
  <c r="D13" i="8"/>
  <c r="D10" i="8"/>
  <c r="D14" i="8"/>
  <c r="D12" i="8"/>
  <c r="D16" i="8"/>
  <c r="D23" i="8"/>
  <c r="D20" i="8"/>
  <c r="D21" i="8"/>
  <c r="D19" i="8"/>
  <c r="D17" i="8"/>
  <c r="D18" i="8"/>
  <c r="D11" i="8"/>
  <c r="D9" i="8"/>
  <c r="D25" i="20" l="1"/>
  <c r="D25" i="8"/>
</calcChain>
</file>

<file path=xl/sharedStrings.xml><?xml version="1.0" encoding="utf-8"?>
<sst xmlns="http://schemas.openxmlformats.org/spreadsheetml/2006/main" count="1327" uniqueCount="88">
  <si>
    <t>#</t>
  </si>
  <si>
    <t>Information on Number of Policies  - (Direct Insurance Business)</t>
  </si>
  <si>
    <t>*As information is being specified  in several companies, minor change of data is possible.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</si>
  <si>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</si>
  <si>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</si>
  <si>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</si>
  <si>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</si>
  <si>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</si>
  <si>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</si>
  <si>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</si>
  <si>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</si>
  <si>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</si>
  <si>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</si>
  <si>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</si>
  <si>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</si>
  <si>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</si>
  <si>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Financial Risks</t>
  </si>
  <si>
    <t>Suretyships</t>
  </si>
  <si>
    <t>Credit</t>
  </si>
  <si>
    <t>Third Party Liability</t>
  </si>
  <si>
    <t>Legal Expenses</t>
  </si>
  <si>
    <t>Total</t>
  </si>
  <si>
    <t>Company Name</t>
  </si>
  <si>
    <t>Reporting period: 1 January 2015 - 31 March 2015</t>
  </si>
  <si>
    <t>Reporting date: 31 March 2015</t>
  </si>
  <si>
    <t>Number of policies issued from the beginning of the year</t>
  </si>
  <si>
    <t>Number of policies in force at the end of the reporting period</t>
  </si>
  <si>
    <t>JSC Insurance Company "Aldagi"</t>
  </si>
  <si>
    <t>JSC Insurance Company "Imedi L"</t>
  </si>
  <si>
    <t>JSC Insurance Company "GPI Holding"</t>
  </si>
  <si>
    <t>"PSP" Insurance LTD</t>
  </si>
  <si>
    <t>Insurance Company "TAO" LTD</t>
  </si>
  <si>
    <t>Insurance Company "IC Group" LTD</t>
  </si>
  <si>
    <t>Insurance Company "ALPHA" LTD</t>
  </si>
  <si>
    <t>International Insurance "Company IRAO" LTD</t>
  </si>
  <si>
    <t>Insurance Company "ARDI Group" LTD</t>
  </si>
  <si>
    <t>Insurance Company "CARTU" LTD</t>
  </si>
  <si>
    <t xml:space="preserve">JSC "Standard"  Insurance Georgia </t>
  </si>
  <si>
    <t>JSC  Insurance Company "Kopenbur"</t>
  </si>
  <si>
    <t>Insurance Company "Unison" LTD</t>
  </si>
  <si>
    <t>International Insurance "Company KAMARA" LTD</t>
  </si>
  <si>
    <t>Corporate</t>
  </si>
  <si>
    <t>Retail</t>
  </si>
  <si>
    <t>Government</t>
  </si>
  <si>
    <t>ToTal</t>
  </si>
  <si>
    <t>Other Road Transport Means</t>
  </si>
  <si>
    <t>Motor Third Party Liability (Voluntary)</t>
  </si>
  <si>
    <t xml:space="preserve">Number of Transport Means Insured during the reporting period </t>
  </si>
  <si>
    <t>Written Premium (Gross) and Reinsurance Premiums (01.01.15-31.03.15) - (Direct Insurance Business)</t>
  </si>
  <si>
    <t>Written Premium (Gross)</t>
  </si>
  <si>
    <t>Reinsurance Premium</t>
  </si>
  <si>
    <t>Note:</t>
  </si>
  <si>
    <t>Earned Premiums (01.01.15-31.03.15) - (Direct Insurance Business)</t>
  </si>
  <si>
    <t>Earned Premiums (gross)*</t>
  </si>
  <si>
    <t>Earned Premiums (net)**</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</si>
  <si>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including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</si>
  <si>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</si>
  <si>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t>Claims Paid (gross)*</t>
  </si>
  <si>
    <t>Claims Paid (net)**</t>
  </si>
  <si>
    <t>Claims paid represent amount of  claims indemnified by insurers during the reporting period (01.01.15-31.03.15) despite the fact claim occurred during or before the period.</t>
  </si>
  <si>
    <t xml:space="preserve">Structure of Insurance Market by Classes of Insurance by 31.03.2015  - (Direct Insurance Business)        </t>
  </si>
  <si>
    <t>Class of Insurance</t>
  </si>
  <si>
    <t>Written Premium</t>
  </si>
  <si>
    <t>Market Share</t>
  </si>
  <si>
    <t xml:space="preserve"> Written Premium (Gross) and Retrocession Premiums (01.01.15-31.03.15) - (Accepted Reinsurance)</t>
  </si>
  <si>
    <t>Retrocession Premium</t>
  </si>
  <si>
    <t>Earned Premiums (01.01.15-31.03.15) -  (Accepted Reinsurance)</t>
  </si>
  <si>
    <t>Earned premium corresponds to the income received by the Insurers from the accepted reinsurance during the accounting period (01.01.15-31.03.15), despite the fact whether premium is paid or not to the Insurer.</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</si>
  <si>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including Reinsurers Share </t>
    </r>
    <r>
      <rPr>
        <b/>
        <sz val="10"/>
        <rFont val="AcadNusx"/>
      </rPr>
      <t/>
    </r>
  </si>
  <si>
    <t>Claims Paid  (01.01.15-31.03.15) - (Accepted Reinsurance)</t>
  </si>
  <si>
    <t>Structure of Insurance Market by Classes of Insurance by 31.03.2015  - (Accepted Reinsurance)</t>
  </si>
  <si>
    <t>Incurred Claims (Gross)</t>
  </si>
  <si>
    <t>Incurred Claims (Net)</t>
  </si>
  <si>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(01.01.15-31.03.15), despite the fact whether premium is paid or not to the Insurer.</t>
    </r>
  </si>
  <si>
    <t>Claims Paid (01.01.15-31.03.15) - (Direct Insurance Business)</t>
  </si>
  <si>
    <t>Incurred Claims (01.01.15-31.03.15) - (Direct Insurance Business)</t>
  </si>
  <si>
    <t>Financial Written Premium (Gross) and Reinsurance Premiums (01.01.15-31.03.15) - (Direct Insurance Business)</t>
  </si>
  <si>
    <t xml:space="preserve"> Financial Written Premium (Gross) and Retrocession Premiums (01.01.15-31.03.15) - (Accepted Reinsurance)</t>
  </si>
  <si>
    <t>Incurred Claims (01.01.15-31.03.15) -  (Accepted Reinsurance)</t>
  </si>
  <si>
    <r>
      <rPr>
        <b/>
        <sz val="11"/>
        <rFont val="Calibri"/>
        <family val="2"/>
        <scheme val="minor"/>
      </rPr>
      <t xml:space="preserve">Incurred claims </t>
    </r>
    <r>
      <rPr>
        <sz val="11"/>
        <rFont val="Calibri"/>
        <family val="2"/>
        <scheme val="minor"/>
      </rPr>
      <t xml:space="preserve">represent incurred claims during the reporting period (01.01.15-31.03.15) </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</si>
  <si>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including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</si>
  <si>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</si>
  <si>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including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</si>
  <si>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</si>
  <si>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r>
      <rPr>
        <b/>
        <sz val="11"/>
        <rFont val="Calibri"/>
        <family val="2"/>
        <scheme val="minor"/>
      </rPr>
      <t>Financial Written Premium</t>
    </r>
    <r>
      <rPr>
        <sz val="11"/>
        <rFont val="Calibri"/>
        <family val="2"/>
        <scheme val="minor"/>
      </rPr>
      <t xml:space="preserve"> includes insurance premium, which belongs to direct insurance contracts (including long-term contracts) validated during the reporting period (01.01.15-31.03.15)despite the fact whether premium is paid or not to the Insurer. Unlike Statistical written premium FInancial premium is adjusted by cancellation of the previous reporting period (previous years) accounted policies </t>
    </r>
  </si>
  <si>
    <r>
      <rPr>
        <b/>
        <sz val="11"/>
        <rFont val="Calibri"/>
        <family val="2"/>
        <scheme val="minor"/>
      </rPr>
      <t>Claims paid</t>
    </r>
    <r>
      <rPr>
        <sz val="11"/>
        <rFont val="Calibri"/>
        <family val="2"/>
        <scheme val="minor"/>
      </rPr>
      <t xml:space="preserve"> represent amount of  claims indemnified by insurers during the reporting period (01.01.15-31.03.15) despite the fact claim occurred during or before the period.</t>
    </r>
  </si>
  <si>
    <r>
      <rPr>
        <b/>
        <sz val="11"/>
        <rFont val="Calibri"/>
        <family val="2"/>
        <scheme val="minor"/>
      </rPr>
      <t>Written Premium (Gross)</t>
    </r>
    <r>
      <rPr>
        <sz val="11"/>
        <rFont val="Calibri"/>
        <family val="2"/>
        <scheme val="minor"/>
      </rPr>
      <t xml:space="preserve"> includes insurance premium, which belongs to direct insurance contracts (including long-term contracts) validated during the reporting period (01.01.15-31.03.15)despite the fact whether premium is paid or not to the Insurer.</t>
    </r>
  </si>
  <si>
    <t>Written Premium (Gross) includes insurance premium, which belongs to accepted reinsurance contracts (including long-term contracts) validated during the reporting period (01.01.15-31.03.15) despite the fact whether premium is paid or not to the Insurer.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</si>
</sst>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 #,##0.00_-;_-* &quot;-&quot;??_-;_-@_-"/>
    <numFmt numFmtId="165" formatCode="_(* #,##0_);_(* \(#,##0\);_(* &quot;-&quot;??_);_(@_)"/>
  </numFmts>
  <fonts count="19" x14ac:knownFonts="1">
    <font>
      <sz val="10"/>
      <name val="Arial"/>
    </font>
    <font>
      <sz val="10"/>
      <name val="Arial"/>
      <family val="2"/>
    </font>
    <font>
      <sz val="10"/>
      <name val="Arial"/>
      <family val="2"/>
    </font>
    <font>
      <sz val="8"/>
      <name val="Arial"/>
      <family val="2"/>
    </font>
    <font>
      <b/>
      <sz val="10"/>
      <name val="AcadNusx"/>
    </font>
    <font>
      <sz val="8"/>
      <name val="Arial"/>
      <family val="2"/>
    </font>
    <font>
      <sz val="11"/>
      <name val="Sylfaen"/>
      <family val="1"/>
    </font>
    <font>
      <sz val="10"/>
      <name val="Arial"/>
      <family val="2"/>
      <charset val="204"/>
    </font>
    <font>
      <sz val="11"/>
      <name val="Calibri"/>
      <family val="2"/>
      <scheme val="minor"/>
    </font>
    <font>
      <b/>
      <sz val="11"/>
      <name val="Calibri"/>
      <family val="2"/>
      <scheme val="minor"/>
    </font>
    <font>
      <b/>
      <sz val="11"/>
      <color indexed="18"/>
      <name val="Calibri"/>
      <family val="2"/>
      <scheme val="minor"/>
    </font>
    <font>
      <sz val="11"/>
      <color indexed="18"/>
      <name val="Calibri"/>
      <family val="2"/>
      <scheme val="minor"/>
    </font>
    <font>
      <sz val="11"/>
      <name val="AcadNusx"/>
    </font>
    <font>
      <sz val="11"/>
      <name val="Arial"/>
      <family val="2"/>
    </font>
    <font>
      <sz val="11"/>
      <color rgb="FFFF0000"/>
      <name val="Arial"/>
      <family val="2"/>
    </font>
    <font>
      <b/>
      <sz val="11"/>
      <color indexed="18"/>
      <name val="Sylfaen"/>
      <family val="1"/>
    </font>
    <font>
      <sz val="11"/>
      <color rgb="FFFF0000"/>
      <name val="Calibri"/>
      <family val="2"/>
      <scheme val="minor"/>
    </font>
    <font>
      <sz val="11"/>
      <color indexed="30"/>
      <name val="Calibri"/>
      <family val="2"/>
      <scheme val="minor"/>
    </font>
    <font>
      <sz val="11"/>
      <color indexed="1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7"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109">
    <xf numFmtId="0" fontId="0" fillId="0" borderId="0" xfId="0"/>
    <xf numFmtId="3" fontId="6" fillId="0" borderId="0" xfId="0" applyNumberFormat="1" applyFont="1" applyAlignment="1">
      <alignment vertical="center"/>
    </xf>
    <xf numFmtId="0" fontId="8" fillId="0" borderId="0" xfId="0" applyFont="1" applyAlignment="1" applyProtection="1">
      <alignment vertical="center"/>
    </xf>
    <xf numFmtId="0" fontId="8" fillId="2" borderId="2" xfId="0" applyFont="1" applyFill="1" applyBorder="1" applyAlignment="1">
      <alignment horizontal="center" vertical="center" textRotation="90" wrapText="1"/>
    </xf>
    <xf numFmtId="0" fontId="9" fillId="0" borderId="0" xfId="0" applyFont="1" applyAlignment="1" applyProtection="1">
      <alignment vertical="center"/>
    </xf>
    <xf numFmtId="0" fontId="10" fillId="0" borderId="6" xfId="0" applyFont="1" applyBorder="1" applyAlignment="1" applyProtection="1">
      <alignment horizontal="center" vertical="center" wrapText="1"/>
      <protection locked="0"/>
    </xf>
    <xf numFmtId="165" fontId="11" fillId="0" borderId="2" xfId="1" applyNumberFormat="1" applyFont="1" applyFill="1" applyBorder="1" applyAlignment="1">
      <alignment horizontal="left" vertical="center" wrapText="1"/>
    </xf>
    <xf numFmtId="165" fontId="11" fillId="0" borderId="2" xfId="1" applyNumberFormat="1" applyFont="1" applyBorder="1" applyAlignment="1" applyProtection="1">
      <alignment horizontal="center" vertical="center" wrapText="1"/>
      <protection locked="0"/>
    </xf>
    <xf numFmtId="165" fontId="10" fillId="0" borderId="2" xfId="1" applyNumberFormat="1" applyFont="1" applyBorder="1" applyAlignment="1" applyProtection="1">
      <alignment vertical="center"/>
      <protection locked="0"/>
    </xf>
    <xf numFmtId="0" fontId="8" fillId="0" borderId="0" xfId="0" applyFont="1" applyAlignment="1">
      <alignment vertical="center"/>
    </xf>
    <xf numFmtId="165" fontId="11" fillId="0" borderId="3" xfId="1" applyNumberFormat="1" applyFont="1" applyFill="1" applyBorder="1" applyAlignment="1">
      <alignment horizontal="left" vertical="center" wrapText="1"/>
    </xf>
    <xf numFmtId="0" fontId="8" fillId="0" borderId="2" xfId="0" applyFont="1" applyBorder="1" applyAlignment="1">
      <alignment vertical="center"/>
    </xf>
    <xf numFmtId="0" fontId="10" fillId="0" borderId="3" xfId="0" applyFont="1" applyFill="1" applyBorder="1" applyAlignment="1">
      <alignment horizontal="center" vertical="center" wrapText="1"/>
    </xf>
    <xf numFmtId="165" fontId="10" fillId="0" borderId="2" xfId="1" applyNumberFormat="1" applyFont="1" applyBorder="1" applyAlignment="1">
      <alignment vertical="center"/>
    </xf>
    <xf numFmtId="0" fontId="8" fillId="0" borderId="0" xfId="0" applyFont="1" applyBorder="1" applyAlignment="1">
      <alignment vertical="center"/>
    </xf>
    <xf numFmtId="0" fontId="10" fillId="0" borderId="0" xfId="0" applyFont="1" applyFill="1" applyBorder="1" applyAlignment="1">
      <alignment horizontal="center" vertical="center" wrapText="1"/>
    </xf>
    <xf numFmtId="165" fontId="10" fillId="0" borderId="0" xfId="1" applyNumberFormat="1" applyFont="1" applyBorder="1" applyAlignment="1">
      <alignment vertical="center"/>
    </xf>
    <xf numFmtId="0" fontId="9" fillId="0" borderId="0" xfId="0" applyFont="1" applyAlignment="1">
      <alignment vertical="center"/>
    </xf>
    <xf numFmtId="0" fontId="12" fillId="0" borderId="0" xfId="0" applyFont="1" applyAlignment="1">
      <alignment vertical="center"/>
    </xf>
    <xf numFmtId="0" fontId="13" fillId="0" borderId="0" xfId="0" applyFont="1" applyBorder="1" applyAlignment="1">
      <alignment vertical="center"/>
    </xf>
    <xf numFmtId="0" fontId="13" fillId="0" borderId="0" xfId="0" applyFont="1" applyBorder="1" applyAlignment="1">
      <alignment vertical="center" wrapText="1"/>
    </xf>
    <xf numFmtId="0" fontId="13" fillId="0" borderId="0" xfId="0" applyFont="1" applyAlignment="1">
      <alignment vertical="center"/>
    </xf>
    <xf numFmtId="0" fontId="14" fillId="0" borderId="0" xfId="0" applyFont="1" applyAlignment="1" applyProtection="1">
      <alignment vertical="center"/>
    </xf>
    <xf numFmtId="0" fontId="8" fillId="2" borderId="4" xfId="6" applyFont="1" applyFill="1" applyBorder="1" applyAlignment="1">
      <alignment horizontal="center" vertical="top" wrapText="1"/>
    </xf>
    <xf numFmtId="3" fontId="11" fillId="0" borderId="2" xfId="0" applyNumberFormat="1" applyFont="1" applyFill="1" applyBorder="1" applyAlignment="1">
      <alignment horizontal="left" vertical="center" wrapText="1"/>
    </xf>
    <xf numFmtId="3" fontId="11" fillId="0" borderId="3" xfId="0" applyNumberFormat="1" applyFont="1" applyFill="1" applyBorder="1" applyAlignment="1">
      <alignment horizontal="left" vertical="center" wrapText="1"/>
    </xf>
    <xf numFmtId="0" fontId="6" fillId="0" borderId="2" xfId="0" applyFont="1" applyBorder="1" applyAlignment="1">
      <alignment vertical="center"/>
    </xf>
    <xf numFmtId="0" fontId="15" fillId="0" borderId="3" xfId="0" applyFont="1" applyFill="1" applyBorder="1" applyAlignment="1">
      <alignment horizontal="center" vertical="center" wrapText="1"/>
    </xf>
    <xf numFmtId="0" fontId="6" fillId="0" borderId="0" xfId="0" applyFont="1" applyBorder="1" applyAlignment="1">
      <alignment vertical="center"/>
    </xf>
    <xf numFmtId="0" fontId="15" fillId="0" borderId="0" xfId="0" applyFont="1" applyFill="1" applyBorder="1" applyAlignment="1">
      <alignment horizontal="center" vertical="center" wrapText="1"/>
    </xf>
    <xf numFmtId="3" fontId="13" fillId="0" borderId="0" xfId="0" applyNumberFormat="1" applyFont="1" applyAlignment="1">
      <alignment vertical="center"/>
    </xf>
    <xf numFmtId="0" fontId="8" fillId="0" borderId="0" xfId="8" applyFont="1"/>
    <xf numFmtId="0" fontId="9" fillId="2" borderId="2" xfId="0" applyFont="1" applyFill="1" applyBorder="1" applyAlignment="1">
      <alignment horizontal="center" vertical="center"/>
    </xf>
    <xf numFmtId="0" fontId="8" fillId="0" borderId="0" xfId="0" applyFont="1"/>
    <xf numFmtId="165" fontId="11" fillId="0" borderId="2" xfId="1" applyNumberFormat="1" applyFont="1" applyFill="1" applyBorder="1" applyAlignment="1">
      <alignment horizontal="center" vertical="center"/>
    </xf>
    <xf numFmtId="0" fontId="8" fillId="0" borderId="5" xfId="0" applyFont="1" applyBorder="1" applyAlignment="1">
      <alignment vertical="center" wrapText="1"/>
    </xf>
    <xf numFmtId="0" fontId="8" fillId="0" borderId="0" xfId="0" applyFont="1" applyBorder="1" applyAlignment="1">
      <alignment vertical="center" wrapText="1"/>
    </xf>
    <xf numFmtId="0" fontId="8" fillId="2" borderId="4" xfId="6" applyFont="1" applyFill="1" applyBorder="1" applyAlignment="1">
      <alignment horizontal="center" vertical="center" wrapText="1"/>
    </xf>
    <xf numFmtId="43" fontId="10" fillId="0" borderId="2" xfId="1" applyFont="1" applyBorder="1" applyAlignment="1">
      <alignment vertical="center"/>
    </xf>
    <xf numFmtId="43" fontId="10" fillId="0" borderId="0" xfId="1" applyFont="1" applyBorder="1" applyAlignment="1">
      <alignment vertical="center"/>
    </xf>
    <xf numFmtId="0" fontId="8" fillId="2" borderId="1" xfId="0" applyNumberFormat="1" applyFont="1" applyFill="1" applyBorder="1" applyAlignment="1" applyProtection="1">
      <alignment horizontal="center" vertical="center" wrapText="1"/>
    </xf>
    <xf numFmtId="0" fontId="8" fillId="2" borderId="2" xfId="0" applyFont="1" applyFill="1" applyBorder="1" applyAlignment="1">
      <alignment horizontal="center" vertical="center" wrapText="1"/>
    </xf>
    <xf numFmtId="0" fontId="8" fillId="2" borderId="2" xfId="0" applyNumberFormat="1" applyFont="1" applyFill="1" applyBorder="1" applyAlignment="1" applyProtection="1">
      <alignment horizontal="center" vertical="center" wrapText="1"/>
    </xf>
    <xf numFmtId="2" fontId="9" fillId="0" borderId="0" xfId="0" applyNumberFormat="1" applyFont="1" applyAlignment="1">
      <alignment vertical="center" wrapText="1"/>
    </xf>
    <xf numFmtId="0" fontId="9" fillId="2" borderId="1" xfId="0" applyNumberFormat="1" applyFont="1" applyFill="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vertical="center" wrapText="1"/>
    </xf>
    <xf numFmtId="165" fontId="17" fillId="0" borderId="2" xfId="1" applyNumberFormat="1" applyFont="1" applyBorder="1" applyAlignment="1">
      <alignment horizontal="center"/>
    </xf>
    <xf numFmtId="10" fontId="17" fillId="0" borderId="2" xfId="7" applyNumberFormat="1" applyFont="1" applyBorder="1" applyAlignment="1">
      <alignment horizontal="center"/>
    </xf>
    <xf numFmtId="0" fontId="8" fillId="2" borderId="2" xfId="0" applyFont="1" applyFill="1" applyBorder="1"/>
    <xf numFmtId="3" fontId="9" fillId="2" borderId="2" xfId="2" applyNumberFormat="1" applyFont="1" applyFill="1" applyBorder="1" applyAlignment="1">
      <alignment horizontal="center" vertical="center" wrapText="1"/>
    </xf>
    <xf numFmtId="9" fontId="9" fillId="2" borderId="2" xfId="7" applyFont="1" applyFill="1" applyBorder="1" applyAlignment="1">
      <alignment horizontal="center" vertical="center" wrapText="1"/>
    </xf>
    <xf numFmtId="3" fontId="8" fillId="0" borderId="0" xfId="0" applyNumberFormat="1" applyFont="1"/>
    <xf numFmtId="0" fontId="16" fillId="0" borderId="0" xfId="0" applyFont="1" applyAlignment="1" applyProtection="1">
      <alignment vertical="center"/>
    </xf>
    <xf numFmtId="0" fontId="8" fillId="2" borderId="4" xfId="0" applyFont="1" applyFill="1" applyBorder="1" applyAlignment="1" applyProtection="1">
      <alignment horizontal="center" vertical="center" wrapText="1"/>
    </xf>
    <xf numFmtId="0" fontId="8" fillId="0" borderId="0" xfId="0" applyFont="1" applyFill="1" applyAlignment="1" applyProtection="1">
      <alignment vertical="center"/>
    </xf>
    <xf numFmtId="0" fontId="8" fillId="0" borderId="0" xfId="0" applyFont="1" applyFill="1" applyAlignment="1" applyProtection="1">
      <alignment horizontal="left" vertical="center" wrapText="1"/>
    </xf>
    <xf numFmtId="3" fontId="8" fillId="0" borderId="0" xfId="0" applyNumberFormat="1" applyFont="1" applyAlignment="1">
      <alignment vertical="center"/>
    </xf>
    <xf numFmtId="0" fontId="8" fillId="0" borderId="0" xfId="0" applyFont="1" applyProtection="1"/>
    <xf numFmtId="0" fontId="8" fillId="0" borderId="0" xfId="0" applyFont="1" applyAlignment="1" applyProtection="1">
      <alignment vertical="center"/>
      <protection locked="0"/>
    </xf>
    <xf numFmtId="0" fontId="8" fillId="0" borderId="0" xfId="0" applyFont="1" applyAlignment="1" applyProtection="1">
      <alignment wrapText="1"/>
    </xf>
    <xf numFmtId="0" fontId="18" fillId="0" borderId="0" xfId="0" applyFont="1" applyAlignment="1" applyProtection="1">
      <alignment vertical="center"/>
    </xf>
    <xf numFmtId="0" fontId="8" fillId="0" borderId="2" xfId="0" applyFont="1" applyBorder="1"/>
    <xf numFmtId="0" fontId="8" fillId="0" borderId="0" xfId="0" applyFont="1" applyBorder="1"/>
    <xf numFmtId="0" fontId="9" fillId="0" borderId="0" xfId="0" applyFont="1" applyAlignment="1">
      <alignment horizontal="center"/>
    </xf>
    <xf numFmtId="165" fontId="17" fillId="0" borderId="2" xfId="1" applyNumberFormat="1" applyFont="1" applyBorder="1" applyAlignment="1">
      <alignment horizontal="center" vertical="center"/>
    </xf>
    <xf numFmtId="10" fontId="17" fillId="0" borderId="2" xfId="7" applyNumberFormat="1" applyFont="1" applyBorder="1" applyAlignment="1">
      <alignment horizontal="center" vertical="center"/>
    </xf>
    <xf numFmtId="0" fontId="9" fillId="0" borderId="0" xfId="0" applyFont="1" applyAlignment="1">
      <alignment horizontal="center" vertical="center"/>
    </xf>
    <xf numFmtId="165" fontId="10" fillId="0" borderId="3" xfId="1" applyNumberFormat="1" applyFont="1" applyFill="1" applyBorder="1" applyAlignment="1">
      <alignment horizontal="center" vertical="center" wrapText="1"/>
    </xf>
    <xf numFmtId="165" fontId="10" fillId="0" borderId="0" xfId="1" applyNumberFormat="1" applyFont="1" applyFill="1" applyBorder="1" applyAlignment="1">
      <alignment horizontal="center" vertical="center" wrapText="1"/>
    </xf>
    <xf numFmtId="0" fontId="16" fillId="0" borderId="0" xfId="0" applyFont="1" applyAlignment="1">
      <alignment vertical="center"/>
    </xf>
    <xf numFmtId="0" fontId="9" fillId="0" borderId="0" xfId="0"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xf>
    <xf numFmtId="4"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xf>
    <xf numFmtId="0" fontId="8" fillId="0" borderId="0" xfId="0" applyFont="1" applyAlignment="1" applyProtection="1">
      <alignment vertical="center" wrapText="1"/>
    </xf>
    <xf numFmtId="0" fontId="8" fillId="0" borderId="0" xfId="0" applyFont="1" applyAlignment="1" applyProtection="1">
      <alignment horizontal="center" vertical="center" wrapText="1"/>
    </xf>
    <xf numFmtId="0" fontId="8" fillId="2" borderId="2" xfId="0" applyFont="1" applyFill="1" applyBorder="1" applyAlignment="1">
      <alignment vertical="center" wrapText="1"/>
    </xf>
    <xf numFmtId="3" fontId="10" fillId="0" borderId="2" xfId="0" applyNumberFormat="1" applyFont="1" applyBorder="1" applyAlignment="1">
      <alignment vertical="center"/>
    </xf>
    <xf numFmtId="3" fontId="10" fillId="0" borderId="0" xfId="0" applyNumberFormat="1" applyFont="1" applyBorder="1" applyAlignment="1">
      <alignment vertical="center"/>
    </xf>
    <xf numFmtId="0" fontId="9" fillId="0" borderId="0" xfId="0" applyFont="1" applyAlignment="1" applyProtection="1">
      <alignment horizontal="center" vertical="center" wrapText="1"/>
    </xf>
    <xf numFmtId="0" fontId="9" fillId="0" borderId="5" xfId="0" applyFont="1" applyBorder="1" applyAlignment="1">
      <alignment vertical="center"/>
    </xf>
    <xf numFmtId="0" fontId="8" fillId="2" borderId="2" xfId="0" applyNumberFormat="1" applyFont="1" applyFill="1" applyBorder="1" applyAlignment="1">
      <alignment horizontal="center" vertical="center" wrapText="1"/>
    </xf>
    <xf numFmtId="0" fontId="9" fillId="0" borderId="0" xfId="0" applyFont="1"/>
    <xf numFmtId="0" fontId="9" fillId="0" borderId="0" xfId="0" applyFont="1" applyAlignment="1">
      <alignment horizontal="left"/>
    </xf>
    <xf numFmtId="0" fontId="8" fillId="2" borderId="1" xfId="0" applyNumberFormat="1" applyFont="1" applyFill="1" applyBorder="1" applyAlignment="1" applyProtection="1">
      <alignment horizontal="center" vertical="center" wrapText="1"/>
    </xf>
    <xf numFmtId="0" fontId="8" fillId="2" borderId="9" xfId="0" applyNumberFormat="1" applyFont="1" applyFill="1" applyBorder="1" applyAlignment="1" applyProtection="1">
      <alignment horizontal="center" vertical="center" wrapText="1"/>
    </xf>
    <xf numFmtId="0" fontId="8" fillId="2" borderId="6" xfId="0" applyNumberFormat="1" applyFont="1" applyFill="1" applyBorder="1" applyAlignment="1" applyProtection="1">
      <alignment horizontal="center" vertical="center" wrapText="1"/>
    </xf>
    <xf numFmtId="0" fontId="8" fillId="2" borderId="3" xfId="0" applyNumberFormat="1" applyFont="1" applyFill="1" applyBorder="1" applyAlignment="1" applyProtection="1">
      <alignment horizontal="center" vertical="center" wrapText="1"/>
    </xf>
    <xf numFmtId="0" fontId="8" fillId="2" borderId="8" xfId="0" applyNumberFormat="1" applyFont="1" applyFill="1" applyBorder="1" applyAlignment="1" applyProtection="1">
      <alignment horizontal="center" vertical="center" wrapText="1"/>
    </xf>
    <xf numFmtId="0" fontId="8" fillId="2" borderId="7" xfId="0" applyNumberFormat="1" applyFont="1" applyFill="1" applyBorder="1" applyAlignment="1" applyProtection="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0" borderId="0" xfId="0" applyFont="1" applyAlignment="1" applyProtection="1">
      <alignment horizontal="left" vertical="center" wrapText="1"/>
    </xf>
    <xf numFmtId="0" fontId="8" fillId="3" borderId="3" xfId="0" applyNumberFormat="1" applyFont="1" applyFill="1" applyBorder="1" applyAlignment="1" applyProtection="1">
      <alignment horizontal="center" vertical="center" wrapText="1"/>
    </xf>
    <xf numFmtId="0" fontId="8" fillId="3" borderId="7" xfId="0" applyNumberFormat="1" applyFont="1" applyFill="1" applyBorder="1" applyAlignment="1" applyProtection="1">
      <alignment horizontal="center" vertical="center" wrapText="1"/>
    </xf>
    <xf numFmtId="0" fontId="8" fillId="2" borderId="2" xfId="0" applyNumberFormat="1" applyFont="1" applyFill="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3" borderId="2" xfId="0" applyNumberFormat="1" applyFont="1" applyFill="1" applyBorder="1" applyAlignment="1" applyProtection="1">
      <alignment horizontal="center" vertical="center" wrapText="1"/>
    </xf>
    <xf numFmtId="0" fontId="12" fillId="2" borderId="1" xfId="0" applyNumberFormat="1" applyFont="1" applyFill="1" applyBorder="1" applyAlignment="1" applyProtection="1">
      <alignment horizontal="center" vertical="center" wrapText="1"/>
    </xf>
    <xf numFmtId="0" fontId="12" fillId="2" borderId="6" xfId="0" applyNumberFormat="1" applyFont="1" applyFill="1" applyBorder="1" applyAlignment="1" applyProtection="1">
      <alignment horizontal="center" vertical="center" wrapText="1"/>
    </xf>
    <xf numFmtId="0" fontId="8" fillId="0" borderId="0" xfId="0" applyFont="1" applyFill="1" applyAlignment="1" applyProtection="1">
      <alignment horizontal="left" vertical="center" wrapText="1"/>
    </xf>
    <xf numFmtId="0" fontId="9" fillId="0" borderId="0" xfId="0" applyFont="1" applyAlignment="1">
      <alignment horizontal="center" vertical="center"/>
    </xf>
    <xf numFmtId="2" fontId="9" fillId="0" borderId="0" xfId="0" applyNumberFormat="1" applyFont="1" applyAlignment="1">
      <alignment horizontal="center" vertical="center" wrapText="1"/>
    </xf>
    <xf numFmtId="0" fontId="9" fillId="0" borderId="0" xfId="0" applyFont="1" applyAlignment="1">
      <alignment horizontal="left" vertical="center"/>
    </xf>
    <xf numFmtId="0" fontId="8" fillId="0" borderId="0" xfId="0" applyFont="1" applyAlignment="1">
      <alignment horizontal="left" vertical="center"/>
    </xf>
  </cellXfs>
  <cellStyles count="9">
    <cellStyle name="Comma" xfId="1" builtinId="3"/>
    <cellStyle name="Comma 2" xfId="2"/>
    <cellStyle name="Comma 3" xfId="3"/>
    <cellStyle name="Comma 5" xfId="4"/>
    <cellStyle name="Normal" xfId="0" builtinId="0"/>
    <cellStyle name="Normal 11" xfId="5"/>
    <cellStyle name="Normal 2" xfId="6"/>
    <cellStyle name="Normal_dazgveva" xfId="8"/>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CV25"/>
  <sheetViews>
    <sheetView tabSelected="1" zoomScale="89" zoomScaleNormal="89" workbookViewId="0">
      <pane xSplit="2" ySplit="6" topLeftCell="C7" activePane="bottomRight" state="frozen"/>
      <selection pane="topRight" activeCell="C1" sqref="C1"/>
      <selection pane="bottomLeft" activeCell="A6" sqref="A6"/>
      <selection pane="bottomRight" activeCell="Q10" sqref="Q10"/>
    </sheetView>
  </sheetViews>
  <sheetFormatPr defaultRowHeight="15" outlineLevelCol="1" x14ac:dyDescent="0.2"/>
  <cols>
    <col min="1" max="1" width="5.85546875" style="9" customWidth="1"/>
    <col min="2" max="2" width="49.5703125" style="9" customWidth="1"/>
    <col min="3" max="5" width="12.7109375" style="9" customWidth="1" outlineLevel="1"/>
    <col min="6" max="6" width="15.140625" style="9" customWidth="1"/>
    <col min="7" max="7" width="19.7109375" style="9" customWidth="1"/>
    <col min="8" max="10" width="12.7109375" style="9" customWidth="1" outlineLevel="1"/>
    <col min="11" max="11" width="15.140625" style="9" customWidth="1"/>
    <col min="12" max="12" width="21.5703125" style="9" customWidth="1"/>
    <col min="13" max="15" width="12.7109375" style="9" customWidth="1" outlineLevel="1"/>
    <col min="16" max="16" width="15.140625" style="9" customWidth="1"/>
    <col min="17" max="17" width="22" style="9" customWidth="1"/>
    <col min="18" max="20" width="12.7109375" style="9" customWidth="1" outlineLevel="1"/>
    <col min="21" max="21" width="15.140625" style="9" customWidth="1"/>
    <col min="22" max="24" width="15.140625" style="9" customWidth="1" outlineLevel="1"/>
    <col min="25" max="25" width="12.7109375" style="9" customWidth="1"/>
    <col min="26" max="28" width="12.7109375" style="9" customWidth="1" outlineLevel="1"/>
    <col min="29" max="29" width="15.140625" style="9" customWidth="1"/>
    <col min="30" max="30" width="23.42578125" style="9" customWidth="1"/>
    <col min="31" max="33" width="12.7109375" style="9" customWidth="1" outlineLevel="1"/>
    <col min="34" max="34" width="15.140625" style="9" customWidth="1"/>
    <col min="35" max="35" width="21.42578125" style="9" customWidth="1"/>
    <col min="36" max="38" width="12.7109375" style="9" customWidth="1" outlineLevel="1"/>
    <col min="39" max="39" width="15.140625" style="9" customWidth="1"/>
    <col min="40" max="40" width="22.85546875" style="9" customWidth="1"/>
    <col min="41" max="43" width="12.7109375" style="9" customWidth="1" outlineLevel="1"/>
    <col min="44" max="44" width="15.140625" style="9" customWidth="1"/>
    <col min="45" max="45" width="23.28515625" style="9" customWidth="1"/>
    <col min="46" max="48" width="12.7109375" style="9" customWidth="1" outlineLevel="1"/>
    <col min="49" max="49" width="15.140625" style="9" customWidth="1"/>
    <col min="50" max="50" width="22.28515625" style="9" customWidth="1"/>
    <col min="51" max="53" width="12.7109375" style="9" customWidth="1" outlineLevel="1"/>
    <col min="54" max="54" width="15.140625" style="9" customWidth="1"/>
    <col min="55" max="55" width="22.42578125" style="9" customWidth="1"/>
    <col min="56" max="58" width="12.7109375" style="9" customWidth="1" outlineLevel="1"/>
    <col min="59" max="59" width="15.140625" style="9" customWidth="1"/>
    <col min="60" max="60" width="22.28515625" style="9" customWidth="1"/>
    <col min="61" max="63" width="12.7109375" style="9" customWidth="1" outlineLevel="1"/>
    <col min="64" max="64" width="15.140625" style="9" customWidth="1"/>
    <col min="65" max="65" width="23.7109375" style="9" customWidth="1"/>
    <col min="66" max="68" width="12.7109375" style="9" customWidth="1" outlineLevel="1"/>
    <col min="69" max="69" width="15.140625" style="9" customWidth="1"/>
    <col min="70" max="70" width="21" style="9" customWidth="1"/>
    <col min="71" max="73" width="12.7109375" style="9" customWidth="1" outlineLevel="1"/>
    <col min="74" max="74" width="15.140625" style="9" customWidth="1"/>
    <col min="75" max="75" width="22.85546875" style="9" customWidth="1"/>
    <col min="76" max="78" width="12.7109375" style="9" customWidth="1" outlineLevel="1"/>
    <col min="79" max="79" width="15.140625" style="9" customWidth="1"/>
    <col min="80" max="80" width="21" style="9" customWidth="1"/>
    <col min="81" max="83" width="12.7109375" style="9" customWidth="1" outlineLevel="1"/>
    <col min="84" max="84" width="15.140625" style="9" customWidth="1"/>
    <col min="85" max="85" width="22.28515625" style="9" customWidth="1"/>
    <col min="86" max="88" width="12.7109375" style="9" customWidth="1" outlineLevel="1"/>
    <col min="89" max="89" width="15.140625" style="9" customWidth="1"/>
    <col min="90" max="90" width="21.42578125" style="9" customWidth="1"/>
    <col min="91" max="93" width="12.7109375" style="9" customWidth="1" outlineLevel="1"/>
    <col min="94" max="94" width="15.140625" style="9" customWidth="1"/>
    <col min="95" max="95" width="21.85546875" style="9" customWidth="1"/>
    <col min="96" max="98" width="12.7109375" style="9" customWidth="1" outlineLevel="1"/>
    <col min="99" max="99" width="15.140625" style="9" customWidth="1"/>
    <col min="100" max="100" width="23.42578125" style="9" customWidth="1"/>
    <col min="101" max="16384" width="9.140625" style="9"/>
  </cols>
  <sheetData>
    <row r="1" spans="1:100" s="2" customFormat="1" ht="28.5" customHeight="1" x14ac:dyDescent="0.25">
      <c r="A1" s="85" t="s">
        <v>1</v>
      </c>
      <c r="B1" s="76"/>
      <c r="C1" s="76"/>
      <c r="D1" s="76"/>
      <c r="E1" s="76"/>
      <c r="F1" s="76"/>
      <c r="G1" s="76"/>
      <c r="H1" s="76"/>
      <c r="I1" s="76"/>
      <c r="J1" s="76"/>
      <c r="K1" s="76"/>
      <c r="L1" s="76"/>
      <c r="M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row>
    <row r="2" spans="1:100" s="2" customFormat="1" ht="18" customHeight="1" x14ac:dyDescent="0.2">
      <c r="A2" s="2" t="s">
        <v>2</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row>
    <row r="3" spans="1:100" s="2" customFormat="1" ht="18" customHeight="1" x14ac:dyDescent="0.2">
      <c r="A3" s="53"/>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row>
    <row r="4" spans="1:100" s="2" customFormat="1" ht="56.25" customHeight="1" x14ac:dyDescent="0.2">
      <c r="A4" s="86" t="s">
        <v>0</v>
      </c>
      <c r="B4" s="86" t="s">
        <v>22</v>
      </c>
      <c r="C4" s="89" t="s">
        <v>3</v>
      </c>
      <c r="D4" s="90"/>
      <c r="E4" s="90"/>
      <c r="F4" s="90"/>
      <c r="G4" s="91"/>
      <c r="H4" s="89" t="s">
        <v>4</v>
      </c>
      <c r="I4" s="90"/>
      <c r="J4" s="90"/>
      <c r="K4" s="90"/>
      <c r="L4" s="91"/>
      <c r="M4" s="89" t="s">
        <v>5</v>
      </c>
      <c r="N4" s="90"/>
      <c r="O4" s="90"/>
      <c r="P4" s="90"/>
      <c r="Q4" s="91"/>
      <c r="R4" s="89" t="s">
        <v>6</v>
      </c>
      <c r="S4" s="90"/>
      <c r="T4" s="90"/>
      <c r="U4" s="90"/>
      <c r="V4" s="90"/>
      <c r="W4" s="90"/>
      <c r="X4" s="90"/>
      <c r="Y4" s="91"/>
      <c r="Z4" s="89" t="s">
        <v>7</v>
      </c>
      <c r="AA4" s="90"/>
      <c r="AB4" s="90"/>
      <c r="AC4" s="90"/>
      <c r="AD4" s="91"/>
      <c r="AE4" s="89" t="s">
        <v>8</v>
      </c>
      <c r="AF4" s="90"/>
      <c r="AG4" s="90"/>
      <c r="AH4" s="90"/>
      <c r="AI4" s="91"/>
      <c r="AJ4" s="89" t="s">
        <v>9</v>
      </c>
      <c r="AK4" s="90"/>
      <c r="AL4" s="90"/>
      <c r="AM4" s="90"/>
      <c r="AN4" s="91"/>
      <c r="AO4" s="89" t="s">
        <v>10</v>
      </c>
      <c r="AP4" s="90"/>
      <c r="AQ4" s="90"/>
      <c r="AR4" s="90"/>
      <c r="AS4" s="91"/>
      <c r="AT4" s="89" t="s">
        <v>11</v>
      </c>
      <c r="AU4" s="90"/>
      <c r="AV4" s="90"/>
      <c r="AW4" s="90"/>
      <c r="AX4" s="91"/>
      <c r="AY4" s="89" t="s">
        <v>12</v>
      </c>
      <c r="AZ4" s="90"/>
      <c r="BA4" s="90"/>
      <c r="BB4" s="90"/>
      <c r="BC4" s="91"/>
      <c r="BD4" s="89" t="s">
        <v>13</v>
      </c>
      <c r="BE4" s="90"/>
      <c r="BF4" s="90"/>
      <c r="BG4" s="90"/>
      <c r="BH4" s="91"/>
      <c r="BI4" s="89" t="s">
        <v>14</v>
      </c>
      <c r="BJ4" s="90"/>
      <c r="BK4" s="90"/>
      <c r="BL4" s="90"/>
      <c r="BM4" s="91"/>
      <c r="BN4" s="89" t="s">
        <v>15</v>
      </c>
      <c r="BO4" s="90"/>
      <c r="BP4" s="90"/>
      <c r="BQ4" s="90"/>
      <c r="BR4" s="91"/>
      <c r="BS4" s="89" t="s">
        <v>16</v>
      </c>
      <c r="BT4" s="90"/>
      <c r="BU4" s="90"/>
      <c r="BV4" s="90"/>
      <c r="BW4" s="91"/>
      <c r="BX4" s="89" t="s">
        <v>17</v>
      </c>
      <c r="BY4" s="90"/>
      <c r="BZ4" s="90"/>
      <c r="CA4" s="90"/>
      <c r="CB4" s="91"/>
      <c r="CC4" s="89" t="s">
        <v>18</v>
      </c>
      <c r="CD4" s="90"/>
      <c r="CE4" s="90"/>
      <c r="CF4" s="90"/>
      <c r="CG4" s="91"/>
      <c r="CH4" s="89" t="s">
        <v>19</v>
      </c>
      <c r="CI4" s="90"/>
      <c r="CJ4" s="90"/>
      <c r="CK4" s="90"/>
      <c r="CL4" s="91"/>
      <c r="CM4" s="89" t="s">
        <v>20</v>
      </c>
      <c r="CN4" s="90"/>
      <c r="CO4" s="90"/>
      <c r="CP4" s="90"/>
      <c r="CQ4" s="91"/>
      <c r="CR4" s="89" t="s">
        <v>21</v>
      </c>
      <c r="CS4" s="90"/>
      <c r="CT4" s="90"/>
      <c r="CU4" s="90"/>
      <c r="CV4" s="91"/>
    </row>
    <row r="5" spans="1:100" s="2" customFormat="1" ht="56.25" customHeight="1" x14ac:dyDescent="0.2">
      <c r="A5" s="87"/>
      <c r="B5" s="87"/>
      <c r="C5" s="92" t="s">
        <v>25</v>
      </c>
      <c r="D5" s="92"/>
      <c r="E5" s="92"/>
      <c r="F5" s="92"/>
      <c r="G5" s="41" t="s">
        <v>26</v>
      </c>
      <c r="H5" s="92" t="s">
        <v>25</v>
      </c>
      <c r="I5" s="92"/>
      <c r="J5" s="92"/>
      <c r="K5" s="92"/>
      <c r="L5" s="41" t="s">
        <v>26</v>
      </c>
      <c r="M5" s="92" t="s">
        <v>25</v>
      </c>
      <c r="N5" s="92"/>
      <c r="O5" s="92"/>
      <c r="P5" s="92"/>
      <c r="Q5" s="41" t="s">
        <v>26</v>
      </c>
      <c r="R5" s="93" t="s">
        <v>25</v>
      </c>
      <c r="S5" s="94"/>
      <c r="T5" s="94"/>
      <c r="U5" s="95"/>
      <c r="V5" s="93" t="s">
        <v>26</v>
      </c>
      <c r="W5" s="94"/>
      <c r="X5" s="94"/>
      <c r="Y5" s="95"/>
      <c r="Z5" s="92" t="s">
        <v>25</v>
      </c>
      <c r="AA5" s="92"/>
      <c r="AB5" s="92"/>
      <c r="AC5" s="92"/>
      <c r="AD5" s="41" t="s">
        <v>26</v>
      </c>
      <c r="AE5" s="92" t="s">
        <v>25</v>
      </c>
      <c r="AF5" s="92"/>
      <c r="AG5" s="92"/>
      <c r="AH5" s="92"/>
      <c r="AI5" s="41" t="s">
        <v>26</v>
      </c>
      <c r="AJ5" s="92" t="s">
        <v>25</v>
      </c>
      <c r="AK5" s="92"/>
      <c r="AL5" s="92"/>
      <c r="AM5" s="92"/>
      <c r="AN5" s="41" t="s">
        <v>26</v>
      </c>
      <c r="AO5" s="92" t="s">
        <v>25</v>
      </c>
      <c r="AP5" s="92"/>
      <c r="AQ5" s="92"/>
      <c r="AR5" s="92"/>
      <c r="AS5" s="41" t="s">
        <v>26</v>
      </c>
      <c r="AT5" s="92" t="s">
        <v>25</v>
      </c>
      <c r="AU5" s="92"/>
      <c r="AV5" s="92"/>
      <c r="AW5" s="92"/>
      <c r="AX5" s="41" t="s">
        <v>26</v>
      </c>
      <c r="AY5" s="92" t="s">
        <v>25</v>
      </c>
      <c r="AZ5" s="92"/>
      <c r="BA5" s="92"/>
      <c r="BB5" s="92"/>
      <c r="BC5" s="41" t="s">
        <v>26</v>
      </c>
      <c r="BD5" s="92" t="s">
        <v>25</v>
      </c>
      <c r="BE5" s="92"/>
      <c r="BF5" s="92"/>
      <c r="BG5" s="92"/>
      <c r="BH5" s="41" t="s">
        <v>26</v>
      </c>
      <c r="BI5" s="92" t="s">
        <v>25</v>
      </c>
      <c r="BJ5" s="92"/>
      <c r="BK5" s="92"/>
      <c r="BL5" s="92"/>
      <c r="BM5" s="41" t="s">
        <v>26</v>
      </c>
      <c r="BN5" s="92" t="s">
        <v>25</v>
      </c>
      <c r="BO5" s="92"/>
      <c r="BP5" s="92"/>
      <c r="BQ5" s="92"/>
      <c r="BR5" s="41" t="s">
        <v>26</v>
      </c>
      <c r="BS5" s="92" t="s">
        <v>25</v>
      </c>
      <c r="BT5" s="92"/>
      <c r="BU5" s="92"/>
      <c r="BV5" s="92"/>
      <c r="BW5" s="41" t="s">
        <v>26</v>
      </c>
      <c r="BX5" s="92" t="s">
        <v>25</v>
      </c>
      <c r="BY5" s="92"/>
      <c r="BZ5" s="92"/>
      <c r="CA5" s="92"/>
      <c r="CB5" s="41" t="s">
        <v>26</v>
      </c>
      <c r="CC5" s="92" t="s">
        <v>25</v>
      </c>
      <c r="CD5" s="92"/>
      <c r="CE5" s="92"/>
      <c r="CF5" s="92"/>
      <c r="CG5" s="41" t="s">
        <v>26</v>
      </c>
      <c r="CH5" s="92" t="s">
        <v>25</v>
      </c>
      <c r="CI5" s="92"/>
      <c r="CJ5" s="92"/>
      <c r="CK5" s="92"/>
      <c r="CL5" s="41" t="s">
        <v>26</v>
      </c>
      <c r="CM5" s="92" t="s">
        <v>25</v>
      </c>
      <c r="CN5" s="92"/>
      <c r="CO5" s="92"/>
      <c r="CP5" s="92"/>
      <c r="CQ5" s="41" t="s">
        <v>26</v>
      </c>
      <c r="CR5" s="92" t="s">
        <v>25</v>
      </c>
      <c r="CS5" s="92"/>
      <c r="CT5" s="92"/>
      <c r="CU5" s="92"/>
      <c r="CV5" s="41" t="s">
        <v>26</v>
      </c>
    </row>
    <row r="6" spans="1:100" s="2" customFormat="1" ht="65.25" customHeight="1" x14ac:dyDescent="0.2">
      <c r="A6" s="88"/>
      <c r="B6" s="88"/>
      <c r="C6" s="3" t="s">
        <v>41</v>
      </c>
      <c r="D6" s="3" t="s">
        <v>42</v>
      </c>
      <c r="E6" s="3" t="s">
        <v>43</v>
      </c>
      <c r="F6" s="3" t="s">
        <v>44</v>
      </c>
      <c r="G6" s="3" t="s">
        <v>44</v>
      </c>
      <c r="H6" s="3" t="s">
        <v>41</v>
      </c>
      <c r="I6" s="3" t="s">
        <v>42</v>
      </c>
      <c r="J6" s="3" t="s">
        <v>43</v>
      </c>
      <c r="K6" s="3" t="s">
        <v>44</v>
      </c>
      <c r="L6" s="3" t="s">
        <v>44</v>
      </c>
      <c r="M6" s="3" t="s">
        <v>41</v>
      </c>
      <c r="N6" s="3" t="s">
        <v>42</v>
      </c>
      <c r="O6" s="3" t="s">
        <v>43</v>
      </c>
      <c r="P6" s="3" t="s">
        <v>44</v>
      </c>
      <c r="Q6" s="3" t="s">
        <v>44</v>
      </c>
      <c r="R6" s="3" t="s">
        <v>41</v>
      </c>
      <c r="S6" s="3" t="s">
        <v>42</v>
      </c>
      <c r="T6" s="3" t="s">
        <v>43</v>
      </c>
      <c r="U6" s="3" t="s">
        <v>44</v>
      </c>
      <c r="V6" s="3" t="s">
        <v>41</v>
      </c>
      <c r="W6" s="3" t="s">
        <v>42</v>
      </c>
      <c r="X6" s="3" t="s">
        <v>43</v>
      </c>
      <c r="Y6" s="3" t="s">
        <v>44</v>
      </c>
      <c r="Z6" s="3" t="s">
        <v>41</v>
      </c>
      <c r="AA6" s="3" t="s">
        <v>42</v>
      </c>
      <c r="AB6" s="3" t="s">
        <v>43</v>
      </c>
      <c r="AC6" s="3" t="s">
        <v>44</v>
      </c>
      <c r="AD6" s="3" t="s">
        <v>44</v>
      </c>
      <c r="AE6" s="3" t="s">
        <v>41</v>
      </c>
      <c r="AF6" s="3" t="s">
        <v>42</v>
      </c>
      <c r="AG6" s="3" t="s">
        <v>43</v>
      </c>
      <c r="AH6" s="3" t="s">
        <v>44</v>
      </c>
      <c r="AI6" s="3" t="s">
        <v>44</v>
      </c>
      <c r="AJ6" s="3" t="s">
        <v>41</v>
      </c>
      <c r="AK6" s="3" t="s">
        <v>42</v>
      </c>
      <c r="AL6" s="3" t="s">
        <v>43</v>
      </c>
      <c r="AM6" s="3" t="s">
        <v>44</v>
      </c>
      <c r="AN6" s="3" t="s">
        <v>44</v>
      </c>
      <c r="AO6" s="3" t="s">
        <v>41</v>
      </c>
      <c r="AP6" s="3" t="s">
        <v>42</v>
      </c>
      <c r="AQ6" s="3" t="s">
        <v>43</v>
      </c>
      <c r="AR6" s="3" t="s">
        <v>44</v>
      </c>
      <c r="AS6" s="3" t="s">
        <v>44</v>
      </c>
      <c r="AT6" s="3" t="s">
        <v>41</v>
      </c>
      <c r="AU6" s="3" t="s">
        <v>42</v>
      </c>
      <c r="AV6" s="3" t="s">
        <v>43</v>
      </c>
      <c r="AW6" s="3" t="s">
        <v>44</v>
      </c>
      <c r="AX6" s="3" t="s">
        <v>44</v>
      </c>
      <c r="AY6" s="3" t="s">
        <v>41</v>
      </c>
      <c r="AZ6" s="3" t="s">
        <v>42</v>
      </c>
      <c r="BA6" s="3" t="s">
        <v>43</v>
      </c>
      <c r="BB6" s="3" t="s">
        <v>44</v>
      </c>
      <c r="BC6" s="3" t="s">
        <v>44</v>
      </c>
      <c r="BD6" s="3" t="s">
        <v>41</v>
      </c>
      <c r="BE6" s="3" t="s">
        <v>42</v>
      </c>
      <c r="BF6" s="3" t="s">
        <v>43</v>
      </c>
      <c r="BG6" s="3" t="s">
        <v>44</v>
      </c>
      <c r="BH6" s="3" t="s">
        <v>44</v>
      </c>
      <c r="BI6" s="3" t="s">
        <v>41</v>
      </c>
      <c r="BJ6" s="3" t="s">
        <v>42</v>
      </c>
      <c r="BK6" s="3" t="s">
        <v>43</v>
      </c>
      <c r="BL6" s="3" t="s">
        <v>44</v>
      </c>
      <c r="BM6" s="3" t="s">
        <v>44</v>
      </c>
      <c r="BN6" s="3" t="s">
        <v>41</v>
      </c>
      <c r="BO6" s="3" t="s">
        <v>42</v>
      </c>
      <c r="BP6" s="3" t="s">
        <v>43</v>
      </c>
      <c r="BQ6" s="3" t="s">
        <v>44</v>
      </c>
      <c r="BR6" s="3" t="s">
        <v>44</v>
      </c>
      <c r="BS6" s="3" t="s">
        <v>41</v>
      </c>
      <c r="BT6" s="3" t="s">
        <v>42</v>
      </c>
      <c r="BU6" s="3" t="s">
        <v>43</v>
      </c>
      <c r="BV6" s="3" t="s">
        <v>44</v>
      </c>
      <c r="BW6" s="3" t="s">
        <v>44</v>
      </c>
      <c r="BX6" s="3" t="s">
        <v>41</v>
      </c>
      <c r="BY6" s="3" t="s">
        <v>42</v>
      </c>
      <c r="BZ6" s="3" t="s">
        <v>43</v>
      </c>
      <c r="CA6" s="3" t="s">
        <v>44</v>
      </c>
      <c r="CB6" s="3" t="s">
        <v>44</v>
      </c>
      <c r="CC6" s="3" t="s">
        <v>41</v>
      </c>
      <c r="CD6" s="3" t="s">
        <v>42</v>
      </c>
      <c r="CE6" s="3" t="s">
        <v>43</v>
      </c>
      <c r="CF6" s="3" t="s">
        <v>44</v>
      </c>
      <c r="CG6" s="3" t="s">
        <v>44</v>
      </c>
      <c r="CH6" s="3" t="s">
        <v>41</v>
      </c>
      <c r="CI6" s="3" t="s">
        <v>42</v>
      </c>
      <c r="CJ6" s="3" t="s">
        <v>43</v>
      </c>
      <c r="CK6" s="3" t="s">
        <v>44</v>
      </c>
      <c r="CL6" s="3" t="s">
        <v>44</v>
      </c>
      <c r="CM6" s="3" t="s">
        <v>41</v>
      </c>
      <c r="CN6" s="3" t="s">
        <v>42</v>
      </c>
      <c r="CO6" s="3" t="s">
        <v>43</v>
      </c>
      <c r="CP6" s="3" t="s">
        <v>44</v>
      </c>
      <c r="CQ6" s="3" t="s">
        <v>44</v>
      </c>
      <c r="CR6" s="3" t="s">
        <v>41</v>
      </c>
      <c r="CS6" s="3" t="s">
        <v>42</v>
      </c>
      <c r="CT6" s="3" t="s">
        <v>43</v>
      </c>
      <c r="CU6" s="3" t="s">
        <v>44</v>
      </c>
      <c r="CV6" s="3" t="s">
        <v>44</v>
      </c>
    </row>
    <row r="7" spans="1:100" s="2" customFormat="1" ht="24.95" customHeight="1" x14ac:dyDescent="0.2">
      <c r="A7" s="5">
        <v>1</v>
      </c>
      <c r="B7" s="24" t="s">
        <v>27</v>
      </c>
      <c r="C7" s="7">
        <v>68</v>
      </c>
      <c r="D7" s="7">
        <v>969799</v>
      </c>
      <c r="E7" s="7">
        <v>0</v>
      </c>
      <c r="F7" s="7">
        <v>969867</v>
      </c>
      <c r="G7" s="7">
        <v>20620</v>
      </c>
      <c r="H7" s="7">
        <v>0</v>
      </c>
      <c r="I7" s="7">
        <v>0</v>
      </c>
      <c r="J7" s="7">
        <v>0</v>
      </c>
      <c r="K7" s="7">
        <v>0</v>
      </c>
      <c r="L7" s="7">
        <v>0</v>
      </c>
      <c r="M7" s="7">
        <v>1521</v>
      </c>
      <c r="N7" s="7">
        <v>1024</v>
      </c>
      <c r="O7" s="7">
        <v>1805</v>
      </c>
      <c r="P7" s="7">
        <v>4350</v>
      </c>
      <c r="Q7" s="7">
        <v>8314</v>
      </c>
      <c r="R7" s="7">
        <v>3</v>
      </c>
      <c r="S7" s="7">
        <v>0</v>
      </c>
      <c r="T7" s="7">
        <v>0</v>
      </c>
      <c r="U7" s="7">
        <v>3</v>
      </c>
      <c r="V7" s="7">
        <v>88</v>
      </c>
      <c r="W7" s="7">
        <v>0</v>
      </c>
      <c r="X7" s="7">
        <v>0</v>
      </c>
      <c r="Y7" s="7">
        <v>88</v>
      </c>
      <c r="Z7" s="7">
        <v>5746</v>
      </c>
      <c r="AA7" s="7">
        <v>1869</v>
      </c>
      <c r="AB7" s="7">
        <v>4732</v>
      </c>
      <c r="AC7" s="7">
        <v>12347</v>
      </c>
      <c r="AD7" s="7">
        <v>18007</v>
      </c>
      <c r="AE7" s="7">
        <v>6012</v>
      </c>
      <c r="AF7" s="7">
        <v>1423</v>
      </c>
      <c r="AG7" s="7">
        <v>1850</v>
      </c>
      <c r="AH7" s="7">
        <v>9285</v>
      </c>
      <c r="AI7" s="7">
        <v>16105</v>
      </c>
      <c r="AJ7" s="7">
        <v>0</v>
      </c>
      <c r="AK7" s="7">
        <v>0</v>
      </c>
      <c r="AL7" s="7">
        <v>0</v>
      </c>
      <c r="AM7" s="7">
        <v>0</v>
      </c>
      <c r="AN7" s="7">
        <v>0</v>
      </c>
      <c r="AO7" s="7">
        <v>0</v>
      </c>
      <c r="AP7" s="7">
        <v>0</v>
      </c>
      <c r="AQ7" s="7">
        <v>0</v>
      </c>
      <c r="AR7" s="7">
        <v>0</v>
      </c>
      <c r="AS7" s="7">
        <v>1</v>
      </c>
      <c r="AT7" s="7">
        <v>0</v>
      </c>
      <c r="AU7" s="7">
        <v>0</v>
      </c>
      <c r="AV7" s="7">
        <v>0</v>
      </c>
      <c r="AW7" s="7">
        <v>0</v>
      </c>
      <c r="AX7" s="7">
        <v>0</v>
      </c>
      <c r="AY7" s="7">
        <v>1</v>
      </c>
      <c r="AZ7" s="7">
        <v>0</v>
      </c>
      <c r="BA7" s="7">
        <v>0</v>
      </c>
      <c r="BB7" s="7">
        <v>1</v>
      </c>
      <c r="BC7" s="7">
        <v>1</v>
      </c>
      <c r="BD7" s="7">
        <v>0</v>
      </c>
      <c r="BE7" s="7">
        <v>0</v>
      </c>
      <c r="BF7" s="7">
        <v>0</v>
      </c>
      <c r="BG7" s="7">
        <v>0</v>
      </c>
      <c r="BH7" s="7">
        <v>0</v>
      </c>
      <c r="BI7" s="7">
        <v>1023</v>
      </c>
      <c r="BJ7" s="7">
        <v>32</v>
      </c>
      <c r="BK7" s="7">
        <v>1</v>
      </c>
      <c r="BL7" s="7">
        <v>1056</v>
      </c>
      <c r="BM7" s="7">
        <v>503</v>
      </c>
      <c r="BN7" s="7">
        <v>1700</v>
      </c>
      <c r="BO7" s="7">
        <v>7225</v>
      </c>
      <c r="BP7" s="7">
        <v>19</v>
      </c>
      <c r="BQ7" s="7">
        <v>8944</v>
      </c>
      <c r="BR7" s="7">
        <v>25999</v>
      </c>
      <c r="BS7" s="7">
        <v>0</v>
      </c>
      <c r="BT7" s="7">
        <v>0</v>
      </c>
      <c r="BU7" s="7">
        <v>0</v>
      </c>
      <c r="BV7" s="7">
        <v>0</v>
      </c>
      <c r="BW7" s="7">
        <v>0</v>
      </c>
      <c r="BX7" s="7">
        <v>514</v>
      </c>
      <c r="BY7" s="7">
        <v>9</v>
      </c>
      <c r="BZ7" s="7">
        <v>1</v>
      </c>
      <c r="CA7" s="7">
        <v>524</v>
      </c>
      <c r="CB7" s="7">
        <v>778</v>
      </c>
      <c r="CC7" s="7">
        <v>0</v>
      </c>
      <c r="CD7" s="7">
        <v>0</v>
      </c>
      <c r="CE7" s="7">
        <v>0</v>
      </c>
      <c r="CF7" s="7">
        <v>0</v>
      </c>
      <c r="CG7" s="7">
        <v>0</v>
      </c>
      <c r="CH7" s="7">
        <v>837</v>
      </c>
      <c r="CI7" s="7">
        <v>277</v>
      </c>
      <c r="CJ7" s="7">
        <v>3</v>
      </c>
      <c r="CK7" s="7">
        <v>1117</v>
      </c>
      <c r="CL7" s="7">
        <v>1445</v>
      </c>
      <c r="CM7" s="7">
        <v>0</v>
      </c>
      <c r="CN7" s="7">
        <v>0</v>
      </c>
      <c r="CO7" s="7">
        <v>0</v>
      </c>
      <c r="CP7" s="7">
        <v>0</v>
      </c>
      <c r="CQ7" s="7">
        <v>0</v>
      </c>
      <c r="CR7" s="7">
        <f t="shared" ref="CR7:CR20" si="0">C7+H7+M7+R7+Z7+AE7+AJ7+AO7+AT7+AY7+BD7+BI7+BN7+BS7+BX7+CC7+CH7+CM7</f>
        <v>17425</v>
      </c>
      <c r="CS7" s="7">
        <f t="shared" ref="CS7:CS20" si="1">D7+I7+N7+S7+AA7+AF7+AK7+AP7+AU7+AZ7+BE7+BJ7+BO7+BT7+BY7+CD7+CI7+CN7</f>
        <v>981658</v>
      </c>
      <c r="CT7" s="7">
        <f t="shared" ref="CT7:CT20" si="2">E7+J7+O7+T7+AB7+AG7+AL7+AQ7+AV7+BA7+BF7+BK7+BP7+BU7+BZ7+CE7+CJ7+CO7</f>
        <v>8411</v>
      </c>
      <c r="CU7" s="7">
        <f t="shared" ref="CU7:CU20" si="3">F7+K7+P7+U7+AC7+AH7+AM7+AR7+AW7+BB7+BG7+BL7+BQ7+BV7+CA7+CF7+CK7+CP7</f>
        <v>1007494</v>
      </c>
      <c r="CV7" s="7">
        <f t="shared" ref="CV7:CV20" si="4">G7+L7+Q7+Y7+AD7+AI7+AN7+AS7+AX7+BC7+BH7+BM7+BR7+BW7+CB7+CG7+CL7+CQ7</f>
        <v>91861</v>
      </c>
    </row>
    <row r="8" spans="1:100" s="59" customFormat="1" ht="24.95" customHeight="1" x14ac:dyDescent="0.2">
      <c r="A8" s="5">
        <v>2</v>
      </c>
      <c r="B8" s="24" t="s">
        <v>28</v>
      </c>
      <c r="C8" s="7">
        <v>3577</v>
      </c>
      <c r="D8" s="7">
        <v>21</v>
      </c>
      <c r="E8" s="7">
        <v>82340</v>
      </c>
      <c r="F8" s="7">
        <v>85938</v>
      </c>
      <c r="G8" s="7">
        <v>107453</v>
      </c>
      <c r="H8" s="7">
        <v>0</v>
      </c>
      <c r="I8" s="7">
        <v>22820</v>
      </c>
      <c r="J8" s="7">
        <v>0</v>
      </c>
      <c r="K8" s="7">
        <v>22820</v>
      </c>
      <c r="L8" s="7">
        <v>34523</v>
      </c>
      <c r="M8" s="7">
        <v>4073</v>
      </c>
      <c r="N8" s="7">
        <v>27</v>
      </c>
      <c r="O8" s="7">
        <v>1113</v>
      </c>
      <c r="P8" s="7">
        <v>5213</v>
      </c>
      <c r="Q8" s="7">
        <v>35452</v>
      </c>
      <c r="R8" s="7">
        <v>21261</v>
      </c>
      <c r="S8" s="7">
        <v>2003</v>
      </c>
      <c r="T8" s="7">
        <v>125868</v>
      </c>
      <c r="U8" s="7">
        <v>149132</v>
      </c>
      <c r="V8" s="7">
        <v>83254</v>
      </c>
      <c r="W8" s="7">
        <v>6176</v>
      </c>
      <c r="X8" s="7">
        <v>132587</v>
      </c>
      <c r="Y8" s="7">
        <v>222017</v>
      </c>
      <c r="Z8" s="7">
        <v>0</v>
      </c>
      <c r="AA8" s="7">
        <v>0</v>
      </c>
      <c r="AB8" s="7">
        <v>0</v>
      </c>
      <c r="AC8" s="7">
        <v>0</v>
      </c>
      <c r="AD8" s="7">
        <v>0</v>
      </c>
      <c r="AE8" s="7">
        <v>0</v>
      </c>
      <c r="AF8" s="7">
        <v>0</v>
      </c>
      <c r="AG8" s="7">
        <v>0</v>
      </c>
      <c r="AH8" s="7">
        <v>0</v>
      </c>
      <c r="AI8" s="7">
        <v>0</v>
      </c>
      <c r="AJ8" s="7">
        <v>0</v>
      </c>
      <c r="AK8" s="7">
        <v>0</v>
      </c>
      <c r="AL8" s="7">
        <v>0</v>
      </c>
      <c r="AM8" s="7">
        <v>0</v>
      </c>
      <c r="AN8" s="7">
        <v>0</v>
      </c>
      <c r="AO8" s="7">
        <v>0</v>
      </c>
      <c r="AP8" s="7">
        <v>0</v>
      </c>
      <c r="AQ8" s="7">
        <v>0</v>
      </c>
      <c r="AR8" s="7">
        <v>0</v>
      </c>
      <c r="AS8" s="7">
        <v>0</v>
      </c>
      <c r="AT8" s="7">
        <v>0</v>
      </c>
      <c r="AU8" s="7">
        <v>0</v>
      </c>
      <c r="AV8" s="7">
        <v>0</v>
      </c>
      <c r="AW8" s="7">
        <v>0</v>
      </c>
      <c r="AX8" s="7">
        <v>0</v>
      </c>
      <c r="AY8" s="7">
        <v>0</v>
      </c>
      <c r="AZ8" s="7">
        <v>0</v>
      </c>
      <c r="BA8" s="7">
        <v>0</v>
      </c>
      <c r="BB8" s="7">
        <v>0</v>
      </c>
      <c r="BC8" s="7">
        <v>0</v>
      </c>
      <c r="BD8" s="7">
        <v>0</v>
      </c>
      <c r="BE8" s="7">
        <v>0</v>
      </c>
      <c r="BF8" s="7">
        <v>0</v>
      </c>
      <c r="BG8" s="7">
        <v>0</v>
      </c>
      <c r="BH8" s="7">
        <v>0</v>
      </c>
      <c r="BI8" s="7">
        <v>0</v>
      </c>
      <c r="BJ8" s="7">
        <v>0</v>
      </c>
      <c r="BK8" s="7">
        <v>0</v>
      </c>
      <c r="BL8" s="7">
        <v>0</v>
      </c>
      <c r="BM8" s="7">
        <v>0</v>
      </c>
      <c r="BN8" s="7">
        <v>0</v>
      </c>
      <c r="BO8" s="7">
        <v>0</v>
      </c>
      <c r="BP8" s="7">
        <v>0</v>
      </c>
      <c r="BQ8" s="7">
        <v>0</v>
      </c>
      <c r="BR8" s="7">
        <v>0</v>
      </c>
      <c r="BS8" s="7">
        <v>0</v>
      </c>
      <c r="BT8" s="7">
        <v>0</v>
      </c>
      <c r="BU8" s="7">
        <v>0</v>
      </c>
      <c r="BV8" s="7">
        <v>0</v>
      </c>
      <c r="BW8" s="7">
        <v>0</v>
      </c>
      <c r="BX8" s="7">
        <v>0</v>
      </c>
      <c r="BY8" s="7">
        <v>0</v>
      </c>
      <c r="BZ8" s="7">
        <v>0</v>
      </c>
      <c r="CA8" s="7">
        <v>0</v>
      </c>
      <c r="CB8" s="7">
        <v>0</v>
      </c>
      <c r="CC8" s="7">
        <v>0</v>
      </c>
      <c r="CD8" s="7">
        <v>0</v>
      </c>
      <c r="CE8" s="7">
        <v>0</v>
      </c>
      <c r="CF8" s="7">
        <v>0</v>
      </c>
      <c r="CG8" s="7">
        <v>0</v>
      </c>
      <c r="CH8" s="7">
        <v>0</v>
      </c>
      <c r="CI8" s="7">
        <v>0</v>
      </c>
      <c r="CJ8" s="7">
        <v>0</v>
      </c>
      <c r="CK8" s="7">
        <v>0</v>
      </c>
      <c r="CL8" s="7">
        <v>0</v>
      </c>
      <c r="CM8" s="7">
        <v>0</v>
      </c>
      <c r="CN8" s="7">
        <v>0</v>
      </c>
      <c r="CO8" s="7">
        <v>0</v>
      </c>
      <c r="CP8" s="7">
        <v>0</v>
      </c>
      <c r="CQ8" s="7">
        <v>0</v>
      </c>
      <c r="CR8" s="7">
        <f t="shared" si="0"/>
        <v>28911</v>
      </c>
      <c r="CS8" s="7">
        <f t="shared" si="1"/>
        <v>24871</v>
      </c>
      <c r="CT8" s="7">
        <f t="shared" si="2"/>
        <v>209321</v>
      </c>
      <c r="CU8" s="7">
        <f t="shared" si="3"/>
        <v>263103</v>
      </c>
      <c r="CV8" s="7">
        <f t="shared" si="4"/>
        <v>399445</v>
      </c>
    </row>
    <row r="9" spans="1:100" ht="24.95" customHeight="1" x14ac:dyDescent="0.2">
      <c r="A9" s="5">
        <v>3</v>
      </c>
      <c r="B9" s="24" t="s">
        <v>29</v>
      </c>
      <c r="C9" s="7">
        <v>16071</v>
      </c>
      <c r="D9" s="7">
        <v>21356</v>
      </c>
      <c r="E9" s="7">
        <v>0</v>
      </c>
      <c r="F9" s="7">
        <v>37427</v>
      </c>
      <c r="G9" s="7">
        <v>125479</v>
      </c>
      <c r="H9" s="7">
        <v>9395</v>
      </c>
      <c r="I9" s="7">
        <v>1978</v>
      </c>
      <c r="J9" s="7">
        <v>0</v>
      </c>
      <c r="K9" s="7">
        <v>11373</v>
      </c>
      <c r="L9" s="7">
        <v>2786</v>
      </c>
      <c r="M9" s="7">
        <v>9030</v>
      </c>
      <c r="N9" s="7">
        <v>5640</v>
      </c>
      <c r="O9" s="7">
        <v>0</v>
      </c>
      <c r="P9" s="7">
        <v>14670</v>
      </c>
      <c r="Q9" s="7">
        <v>41487</v>
      </c>
      <c r="R9" s="7">
        <v>16641</v>
      </c>
      <c r="S9" s="7">
        <v>4231</v>
      </c>
      <c r="T9" s="7">
        <v>192</v>
      </c>
      <c r="U9" s="7">
        <v>21064</v>
      </c>
      <c r="V9" s="7">
        <v>49140</v>
      </c>
      <c r="W9" s="7">
        <v>14422</v>
      </c>
      <c r="X9" s="7">
        <v>2171</v>
      </c>
      <c r="Y9" s="7">
        <v>65733</v>
      </c>
      <c r="Z9" s="7">
        <v>1777</v>
      </c>
      <c r="AA9" s="7">
        <v>2021</v>
      </c>
      <c r="AB9" s="7">
        <v>0</v>
      </c>
      <c r="AC9" s="7">
        <v>3798</v>
      </c>
      <c r="AD9" s="7">
        <v>11376</v>
      </c>
      <c r="AE9" s="7">
        <v>1774</v>
      </c>
      <c r="AF9" s="7">
        <v>1622</v>
      </c>
      <c r="AG9" s="7">
        <v>0</v>
      </c>
      <c r="AH9" s="7">
        <v>3396</v>
      </c>
      <c r="AI9" s="7">
        <v>11527</v>
      </c>
      <c r="AJ9" s="7">
        <v>0</v>
      </c>
      <c r="AK9" s="7">
        <v>0</v>
      </c>
      <c r="AL9" s="7">
        <v>0</v>
      </c>
      <c r="AM9" s="7">
        <v>0</v>
      </c>
      <c r="AN9" s="7">
        <v>0</v>
      </c>
      <c r="AO9" s="7">
        <v>2</v>
      </c>
      <c r="AP9" s="7">
        <v>0</v>
      </c>
      <c r="AQ9" s="7">
        <v>0</v>
      </c>
      <c r="AR9" s="7">
        <v>2</v>
      </c>
      <c r="AS9" s="7">
        <v>3</v>
      </c>
      <c r="AT9" s="7">
        <v>0</v>
      </c>
      <c r="AU9" s="7">
        <v>0</v>
      </c>
      <c r="AV9" s="7">
        <v>0</v>
      </c>
      <c r="AW9" s="7">
        <v>0</v>
      </c>
      <c r="AX9" s="7">
        <v>0</v>
      </c>
      <c r="AY9" s="7">
        <v>3</v>
      </c>
      <c r="AZ9" s="7">
        <v>0</v>
      </c>
      <c r="BA9" s="7">
        <v>0</v>
      </c>
      <c r="BB9" s="7">
        <v>3</v>
      </c>
      <c r="BC9" s="7">
        <v>5</v>
      </c>
      <c r="BD9" s="7">
        <v>0</v>
      </c>
      <c r="BE9" s="7">
        <v>0</v>
      </c>
      <c r="BF9" s="7">
        <v>0</v>
      </c>
      <c r="BG9" s="7">
        <v>0</v>
      </c>
      <c r="BH9" s="7">
        <v>0</v>
      </c>
      <c r="BI9" s="7">
        <v>1127</v>
      </c>
      <c r="BJ9" s="7">
        <v>48</v>
      </c>
      <c r="BK9" s="7">
        <v>0</v>
      </c>
      <c r="BL9" s="7">
        <v>1175</v>
      </c>
      <c r="BM9" s="7">
        <v>894</v>
      </c>
      <c r="BN9" s="7">
        <v>1679</v>
      </c>
      <c r="BO9" s="7">
        <v>4016</v>
      </c>
      <c r="BP9" s="7">
        <v>0</v>
      </c>
      <c r="BQ9" s="7">
        <v>5695</v>
      </c>
      <c r="BR9" s="7">
        <v>21944</v>
      </c>
      <c r="BS9" s="7">
        <v>2</v>
      </c>
      <c r="BT9" s="7">
        <v>0</v>
      </c>
      <c r="BU9" s="7">
        <v>0</v>
      </c>
      <c r="BV9" s="7">
        <v>2</v>
      </c>
      <c r="BW9" s="7">
        <v>5</v>
      </c>
      <c r="BX9" s="7">
        <v>1548</v>
      </c>
      <c r="BY9" s="7">
        <v>3</v>
      </c>
      <c r="BZ9" s="7">
        <v>0</v>
      </c>
      <c r="CA9" s="7">
        <v>1551</v>
      </c>
      <c r="CB9" s="7">
        <v>2175</v>
      </c>
      <c r="CC9" s="7">
        <v>0</v>
      </c>
      <c r="CD9" s="7">
        <v>0</v>
      </c>
      <c r="CE9" s="7">
        <v>0</v>
      </c>
      <c r="CF9" s="7">
        <v>0</v>
      </c>
      <c r="CG9" s="7">
        <v>0</v>
      </c>
      <c r="CH9" s="7">
        <v>206</v>
      </c>
      <c r="CI9" s="7">
        <v>5782</v>
      </c>
      <c r="CJ9" s="7">
        <v>0</v>
      </c>
      <c r="CK9" s="7">
        <v>5988</v>
      </c>
      <c r="CL9" s="7">
        <v>20432</v>
      </c>
      <c r="CM9" s="7">
        <v>0</v>
      </c>
      <c r="CN9" s="7">
        <v>0</v>
      </c>
      <c r="CO9" s="7">
        <v>0</v>
      </c>
      <c r="CP9" s="7">
        <v>0</v>
      </c>
      <c r="CQ9" s="7">
        <v>0</v>
      </c>
      <c r="CR9" s="7">
        <f t="shared" si="0"/>
        <v>59255</v>
      </c>
      <c r="CS9" s="7">
        <f t="shared" si="1"/>
        <v>46697</v>
      </c>
      <c r="CT9" s="7">
        <f t="shared" si="2"/>
        <v>192</v>
      </c>
      <c r="CU9" s="7">
        <f t="shared" si="3"/>
        <v>106144</v>
      </c>
      <c r="CV9" s="7">
        <f t="shared" si="4"/>
        <v>303846</v>
      </c>
    </row>
    <row r="10" spans="1:100" ht="24.95" customHeight="1" x14ac:dyDescent="0.2">
      <c r="A10" s="5">
        <v>4</v>
      </c>
      <c r="B10" s="24" t="s">
        <v>30</v>
      </c>
      <c r="C10" s="7">
        <v>5487</v>
      </c>
      <c r="D10" s="7">
        <v>11</v>
      </c>
      <c r="E10" s="7">
        <v>14174</v>
      </c>
      <c r="F10" s="7">
        <v>19672</v>
      </c>
      <c r="G10" s="7">
        <v>21972</v>
      </c>
      <c r="H10" s="7">
        <v>5943</v>
      </c>
      <c r="I10" s="7">
        <v>167</v>
      </c>
      <c r="J10" s="7">
        <v>14539</v>
      </c>
      <c r="K10" s="7">
        <v>20649</v>
      </c>
      <c r="L10" s="7">
        <v>25174</v>
      </c>
      <c r="M10" s="7">
        <v>5164</v>
      </c>
      <c r="N10" s="7">
        <v>34</v>
      </c>
      <c r="O10" s="7">
        <v>524</v>
      </c>
      <c r="P10" s="7">
        <v>5722</v>
      </c>
      <c r="Q10" s="7">
        <v>12553</v>
      </c>
      <c r="R10" s="7">
        <v>7445</v>
      </c>
      <c r="S10" s="7">
        <v>54</v>
      </c>
      <c r="T10" s="7">
        <v>38616</v>
      </c>
      <c r="U10" s="7">
        <v>46115</v>
      </c>
      <c r="V10" s="7">
        <v>15921</v>
      </c>
      <c r="W10" s="7">
        <v>473</v>
      </c>
      <c r="X10" s="7">
        <v>38347</v>
      </c>
      <c r="Y10" s="7">
        <v>54741</v>
      </c>
      <c r="Z10" s="7">
        <v>59</v>
      </c>
      <c r="AA10" s="7">
        <v>62</v>
      </c>
      <c r="AB10" s="7">
        <v>182</v>
      </c>
      <c r="AC10" s="7">
        <v>303</v>
      </c>
      <c r="AD10" s="7">
        <v>808</v>
      </c>
      <c r="AE10" s="7">
        <v>82</v>
      </c>
      <c r="AF10" s="7">
        <v>62</v>
      </c>
      <c r="AG10" s="7">
        <v>182</v>
      </c>
      <c r="AH10" s="7">
        <v>326</v>
      </c>
      <c r="AI10" s="7">
        <v>822</v>
      </c>
      <c r="AJ10" s="7">
        <v>0</v>
      </c>
      <c r="AK10" s="7">
        <v>0</v>
      </c>
      <c r="AL10" s="7">
        <v>0</v>
      </c>
      <c r="AM10" s="7">
        <v>0</v>
      </c>
      <c r="AN10" s="7">
        <v>0</v>
      </c>
      <c r="AO10" s="7">
        <v>0</v>
      </c>
      <c r="AP10" s="7">
        <v>0</v>
      </c>
      <c r="AQ10" s="7">
        <v>0</v>
      </c>
      <c r="AR10" s="7">
        <v>0</v>
      </c>
      <c r="AS10" s="7">
        <v>0</v>
      </c>
      <c r="AT10" s="7">
        <v>0</v>
      </c>
      <c r="AU10" s="7">
        <v>0</v>
      </c>
      <c r="AV10" s="7">
        <v>0</v>
      </c>
      <c r="AW10" s="7">
        <v>0</v>
      </c>
      <c r="AX10" s="7">
        <v>0</v>
      </c>
      <c r="AY10" s="7">
        <v>0</v>
      </c>
      <c r="AZ10" s="7">
        <v>0</v>
      </c>
      <c r="BA10" s="7">
        <v>0</v>
      </c>
      <c r="BB10" s="7">
        <v>0</v>
      </c>
      <c r="BC10" s="7">
        <v>0</v>
      </c>
      <c r="BD10" s="7">
        <v>0</v>
      </c>
      <c r="BE10" s="7">
        <v>0</v>
      </c>
      <c r="BF10" s="7">
        <v>0</v>
      </c>
      <c r="BG10" s="7">
        <v>0</v>
      </c>
      <c r="BH10" s="7">
        <v>0</v>
      </c>
      <c r="BI10" s="7">
        <v>0</v>
      </c>
      <c r="BJ10" s="7">
        <v>0</v>
      </c>
      <c r="BK10" s="7">
        <v>0</v>
      </c>
      <c r="BL10" s="7">
        <v>0</v>
      </c>
      <c r="BM10" s="7">
        <v>0</v>
      </c>
      <c r="BN10" s="7">
        <v>0</v>
      </c>
      <c r="BO10" s="7">
        <v>0</v>
      </c>
      <c r="BP10" s="7">
        <v>0</v>
      </c>
      <c r="BQ10" s="7">
        <v>0</v>
      </c>
      <c r="BR10" s="7">
        <v>0</v>
      </c>
      <c r="BS10" s="7">
        <v>0</v>
      </c>
      <c r="BT10" s="7">
        <v>0</v>
      </c>
      <c r="BU10" s="7">
        <v>0</v>
      </c>
      <c r="BV10" s="7">
        <v>0</v>
      </c>
      <c r="BW10" s="7">
        <v>0</v>
      </c>
      <c r="BX10" s="7">
        <v>0</v>
      </c>
      <c r="BY10" s="7">
        <v>0</v>
      </c>
      <c r="BZ10" s="7">
        <v>0</v>
      </c>
      <c r="CA10" s="7">
        <v>0</v>
      </c>
      <c r="CB10" s="7">
        <v>0</v>
      </c>
      <c r="CC10" s="7">
        <v>0</v>
      </c>
      <c r="CD10" s="7">
        <v>0</v>
      </c>
      <c r="CE10" s="7">
        <v>0</v>
      </c>
      <c r="CF10" s="7">
        <v>0</v>
      </c>
      <c r="CG10" s="7">
        <v>0</v>
      </c>
      <c r="CH10" s="7">
        <v>4</v>
      </c>
      <c r="CI10" s="7">
        <v>0</v>
      </c>
      <c r="CJ10" s="7">
        <v>0</v>
      </c>
      <c r="CK10" s="7">
        <v>4</v>
      </c>
      <c r="CL10" s="7">
        <v>4</v>
      </c>
      <c r="CM10" s="7">
        <v>0</v>
      </c>
      <c r="CN10" s="7">
        <v>0</v>
      </c>
      <c r="CO10" s="7">
        <v>0</v>
      </c>
      <c r="CP10" s="7">
        <v>0</v>
      </c>
      <c r="CQ10" s="7">
        <v>0</v>
      </c>
      <c r="CR10" s="7">
        <f t="shared" si="0"/>
        <v>24184</v>
      </c>
      <c r="CS10" s="7">
        <f t="shared" si="1"/>
        <v>390</v>
      </c>
      <c r="CT10" s="7">
        <f t="shared" si="2"/>
        <v>68217</v>
      </c>
      <c r="CU10" s="7">
        <f t="shared" si="3"/>
        <v>92791</v>
      </c>
      <c r="CV10" s="7">
        <f t="shared" si="4"/>
        <v>116074</v>
      </c>
    </row>
    <row r="11" spans="1:100" ht="24.95" customHeight="1" x14ac:dyDescent="0.2">
      <c r="A11" s="5">
        <v>5</v>
      </c>
      <c r="B11" s="24" t="s">
        <v>31</v>
      </c>
      <c r="C11" s="7">
        <v>0</v>
      </c>
      <c r="D11" s="7">
        <v>45076</v>
      </c>
      <c r="E11" s="7">
        <v>0</v>
      </c>
      <c r="F11" s="7">
        <v>45076</v>
      </c>
      <c r="G11" s="7">
        <v>39161</v>
      </c>
      <c r="H11" s="7">
        <v>0</v>
      </c>
      <c r="I11" s="7">
        <v>183</v>
      </c>
      <c r="J11" s="7">
        <v>0</v>
      </c>
      <c r="K11" s="7">
        <v>183</v>
      </c>
      <c r="L11" s="7">
        <v>48</v>
      </c>
      <c r="M11" s="7">
        <v>4</v>
      </c>
      <c r="N11" s="7">
        <v>0</v>
      </c>
      <c r="O11" s="7">
        <v>0</v>
      </c>
      <c r="P11" s="7">
        <v>4</v>
      </c>
      <c r="Q11" s="7">
        <v>2</v>
      </c>
      <c r="R11" s="7">
        <v>1012</v>
      </c>
      <c r="S11" s="7">
        <v>0</v>
      </c>
      <c r="T11" s="7">
        <v>0</v>
      </c>
      <c r="U11" s="7">
        <v>1012</v>
      </c>
      <c r="V11" s="7">
        <v>971</v>
      </c>
      <c r="W11" s="7">
        <v>0</v>
      </c>
      <c r="X11" s="7">
        <v>0</v>
      </c>
      <c r="Y11" s="7">
        <v>971</v>
      </c>
      <c r="Z11" s="7">
        <v>4</v>
      </c>
      <c r="AA11" s="7">
        <v>27</v>
      </c>
      <c r="AB11" s="7">
        <v>0</v>
      </c>
      <c r="AC11" s="7">
        <v>31</v>
      </c>
      <c r="AD11" s="7">
        <v>738</v>
      </c>
      <c r="AE11" s="7">
        <v>4</v>
      </c>
      <c r="AF11" s="7">
        <v>0</v>
      </c>
      <c r="AG11" s="7">
        <v>0</v>
      </c>
      <c r="AH11" s="7">
        <v>4</v>
      </c>
      <c r="AI11" s="7">
        <v>3</v>
      </c>
      <c r="AJ11" s="7">
        <v>0</v>
      </c>
      <c r="AK11" s="7">
        <v>0</v>
      </c>
      <c r="AL11" s="7">
        <v>0</v>
      </c>
      <c r="AM11" s="7">
        <v>0</v>
      </c>
      <c r="AN11" s="7">
        <v>0</v>
      </c>
      <c r="AO11" s="7">
        <v>0</v>
      </c>
      <c r="AP11" s="7">
        <v>0</v>
      </c>
      <c r="AQ11" s="7">
        <v>0</v>
      </c>
      <c r="AR11" s="7">
        <v>0</v>
      </c>
      <c r="AS11" s="7">
        <v>0</v>
      </c>
      <c r="AT11" s="7">
        <v>0</v>
      </c>
      <c r="AU11" s="7">
        <v>0</v>
      </c>
      <c r="AV11" s="7">
        <v>0</v>
      </c>
      <c r="AW11" s="7">
        <v>0</v>
      </c>
      <c r="AX11" s="7">
        <v>0</v>
      </c>
      <c r="AY11" s="7">
        <v>0</v>
      </c>
      <c r="AZ11" s="7">
        <v>0</v>
      </c>
      <c r="BA11" s="7">
        <v>0</v>
      </c>
      <c r="BB11" s="7">
        <v>0</v>
      </c>
      <c r="BC11" s="7">
        <v>0</v>
      </c>
      <c r="BD11" s="7">
        <v>0</v>
      </c>
      <c r="BE11" s="7">
        <v>0</v>
      </c>
      <c r="BF11" s="7">
        <v>0</v>
      </c>
      <c r="BG11" s="7">
        <v>0</v>
      </c>
      <c r="BH11" s="7">
        <v>0</v>
      </c>
      <c r="BI11" s="7">
        <v>0</v>
      </c>
      <c r="BJ11" s="7">
        <v>0</v>
      </c>
      <c r="BK11" s="7">
        <v>0</v>
      </c>
      <c r="BL11" s="7">
        <v>0</v>
      </c>
      <c r="BM11" s="7">
        <v>0</v>
      </c>
      <c r="BN11" s="7">
        <v>0</v>
      </c>
      <c r="BO11" s="7">
        <v>3382</v>
      </c>
      <c r="BP11" s="7">
        <v>0</v>
      </c>
      <c r="BQ11" s="7">
        <v>3382</v>
      </c>
      <c r="BR11" s="7">
        <v>1078</v>
      </c>
      <c r="BS11" s="7">
        <v>0</v>
      </c>
      <c r="BT11" s="7">
        <v>0</v>
      </c>
      <c r="BU11" s="7">
        <v>0</v>
      </c>
      <c r="BV11" s="7">
        <v>0</v>
      </c>
      <c r="BW11" s="7">
        <v>0</v>
      </c>
      <c r="BX11" s="7">
        <v>2</v>
      </c>
      <c r="BY11" s="7">
        <v>0</v>
      </c>
      <c r="BZ11" s="7">
        <v>0</v>
      </c>
      <c r="CA11" s="7">
        <v>2</v>
      </c>
      <c r="CB11" s="7">
        <v>2</v>
      </c>
      <c r="CC11" s="7">
        <v>0</v>
      </c>
      <c r="CD11" s="7">
        <v>17040</v>
      </c>
      <c r="CE11" s="7">
        <v>0</v>
      </c>
      <c r="CF11" s="7">
        <v>17040</v>
      </c>
      <c r="CG11" s="7">
        <v>5548</v>
      </c>
      <c r="CH11" s="7">
        <v>0</v>
      </c>
      <c r="CI11" s="7">
        <v>0</v>
      </c>
      <c r="CJ11" s="7">
        <v>0</v>
      </c>
      <c r="CK11" s="7">
        <v>0</v>
      </c>
      <c r="CL11" s="7">
        <v>0</v>
      </c>
      <c r="CM11" s="7">
        <v>0</v>
      </c>
      <c r="CN11" s="7">
        <v>0</v>
      </c>
      <c r="CO11" s="7">
        <v>0</v>
      </c>
      <c r="CP11" s="7">
        <v>0</v>
      </c>
      <c r="CQ11" s="7">
        <v>0</v>
      </c>
      <c r="CR11" s="7">
        <f t="shared" si="0"/>
        <v>1026</v>
      </c>
      <c r="CS11" s="7">
        <f t="shared" si="1"/>
        <v>65708</v>
      </c>
      <c r="CT11" s="7">
        <f t="shared" si="2"/>
        <v>0</v>
      </c>
      <c r="CU11" s="7">
        <f t="shared" si="3"/>
        <v>66734</v>
      </c>
      <c r="CV11" s="7">
        <f t="shared" si="4"/>
        <v>47551</v>
      </c>
    </row>
    <row r="12" spans="1:100" ht="24.95" customHeight="1" x14ac:dyDescent="0.2">
      <c r="A12" s="5">
        <v>6</v>
      </c>
      <c r="B12" s="24" t="s">
        <v>32</v>
      </c>
      <c r="C12" s="7">
        <v>9876</v>
      </c>
      <c r="D12" s="7">
        <v>57</v>
      </c>
      <c r="E12" s="7">
        <v>0</v>
      </c>
      <c r="F12" s="7">
        <v>9933</v>
      </c>
      <c r="G12" s="7">
        <v>14875</v>
      </c>
      <c r="H12" s="7">
        <v>9261</v>
      </c>
      <c r="I12" s="7">
        <v>4603</v>
      </c>
      <c r="J12" s="7">
        <v>0</v>
      </c>
      <c r="K12" s="7">
        <v>13864</v>
      </c>
      <c r="L12" s="7">
        <v>16186</v>
      </c>
      <c r="M12" s="7">
        <v>9540</v>
      </c>
      <c r="N12" s="7">
        <v>110</v>
      </c>
      <c r="O12" s="7">
        <v>0</v>
      </c>
      <c r="P12" s="7">
        <v>9650</v>
      </c>
      <c r="Q12" s="7">
        <v>14638</v>
      </c>
      <c r="R12" s="7">
        <v>15892</v>
      </c>
      <c r="S12" s="7">
        <v>72</v>
      </c>
      <c r="T12" s="7">
        <v>0</v>
      </c>
      <c r="U12" s="7">
        <v>15964</v>
      </c>
      <c r="V12" s="7">
        <v>26089</v>
      </c>
      <c r="W12" s="7">
        <v>130</v>
      </c>
      <c r="X12" s="7">
        <v>35</v>
      </c>
      <c r="Y12" s="7">
        <v>26254</v>
      </c>
      <c r="Z12" s="7">
        <v>222</v>
      </c>
      <c r="AA12" s="7">
        <v>286</v>
      </c>
      <c r="AB12" s="7">
        <v>0</v>
      </c>
      <c r="AC12" s="7">
        <v>508</v>
      </c>
      <c r="AD12" s="7">
        <v>2238</v>
      </c>
      <c r="AE12" s="7">
        <v>151</v>
      </c>
      <c r="AF12" s="7">
        <v>180</v>
      </c>
      <c r="AG12" s="7">
        <v>0</v>
      </c>
      <c r="AH12" s="7">
        <v>331</v>
      </c>
      <c r="AI12" s="7">
        <v>1492</v>
      </c>
      <c r="AJ12" s="7">
        <v>0</v>
      </c>
      <c r="AK12" s="7">
        <v>0</v>
      </c>
      <c r="AL12" s="7">
        <v>0</v>
      </c>
      <c r="AM12" s="7">
        <v>0</v>
      </c>
      <c r="AN12" s="7">
        <v>0</v>
      </c>
      <c r="AO12" s="7">
        <v>0</v>
      </c>
      <c r="AP12" s="7">
        <v>0</v>
      </c>
      <c r="AQ12" s="7">
        <v>0</v>
      </c>
      <c r="AR12" s="7">
        <v>0</v>
      </c>
      <c r="AS12" s="7">
        <v>5</v>
      </c>
      <c r="AT12" s="7">
        <v>0</v>
      </c>
      <c r="AU12" s="7">
        <v>0</v>
      </c>
      <c r="AV12" s="7">
        <v>0</v>
      </c>
      <c r="AW12" s="7">
        <v>0</v>
      </c>
      <c r="AX12" s="7">
        <v>6</v>
      </c>
      <c r="AY12" s="7">
        <v>0</v>
      </c>
      <c r="AZ12" s="7">
        <v>0</v>
      </c>
      <c r="BA12" s="7">
        <v>0</v>
      </c>
      <c r="BB12" s="7">
        <v>0</v>
      </c>
      <c r="BC12" s="7">
        <v>0</v>
      </c>
      <c r="BD12" s="7">
        <v>0</v>
      </c>
      <c r="BE12" s="7">
        <v>0</v>
      </c>
      <c r="BF12" s="7">
        <v>0</v>
      </c>
      <c r="BG12" s="7">
        <v>0</v>
      </c>
      <c r="BH12" s="7">
        <v>0</v>
      </c>
      <c r="BI12" s="7">
        <v>710</v>
      </c>
      <c r="BJ12" s="7">
        <v>23</v>
      </c>
      <c r="BK12" s="7">
        <v>0</v>
      </c>
      <c r="BL12" s="7">
        <v>733</v>
      </c>
      <c r="BM12" s="7">
        <v>710</v>
      </c>
      <c r="BN12" s="7">
        <v>105</v>
      </c>
      <c r="BO12" s="7">
        <v>236</v>
      </c>
      <c r="BP12" s="7">
        <v>0</v>
      </c>
      <c r="BQ12" s="7">
        <v>341</v>
      </c>
      <c r="BR12" s="7">
        <v>2148</v>
      </c>
      <c r="BS12" s="7">
        <v>1683</v>
      </c>
      <c r="BT12" s="7">
        <v>0</v>
      </c>
      <c r="BU12" s="7">
        <v>0</v>
      </c>
      <c r="BV12" s="7">
        <v>1683</v>
      </c>
      <c r="BW12" s="7">
        <v>12703</v>
      </c>
      <c r="BX12" s="7">
        <v>0</v>
      </c>
      <c r="BY12" s="7">
        <v>0</v>
      </c>
      <c r="BZ12" s="7">
        <v>0</v>
      </c>
      <c r="CA12" s="7">
        <v>0</v>
      </c>
      <c r="CB12" s="7">
        <v>0</v>
      </c>
      <c r="CC12" s="7">
        <v>0</v>
      </c>
      <c r="CD12" s="7">
        <v>0</v>
      </c>
      <c r="CE12" s="7">
        <v>0</v>
      </c>
      <c r="CF12" s="7">
        <v>0</v>
      </c>
      <c r="CG12" s="7">
        <v>0</v>
      </c>
      <c r="CH12" s="7">
        <v>6</v>
      </c>
      <c r="CI12" s="7">
        <v>6</v>
      </c>
      <c r="CJ12" s="7">
        <v>0</v>
      </c>
      <c r="CK12" s="7">
        <v>12</v>
      </c>
      <c r="CL12" s="7">
        <v>40</v>
      </c>
      <c r="CM12" s="7">
        <v>0</v>
      </c>
      <c r="CN12" s="7">
        <v>0</v>
      </c>
      <c r="CO12" s="7">
        <v>0</v>
      </c>
      <c r="CP12" s="7">
        <v>0</v>
      </c>
      <c r="CQ12" s="7">
        <v>0</v>
      </c>
      <c r="CR12" s="7">
        <f t="shared" si="0"/>
        <v>47446</v>
      </c>
      <c r="CS12" s="7">
        <f t="shared" si="1"/>
        <v>5573</v>
      </c>
      <c r="CT12" s="7">
        <f t="shared" si="2"/>
        <v>0</v>
      </c>
      <c r="CU12" s="7">
        <f t="shared" si="3"/>
        <v>53019</v>
      </c>
      <c r="CV12" s="7">
        <f t="shared" si="4"/>
        <v>91295</v>
      </c>
    </row>
    <row r="13" spans="1:100" ht="24.95" customHeight="1" x14ac:dyDescent="0.2">
      <c r="A13" s="5">
        <v>7</v>
      </c>
      <c r="B13" s="24" t="s">
        <v>33</v>
      </c>
      <c r="C13" s="7">
        <v>704</v>
      </c>
      <c r="D13" s="7">
        <v>15</v>
      </c>
      <c r="E13" s="7">
        <v>12538</v>
      </c>
      <c r="F13" s="7">
        <v>13257</v>
      </c>
      <c r="G13" s="7">
        <v>18163</v>
      </c>
      <c r="H13" s="7">
        <v>335</v>
      </c>
      <c r="I13" s="7">
        <v>627</v>
      </c>
      <c r="J13" s="7">
        <v>11834</v>
      </c>
      <c r="K13" s="7">
        <v>12796</v>
      </c>
      <c r="L13" s="7">
        <v>19407</v>
      </c>
      <c r="M13" s="7">
        <v>608</v>
      </c>
      <c r="N13" s="7">
        <v>41</v>
      </c>
      <c r="O13" s="7">
        <v>1966</v>
      </c>
      <c r="P13" s="7">
        <v>2615</v>
      </c>
      <c r="Q13" s="7">
        <v>6117</v>
      </c>
      <c r="R13" s="7">
        <v>881</v>
      </c>
      <c r="S13" s="7">
        <v>59</v>
      </c>
      <c r="T13" s="7">
        <v>17803</v>
      </c>
      <c r="U13" s="7">
        <v>18743</v>
      </c>
      <c r="V13" s="7">
        <v>8029</v>
      </c>
      <c r="W13" s="7">
        <v>133</v>
      </c>
      <c r="X13" s="7">
        <v>24500</v>
      </c>
      <c r="Y13" s="7">
        <v>32662</v>
      </c>
      <c r="Z13" s="7">
        <v>92</v>
      </c>
      <c r="AA13" s="7">
        <v>90</v>
      </c>
      <c r="AB13" s="7">
        <v>405</v>
      </c>
      <c r="AC13" s="7">
        <v>587</v>
      </c>
      <c r="AD13" s="7">
        <v>970</v>
      </c>
      <c r="AE13" s="7">
        <v>59</v>
      </c>
      <c r="AF13" s="7">
        <v>42</v>
      </c>
      <c r="AG13" s="7">
        <v>393</v>
      </c>
      <c r="AH13" s="7">
        <v>494</v>
      </c>
      <c r="AI13" s="7">
        <v>702</v>
      </c>
      <c r="AJ13" s="7">
        <v>0</v>
      </c>
      <c r="AK13" s="7">
        <v>0</v>
      </c>
      <c r="AL13" s="7">
        <v>0</v>
      </c>
      <c r="AM13" s="7">
        <v>0</v>
      </c>
      <c r="AN13" s="7">
        <v>0</v>
      </c>
      <c r="AO13" s="7">
        <v>0</v>
      </c>
      <c r="AP13" s="7">
        <v>0</v>
      </c>
      <c r="AQ13" s="7">
        <v>0</v>
      </c>
      <c r="AR13" s="7">
        <v>0</v>
      </c>
      <c r="AS13" s="7">
        <v>0</v>
      </c>
      <c r="AT13" s="7">
        <v>0</v>
      </c>
      <c r="AU13" s="7">
        <v>0</v>
      </c>
      <c r="AV13" s="7">
        <v>0</v>
      </c>
      <c r="AW13" s="7">
        <v>0</v>
      </c>
      <c r="AX13" s="7">
        <v>0</v>
      </c>
      <c r="AY13" s="7">
        <v>0</v>
      </c>
      <c r="AZ13" s="7">
        <v>0</v>
      </c>
      <c r="BA13" s="7">
        <v>0</v>
      </c>
      <c r="BB13" s="7">
        <v>0</v>
      </c>
      <c r="BC13" s="7">
        <v>0</v>
      </c>
      <c r="BD13" s="7">
        <v>0</v>
      </c>
      <c r="BE13" s="7">
        <v>0</v>
      </c>
      <c r="BF13" s="7">
        <v>0</v>
      </c>
      <c r="BG13" s="7">
        <v>0</v>
      </c>
      <c r="BH13" s="7">
        <v>0</v>
      </c>
      <c r="BI13" s="7">
        <v>21</v>
      </c>
      <c r="BJ13" s="7">
        <v>3</v>
      </c>
      <c r="BK13" s="7">
        <v>0</v>
      </c>
      <c r="BL13" s="7">
        <v>24</v>
      </c>
      <c r="BM13" s="7">
        <v>11</v>
      </c>
      <c r="BN13" s="7">
        <v>14</v>
      </c>
      <c r="BO13" s="7">
        <v>0</v>
      </c>
      <c r="BP13" s="7">
        <v>0</v>
      </c>
      <c r="BQ13" s="7">
        <v>14</v>
      </c>
      <c r="BR13" s="7">
        <v>63</v>
      </c>
      <c r="BS13" s="7">
        <v>0</v>
      </c>
      <c r="BT13" s="7">
        <v>0</v>
      </c>
      <c r="BU13" s="7">
        <v>0</v>
      </c>
      <c r="BV13" s="7">
        <v>0</v>
      </c>
      <c r="BW13" s="7">
        <v>0</v>
      </c>
      <c r="BX13" s="7">
        <v>0</v>
      </c>
      <c r="BY13" s="7">
        <v>0</v>
      </c>
      <c r="BZ13" s="7">
        <v>0</v>
      </c>
      <c r="CA13" s="7">
        <v>0</v>
      </c>
      <c r="CB13" s="7">
        <v>0</v>
      </c>
      <c r="CC13" s="7">
        <v>0</v>
      </c>
      <c r="CD13" s="7">
        <v>0</v>
      </c>
      <c r="CE13" s="7">
        <v>0</v>
      </c>
      <c r="CF13" s="7">
        <v>0</v>
      </c>
      <c r="CG13" s="7">
        <v>0</v>
      </c>
      <c r="CH13" s="7">
        <v>0</v>
      </c>
      <c r="CI13" s="7">
        <v>0</v>
      </c>
      <c r="CJ13" s="7">
        <v>0</v>
      </c>
      <c r="CK13" s="7">
        <v>0</v>
      </c>
      <c r="CL13" s="7">
        <v>2</v>
      </c>
      <c r="CM13" s="7">
        <v>0</v>
      </c>
      <c r="CN13" s="7">
        <v>0</v>
      </c>
      <c r="CO13" s="7">
        <v>0</v>
      </c>
      <c r="CP13" s="7">
        <v>0</v>
      </c>
      <c r="CQ13" s="7">
        <v>0</v>
      </c>
      <c r="CR13" s="7">
        <f t="shared" si="0"/>
        <v>2714</v>
      </c>
      <c r="CS13" s="7">
        <f t="shared" si="1"/>
        <v>877</v>
      </c>
      <c r="CT13" s="7">
        <f t="shared" si="2"/>
        <v>44939</v>
      </c>
      <c r="CU13" s="7">
        <f t="shared" si="3"/>
        <v>48530</v>
      </c>
      <c r="CV13" s="7">
        <f t="shared" si="4"/>
        <v>78097</v>
      </c>
    </row>
    <row r="14" spans="1:100" ht="24.95" customHeight="1" x14ac:dyDescent="0.2">
      <c r="A14" s="5">
        <v>8</v>
      </c>
      <c r="B14" s="24" t="s">
        <v>34</v>
      </c>
      <c r="C14" s="7">
        <v>1619</v>
      </c>
      <c r="D14" s="7">
        <v>0</v>
      </c>
      <c r="E14" s="7">
        <v>883</v>
      </c>
      <c r="F14" s="7">
        <v>2502</v>
      </c>
      <c r="G14" s="7">
        <v>16379</v>
      </c>
      <c r="H14" s="7">
        <v>310</v>
      </c>
      <c r="I14" s="7">
        <v>656</v>
      </c>
      <c r="J14" s="7">
        <v>81</v>
      </c>
      <c r="K14" s="7">
        <v>1047</v>
      </c>
      <c r="L14" s="7">
        <v>389</v>
      </c>
      <c r="M14" s="7">
        <v>3437</v>
      </c>
      <c r="N14" s="7">
        <v>598</v>
      </c>
      <c r="O14" s="7">
        <v>483</v>
      </c>
      <c r="P14" s="7">
        <v>4518</v>
      </c>
      <c r="Q14" s="7">
        <v>8725</v>
      </c>
      <c r="R14" s="7">
        <v>9304</v>
      </c>
      <c r="S14" s="7">
        <v>776</v>
      </c>
      <c r="T14" s="7">
        <v>2031</v>
      </c>
      <c r="U14" s="7">
        <v>12111</v>
      </c>
      <c r="V14" s="7">
        <v>48718</v>
      </c>
      <c r="W14" s="7">
        <v>3168</v>
      </c>
      <c r="X14" s="7">
        <v>1927</v>
      </c>
      <c r="Y14" s="7">
        <v>53813</v>
      </c>
      <c r="Z14" s="7">
        <v>462</v>
      </c>
      <c r="AA14" s="7">
        <v>504</v>
      </c>
      <c r="AB14" s="7">
        <v>69</v>
      </c>
      <c r="AC14" s="7">
        <v>1035</v>
      </c>
      <c r="AD14" s="7">
        <v>3373</v>
      </c>
      <c r="AE14" s="7">
        <v>493</v>
      </c>
      <c r="AF14" s="7">
        <v>545</v>
      </c>
      <c r="AG14" s="7">
        <v>69</v>
      </c>
      <c r="AH14" s="7">
        <v>1107</v>
      </c>
      <c r="AI14" s="7">
        <v>3663</v>
      </c>
      <c r="AJ14" s="7">
        <v>0</v>
      </c>
      <c r="AK14" s="7">
        <v>0</v>
      </c>
      <c r="AL14" s="7">
        <v>0</v>
      </c>
      <c r="AM14" s="7">
        <v>0</v>
      </c>
      <c r="AN14" s="7">
        <v>0</v>
      </c>
      <c r="AO14" s="7">
        <v>2</v>
      </c>
      <c r="AP14" s="7">
        <v>0</v>
      </c>
      <c r="AQ14" s="7">
        <v>0</v>
      </c>
      <c r="AR14" s="7">
        <v>2</v>
      </c>
      <c r="AS14" s="7">
        <v>6</v>
      </c>
      <c r="AT14" s="7">
        <v>0</v>
      </c>
      <c r="AU14" s="7">
        <v>0</v>
      </c>
      <c r="AV14" s="7">
        <v>0</v>
      </c>
      <c r="AW14" s="7">
        <v>0</v>
      </c>
      <c r="AX14" s="7">
        <v>0</v>
      </c>
      <c r="AY14" s="7">
        <v>0</v>
      </c>
      <c r="AZ14" s="7">
        <v>0</v>
      </c>
      <c r="BA14" s="7">
        <v>0</v>
      </c>
      <c r="BB14" s="7">
        <v>0</v>
      </c>
      <c r="BC14" s="7">
        <v>0</v>
      </c>
      <c r="BD14" s="7">
        <v>0</v>
      </c>
      <c r="BE14" s="7">
        <v>0</v>
      </c>
      <c r="BF14" s="7">
        <v>0</v>
      </c>
      <c r="BG14" s="7">
        <v>0</v>
      </c>
      <c r="BH14" s="7">
        <v>0</v>
      </c>
      <c r="BI14" s="7">
        <v>76</v>
      </c>
      <c r="BJ14" s="7">
        <v>321</v>
      </c>
      <c r="BK14" s="7">
        <v>0</v>
      </c>
      <c r="BL14" s="7">
        <v>397</v>
      </c>
      <c r="BM14" s="7">
        <v>1427</v>
      </c>
      <c r="BN14" s="7">
        <v>1494</v>
      </c>
      <c r="BO14" s="7">
        <v>72</v>
      </c>
      <c r="BP14" s="7">
        <v>2</v>
      </c>
      <c r="BQ14" s="7">
        <v>1568</v>
      </c>
      <c r="BR14" s="7">
        <v>10139</v>
      </c>
      <c r="BS14" s="7">
        <v>4</v>
      </c>
      <c r="BT14" s="7">
        <v>0</v>
      </c>
      <c r="BU14" s="7">
        <v>0</v>
      </c>
      <c r="BV14" s="7">
        <v>4</v>
      </c>
      <c r="BW14" s="7">
        <v>11</v>
      </c>
      <c r="BX14" s="7">
        <v>0</v>
      </c>
      <c r="BY14" s="7">
        <v>0</v>
      </c>
      <c r="BZ14" s="7">
        <v>0</v>
      </c>
      <c r="CA14" s="7">
        <v>0</v>
      </c>
      <c r="CB14" s="7">
        <v>0</v>
      </c>
      <c r="CC14" s="7">
        <v>0</v>
      </c>
      <c r="CD14" s="7">
        <v>0</v>
      </c>
      <c r="CE14" s="7">
        <v>0</v>
      </c>
      <c r="CF14" s="7">
        <v>0</v>
      </c>
      <c r="CG14" s="7">
        <v>0</v>
      </c>
      <c r="CH14" s="7">
        <v>18</v>
      </c>
      <c r="CI14" s="7">
        <v>11</v>
      </c>
      <c r="CJ14" s="7">
        <v>1</v>
      </c>
      <c r="CK14" s="7">
        <v>30</v>
      </c>
      <c r="CL14" s="7">
        <v>86</v>
      </c>
      <c r="CM14" s="7">
        <v>0</v>
      </c>
      <c r="CN14" s="7">
        <v>0</v>
      </c>
      <c r="CO14" s="7">
        <v>0</v>
      </c>
      <c r="CP14" s="7">
        <v>0</v>
      </c>
      <c r="CQ14" s="7">
        <v>0</v>
      </c>
      <c r="CR14" s="7">
        <f t="shared" si="0"/>
        <v>17219</v>
      </c>
      <c r="CS14" s="7">
        <f t="shared" si="1"/>
        <v>3483</v>
      </c>
      <c r="CT14" s="7">
        <f t="shared" si="2"/>
        <v>3619</v>
      </c>
      <c r="CU14" s="7">
        <f t="shared" si="3"/>
        <v>24321</v>
      </c>
      <c r="CV14" s="7">
        <f t="shared" si="4"/>
        <v>98011</v>
      </c>
    </row>
    <row r="15" spans="1:100" ht="24.95" customHeight="1" x14ac:dyDescent="0.2">
      <c r="A15" s="5">
        <v>9</v>
      </c>
      <c r="B15" s="24" t="s">
        <v>35</v>
      </c>
      <c r="C15" s="7">
        <v>1</v>
      </c>
      <c r="D15" s="7">
        <v>0</v>
      </c>
      <c r="E15" s="7">
        <v>0</v>
      </c>
      <c r="F15" s="7">
        <v>1</v>
      </c>
      <c r="G15" s="7">
        <v>0</v>
      </c>
      <c r="H15" s="7">
        <v>718</v>
      </c>
      <c r="I15" s="7">
        <v>1233</v>
      </c>
      <c r="J15" s="7">
        <v>3</v>
      </c>
      <c r="K15" s="7">
        <v>1954</v>
      </c>
      <c r="L15" s="7">
        <v>537</v>
      </c>
      <c r="M15" s="7">
        <v>228</v>
      </c>
      <c r="N15" s="7">
        <v>245</v>
      </c>
      <c r="O15" s="7">
        <v>3</v>
      </c>
      <c r="P15" s="7">
        <v>476</v>
      </c>
      <c r="Q15" s="7">
        <v>1368</v>
      </c>
      <c r="R15" s="7">
        <v>12495</v>
      </c>
      <c r="S15" s="7">
        <v>116</v>
      </c>
      <c r="T15" s="7">
        <v>2973</v>
      </c>
      <c r="U15" s="7">
        <v>15584</v>
      </c>
      <c r="V15" s="7">
        <v>29945</v>
      </c>
      <c r="W15" s="7">
        <v>230</v>
      </c>
      <c r="X15" s="7">
        <v>8444</v>
      </c>
      <c r="Y15" s="7">
        <v>38619</v>
      </c>
      <c r="Z15" s="7">
        <v>433</v>
      </c>
      <c r="AA15" s="7">
        <v>281</v>
      </c>
      <c r="AB15" s="7">
        <v>3</v>
      </c>
      <c r="AC15" s="7">
        <v>717</v>
      </c>
      <c r="AD15" s="7">
        <v>2204</v>
      </c>
      <c r="AE15" s="7">
        <v>303</v>
      </c>
      <c r="AF15" s="7">
        <v>274</v>
      </c>
      <c r="AG15" s="7">
        <v>3</v>
      </c>
      <c r="AH15" s="7">
        <v>580</v>
      </c>
      <c r="AI15" s="7">
        <v>1651</v>
      </c>
      <c r="AJ15" s="7">
        <v>0</v>
      </c>
      <c r="AK15" s="7">
        <v>0</v>
      </c>
      <c r="AL15" s="7">
        <v>0</v>
      </c>
      <c r="AM15" s="7">
        <v>0</v>
      </c>
      <c r="AN15" s="7">
        <v>0</v>
      </c>
      <c r="AO15" s="7">
        <v>0</v>
      </c>
      <c r="AP15" s="7">
        <v>0</v>
      </c>
      <c r="AQ15" s="7">
        <v>0</v>
      </c>
      <c r="AR15" s="7">
        <v>0</v>
      </c>
      <c r="AS15" s="7">
        <v>0</v>
      </c>
      <c r="AT15" s="7">
        <v>0</v>
      </c>
      <c r="AU15" s="7">
        <v>0</v>
      </c>
      <c r="AV15" s="7">
        <v>0</v>
      </c>
      <c r="AW15" s="7">
        <v>0</v>
      </c>
      <c r="AX15" s="7">
        <v>0</v>
      </c>
      <c r="AY15" s="7">
        <v>1</v>
      </c>
      <c r="AZ15" s="7">
        <v>0</v>
      </c>
      <c r="BA15" s="7">
        <v>0</v>
      </c>
      <c r="BB15" s="7">
        <v>1</v>
      </c>
      <c r="BC15" s="7">
        <v>1</v>
      </c>
      <c r="BD15" s="7">
        <v>0</v>
      </c>
      <c r="BE15" s="7">
        <v>0</v>
      </c>
      <c r="BF15" s="7">
        <v>0</v>
      </c>
      <c r="BG15" s="7">
        <v>0</v>
      </c>
      <c r="BH15" s="7">
        <v>0</v>
      </c>
      <c r="BI15" s="7">
        <v>87</v>
      </c>
      <c r="BJ15" s="7">
        <v>2</v>
      </c>
      <c r="BK15" s="7">
        <v>0</v>
      </c>
      <c r="BL15" s="7">
        <v>89</v>
      </c>
      <c r="BM15" s="7">
        <v>59</v>
      </c>
      <c r="BN15" s="7">
        <v>142</v>
      </c>
      <c r="BO15" s="7">
        <v>2</v>
      </c>
      <c r="BP15" s="7">
        <v>0</v>
      </c>
      <c r="BQ15" s="7">
        <v>144</v>
      </c>
      <c r="BR15" s="7">
        <v>628</v>
      </c>
      <c r="BS15" s="7">
        <v>346</v>
      </c>
      <c r="BT15" s="7">
        <v>269</v>
      </c>
      <c r="BU15" s="7">
        <v>3</v>
      </c>
      <c r="BV15" s="7">
        <v>618</v>
      </c>
      <c r="BW15" s="7">
        <v>1491</v>
      </c>
      <c r="BX15" s="7">
        <v>900</v>
      </c>
      <c r="BY15" s="7">
        <v>0</v>
      </c>
      <c r="BZ15" s="7">
        <v>0</v>
      </c>
      <c r="CA15" s="7">
        <v>900</v>
      </c>
      <c r="CB15" s="7">
        <v>1052</v>
      </c>
      <c r="CC15" s="7">
        <v>0</v>
      </c>
      <c r="CD15" s="7">
        <v>0</v>
      </c>
      <c r="CE15" s="7">
        <v>0</v>
      </c>
      <c r="CF15" s="7">
        <v>0</v>
      </c>
      <c r="CG15" s="7">
        <v>0</v>
      </c>
      <c r="CH15" s="7">
        <v>222</v>
      </c>
      <c r="CI15" s="7">
        <v>0</v>
      </c>
      <c r="CJ15" s="7">
        <v>4</v>
      </c>
      <c r="CK15" s="7">
        <v>226</v>
      </c>
      <c r="CL15" s="7">
        <v>1345</v>
      </c>
      <c r="CM15" s="7">
        <v>0</v>
      </c>
      <c r="CN15" s="7">
        <v>0</v>
      </c>
      <c r="CO15" s="7">
        <v>0</v>
      </c>
      <c r="CP15" s="7">
        <v>0</v>
      </c>
      <c r="CQ15" s="7">
        <v>0</v>
      </c>
      <c r="CR15" s="7">
        <f t="shared" si="0"/>
        <v>15876</v>
      </c>
      <c r="CS15" s="7">
        <f t="shared" si="1"/>
        <v>2422</v>
      </c>
      <c r="CT15" s="7">
        <f t="shared" si="2"/>
        <v>2992</v>
      </c>
      <c r="CU15" s="7">
        <f t="shared" si="3"/>
        <v>21290</v>
      </c>
      <c r="CV15" s="7">
        <f t="shared" si="4"/>
        <v>48955</v>
      </c>
    </row>
    <row r="16" spans="1:100" ht="24.95" customHeight="1" x14ac:dyDescent="0.2">
      <c r="A16" s="5">
        <v>10</v>
      </c>
      <c r="B16" s="24" t="s">
        <v>36</v>
      </c>
      <c r="C16" s="7">
        <v>0</v>
      </c>
      <c r="D16" s="7">
        <v>3</v>
      </c>
      <c r="E16" s="7">
        <v>0</v>
      </c>
      <c r="F16" s="7">
        <v>3</v>
      </c>
      <c r="G16" s="7">
        <v>10</v>
      </c>
      <c r="H16" s="7">
        <v>21</v>
      </c>
      <c r="I16" s="7">
        <v>668</v>
      </c>
      <c r="J16" s="7">
        <v>106</v>
      </c>
      <c r="K16" s="7">
        <v>795</v>
      </c>
      <c r="L16" s="7">
        <v>291</v>
      </c>
      <c r="M16" s="7">
        <v>21</v>
      </c>
      <c r="N16" s="7">
        <v>391</v>
      </c>
      <c r="O16" s="7">
        <v>1404</v>
      </c>
      <c r="P16" s="7">
        <v>1816</v>
      </c>
      <c r="Q16" s="7">
        <v>3473</v>
      </c>
      <c r="R16" s="7">
        <v>2315</v>
      </c>
      <c r="S16" s="7">
        <v>1451</v>
      </c>
      <c r="T16" s="7">
        <v>2555</v>
      </c>
      <c r="U16" s="7">
        <v>6321</v>
      </c>
      <c r="V16" s="7">
        <v>4020</v>
      </c>
      <c r="W16" s="7">
        <v>3737</v>
      </c>
      <c r="X16" s="7">
        <v>3599</v>
      </c>
      <c r="Y16" s="7">
        <v>11356</v>
      </c>
      <c r="Z16" s="7">
        <v>197</v>
      </c>
      <c r="AA16" s="7">
        <v>13</v>
      </c>
      <c r="AB16" s="7">
        <v>1456</v>
      </c>
      <c r="AC16" s="7">
        <v>1666</v>
      </c>
      <c r="AD16" s="7">
        <v>1894</v>
      </c>
      <c r="AE16" s="7">
        <v>203</v>
      </c>
      <c r="AF16" s="7">
        <v>11</v>
      </c>
      <c r="AG16" s="7">
        <v>1456</v>
      </c>
      <c r="AH16" s="7">
        <v>1670</v>
      </c>
      <c r="AI16" s="7">
        <v>1895</v>
      </c>
      <c r="AJ16" s="7">
        <v>0</v>
      </c>
      <c r="AK16" s="7">
        <v>0</v>
      </c>
      <c r="AL16" s="7">
        <v>0</v>
      </c>
      <c r="AM16" s="7">
        <v>0</v>
      </c>
      <c r="AN16" s="7">
        <v>0</v>
      </c>
      <c r="AO16" s="7">
        <v>5</v>
      </c>
      <c r="AP16" s="7">
        <v>1</v>
      </c>
      <c r="AQ16" s="7">
        <v>0</v>
      </c>
      <c r="AR16" s="7">
        <v>6</v>
      </c>
      <c r="AS16" s="7">
        <v>14</v>
      </c>
      <c r="AT16" s="7">
        <v>8</v>
      </c>
      <c r="AU16" s="7">
        <v>1</v>
      </c>
      <c r="AV16" s="7">
        <v>0</v>
      </c>
      <c r="AW16" s="7">
        <v>9</v>
      </c>
      <c r="AX16" s="7">
        <v>17</v>
      </c>
      <c r="AY16" s="7">
        <v>0</v>
      </c>
      <c r="AZ16" s="7">
        <v>0</v>
      </c>
      <c r="BA16" s="7">
        <v>0</v>
      </c>
      <c r="BB16" s="7">
        <v>0</v>
      </c>
      <c r="BC16" s="7">
        <v>0</v>
      </c>
      <c r="BD16" s="7">
        <v>0</v>
      </c>
      <c r="BE16" s="7">
        <v>0</v>
      </c>
      <c r="BF16" s="7">
        <v>0</v>
      </c>
      <c r="BG16" s="7">
        <v>0</v>
      </c>
      <c r="BH16" s="7">
        <v>0</v>
      </c>
      <c r="BI16" s="7">
        <v>111</v>
      </c>
      <c r="BJ16" s="7">
        <v>3</v>
      </c>
      <c r="BK16" s="7">
        <v>1784</v>
      </c>
      <c r="BL16" s="7">
        <v>1898</v>
      </c>
      <c r="BM16" s="7">
        <v>504</v>
      </c>
      <c r="BN16" s="7">
        <v>35</v>
      </c>
      <c r="BO16" s="7">
        <v>277</v>
      </c>
      <c r="BP16" s="7">
        <v>2</v>
      </c>
      <c r="BQ16" s="7">
        <v>314</v>
      </c>
      <c r="BR16" s="7">
        <v>369</v>
      </c>
      <c r="BS16" s="7">
        <v>0</v>
      </c>
      <c r="BT16" s="7">
        <v>0</v>
      </c>
      <c r="BU16" s="7">
        <v>0</v>
      </c>
      <c r="BV16" s="7">
        <v>0</v>
      </c>
      <c r="BW16" s="7">
        <v>0</v>
      </c>
      <c r="BX16" s="7">
        <v>23</v>
      </c>
      <c r="BY16" s="7">
        <v>0</v>
      </c>
      <c r="BZ16" s="7">
        <v>0</v>
      </c>
      <c r="CA16" s="7">
        <v>23</v>
      </c>
      <c r="CB16" s="7">
        <v>21</v>
      </c>
      <c r="CC16" s="7">
        <v>0</v>
      </c>
      <c r="CD16" s="7">
        <v>0</v>
      </c>
      <c r="CE16" s="7">
        <v>0</v>
      </c>
      <c r="CF16" s="7">
        <v>0</v>
      </c>
      <c r="CG16" s="7">
        <v>0</v>
      </c>
      <c r="CH16" s="7">
        <v>1</v>
      </c>
      <c r="CI16" s="7">
        <v>0</v>
      </c>
      <c r="CJ16" s="7">
        <v>1</v>
      </c>
      <c r="CK16" s="7">
        <v>2</v>
      </c>
      <c r="CL16" s="7">
        <v>55</v>
      </c>
      <c r="CM16" s="7">
        <v>0</v>
      </c>
      <c r="CN16" s="7">
        <v>0</v>
      </c>
      <c r="CO16" s="7">
        <v>0</v>
      </c>
      <c r="CP16" s="7">
        <v>0</v>
      </c>
      <c r="CQ16" s="7">
        <v>0</v>
      </c>
      <c r="CR16" s="7">
        <f t="shared" si="0"/>
        <v>2940</v>
      </c>
      <c r="CS16" s="7">
        <f t="shared" si="1"/>
        <v>2819</v>
      </c>
      <c r="CT16" s="7">
        <f t="shared" si="2"/>
        <v>8764</v>
      </c>
      <c r="CU16" s="7">
        <f t="shared" si="3"/>
        <v>14523</v>
      </c>
      <c r="CV16" s="7">
        <f t="shared" si="4"/>
        <v>19899</v>
      </c>
    </row>
    <row r="17" spans="1:100" ht="24.95" customHeight="1" x14ac:dyDescent="0.2">
      <c r="A17" s="5">
        <v>11</v>
      </c>
      <c r="B17" s="24" t="s">
        <v>37</v>
      </c>
      <c r="C17" s="7">
        <v>914</v>
      </c>
      <c r="D17" s="7">
        <v>0</v>
      </c>
      <c r="E17" s="7">
        <v>0</v>
      </c>
      <c r="F17" s="7">
        <v>914</v>
      </c>
      <c r="G17" s="7">
        <v>2688</v>
      </c>
      <c r="H17" s="7">
        <v>48</v>
      </c>
      <c r="I17" s="7">
        <v>157</v>
      </c>
      <c r="J17" s="7">
        <v>0</v>
      </c>
      <c r="K17" s="7">
        <v>205</v>
      </c>
      <c r="L17" s="7">
        <v>153</v>
      </c>
      <c r="M17" s="7">
        <v>1753</v>
      </c>
      <c r="N17" s="7">
        <v>25</v>
      </c>
      <c r="O17" s="7">
        <v>0</v>
      </c>
      <c r="P17" s="7">
        <v>1778</v>
      </c>
      <c r="Q17" s="7">
        <v>2784</v>
      </c>
      <c r="R17" s="7">
        <v>3873</v>
      </c>
      <c r="S17" s="7">
        <v>85</v>
      </c>
      <c r="T17" s="7">
        <v>0</v>
      </c>
      <c r="U17" s="7">
        <v>3958</v>
      </c>
      <c r="V17" s="7">
        <v>6836</v>
      </c>
      <c r="W17" s="7">
        <v>196</v>
      </c>
      <c r="X17" s="7">
        <v>0</v>
      </c>
      <c r="Y17" s="7">
        <v>7032</v>
      </c>
      <c r="Z17" s="7">
        <v>354</v>
      </c>
      <c r="AA17" s="7">
        <v>131</v>
      </c>
      <c r="AB17" s="7">
        <v>0</v>
      </c>
      <c r="AC17" s="7">
        <v>485</v>
      </c>
      <c r="AD17" s="7">
        <v>1170</v>
      </c>
      <c r="AE17" s="7">
        <v>295</v>
      </c>
      <c r="AF17" s="7">
        <v>93</v>
      </c>
      <c r="AG17" s="7">
        <v>0</v>
      </c>
      <c r="AH17" s="7">
        <v>388</v>
      </c>
      <c r="AI17" s="7">
        <v>1058</v>
      </c>
      <c r="AJ17" s="7">
        <v>0</v>
      </c>
      <c r="AK17" s="7">
        <v>0</v>
      </c>
      <c r="AL17" s="7">
        <v>0</v>
      </c>
      <c r="AM17" s="7">
        <v>0</v>
      </c>
      <c r="AN17" s="7">
        <v>0</v>
      </c>
      <c r="AO17" s="7">
        <v>0</v>
      </c>
      <c r="AP17" s="7">
        <v>0</v>
      </c>
      <c r="AQ17" s="7">
        <v>0</v>
      </c>
      <c r="AR17" s="7">
        <v>0</v>
      </c>
      <c r="AS17" s="7">
        <v>2</v>
      </c>
      <c r="AT17" s="7">
        <v>2</v>
      </c>
      <c r="AU17" s="7">
        <v>0</v>
      </c>
      <c r="AV17" s="7">
        <v>0</v>
      </c>
      <c r="AW17" s="7">
        <v>2</v>
      </c>
      <c r="AX17" s="7">
        <v>5</v>
      </c>
      <c r="AY17" s="7">
        <v>1</v>
      </c>
      <c r="AZ17" s="7">
        <v>0</v>
      </c>
      <c r="BA17" s="7">
        <v>0</v>
      </c>
      <c r="BB17" s="7">
        <v>1</v>
      </c>
      <c r="BC17" s="7">
        <v>1</v>
      </c>
      <c r="BD17" s="7">
        <v>0</v>
      </c>
      <c r="BE17" s="7">
        <v>0</v>
      </c>
      <c r="BF17" s="7">
        <v>0</v>
      </c>
      <c r="BG17" s="7">
        <v>0</v>
      </c>
      <c r="BH17" s="7">
        <v>0</v>
      </c>
      <c r="BI17" s="7">
        <v>18</v>
      </c>
      <c r="BJ17" s="7">
        <v>2</v>
      </c>
      <c r="BK17" s="7">
        <v>0</v>
      </c>
      <c r="BL17" s="7">
        <v>20</v>
      </c>
      <c r="BM17" s="7">
        <v>12</v>
      </c>
      <c r="BN17" s="7">
        <v>2314</v>
      </c>
      <c r="BO17" s="7">
        <v>41</v>
      </c>
      <c r="BP17" s="7">
        <v>0</v>
      </c>
      <c r="BQ17" s="7">
        <v>2355</v>
      </c>
      <c r="BR17" s="7">
        <v>731</v>
      </c>
      <c r="BS17" s="7">
        <v>0</v>
      </c>
      <c r="BT17" s="7">
        <v>0</v>
      </c>
      <c r="BU17" s="7">
        <v>0</v>
      </c>
      <c r="BV17" s="7">
        <v>0</v>
      </c>
      <c r="BW17" s="7">
        <v>0</v>
      </c>
      <c r="BX17" s="7">
        <v>42</v>
      </c>
      <c r="BY17" s="7">
        <v>0</v>
      </c>
      <c r="BZ17" s="7">
        <v>0</v>
      </c>
      <c r="CA17" s="7">
        <v>42</v>
      </c>
      <c r="CB17" s="7">
        <v>84</v>
      </c>
      <c r="CC17" s="7">
        <v>0</v>
      </c>
      <c r="CD17" s="7">
        <v>0</v>
      </c>
      <c r="CE17" s="7">
        <v>0</v>
      </c>
      <c r="CF17" s="7">
        <v>0</v>
      </c>
      <c r="CG17" s="7">
        <v>0</v>
      </c>
      <c r="CH17" s="7">
        <v>2307</v>
      </c>
      <c r="CI17" s="7">
        <v>32</v>
      </c>
      <c r="CJ17" s="7">
        <v>0</v>
      </c>
      <c r="CK17" s="7">
        <v>2339</v>
      </c>
      <c r="CL17" s="7">
        <v>680</v>
      </c>
      <c r="CM17" s="7">
        <v>0</v>
      </c>
      <c r="CN17" s="7">
        <v>0</v>
      </c>
      <c r="CO17" s="7">
        <v>0</v>
      </c>
      <c r="CP17" s="7">
        <v>0</v>
      </c>
      <c r="CQ17" s="7">
        <v>0</v>
      </c>
      <c r="CR17" s="7">
        <f t="shared" si="0"/>
        <v>11921</v>
      </c>
      <c r="CS17" s="7">
        <f t="shared" si="1"/>
        <v>566</v>
      </c>
      <c r="CT17" s="7">
        <f t="shared" si="2"/>
        <v>0</v>
      </c>
      <c r="CU17" s="7">
        <f t="shared" si="3"/>
        <v>12487</v>
      </c>
      <c r="CV17" s="7">
        <f t="shared" si="4"/>
        <v>16400</v>
      </c>
    </row>
    <row r="18" spans="1:100" ht="24.95" customHeight="1" x14ac:dyDescent="0.2">
      <c r="A18" s="5">
        <v>12</v>
      </c>
      <c r="B18" s="24" t="s">
        <v>38</v>
      </c>
      <c r="C18" s="7">
        <v>0</v>
      </c>
      <c r="D18" s="7">
        <v>0</v>
      </c>
      <c r="E18" s="7">
        <v>0</v>
      </c>
      <c r="F18" s="7">
        <v>0</v>
      </c>
      <c r="G18" s="7">
        <v>0</v>
      </c>
      <c r="H18" s="7">
        <v>0</v>
      </c>
      <c r="I18" s="7">
        <v>1</v>
      </c>
      <c r="J18" s="7">
        <v>0</v>
      </c>
      <c r="K18" s="7">
        <v>1</v>
      </c>
      <c r="L18" s="7">
        <v>1</v>
      </c>
      <c r="M18" s="7">
        <v>292</v>
      </c>
      <c r="N18" s="7">
        <v>727</v>
      </c>
      <c r="O18" s="7">
        <v>827</v>
      </c>
      <c r="P18" s="7">
        <v>1846</v>
      </c>
      <c r="Q18" s="7">
        <v>3292</v>
      </c>
      <c r="R18" s="7">
        <v>0</v>
      </c>
      <c r="S18" s="7">
        <v>0</v>
      </c>
      <c r="T18" s="7">
        <v>0</v>
      </c>
      <c r="U18" s="7">
        <v>0</v>
      </c>
      <c r="V18" s="7">
        <v>0</v>
      </c>
      <c r="W18" s="7">
        <v>0</v>
      </c>
      <c r="X18" s="7">
        <v>0</v>
      </c>
      <c r="Y18" s="7">
        <v>0</v>
      </c>
      <c r="Z18" s="7">
        <v>626</v>
      </c>
      <c r="AA18" s="7">
        <v>847</v>
      </c>
      <c r="AB18" s="7">
        <v>881</v>
      </c>
      <c r="AC18" s="7">
        <v>2354</v>
      </c>
      <c r="AD18" s="7">
        <v>3966</v>
      </c>
      <c r="AE18" s="7">
        <v>444</v>
      </c>
      <c r="AF18" s="7">
        <v>797</v>
      </c>
      <c r="AG18" s="7">
        <v>883</v>
      </c>
      <c r="AH18" s="7">
        <v>2124</v>
      </c>
      <c r="AI18" s="7">
        <v>3672</v>
      </c>
      <c r="AJ18" s="7">
        <v>0</v>
      </c>
      <c r="AK18" s="7">
        <v>0</v>
      </c>
      <c r="AL18" s="7">
        <v>0</v>
      </c>
      <c r="AM18" s="7">
        <v>0</v>
      </c>
      <c r="AN18" s="7">
        <v>0</v>
      </c>
      <c r="AO18" s="7">
        <v>0</v>
      </c>
      <c r="AP18" s="7">
        <v>0</v>
      </c>
      <c r="AQ18" s="7">
        <v>0</v>
      </c>
      <c r="AR18" s="7">
        <v>0</v>
      </c>
      <c r="AS18" s="7">
        <v>0</v>
      </c>
      <c r="AT18" s="7">
        <v>0</v>
      </c>
      <c r="AU18" s="7">
        <v>0</v>
      </c>
      <c r="AV18" s="7">
        <v>0</v>
      </c>
      <c r="AW18" s="7">
        <v>0</v>
      </c>
      <c r="AX18" s="7">
        <v>0</v>
      </c>
      <c r="AY18" s="7">
        <v>0</v>
      </c>
      <c r="AZ18" s="7">
        <v>0</v>
      </c>
      <c r="BA18" s="7">
        <v>3</v>
      </c>
      <c r="BB18" s="7">
        <v>3</v>
      </c>
      <c r="BC18" s="7">
        <v>3</v>
      </c>
      <c r="BD18" s="7">
        <v>0</v>
      </c>
      <c r="BE18" s="7">
        <v>0</v>
      </c>
      <c r="BF18" s="7">
        <v>0</v>
      </c>
      <c r="BG18" s="7">
        <v>0</v>
      </c>
      <c r="BH18" s="7">
        <v>0</v>
      </c>
      <c r="BI18" s="7">
        <v>25</v>
      </c>
      <c r="BJ18" s="7">
        <v>21</v>
      </c>
      <c r="BK18" s="7">
        <v>0</v>
      </c>
      <c r="BL18" s="7">
        <v>46</v>
      </c>
      <c r="BM18" s="7">
        <v>30</v>
      </c>
      <c r="BN18" s="7">
        <v>4636</v>
      </c>
      <c r="BO18" s="7">
        <v>3</v>
      </c>
      <c r="BP18" s="7">
        <v>23</v>
      </c>
      <c r="BQ18" s="7">
        <v>4662</v>
      </c>
      <c r="BR18" s="7">
        <v>7546</v>
      </c>
      <c r="BS18" s="7">
        <v>0</v>
      </c>
      <c r="BT18" s="7">
        <v>0</v>
      </c>
      <c r="BU18" s="7">
        <v>0</v>
      </c>
      <c r="BV18" s="7">
        <v>0</v>
      </c>
      <c r="BW18" s="7">
        <v>0</v>
      </c>
      <c r="BX18" s="7">
        <v>1</v>
      </c>
      <c r="BY18" s="7">
        <v>0</v>
      </c>
      <c r="BZ18" s="7">
        <v>0</v>
      </c>
      <c r="CA18" s="7">
        <v>1</v>
      </c>
      <c r="CB18" s="7">
        <v>6</v>
      </c>
      <c r="CC18" s="7">
        <v>0</v>
      </c>
      <c r="CD18" s="7">
        <v>0</v>
      </c>
      <c r="CE18" s="7">
        <v>0</v>
      </c>
      <c r="CF18" s="7">
        <v>0</v>
      </c>
      <c r="CG18" s="7">
        <v>0</v>
      </c>
      <c r="CH18" s="7">
        <v>77</v>
      </c>
      <c r="CI18" s="7">
        <v>0</v>
      </c>
      <c r="CJ18" s="7">
        <v>0</v>
      </c>
      <c r="CK18" s="7">
        <v>77</v>
      </c>
      <c r="CL18" s="7">
        <v>77</v>
      </c>
      <c r="CM18" s="7">
        <v>0</v>
      </c>
      <c r="CN18" s="7">
        <v>0</v>
      </c>
      <c r="CO18" s="7">
        <v>0</v>
      </c>
      <c r="CP18" s="7">
        <v>0</v>
      </c>
      <c r="CQ18" s="7">
        <v>0</v>
      </c>
      <c r="CR18" s="7">
        <f t="shared" si="0"/>
        <v>6101</v>
      </c>
      <c r="CS18" s="7">
        <f t="shared" si="1"/>
        <v>2396</v>
      </c>
      <c r="CT18" s="7">
        <f t="shared" si="2"/>
        <v>2617</v>
      </c>
      <c r="CU18" s="7">
        <f t="shared" si="3"/>
        <v>11114</v>
      </c>
      <c r="CV18" s="7">
        <f t="shared" si="4"/>
        <v>18593</v>
      </c>
    </row>
    <row r="19" spans="1:100" ht="24.95" customHeight="1" x14ac:dyDescent="0.2">
      <c r="A19" s="5">
        <v>13</v>
      </c>
      <c r="B19" s="24" t="s">
        <v>39</v>
      </c>
      <c r="C19" s="7">
        <v>42</v>
      </c>
      <c r="D19" s="7">
        <v>37</v>
      </c>
      <c r="E19" s="7">
        <v>1189</v>
      </c>
      <c r="F19" s="7">
        <v>1268</v>
      </c>
      <c r="G19" s="7">
        <v>1376</v>
      </c>
      <c r="H19" s="7">
        <v>15</v>
      </c>
      <c r="I19" s="7">
        <v>295</v>
      </c>
      <c r="J19" s="7">
        <v>9</v>
      </c>
      <c r="K19" s="7">
        <v>319</v>
      </c>
      <c r="L19" s="7">
        <v>157</v>
      </c>
      <c r="M19" s="7">
        <v>394</v>
      </c>
      <c r="N19" s="7">
        <v>197</v>
      </c>
      <c r="O19" s="7">
        <v>1612</v>
      </c>
      <c r="P19" s="7">
        <v>2203</v>
      </c>
      <c r="Q19" s="7">
        <v>5966</v>
      </c>
      <c r="R19" s="7">
        <v>383</v>
      </c>
      <c r="S19" s="7">
        <v>364</v>
      </c>
      <c r="T19" s="7">
        <v>2606</v>
      </c>
      <c r="U19" s="7">
        <v>3353</v>
      </c>
      <c r="V19" s="7">
        <v>5739</v>
      </c>
      <c r="W19" s="7">
        <v>1025</v>
      </c>
      <c r="X19" s="7">
        <v>2587</v>
      </c>
      <c r="Y19" s="7">
        <v>9351</v>
      </c>
      <c r="Z19" s="7">
        <v>131</v>
      </c>
      <c r="AA19" s="7">
        <v>89</v>
      </c>
      <c r="AB19" s="7">
        <v>509</v>
      </c>
      <c r="AC19" s="7">
        <v>729</v>
      </c>
      <c r="AD19" s="7">
        <v>1215</v>
      </c>
      <c r="AE19" s="7">
        <v>475</v>
      </c>
      <c r="AF19" s="7">
        <v>87</v>
      </c>
      <c r="AG19" s="7">
        <v>617</v>
      </c>
      <c r="AH19" s="7">
        <v>1179</v>
      </c>
      <c r="AI19" s="7">
        <v>1371</v>
      </c>
      <c r="AJ19" s="7">
        <v>0</v>
      </c>
      <c r="AK19" s="7">
        <v>0</v>
      </c>
      <c r="AL19" s="7">
        <v>0</v>
      </c>
      <c r="AM19" s="7">
        <v>0</v>
      </c>
      <c r="AN19" s="7">
        <v>0</v>
      </c>
      <c r="AO19" s="7">
        <v>0</v>
      </c>
      <c r="AP19" s="7">
        <v>0</v>
      </c>
      <c r="AQ19" s="7">
        <v>0</v>
      </c>
      <c r="AR19" s="7">
        <v>0</v>
      </c>
      <c r="AS19" s="7">
        <v>3</v>
      </c>
      <c r="AT19" s="7">
        <v>2</v>
      </c>
      <c r="AU19" s="7">
        <v>0</v>
      </c>
      <c r="AV19" s="7">
        <v>0</v>
      </c>
      <c r="AW19" s="7">
        <v>2</v>
      </c>
      <c r="AX19" s="7">
        <v>16</v>
      </c>
      <c r="AY19" s="7">
        <v>0</v>
      </c>
      <c r="AZ19" s="7">
        <v>0</v>
      </c>
      <c r="BA19" s="7">
        <v>8</v>
      </c>
      <c r="BB19" s="7">
        <v>8</v>
      </c>
      <c r="BC19" s="7">
        <v>18</v>
      </c>
      <c r="BD19" s="7">
        <v>0</v>
      </c>
      <c r="BE19" s="7">
        <v>0</v>
      </c>
      <c r="BF19" s="7">
        <v>0</v>
      </c>
      <c r="BG19" s="7">
        <v>0</v>
      </c>
      <c r="BH19" s="7">
        <v>1</v>
      </c>
      <c r="BI19" s="7">
        <v>535</v>
      </c>
      <c r="BJ19" s="7">
        <v>262</v>
      </c>
      <c r="BK19" s="7">
        <v>6</v>
      </c>
      <c r="BL19" s="7">
        <v>803</v>
      </c>
      <c r="BM19" s="7">
        <v>664</v>
      </c>
      <c r="BN19" s="7">
        <v>126</v>
      </c>
      <c r="BO19" s="7">
        <v>5</v>
      </c>
      <c r="BP19" s="7">
        <v>2</v>
      </c>
      <c r="BQ19" s="7">
        <v>133</v>
      </c>
      <c r="BR19" s="7">
        <v>371</v>
      </c>
      <c r="BS19" s="7">
        <v>4</v>
      </c>
      <c r="BT19" s="7">
        <v>0</v>
      </c>
      <c r="BU19" s="7">
        <v>0</v>
      </c>
      <c r="BV19" s="7">
        <v>4</v>
      </c>
      <c r="BW19" s="7">
        <v>12</v>
      </c>
      <c r="BX19" s="7">
        <v>169</v>
      </c>
      <c r="BY19" s="7">
        <v>0</v>
      </c>
      <c r="BZ19" s="7">
        <v>0</v>
      </c>
      <c r="CA19" s="7">
        <v>169</v>
      </c>
      <c r="CB19" s="7">
        <v>262</v>
      </c>
      <c r="CC19" s="7">
        <v>0</v>
      </c>
      <c r="CD19" s="7">
        <v>0</v>
      </c>
      <c r="CE19" s="7">
        <v>0</v>
      </c>
      <c r="CF19" s="7">
        <v>0</v>
      </c>
      <c r="CG19" s="7">
        <v>0</v>
      </c>
      <c r="CH19" s="7">
        <v>15</v>
      </c>
      <c r="CI19" s="7">
        <v>11</v>
      </c>
      <c r="CJ19" s="7">
        <v>1</v>
      </c>
      <c r="CK19" s="7">
        <v>27</v>
      </c>
      <c r="CL19" s="7">
        <v>130</v>
      </c>
      <c r="CM19" s="7">
        <v>0</v>
      </c>
      <c r="CN19" s="7">
        <v>0</v>
      </c>
      <c r="CO19" s="7">
        <v>0</v>
      </c>
      <c r="CP19" s="7">
        <v>0</v>
      </c>
      <c r="CQ19" s="7">
        <v>0</v>
      </c>
      <c r="CR19" s="7">
        <f t="shared" si="0"/>
        <v>2291</v>
      </c>
      <c r="CS19" s="7">
        <f t="shared" si="1"/>
        <v>1347</v>
      </c>
      <c r="CT19" s="7">
        <f t="shared" si="2"/>
        <v>6559</v>
      </c>
      <c r="CU19" s="7">
        <f t="shared" si="3"/>
        <v>10197</v>
      </c>
      <c r="CV19" s="7">
        <f t="shared" si="4"/>
        <v>20913</v>
      </c>
    </row>
    <row r="20" spans="1:100" ht="24.95" customHeight="1" x14ac:dyDescent="0.2">
      <c r="A20" s="5">
        <v>14</v>
      </c>
      <c r="B20" s="25" t="s">
        <v>40</v>
      </c>
      <c r="C20" s="7">
        <v>0</v>
      </c>
      <c r="D20" s="7">
        <v>0</v>
      </c>
      <c r="E20" s="7">
        <v>0</v>
      </c>
      <c r="F20" s="7">
        <v>0</v>
      </c>
      <c r="G20" s="7">
        <v>0</v>
      </c>
      <c r="H20" s="7">
        <v>0</v>
      </c>
      <c r="I20" s="7">
        <v>0</v>
      </c>
      <c r="J20" s="7">
        <v>0</v>
      </c>
      <c r="K20" s="7">
        <v>0</v>
      </c>
      <c r="L20" s="7">
        <v>0</v>
      </c>
      <c r="M20" s="7">
        <v>0</v>
      </c>
      <c r="N20" s="7">
        <v>0</v>
      </c>
      <c r="O20" s="7">
        <v>0</v>
      </c>
      <c r="P20" s="7">
        <v>0</v>
      </c>
      <c r="Q20" s="7">
        <v>0</v>
      </c>
      <c r="R20" s="7">
        <v>0</v>
      </c>
      <c r="S20" s="7">
        <v>0</v>
      </c>
      <c r="T20" s="7">
        <v>0</v>
      </c>
      <c r="U20" s="7">
        <v>0</v>
      </c>
      <c r="V20" s="7">
        <v>0</v>
      </c>
      <c r="W20" s="7">
        <v>0</v>
      </c>
      <c r="X20" s="7">
        <v>0</v>
      </c>
      <c r="Y20" s="7">
        <v>0</v>
      </c>
      <c r="Z20" s="7">
        <v>0</v>
      </c>
      <c r="AA20" s="7">
        <v>0</v>
      </c>
      <c r="AB20" s="7">
        <v>0</v>
      </c>
      <c r="AC20" s="7">
        <v>0</v>
      </c>
      <c r="AD20" s="7">
        <v>0</v>
      </c>
      <c r="AE20" s="7">
        <v>0</v>
      </c>
      <c r="AF20" s="7">
        <v>0</v>
      </c>
      <c r="AG20" s="7">
        <v>0</v>
      </c>
      <c r="AH20" s="7">
        <v>0</v>
      </c>
      <c r="AI20" s="7">
        <v>0</v>
      </c>
      <c r="AJ20" s="7">
        <v>0</v>
      </c>
      <c r="AK20" s="7">
        <v>0</v>
      </c>
      <c r="AL20" s="7">
        <v>0</v>
      </c>
      <c r="AM20" s="7">
        <v>0</v>
      </c>
      <c r="AN20" s="7">
        <v>0</v>
      </c>
      <c r="AO20" s="7">
        <v>0</v>
      </c>
      <c r="AP20" s="7">
        <v>0</v>
      </c>
      <c r="AQ20" s="7">
        <v>0</v>
      </c>
      <c r="AR20" s="7">
        <v>0</v>
      </c>
      <c r="AS20" s="7">
        <v>0</v>
      </c>
      <c r="AT20" s="7">
        <v>0</v>
      </c>
      <c r="AU20" s="7">
        <v>0</v>
      </c>
      <c r="AV20" s="7">
        <v>0</v>
      </c>
      <c r="AW20" s="7">
        <v>0</v>
      </c>
      <c r="AX20" s="7">
        <v>0</v>
      </c>
      <c r="AY20" s="7">
        <v>0</v>
      </c>
      <c r="AZ20" s="7">
        <v>0</v>
      </c>
      <c r="BA20" s="7">
        <v>0</v>
      </c>
      <c r="BB20" s="7">
        <v>0</v>
      </c>
      <c r="BC20" s="7">
        <v>0</v>
      </c>
      <c r="BD20" s="7">
        <v>0</v>
      </c>
      <c r="BE20" s="7">
        <v>0</v>
      </c>
      <c r="BF20" s="7">
        <v>0</v>
      </c>
      <c r="BG20" s="7">
        <v>0</v>
      </c>
      <c r="BH20" s="7">
        <v>0</v>
      </c>
      <c r="BI20" s="7">
        <v>0</v>
      </c>
      <c r="BJ20" s="7">
        <v>0</v>
      </c>
      <c r="BK20" s="7">
        <v>0</v>
      </c>
      <c r="BL20" s="7">
        <v>0</v>
      </c>
      <c r="BM20" s="7">
        <v>0</v>
      </c>
      <c r="BN20" s="7">
        <v>0</v>
      </c>
      <c r="BO20" s="7">
        <v>0</v>
      </c>
      <c r="BP20" s="7">
        <v>0</v>
      </c>
      <c r="BQ20" s="7">
        <v>0</v>
      </c>
      <c r="BR20" s="7">
        <v>1</v>
      </c>
      <c r="BS20" s="7">
        <v>0</v>
      </c>
      <c r="BT20" s="7">
        <v>0</v>
      </c>
      <c r="BU20" s="7">
        <v>0</v>
      </c>
      <c r="BV20" s="7">
        <v>0</v>
      </c>
      <c r="BW20" s="7">
        <v>0</v>
      </c>
      <c r="BX20" s="7">
        <v>0</v>
      </c>
      <c r="BY20" s="7">
        <v>0</v>
      </c>
      <c r="BZ20" s="7">
        <v>0</v>
      </c>
      <c r="CA20" s="7">
        <v>0</v>
      </c>
      <c r="CB20" s="7">
        <v>2</v>
      </c>
      <c r="CC20" s="7">
        <v>0</v>
      </c>
      <c r="CD20" s="7">
        <v>0</v>
      </c>
      <c r="CE20" s="7">
        <v>0</v>
      </c>
      <c r="CF20" s="7">
        <v>0</v>
      </c>
      <c r="CG20" s="7">
        <v>0</v>
      </c>
      <c r="CH20" s="7">
        <v>0</v>
      </c>
      <c r="CI20" s="7">
        <v>0</v>
      </c>
      <c r="CJ20" s="7">
        <v>0</v>
      </c>
      <c r="CK20" s="7">
        <v>0</v>
      </c>
      <c r="CL20" s="7">
        <v>0</v>
      </c>
      <c r="CM20" s="7">
        <v>0</v>
      </c>
      <c r="CN20" s="7">
        <v>0</v>
      </c>
      <c r="CO20" s="7">
        <v>0</v>
      </c>
      <c r="CP20" s="7">
        <v>0</v>
      </c>
      <c r="CQ20" s="7">
        <v>0</v>
      </c>
      <c r="CR20" s="7">
        <f t="shared" si="0"/>
        <v>0</v>
      </c>
      <c r="CS20" s="7">
        <f t="shared" si="1"/>
        <v>0</v>
      </c>
      <c r="CT20" s="7">
        <f t="shared" si="2"/>
        <v>0</v>
      </c>
      <c r="CU20" s="7">
        <f t="shared" si="3"/>
        <v>0</v>
      </c>
      <c r="CV20" s="7">
        <f t="shared" si="4"/>
        <v>3</v>
      </c>
    </row>
    <row r="21" spans="1:100" x14ac:dyDescent="0.2">
      <c r="A21" s="11"/>
      <c r="B21" s="12" t="s">
        <v>21</v>
      </c>
      <c r="C21" s="13">
        <f t="shared" ref="C21" si="5">SUM(C7:C20)</f>
        <v>38359</v>
      </c>
      <c r="D21" s="13">
        <f t="shared" ref="D21" si="6">SUM(D7:D20)</f>
        <v>1036375</v>
      </c>
      <c r="E21" s="13">
        <f t="shared" ref="E21" si="7">SUM(E7:E20)</f>
        <v>111124</v>
      </c>
      <c r="F21" s="13">
        <f t="shared" ref="F21" si="8">SUM(F7:F20)</f>
        <v>1185858</v>
      </c>
      <c r="G21" s="13">
        <f t="shared" ref="G21" si="9">SUM(G7:G20)</f>
        <v>368176</v>
      </c>
      <c r="H21" s="13">
        <f t="shared" ref="H21" si="10">SUM(H7:H20)</f>
        <v>26046</v>
      </c>
      <c r="I21" s="13">
        <f t="shared" ref="I21" si="11">SUM(I7:I20)</f>
        <v>33388</v>
      </c>
      <c r="J21" s="13">
        <f t="shared" ref="J21" si="12">SUM(J7:J20)</f>
        <v>26572</v>
      </c>
      <c r="K21" s="13">
        <f t="shared" ref="K21" si="13">SUM(K7:K20)</f>
        <v>86006</v>
      </c>
      <c r="L21" s="13">
        <f t="shared" ref="L21" si="14">SUM(L7:L20)</f>
        <v>99652</v>
      </c>
      <c r="M21" s="13">
        <f t="shared" ref="M21" si="15">SUM(M7:M20)</f>
        <v>36065</v>
      </c>
      <c r="N21" s="13">
        <f t="shared" ref="N21" si="16">SUM(N7:N20)</f>
        <v>9059</v>
      </c>
      <c r="O21" s="13">
        <f t="shared" ref="O21" si="17">SUM(O7:O20)</f>
        <v>9737</v>
      </c>
      <c r="P21" s="13">
        <f t="shared" ref="P21" si="18">SUM(P7:P20)</f>
        <v>54861</v>
      </c>
      <c r="Q21" s="13">
        <f t="shared" ref="Q21" si="19">SUM(Q7:Q20)</f>
        <v>144171</v>
      </c>
      <c r="R21" s="13">
        <f t="shared" ref="R21" si="20">SUM(R7:R20)</f>
        <v>91505</v>
      </c>
      <c r="S21" s="13">
        <f t="shared" ref="S21" si="21">SUM(S7:S20)</f>
        <v>9211</v>
      </c>
      <c r="T21" s="13">
        <f t="shared" ref="T21" si="22">SUM(T7:T20)</f>
        <v>192644</v>
      </c>
      <c r="U21" s="13">
        <f t="shared" ref="U21:X21" si="23">SUM(U7:U20)</f>
        <v>293360</v>
      </c>
      <c r="V21" s="13">
        <f t="shared" si="23"/>
        <v>278750</v>
      </c>
      <c r="W21" s="13">
        <f t="shared" si="23"/>
        <v>29690</v>
      </c>
      <c r="X21" s="13">
        <f t="shared" si="23"/>
        <v>214197</v>
      </c>
      <c r="Y21" s="13">
        <f t="shared" ref="Y21" si="24">SUM(Y7:Y20)</f>
        <v>522637</v>
      </c>
      <c r="Z21" s="13">
        <f t="shared" ref="Z21" si="25">SUM(Z7:Z20)</f>
        <v>10103</v>
      </c>
      <c r="AA21" s="13">
        <f t="shared" ref="AA21" si="26">SUM(AA7:AA20)</f>
        <v>6220</v>
      </c>
      <c r="AB21" s="13">
        <f t="shared" ref="AB21" si="27">SUM(AB7:AB20)</f>
        <v>8237</v>
      </c>
      <c r="AC21" s="13">
        <f t="shared" ref="AC21" si="28">SUM(AC7:AC20)</f>
        <v>24560</v>
      </c>
      <c r="AD21" s="13">
        <f t="shared" ref="AD21" si="29">SUM(AD7:AD20)</f>
        <v>47959</v>
      </c>
      <c r="AE21" s="13">
        <f t="shared" ref="AE21" si="30">SUM(AE7:AE20)</f>
        <v>10295</v>
      </c>
      <c r="AF21" s="13">
        <f t="shared" ref="AF21" si="31">SUM(AF7:AF20)</f>
        <v>5136</v>
      </c>
      <c r="AG21" s="13">
        <f t="shared" ref="AG21" si="32">SUM(AG7:AG20)</f>
        <v>5453</v>
      </c>
      <c r="AH21" s="13">
        <f t="shared" ref="AH21" si="33">SUM(AH7:AH20)</f>
        <v>20884</v>
      </c>
      <c r="AI21" s="13">
        <f t="shared" ref="AI21" si="34">SUM(AI7:AI20)</f>
        <v>43961</v>
      </c>
      <c r="AJ21" s="13">
        <f t="shared" ref="AJ21" si="35">SUM(AJ7:AJ20)</f>
        <v>0</v>
      </c>
      <c r="AK21" s="13">
        <f t="shared" ref="AK21" si="36">SUM(AK7:AK20)</f>
        <v>0</v>
      </c>
      <c r="AL21" s="13">
        <f t="shared" ref="AL21" si="37">SUM(AL7:AL20)</f>
        <v>0</v>
      </c>
      <c r="AM21" s="13">
        <f t="shared" ref="AM21" si="38">SUM(AM7:AM20)</f>
        <v>0</v>
      </c>
      <c r="AN21" s="13">
        <f t="shared" ref="AN21" si="39">SUM(AN7:AN20)</f>
        <v>0</v>
      </c>
      <c r="AO21" s="13">
        <f t="shared" ref="AO21" si="40">SUM(AO7:AO20)</f>
        <v>9</v>
      </c>
      <c r="AP21" s="13">
        <f t="shared" ref="AP21" si="41">SUM(AP7:AP20)</f>
        <v>1</v>
      </c>
      <c r="AQ21" s="13">
        <f t="shared" ref="AQ21" si="42">SUM(AQ7:AQ20)</f>
        <v>0</v>
      </c>
      <c r="AR21" s="13">
        <f t="shared" ref="AR21" si="43">SUM(AR7:AR20)</f>
        <v>10</v>
      </c>
      <c r="AS21" s="13">
        <f t="shared" ref="AS21" si="44">SUM(AS7:AS20)</f>
        <v>34</v>
      </c>
      <c r="AT21" s="13">
        <f t="shared" ref="AT21" si="45">SUM(AT7:AT20)</f>
        <v>12</v>
      </c>
      <c r="AU21" s="13">
        <f t="shared" ref="AU21" si="46">SUM(AU7:AU20)</f>
        <v>1</v>
      </c>
      <c r="AV21" s="13">
        <f t="shared" ref="AV21" si="47">SUM(AV7:AV20)</f>
        <v>0</v>
      </c>
      <c r="AW21" s="13">
        <f t="shared" ref="AW21" si="48">SUM(AW7:AW20)</f>
        <v>13</v>
      </c>
      <c r="AX21" s="13">
        <f t="shared" ref="AX21" si="49">SUM(AX7:AX20)</f>
        <v>44</v>
      </c>
      <c r="AY21" s="13">
        <f t="shared" ref="AY21" si="50">SUM(AY7:AY20)</f>
        <v>6</v>
      </c>
      <c r="AZ21" s="13">
        <f t="shared" ref="AZ21" si="51">SUM(AZ7:AZ20)</f>
        <v>0</v>
      </c>
      <c r="BA21" s="13">
        <f t="shared" ref="BA21" si="52">SUM(BA7:BA20)</f>
        <v>11</v>
      </c>
      <c r="BB21" s="13">
        <f t="shared" ref="BB21" si="53">SUM(BB7:BB20)</f>
        <v>17</v>
      </c>
      <c r="BC21" s="13">
        <f t="shared" ref="BC21" si="54">SUM(BC7:BC20)</f>
        <v>29</v>
      </c>
      <c r="BD21" s="13">
        <f t="shared" ref="BD21" si="55">SUM(BD7:BD20)</f>
        <v>0</v>
      </c>
      <c r="BE21" s="13">
        <f t="shared" ref="BE21" si="56">SUM(BE7:BE20)</f>
        <v>0</v>
      </c>
      <c r="BF21" s="13">
        <f t="shared" ref="BF21" si="57">SUM(BF7:BF20)</f>
        <v>0</v>
      </c>
      <c r="BG21" s="13">
        <f t="shared" ref="BG21" si="58">SUM(BG7:BG20)</f>
        <v>0</v>
      </c>
      <c r="BH21" s="13">
        <f t="shared" ref="BH21" si="59">SUM(BH7:BH20)</f>
        <v>1</v>
      </c>
      <c r="BI21" s="13">
        <f t="shared" ref="BI21" si="60">SUM(BI7:BI20)</f>
        <v>3733</v>
      </c>
      <c r="BJ21" s="13">
        <f t="shared" ref="BJ21" si="61">SUM(BJ7:BJ20)</f>
        <v>717</v>
      </c>
      <c r="BK21" s="13">
        <f t="shared" ref="BK21" si="62">SUM(BK7:BK20)</f>
        <v>1791</v>
      </c>
      <c r="BL21" s="13">
        <f t="shared" ref="BL21" si="63">SUM(BL7:BL20)</f>
        <v>6241</v>
      </c>
      <c r="BM21" s="13">
        <f t="shared" ref="BM21" si="64">SUM(BM7:BM20)</f>
        <v>4814</v>
      </c>
      <c r="BN21" s="13">
        <f t="shared" ref="BN21" si="65">SUM(BN7:BN20)</f>
        <v>12245</v>
      </c>
      <c r="BO21" s="13">
        <f t="shared" ref="BO21" si="66">SUM(BO7:BO20)</f>
        <v>15259</v>
      </c>
      <c r="BP21" s="13">
        <f t="shared" ref="BP21" si="67">SUM(BP7:BP20)</f>
        <v>48</v>
      </c>
      <c r="BQ21" s="13">
        <f t="shared" ref="BQ21" si="68">SUM(BQ7:BQ20)</f>
        <v>27552</v>
      </c>
      <c r="BR21" s="13">
        <f t="shared" ref="BR21" si="69">SUM(BR7:BR20)</f>
        <v>71017</v>
      </c>
      <c r="BS21" s="13">
        <f t="shared" ref="BS21" si="70">SUM(BS7:BS20)</f>
        <v>2039</v>
      </c>
      <c r="BT21" s="13">
        <f t="shared" ref="BT21" si="71">SUM(BT7:BT20)</f>
        <v>269</v>
      </c>
      <c r="BU21" s="13">
        <f t="shared" ref="BU21" si="72">SUM(BU7:BU20)</f>
        <v>3</v>
      </c>
      <c r="BV21" s="13">
        <f t="shared" ref="BV21" si="73">SUM(BV7:BV20)</f>
        <v>2311</v>
      </c>
      <c r="BW21" s="13">
        <f t="shared" ref="BW21" si="74">SUM(BW7:BW20)</f>
        <v>14222</v>
      </c>
      <c r="BX21" s="13">
        <f t="shared" ref="BX21" si="75">SUM(BX7:BX20)</f>
        <v>3199</v>
      </c>
      <c r="BY21" s="13">
        <f t="shared" ref="BY21" si="76">SUM(BY7:BY20)</f>
        <v>12</v>
      </c>
      <c r="BZ21" s="13">
        <f t="shared" ref="BZ21" si="77">SUM(BZ7:BZ20)</f>
        <v>1</v>
      </c>
      <c r="CA21" s="13">
        <f t="shared" ref="CA21" si="78">SUM(CA7:CA20)</f>
        <v>3212</v>
      </c>
      <c r="CB21" s="13">
        <f t="shared" ref="CB21" si="79">SUM(CB7:CB20)</f>
        <v>4382</v>
      </c>
      <c r="CC21" s="13">
        <f t="shared" ref="CC21" si="80">SUM(CC7:CC20)</f>
        <v>0</v>
      </c>
      <c r="CD21" s="13">
        <f t="shared" ref="CD21" si="81">SUM(CD7:CD20)</f>
        <v>17040</v>
      </c>
      <c r="CE21" s="13">
        <f t="shared" ref="CE21" si="82">SUM(CE7:CE20)</f>
        <v>0</v>
      </c>
      <c r="CF21" s="13">
        <f t="shared" ref="CF21" si="83">SUM(CF7:CF20)</f>
        <v>17040</v>
      </c>
      <c r="CG21" s="13">
        <f t="shared" ref="CG21" si="84">SUM(CG7:CG20)</f>
        <v>5548</v>
      </c>
      <c r="CH21" s="13">
        <f t="shared" ref="CH21" si="85">SUM(CH7:CH20)</f>
        <v>3693</v>
      </c>
      <c r="CI21" s="13">
        <f t="shared" ref="CI21" si="86">SUM(CI7:CI20)</f>
        <v>6119</v>
      </c>
      <c r="CJ21" s="13">
        <f t="shared" ref="CJ21" si="87">SUM(CJ7:CJ20)</f>
        <v>10</v>
      </c>
      <c r="CK21" s="13">
        <f t="shared" ref="CK21" si="88">SUM(CK7:CK20)</f>
        <v>9822</v>
      </c>
      <c r="CL21" s="13">
        <f t="shared" ref="CL21" si="89">SUM(CL7:CL20)</f>
        <v>24296</v>
      </c>
      <c r="CM21" s="13">
        <f t="shared" ref="CM21" si="90">SUM(CM7:CM20)</f>
        <v>0</v>
      </c>
      <c r="CN21" s="13">
        <f t="shared" ref="CN21" si="91">SUM(CN7:CN20)</f>
        <v>0</v>
      </c>
      <c r="CO21" s="13">
        <f t="shared" ref="CO21" si="92">SUM(CO7:CO20)</f>
        <v>0</v>
      </c>
      <c r="CP21" s="13">
        <f t="shared" ref="CP21" si="93">SUM(CP7:CP20)</f>
        <v>0</v>
      </c>
      <c r="CQ21" s="13">
        <f t="shared" ref="CQ21" si="94">SUM(CQ7:CQ20)</f>
        <v>0</v>
      </c>
      <c r="CR21" s="13">
        <f t="shared" ref="CR21" si="95">SUM(CR7:CR20)</f>
        <v>237309</v>
      </c>
      <c r="CS21" s="13">
        <f t="shared" ref="CS21" si="96">SUM(CS7:CS20)</f>
        <v>1138807</v>
      </c>
      <c r="CT21" s="13">
        <f t="shared" ref="CT21" si="97">SUM(CT7:CT20)</f>
        <v>355631</v>
      </c>
      <c r="CU21" s="13">
        <f t="shared" ref="CU21" si="98">SUM(CU7:CU20)</f>
        <v>1731747</v>
      </c>
      <c r="CV21" s="13">
        <f t="shared" ref="CV21" si="99">SUM(CV7:CV20)</f>
        <v>1350943</v>
      </c>
    </row>
    <row r="22" spans="1:100" x14ac:dyDescent="0.2">
      <c r="A22" s="14"/>
      <c r="B22" s="15"/>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row>
    <row r="23" spans="1:100" s="70" customFormat="1" ht="12.75" customHeight="1" x14ac:dyDescent="0.2"/>
    <row r="24" spans="1:100" x14ac:dyDescent="0.25">
      <c r="B24" s="84" t="s">
        <v>24</v>
      </c>
    </row>
    <row r="25" spans="1:100" x14ac:dyDescent="0.25">
      <c r="B25" s="84" t="s">
        <v>23</v>
      </c>
    </row>
  </sheetData>
  <sortState ref="B7:CV20">
    <sortCondition descending="1" ref="CU7:CU20"/>
  </sortState>
  <mergeCells count="41">
    <mergeCell ref="CM5:CP5"/>
    <mergeCell ref="CR4:CV4"/>
    <mergeCell ref="CR5:CU5"/>
    <mergeCell ref="CC4:CG4"/>
    <mergeCell ref="CC5:CF5"/>
    <mergeCell ref="CH4:CL4"/>
    <mergeCell ref="CH5:CK5"/>
    <mergeCell ref="CM4:CQ4"/>
    <mergeCell ref="BS4:BW4"/>
    <mergeCell ref="BS5:BV5"/>
    <mergeCell ref="BX4:CB4"/>
    <mergeCell ref="BX5:CA5"/>
    <mergeCell ref="BI4:BM4"/>
    <mergeCell ref="BI5:BL5"/>
    <mergeCell ref="BN4:BR4"/>
    <mergeCell ref="BN5:BQ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A4:A6"/>
    <mergeCell ref="B4:B6"/>
    <mergeCell ref="M4:Q4"/>
    <mergeCell ref="M5:P5"/>
    <mergeCell ref="R4:Y4"/>
    <mergeCell ref="C5:F5"/>
    <mergeCell ref="C4:G4"/>
    <mergeCell ref="H4:L4"/>
    <mergeCell ref="H5:K5"/>
    <mergeCell ref="R5:U5"/>
    <mergeCell ref="V5:Y5"/>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29"/>
  <sheetViews>
    <sheetView zoomScale="90" zoomScaleNormal="90" workbookViewId="0">
      <pane xSplit="2" ySplit="6" topLeftCell="C7" activePane="bottomRight" state="frozen"/>
      <selection pane="topRight" activeCell="C1" sqref="C1"/>
      <selection pane="bottomLeft" activeCell="A6" sqref="A6"/>
      <selection pane="bottomRight" activeCell="A23" sqref="A1:XFD1048576"/>
    </sheetView>
  </sheetViews>
  <sheetFormatPr defaultRowHeight="15" x14ac:dyDescent="0.2"/>
  <cols>
    <col min="1" max="1" width="5.85546875" style="9" customWidth="1"/>
    <col min="2" max="2" width="49.5703125" style="9" customWidth="1"/>
    <col min="3" max="3" width="15.140625" style="9" customWidth="1"/>
    <col min="4" max="4" width="12.7109375" style="9" customWidth="1"/>
    <col min="5" max="5" width="15.140625" style="9" customWidth="1"/>
    <col min="6" max="6" width="12.7109375" style="9" customWidth="1"/>
    <col min="7" max="7" width="15.140625" style="9" customWidth="1"/>
    <col min="8" max="8" width="12.7109375" style="9" customWidth="1"/>
    <col min="9" max="9" width="15.140625" style="9" customWidth="1"/>
    <col min="10" max="10" width="12.7109375" style="9" customWidth="1"/>
    <col min="11" max="11" width="15.140625" style="9" customWidth="1"/>
    <col min="12" max="12" width="12.7109375" style="9" customWidth="1"/>
    <col min="13" max="13" width="15.140625" style="9" customWidth="1"/>
    <col min="14" max="14" width="12.7109375" style="9" customWidth="1"/>
    <col min="15" max="15" width="15.140625" style="9" customWidth="1"/>
    <col min="16" max="16" width="12.7109375" style="9" customWidth="1"/>
    <col min="17" max="17" width="15.140625" style="9" customWidth="1"/>
    <col min="18" max="18" width="12.7109375" style="9" customWidth="1"/>
    <col min="19" max="19" width="15.140625" style="9" customWidth="1"/>
    <col min="20" max="20" width="12.7109375" style="9" customWidth="1"/>
    <col min="21" max="21" width="15.140625" style="9" customWidth="1"/>
    <col min="22" max="22" width="12.7109375" style="9" customWidth="1"/>
    <col min="23" max="23" width="15.140625" style="9" customWidth="1"/>
    <col min="24" max="24" width="12.7109375" style="9" customWidth="1"/>
    <col min="25" max="25" width="15.140625" style="9" customWidth="1"/>
    <col min="26" max="26" width="12.7109375" style="9" customWidth="1"/>
    <col min="27" max="27" width="15.140625" style="9" customWidth="1"/>
    <col min="28" max="28" width="12.7109375" style="9" customWidth="1"/>
    <col min="29" max="29" width="15.140625" style="9" customWidth="1"/>
    <col min="30" max="30" width="12.7109375" style="9" customWidth="1"/>
    <col min="31" max="31" width="15.140625" style="9" customWidth="1"/>
    <col min="32" max="32" width="12.7109375" style="9" customWidth="1"/>
    <col min="33" max="33" width="15.140625" style="9" customWidth="1"/>
    <col min="34" max="34" width="12.7109375" style="9" customWidth="1"/>
    <col min="35" max="35" width="15.140625" style="9" customWidth="1"/>
    <col min="36" max="36" width="12.7109375" style="9" customWidth="1"/>
    <col min="37" max="37" width="15.140625" style="9" customWidth="1"/>
    <col min="38" max="38" width="12.7109375" style="9" customWidth="1"/>
    <col min="39" max="39" width="15.140625" style="9" customWidth="1"/>
    <col min="40" max="40" width="12.7109375" style="9" customWidth="1"/>
    <col min="41" max="16384" width="9.140625" style="9"/>
  </cols>
  <sheetData>
    <row r="1" spans="1:40" ht="27.75" customHeight="1" x14ac:dyDescent="0.2">
      <c r="A1" s="17" t="s">
        <v>77</v>
      </c>
      <c r="B1" s="17"/>
      <c r="C1" s="17"/>
      <c r="D1" s="17"/>
      <c r="E1" s="17"/>
    </row>
    <row r="2" spans="1:40" s="58" customFormat="1" ht="17.25" customHeight="1" x14ac:dyDescent="0.25">
      <c r="A2" s="2" t="s">
        <v>2</v>
      </c>
    </row>
    <row r="3" spans="1:40" s="58" customFormat="1" ht="21.75" customHeight="1" x14ac:dyDescent="0.25">
      <c r="A3" s="53"/>
    </row>
    <row r="4" spans="1:40" s="2" customFormat="1" ht="89.25" customHeight="1" x14ac:dyDescent="0.2">
      <c r="A4" s="86" t="s">
        <v>0</v>
      </c>
      <c r="B4" s="86" t="s">
        <v>22</v>
      </c>
      <c r="C4" s="101" t="s">
        <v>3</v>
      </c>
      <c r="D4" s="101"/>
      <c r="E4" s="97" t="s">
        <v>4</v>
      </c>
      <c r="F4" s="98"/>
      <c r="G4" s="97" t="s">
        <v>5</v>
      </c>
      <c r="H4" s="98"/>
      <c r="I4" s="97" t="s">
        <v>6</v>
      </c>
      <c r="J4" s="98"/>
      <c r="K4" s="97" t="s">
        <v>7</v>
      </c>
      <c r="L4" s="98"/>
      <c r="M4" s="97" t="s">
        <v>8</v>
      </c>
      <c r="N4" s="98"/>
      <c r="O4" s="97" t="s">
        <v>9</v>
      </c>
      <c r="P4" s="98"/>
      <c r="Q4" s="97" t="s">
        <v>10</v>
      </c>
      <c r="R4" s="98"/>
      <c r="S4" s="97" t="s">
        <v>11</v>
      </c>
      <c r="T4" s="98"/>
      <c r="U4" s="97" t="s">
        <v>12</v>
      </c>
      <c r="V4" s="98"/>
      <c r="W4" s="97" t="s">
        <v>13</v>
      </c>
      <c r="X4" s="98"/>
      <c r="Y4" s="97" t="s">
        <v>14</v>
      </c>
      <c r="Z4" s="98"/>
      <c r="AA4" s="89" t="s">
        <v>15</v>
      </c>
      <c r="AB4" s="91"/>
      <c r="AC4" s="89" t="s">
        <v>16</v>
      </c>
      <c r="AD4" s="91"/>
      <c r="AE4" s="89" t="s">
        <v>17</v>
      </c>
      <c r="AF4" s="91"/>
      <c r="AG4" s="89" t="s">
        <v>18</v>
      </c>
      <c r="AH4" s="91"/>
      <c r="AI4" s="99" t="s">
        <v>19</v>
      </c>
      <c r="AJ4" s="100"/>
      <c r="AK4" s="99" t="s">
        <v>20</v>
      </c>
      <c r="AL4" s="100"/>
      <c r="AM4" s="99" t="s">
        <v>21</v>
      </c>
      <c r="AN4" s="100"/>
    </row>
    <row r="5" spans="1:40" s="2" customFormat="1" ht="52.5" customHeight="1" x14ac:dyDescent="0.2">
      <c r="A5" s="87"/>
      <c r="B5" s="87"/>
      <c r="C5" s="54" t="s">
        <v>49</v>
      </c>
      <c r="D5" s="54" t="s">
        <v>50</v>
      </c>
      <c r="E5" s="54" t="s">
        <v>49</v>
      </c>
      <c r="F5" s="54" t="s">
        <v>50</v>
      </c>
      <c r="G5" s="54" t="s">
        <v>49</v>
      </c>
      <c r="H5" s="54" t="s">
        <v>50</v>
      </c>
      <c r="I5" s="54" t="s">
        <v>49</v>
      </c>
      <c r="J5" s="54" t="s">
        <v>50</v>
      </c>
      <c r="K5" s="54" t="s">
        <v>49</v>
      </c>
      <c r="L5" s="54" t="s">
        <v>50</v>
      </c>
      <c r="M5" s="54" t="s">
        <v>49</v>
      </c>
      <c r="N5" s="54" t="s">
        <v>50</v>
      </c>
      <c r="O5" s="54" t="s">
        <v>49</v>
      </c>
      <c r="P5" s="54" t="s">
        <v>50</v>
      </c>
      <c r="Q5" s="54" t="s">
        <v>49</v>
      </c>
      <c r="R5" s="54" t="s">
        <v>50</v>
      </c>
      <c r="S5" s="54" t="s">
        <v>49</v>
      </c>
      <c r="T5" s="54" t="s">
        <v>50</v>
      </c>
      <c r="U5" s="54" t="s">
        <v>49</v>
      </c>
      <c r="V5" s="54" t="s">
        <v>50</v>
      </c>
      <c r="W5" s="54" t="s">
        <v>49</v>
      </c>
      <c r="X5" s="54" t="s">
        <v>50</v>
      </c>
      <c r="Y5" s="54" t="s">
        <v>49</v>
      </c>
      <c r="Z5" s="54" t="s">
        <v>50</v>
      </c>
      <c r="AA5" s="54" t="s">
        <v>49</v>
      </c>
      <c r="AB5" s="54" t="s">
        <v>50</v>
      </c>
      <c r="AC5" s="54" t="s">
        <v>49</v>
      </c>
      <c r="AD5" s="54" t="s">
        <v>50</v>
      </c>
      <c r="AE5" s="54" t="s">
        <v>49</v>
      </c>
      <c r="AF5" s="54" t="s">
        <v>50</v>
      </c>
      <c r="AG5" s="54" t="s">
        <v>49</v>
      </c>
      <c r="AH5" s="54" t="s">
        <v>50</v>
      </c>
      <c r="AI5" s="54" t="s">
        <v>49</v>
      </c>
      <c r="AJ5" s="54" t="s">
        <v>50</v>
      </c>
      <c r="AK5" s="54" t="s">
        <v>49</v>
      </c>
      <c r="AL5" s="54" t="s">
        <v>50</v>
      </c>
      <c r="AM5" s="54" t="s">
        <v>49</v>
      </c>
      <c r="AN5" s="54" t="s">
        <v>50</v>
      </c>
    </row>
    <row r="6" spans="1:40" s="2" customFormat="1" ht="51.75" customHeight="1" x14ac:dyDescent="0.2">
      <c r="A6" s="88"/>
      <c r="B6" s="88"/>
      <c r="C6" s="3" t="s">
        <v>21</v>
      </c>
      <c r="D6" s="3" t="s">
        <v>21</v>
      </c>
      <c r="E6" s="3" t="s">
        <v>21</v>
      </c>
      <c r="F6" s="3" t="s">
        <v>21</v>
      </c>
      <c r="G6" s="3" t="s">
        <v>21</v>
      </c>
      <c r="H6" s="3" t="s">
        <v>21</v>
      </c>
      <c r="I6" s="3" t="s">
        <v>21</v>
      </c>
      <c r="J6" s="3" t="s">
        <v>21</v>
      </c>
      <c r="K6" s="3" t="s">
        <v>21</v>
      </c>
      <c r="L6" s="3" t="s">
        <v>21</v>
      </c>
      <c r="M6" s="3" t="s">
        <v>21</v>
      </c>
      <c r="N6" s="3" t="s">
        <v>21</v>
      </c>
      <c r="O6" s="3" t="s">
        <v>21</v>
      </c>
      <c r="P6" s="3" t="s">
        <v>21</v>
      </c>
      <c r="Q6" s="3" t="s">
        <v>21</v>
      </c>
      <c r="R6" s="3" t="s">
        <v>21</v>
      </c>
      <c r="S6" s="3" t="s">
        <v>21</v>
      </c>
      <c r="T6" s="3" t="s">
        <v>21</v>
      </c>
      <c r="U6" s="3" t="s">
        <v>21</v>
      </c>
      <c r="V6" s="3" t="s">
        <v>21</v>
      </c>
      <c r="W6" s="3" t="s">
        <v>21</v>
      </c>
      <c r="X6" s="3" t="s">
        <v>21</v>
      </c>
      <c r="Y6" s="3" t="s">
        <v>21</v>
      </c>
      <c r="Z6" s="3" t="s">
        <v>21</v>
      </c>
      <c r="AA6" s="3" t="s">
        <v>21</v>
      </c>
      <c r="AB6" s="3" t="s">
        <v>21</v>
      </c>
      <c r="AC6" s="3" t="s">
        <v>21</v>
      </c>
      <c r="AD6" s="3" t="s">
        <v>21</v>
      </c>
      <c r="AE6" s="3" t="s">
        <v>21</v>
      </c>
      <c r="AF6" s="3" t="s">
        <v>21</v>
      </c>
      <c r="AG6" s="3" t="s">
        <v>21</v>
      </c>
      <c r="AH6" s="3" t="s">
        <v>21</v>
      </c>
      <c r="AI6" s="3" t="s">
        <v>21</v>
      </c>
      <c r="AJ6" s="3" t="s">
        <v>21</v>
      </c>
      <c r="AK6" s="3" t="s">
        <v>21</v>
      </c>
      <c r="AL6" s="3" t="s">
        <v>21</v>
      </c>
      <c r="AM6" s="3" t="s">
        <v>21</v>
      </c>
      <c r="AN6" s="3" t="s">
        <v>21</v>
      </c>
    </row>
    <row r="7" spans="1:40" s="2" customFormat="1" ht="24.95" customHeight="1" x14ac:dyDescent="0.2">
      <c r="A7" s="5">
        <v>1</v>
      </c>
      <c r="B7" s="6" t="s">
        <v>27</v>
      </c>
      <c r="C7" s="7">
        <v>263640.61000001431</v>
      </c>
      <c r="D7" s="7">
        <v>0</v>
      </c>
      <c r="E7" s="7">
        <v>0</v>
      </c>
      <c r="F7" s="7">
        <v>0</v>
      </c>
      <c r="G7" s="7">
        <v>37.299999999999997</v>
      </c>
      <c r="H7" s="7">
        <v>0</v>
      </c>
      <c r="I7" s="7">
        <v>0</v>
      </c>
      <c r="J7" s="7">
        <v>0</v>
      </c>
      <c r="K7" s="7">
        <v>724740.96768927318</v>
      </c>
      <c r="L7" s="7">
        <v>0</v>
      </c>
      <c r="M7" s="7">
        <v>82.710000000000008</v>
      </c>
      <c r="N7" s="7">
        <v>0</v>
      </c>
      <c r="O7" s="7">
        <v>0</v>
      </c>
      <c r="P7" s="7">
        <v>0</v>
      </c>
      <c r="Q7" s="7">
        <v>0</v>
      </c>
      <c r="R7" s="7">
        <v>0</v>
      </c>
      <c r="S7" s="7">
        <v>0</v>
      </c>
      <c r="T7" s="7">
        <v>0</v>
      </c>
      <c r="U7" s="7">
        <v>0</v>
      </c>
      <c r="V7" s="7">
        <v>0</v>
      </c>
      <c r="W7" s="7">
        <v>0</v>
      </c>
      <c r="X7" s="7">
        <v>0</v>
      </c>
      <c r="Y7" s="7">
        <v>0</v>
      </c>
      <c r="Z7" s="7">
        <v>0</v>
      </c>
      <c r="AA7" s="7">
        <v>10764.929999999997</v>
      </c>
      <c r="AB7" s="7">
        <v>0</v>
      </c>
      <c r="AC7" s="7">
        <v>0</v>
      </c>
      <c r="AD7" s="7">
        <v>0</v>
      </c>
      <c r="AE7" s="7">
        <v>22490.997459999999</v>
      </c>
      <c r="AF7" s="7">
        <v>0</v>
      </c>
      <c r="AG7" s="7">
        <v>13716.830000000442</v>
      </c>
      <c r="AH7" s="7">
        <v>0</v>
      </c>
      <c r="AI7" s="7">
        <v>0</v>
      </c>
      <c r="AJ7" s="7">
        <v>0</v>
      </c>
      <c r="AK7" s="7">
        <v>0</v>
      </c>
      <c r="AL7" s="7">
        <v>0</v>
      </c>
      <c r="AM7" s="7">
        <f t="shared" ref="AM7:AM20" si="0">C7+E7+G7+I7+K7+M7+O7+Q7+S7+U7+W7+Y7+AA7+AC7+AE7+AG7+AI7+AK7</f>
        <v>1035474.345149288</v>
      </c>
      <c r="AN7" s="7">
        <f t="shared" ref="AN7:AN20" si="1">D7+F7+H7+J7+L7+N7+P7+R7+T7+V7+X7+Z7+AB7+AD7+AF7+AH7+AJ7+AL7</f>
        <v>0</v>
      </c>
    </row>
    <row r="8" spans="1:40" s="59" customFormat="1" ht="24.95" customHeight="1" x14ac:dyDescent="0.2">
      <c r="A8" s="5">
        <v>2</v>
      </c>
      <c r="B8" s="6" t="s">
        <v>34</v>
      </c>
      <c r="C8" s="7">
        <v>0</v>
      </c>
      <c r="D8" s="7">
        <v>0</v>
      </c>
      <c r="E8" s="7">
        <v>0</v>
      </c>
      <c r="F8" s="7">
        <v>0</v>
      </c>
      <c r="G8" s="7">
        <v>0</v>
      </c>
      <c r="H8" s="7">
        <v>0</v>
      </c>
      <c r="I8" s="7">
        <v>0</v>
      </c>
      <c r="J8" s="7">
        <v>0</v>
      </c>
      <c r="K8" s="7">
        <v>0</v>
      </c>
      <c r="L8" s="7">
        <v>0</v>
      </c>
      <c r="M8" s="7">
        <v>0</v>
      </c>
      <c r="N8" s="7">
        <v>0</v>
      </c>
      <c r="O8" s="7">
        <v>0</v>
      </c>
      <c r="P8" s="7">
        <v>0</v>
      </c>
      <c r="Q8" s="7">
        <v>5126.3507639999998</v>
      </c>
      <c r="R8" s="7">
        <v>747.67671674999997</v>
      </c>
      <c r="S8" s="7">
        <v>0</v>
      </c>
      <c r="T8" s="7">
        <v>0</v>
      </c>
      <c r="U8" s="7">
        <v>0</v>
      </c>
      <c r="V8" s="7">
        <v>0</v>
      </c>
      <c r="W8" s="7">
        <v>0</v>
      </c>
      <c r="X8" s="7">
        <v>0</v>
      </c>
      <c r="Y8" s="7">
        <v>0</v>
      </c>
      <c r="Z8" s="7">
        <v>0</v>
      </c>
      <c r="AA8" s="7">
        <v>0</v>
      </c>
      <c r="AB8" s="7">
        <v>0</v>
      </c>
      <c r="AC8" s="7">
        <v>0</v>
      </c>
      <c r="AD8" s="7">
        <v>0</v>
      </c>
      <c r="AE8" s="7">
        <v>0</v>
      </c>
      <c r="AF8" s="7">
        <v>0</v>
      </c>
      <c r="AG8" s="7">
        <v>0</v>
      </c>
      <c r="AH8" s="7">
        <v>0</v>
      </c>
      <c r="AI8" s="7">
        <v>0</v>
      </c>
      <c r="AJ8" s="7">
        <v>0</v>
      </c>
      <c r="AK8" s="7">
        <v>0</v>
      </c>
      <c r="AL8" s="7">
        <v>0</v>
      </c>
      <c r="AM8" s="7">
        <f t="shared" si="0"/>
        <v>5126.3507639999998</v>
      </c>
      <c r="AN8" s="7">
        <f t="shared" si="1"/>
        <v>747.67671674999997</v>
      </c>
    </row>
    <row r="9" spans="1:40" ht="24.95" customHeight="1" x14ac:dyDescent="0.2">
      <c r="A9" s="5">
        <v>3</v>
      </c>
      <c r="B9" s="6" t="s">
        <v>29</v>
      </c>
      <c r="C9" s="7">
        <v>0</v>
      </c>
      <c r="D9" s="7">
        <v>0</v>
      </c>
      <c r="E9" s="7">
        <v>0</v>
      </c>
      <c r="F9" s="7">
        <v>0</v>
      </c>
      <c r="G9" s="7">
        <v>0</v>
      </c>
      <c r="H9" s="7">
        <v>0</v>
      </c>
      <c r="I9" s="7">
        <v>0</v>
      </c>
      <c r="J9" s="7">
        <v>0</v>
      </c>
      <c r="K9" s="7">
        <v>0</v>
      </c>
      <c r="L9" s="7">
        <v>0</v>
      </c>
      <c r="M9" s="7">
        <v>0</v>
      </c>
      <c r="N9" s="7">
        <v>0</v>
      </c>
      <c r="O9" s="7">
        <v>0</v>
      </c>
      <c r="P9" s="7">
        <v>0</v>
      </c>
      <c r="Q9" s="7">
        <v>0</v>
      </c>
      <c r="R9" s="7">
        <v>0</v>
      </c>
      <c r="S9" s="7">
        <v>0</v>
      </c>
      <c r="T9" s="7">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f t="shared" si="0"/>
        <v>0</v>
      </c>
      <c r="AN9" s="7">
        <f t="shared" si="1"/>
        <v>0</v>
      </c>
    </row>
    <row r="10" spans="1:40" ht="24.95" customHeight="1" x14ac:dyDescent="0.2">
      <c r="A10" s="5">
        <v>4</v>
      </c>
      <c r="B10" s="6" t="s">
        <v>32</v>
      </c>
      <c r="C10" s="7">
        <v>0</v>
      </c>
      <c r="D10" s="7">
        <v>0</v>
      </c>
      <c r="E10" s="7">
        <v>0</v>
      </c>
      <c r="F10" s="7">
        <v>0</v>
      </c>
      <c r="G10" s="7">
        <v>0</v>
      </c>
      <c r="H10" s="7">
        <v>0</v>
      </c>
      <c r="I10" s="7">
        <v>0</v>
      </c>
      <c r="J10" s="7">
        <v>0</v>
      </c>
      <c r="K10" s="7">
        <v>0</v>
      </c>
      <c r="L10" s="7">
        <v>0</v>
      </c>
      <c r="M10" s="7">
        <v>0</v>
      </c>
      <c r="N10" s="7">
        <v>0</v>
      </c>
      <c r="O10" s="7">
        <v>0</v>
      </c>
      <c r="P10" s="7">
        <v>0</v>
      </c>
      <c r="Q10" s="7">
        <v>0</v>
      </c>
      <c r="R10" s="7">
        <v>0</v>
      </c>
      <c r="S10" s="7">
        <v>0</v>
      </c>
      <c r="T10" s="7">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f t="shared" si="0"/>
        <v>0</v>
      </c>
      <c r="AN10" s="7">
        <f t="shared" si="1"/>
        <v>0</v>
      </c>
    </row>
    <row r="11" spans="1:40" ht="24.95" customHeight="1" x14ac:dyDescent="0.2">
      <c r="A11" s="5">
        <v>5</v>
      </c>
      <c r="B11" s="6" t="s">
        <v>35</v>
      </c>
      <c r="C11" s="7">
        <v>0</v>
      </c>
      <c r="D11" s="7">
        <v>0</v>
      </c>
      <c r="E11" s="7">
        <v>0</v>
      </c>
      <c r="F11" s="7">
        <v>0</v>
      </c>
      <c r="G11" s="7">
        <v>0</v>
      </c>
      <c r="H11" s="7">
        <v>0</v>
      </c>
      <c r="I11" s="7">
        <v>0</v>
      </c>
      <c r="J11" s="7">
        <v>0</v>
      </c>
      <c r="K11" s="7">
        <v>0</v>
      </c>
      <c r="L11" s="7">
        <v>0</v>
      </c>
      <c r="M11" s="7">
        <v>0</v>
      </c>
      <c r="N11" s="7">
        <v>0</v>
      </c>
      <c r="O11" s="7">
        <v>0</v>
      </c>
      <c r="P11" s="7">
        <v>0</v>
      </c>
      <c r="Q11" s="7">
        <v>0</v>
      </c>
      <c r="R11" s="7">
        <v>0</v>
      </c>
      <c r="S11" s="7">
        <v>0</v>
      </c>
      <c r="T11" s="7">
        <v>0</v>
      </c>
      <c r="U11" s="7">
        <v>0</v>
      </c>
      <c r="V11" s="7">
        <v>0</v>
      </c>
      <c r="W11" s="7">
        <v>0</v>
      </c>
      <c r="X11" s="7">
        <v>0</v>
      </c>
      <c r="Y11" s="7">
        <v>0</v>
      </c>
      <c r="Z11" s="7">
        <v>0</v>
      </c>
      <c r="AA11" s="7">
        <v>0</v>
      </c>
      <c r="AB11" s="7">
        <v>0</v>
      </c>
      <c r="AC11" s="7">
        <v>0</v>
      </c>
      <c r="AD11" s="7">
        <v>0</v>
      </c>
      <c r="AE11" s="7">
        <v>0</v>
      </c>
      <c r="AF11" s="7">
        <v>0</v>
      </c>
      <c r="AG11" s="7">
        <v>0</v>
      </c>
      <c r="AH11" s="7">
        <v>0</v>
      </c>
      <c r="AI11" s="7">
        <v>0</v>
      </c>
      <c r="AJ11" s="7">
        <v>0</v>
      </c>
      <c r="AK11" s="7">
        <v>0</v>
      </c>
      <c r="AL11" s="7">
        <v>0</v>
      </c>
      <c r="AM11" s="7">
        <f t="shared" si="0"/>
        <v>0</v>
      </c>
      <c r="AN11" s="7">
        <f t="shared" si="1"/>
        <v>0</v>
      </c>
    </row>
    <row r="12" spans="1:40" ht="24.95" customHeight="1" x14ac:dyDescent="0.2">
      <c r="A12" s="5">
        <v>6</v>
      </c>
      <c r="B12" s="6" t="s">
        <v>33</v>
      </c>
      <c r="C12" s="7">
        <v>0</v>
      </c>
      <c r="D12" s="7">
        <v>0</v>
      </c>
      <c r="E12" s="7">
        <v>0</v>
      </c>
      <c r="F12" s="7">
        <v>0</v>
      </c>
      <c r="G12" s="7">
        <v>0</v>
      </c>
      <c r="H12" s="7">
        <v>0</v>
      </c>
      <c r="I12" s="7">
        <v>0</v>
      </c>
      <c r="J12" s="7">
        <v>0</v>
      </c>
      <c r="K12" s="7">
        <v>0</v>
      </c>
      <c r="L12" s="7">
        <v>0</v>
      </c>
      <c r="M12" s="7">
        <v>0</v>
      </c>
      <c r="N12" s="7">
        <v>0</v>
      </c>
      <c r="O12" s="7">
        <v>0</v>
      </c>
      <c r="P12" s="7">
        <v>0</v>
      </c>
      <c r="Q12" s="7">
        <v>0</v>
      </c>
      <c r="R12" s="7">
        <v>0</v>
      </c>
      <c r="S12" s="7">
        <v>0</v>
      </c>
      <c r="T12" s="7">
        <v>0</v>
      </c>
      <c r="U12" s="7">
        <v>0</v>
      </c>
      <c r="V12" s="7">
        <v>0</v>
      </c>
      <c r="W12" s="7">
        <v>0</v>
      </c>
      <c r="X12" s="7">
        <v>0</v>
      </c>
      <c r="Y12" s="7">
        <v>0</v>
      </c>
      <c r="Z12" s="7">
        <v>0</v>
      </c>
      <c r="AA12" s="7">
        <v>0</v>
      </c>
      <c r="AB12" s="7">
        <v>0</v>
      </c>
      <c r="AC12" s="7">
        <v>0</v>
      </c>
      <c r="AD12" s="7">
        <v>0</v>
      </c>
      <c r="AE12" s="7">
        <v>0</v>
      </c>
      <c r="AF12" s="7">
        <v>0</v>
      </c>
      <c r="AG12" s="7">
        <v>0</v>
      </c>
      <c r="AH12" s="7">
        <v>0</v>
      </c>
      <c r="AI12" s="7">
        <v>0</v>
      </c>
      <c r="AJ12" s="7">
        <v>0</v>
      </c>
      <c r="AK12" s="7">
        <v>0</v>
      </c>
      <c r="AL12" s="7">
        <v>0</v>
      </c>
      <c r="AM12" s="7">
        <f t="shared" si="0"/>
        <v>0</v>
      </c>
      <c r="AN12" s="7">
        <f t="shared" si="1"/>
        <v>0</v>
      </c>
    </row>
    <row r="13" spans="1:40" ht="24.95" customHeight="1" x14ac:dyDescent="0.2">
      <c r="A13" s="5">
        <v>7</v>
      </c>
      <c r="B13" s="6" t="s">
        <v>39</v>
      </c>
      <c r="C13" s="7">
        <v>0</v>
      </c>
      <c r="D13" s="7">
        <v>0</v>
      </c>
      <c r="E13" s="7">
        <v>0</v>
      </c>
      <c r="F13" s="7">
        <v>0</v>
      </c>
      <c r="G13" s="7">
        <v>0</v>
      </c>
      <c r="H13" s="7">
        <v>0</v>
      </c>
      <c r="I13" s="7">
        <v>0</v>
      </c>
      <c r="J13" s="7">
        <v>0</v>
      </c>
      <c r="K13" s="7">
        <v>0</v>
      </c>
      <c r="L13" s="7">
        <v>0</v>
      </c>
      <c r="M13" s="7">
        <v>0</v>
      </c>
      <c r="N13" s="7">
        <v>0</v>
      </c>
      <c r="O13" s="7">
        <v>0</v>
      </c>
      <c r="P13" s="7">
        <v>0</v>
      </c>
      <c r="Q13" s="7">
        <v>0</v>
      </c>
      <c r="R13" s="7">
        <v>0</v>
      </c>
      <c r="S13" s="7">
        <v>0</v>
      </c>
      <c r="T13" s="7">
        <v>0</v>
      </c>
      <c r="U13" s="7">
        <v>0</v>
      </c>
      <c r="V13" s="7">
        <v>0</v>
      </c>
      <c r="W13" s="7">
        <v>0</v>
      </c>
      <c r="X13" s="7">
        <v>0</v>
      </c>
      <c r="Y13" s="7">
        <v>0</v>
      </c>
      <c r="Z13" s="7">
        <v>0</v>
      </c>
      <c r="AA13" s="7">
        <v>0</v>
      </c>
      <c r="AB13" s="7">
        <v>0</v>
      </c>
      <c r="AC13" s="7">
        <v>0</v>
      </c>
      <c r="AD13" s="7">
        <v>0</v>
      </c>
      <c r="AE13" s="7">
        <v>0</v>
      </c>
      <c r="AF13" s="7">
        <v>0</v>
      </c>
      <c r="AG13" s="7">
        <v>0</v>
      </c>
      <c r="AH13" s="7">
        <v>0</v>
      </c>
      <c r="AI13" s="7">
        <v>0</v>
      </c>
      <c r="AJ13" s="7">
        <v>0</v>
      </c>
      <c r="AK13" s="7">
        <v>0</v>
      </c>
      <c r="AL13" s="7">
        <v>0</v>
      </c>
      <c r="AM13" s="7">
        <f t="shared" si="0"/>
        <v>0</v>
      </c>
      <c r="AN13" s="7">
        <f t="shared" si="1"/>
        <v>0</v>
      </c>
    </row>
    <row r="14" spans="1:40" ht="24.95" customHeight="1" x14ac:dyDescent="0.2">
      <c r="A14" s="5">
        <v>8</v>
      </c>
      <c r="B14" s="6" t="s">
        <v>30</v>
      </c>
      <c r="C14" s="7">
        <v>0</v>
      </c>
      <c r="D14" s="7">
        <v>0</v>
      </c>
      <c r="E14" s="7">
        <v>0</v>
      </c>
      <c r="F14" s="7">
        <v>0</v>
      </c>
      <c r="G14" s="7">
        <v>0</v>
      </c>
      <c r="H14" s="7">
        <v>0</v>
      </c>
      <c r="I14" s="7">
        <v>0</v>
      </c>
      <c r="J14" s="7">
        <v>0</v>
      </c>
      <c r="K14" s="7">
        <v>0</v>
      </c>
      <c r="L14" s="7">
        <v>0</v>
      </c>
      <c r="M14" s="7">
        <v>0</v>
      </c>
      <c r="N14" s="7">
        <v>0</v>
      </c>
      <c r="O14" s="7">
        <v>0</v>
      </c>
      <c r="P14" s="7">
        <v>0</v>
      </c>
      <c r="Q14" s="7">
        <v>0</v>
      </c>
      <c r="R14" s="7">
        <v>0</v>
      </c>
      <c r="S14" s="7">
        <v>0</v>
      </c>
      <c r="T14" s="7">
        <v>0</v>
      </c>
      <c r="U14" s="7">
        <v>0</v>
      </c>
      <c r="V14" s="7">
        <v>0</v>
      </c>
      <c r="W14" s="7">
        <v>0</v>
      </c>
      <c r="X14" s="7">
        <v>0</v>
      </c>
      <c r="Y14" s="7">
        <v>0</v>
      </c>
      <c r="Z14" s="7">
        <v>0</v>
      </c>
      <c r="AA14" s="7">
        <v>0</v>
      </c>
      <c r="AB14" s="7">
        <v>0</v>
      </c>
      <c r="AC14" s="7">
        <v>0</v>
      </c>
      <c r="AD14" s="7">
        <v>0</v>
      </c>
      <c r="AE14" s="7">
        <v>0</v>
      </c>
      <c r="AF14" s="7">
        <v>0</v>
      </c>
      <c r="AG14" s="7">
        <v>0</v>
      </c>
      <c r="AH14" s="7">
        <v>0</v>
      </c>
      <c r="AI14" s="7">
        <v>0</v>
      </c>
      <c r="AJ14" s="7">
        <v>0</v>
      </c>
      <c r="AK14" s="7">
        <v>0</v>
      </c>
      <c r="AL14" s="7">
        <v>0</v>
      </c>
      <c r="AM14" s="7">
        <f t="shared" si="0"/>
        <v>0</v>
      </c>
      <c r="AN14" s="7">
        <f t="shared" si="1"/>
        <v>0</v>
      </c>
    </row>
    <row r="15" spans="1:40" ht="24.95" customHeight="1" x14ac:dyDescent="0.2">
      <c r="A15" s="5">
        <v>9</v>
      </c>
      <c r="B15" s="6" t="s">
        <v>36</v>
      </c>
      <c r="C15" s="7">
        <v>0</v>
      </c>
      <c r="D15" s="7">
        <v>0</v>
      </c>
      <c r="E15" s="7">
        <v>0</v>
      </c>
      <c r="F15" s="7">
        <v>0</v>
      </c>
      <c r="G15" s="7">
        <v>0</v>
      </c>
      <c r="H15" s="7">
        <v>0</v>
      </c>
      <c r="I15" s="7">
        <v>0</v>
      </c>
      <c r="J15" s="7">
        <v>0</v>
      </c>
      <c r="K15" s="7">
        <v>0</v>
      </c>
      <c r="L15" s="7">
        <v>0</v>
      </c>
      <c r="M15" s="7">
        <v>0</v>
      </c>
      <c r="N15" s="7">
        <v>0</v>
      </c>
      <c r="O15" s="7">
        <v>0</v>
      </c>
      <c r="P15" s="7">
        <v>0</v>
      </c>
      <c r="Q15" s="7">
        <v>0</v>
      </c>
      <c r="R15" s="7">
        <v>0</v>
      </c>
      <c r="S15" s="7">
        <v>0</v>
      </c>
      <c r="T15" s="7">
        <v>0</v>
      </c>
      <c r="U15" s="7">
        <v>0</v>
      </c>
      <c r="V15" s="7">
        <v>0</v>
      </c>
      <c r="W15" s="7">
        <v>0</v>
      </c>
      <c r="X15" s="7">
        <v>0</v>
      </c>
      <c r="Y15" s="7">
        <v>0</v>
      </c>
      <c r="Z15" s="7">
        <v>0</v>
      </c>
      <c r="AA15" s="7">
        <v>0</v>
      </c>
      <c r="AB15" s="7">
        <v>0</v>
      </c>
      <c r="AC15" s="7">
        <v>0</v>
      </c>
      <c r="AD15" s="7">
        <v>0</v>
      </c>
      <c r="AE15" s="7">
        <v>0</v>
      </c>
      <c r="AF15" s="7">
        <v>0</v>
      </c>
      <c r="AG15" s="7">
        <v>0</v>
      </c>
      <c r="AH15" s="7">
        <v>0</v>
      </c>
      <c r="AI15" s="7">
        <v>0</v>
      </c>
      <c r="AJ15" s="7">
        <v>0</v>
      </c>
      <c r="AK15" s="7">
        <v>0</v>
      </c>
      <c r="AL15" s="7">
        <v>0</v>
      </c>
      <c r="AM15" s="7">
        <f t="shared" si="0"/>
        <v>0</v>
      </c>
      <c r="AN15" s="7">
        <f t="shared" si="1"/>
        <v>0</v>
      </c>
    </row>
    <row r="16" spans="1:40" ht="24.95" customHeight="1" x14ac:dyDescent="0.2">
      <c r="A16" s="5">
        <v>10</v>
      </c>
      <c r="B16" s="6" t="s">
        <v>31</v>
      </c>
      <c r="C16" s="7">
        <v>0</v>
      </c>
      <c r="D16" s="7">
        <v>0</v>
      </c>
      <c r="E16" s="7">
        <v>0</v>
      </c>
      <c r="F16" s="7">
        <v>0</v>
      </c>
      <c r="G16" s="7">
        <v>0</v>
      </c>
      <c r="H16" s="7">
        <v>0</v>
      </c>
      <c r="I16" s="7">
        <v>0</v>
      </c>
      <c r="J16" s="7">
        <v>0</v>
      </c>
      <c r="K16" s="7">
        <v>0</v>
      </c>
      <c r="L16" s="7">
        <v>0</v>
      </c>
      <c r="M16" s="7">
        <v>0</v>
      </c>
      <c r="N16" s="7">
        <v>0</v>
      </c>
      <c r="O16" s="7">
        <v>0</v>
      </c>
      <c r="P16" s="7">
        <v>0</v>
      </c>
      <c r="Q16" s="7">
        <v>0</v>
      </c>
      <c r="R16" s="7">
        <v>0</v>
      </c>
      <c r="S16" s="7">
        <v>0</v>
      </c>
      <c r="T16" s="7">
        <v>0</v>
      </c>
      <c r="U16" s="7">
        <v>0</v>
      </c>
      <c r="V16" s="7">
        <v>0</v>
      </c>
      <c r="W16" s="7">
        <v>0</v>
      </c>
      <c r="X16" s="7">
        <v>0</v>
      </c>
      <c r="Y16" s="7">
        <v>0</v>
      </c>
      <c r="Z16" s="7">
        <v>0</v>
      </c>
      <c r="AA16" s="7">
        <v>0</v>
      </c>
      <c r="AB16" s="7">
        <v>0</v>
      </c>
      <c r="AC16" s="7">
        <v>0</v>
      </c>
      <c r="AD16" s="7">
        <v>0</v>
      </c>
      <c r="AE16" s="7">
        <v>0</v>
      </c>
      <c r="AF16" s="7">
        <v>0</v>
      </c>
      <c r="AG16" s="7">
        <v>0</v>
      </c>
      <c r="AH16" s="7">
        <v>0</v>
      </c>
      <c r="AI16" s="7">
        <v>0</v>
      </c>
      <c r="AJ16" s="7">
        <v>0</v>
      </c>
      <c r="AK16" s="7">
        <v>0</v>
      </c>
      <c r="AL16" s="7">
        <v>0</v>
      </c>
      <c r="AM16" s="7">
        <f t="shared" si="0"/>
        <v>0</v>
      </c>
      <c r="AN16" s="7">
        <f t="shared" si="1"/>
        <v>0</v>
      </c>
    </row>
    <row r="17" spans="1:40" ht="24.95" customHeight="1" x14ac:dyDescent="0.2">
      <c r="A17" s="5">
        <v>11</v>
      </c>
      <c r="B17" s="6" t="s">
        <v>37</v>
      </c>
      <c r="C17" s="7">
        <v>0</v>
      </c>
      <c r="D17" s="7">
        <v>0</v>
      </c>
      <c r="E17" s="7">
        <v>0</v>
      </c>
      <c r="F17" s="7">
        <v>0</v>
      </c>
      <c r="G17" s="7">
        <v>0</v>
      </c>
      <c r="H17" s="7">
        <v>0</v>
      </c>
      <c r="I17" s="7">
        <v>0</v>
      </c>
      <c r="J17" s="7">
        <v>0</v>
      </c>
      <c r="K17" s="7">
        <v>0</v>
      </c>
      <c r="L17" s="7">
        <v>0</v>
      </c>
      <c r="M17" s="7">
        <v>0</v>
      </c>
      <c r="N17" s="7">
        <v>0</v>
      </c>
      <c r="O17" s="7">
        <v>0</v>
      </c>
      <c r="P17" s="7">
        <v>0</v>
      </c>
      <c r="Q17" s="7">
        <v>0</v>
      </c>
      <c r="R17" s="7">
        <v>0</v>
      </c>
      <c r="S17" s="7">
        <v>0</v>
      </c>
      <c r="T17" s="7">
        <v>0</v>
      </c>
      <c r="U17" s="7">
        <v>0</v>
      </c>
      <c r="V17" s="7">
        <v>0</v>
      </c>
      <c r="W17" s="7">
        <v>0</v>
      </c>
      <c r="X17" s="7">
        <v>0</v>
      </c>
      <c r="Y17" s="7">
        <v>0</v>
      </c>
      <c r="Z17" s="7">
        <v>0</v>
      </c>
      <c r="AA17" s="7">
        <v>0</v>
      </c>
      <c r="AB17" s="7">
        <v>0</v>
      </c>
      <c r="AC17" s="7">
        <v>0</v>
      </c>
      <c r="AD17" s="7">
        <v>0</v>
      </c>
      <c r="AE17" s="7">
        <v>0</v>
      </c>
      <c r="AF17" s="7">
        <v>0</v>
      </c>
      <c r="AG17" s="7">
        <v>0</v>
      </c>
      <c r="AH17" s="7">
        <v>0</v>
      </c>
      <c r="AI17" s="7">
        <v>0</v>
      </c>
      <c r="AJ17" s="7">
        <v>0</v>
      </c>
      <c r="AK17" s="7">
        <v>0</v>
      </c>
      <c r="AL17" s="7">
        <v>0</v>
      </c>
      <c r="AM17" s="7">
        <f t="shared" si="0"/>
        <v>0</v>
      </c>
      <c r="AN17" s="7">
        <f t="shared" si="1"/>
        <v>0</v>
      </c>
    </row>
    <row r="18" spans="1:40" ht="24.95" customHeight="1" x14ac:dyDescent="0.2">
      <c r="A18" s="5">
        <v>12</v>
      </c>
      <c r="B18" s="6" t="s">
        <v>40</v>
      </c>
      <c r="C18" s="7">
        <v>0</v>
      </c>
      <c r="D18" s="7">
        <v>0</v>
      </c>
      <c r="E18" s="7">
        <v>0</v>
      </c>
      <c r="F18" s="7">
        <v>0</v>
      </c>
      <c r="G18" s="7">
        <v>0</v>
      </c>
      <c r="H18" s="7">
        <v>0</v>
      </c>
      <c r="I18" s="7">
        <v>0</v>
      </c>
      <c r="J18" s="7">
        <v>0</v>
      </c>
      <c r="K18" s="7">
        <v>0</v>
      </c>
      <c r="L18" s="7">
        <v>0</v>
      </c>
      <c r="M18" s="7">
        <v>0</v>
      </c>
      <c r="N18" s="7">
        <v>0</v>
      </c>
      <c r="O18" s="7">
        <v>0</v>
      </c>
      <c r="P18" s="7">
        <v>0</v>
      </c>
      <c r="Q18" s="7">
        <v>0</v>
      </c>
      <c r="R18" s="7">
        <v>0</v>
      </c>
      <c r="S18" s="7">
        <v>0</v>
      </c>
      <c r="T18" s="7">
        <v>0</v>
      </c>
      <c r="U18" s="7">
        <v>0</v>
      </c>
      <c r="V18" s="7">
        <v>0</v>
      </c>
      <c r="W18" s="7">
        <v>0</v>
      </c>
      <c r="X18" s="7">
        <v>0</v>
      </c>
      <c r="Y18" s="7">
        <v>0</v>
      </c>
      <c r="Z18" s="7">
        <v>0</v>
      </c>
      <c r="AA18" s="7">
        <v>0</v>
      </c>
      <c r="AB18" s="7">
        <v>0</v>
      </c>
      <c r="AC18" s="7">
        <v>0</v>
      </c>
      <c r="AD18" s="7">
        <v>0</v>
      </c>
      <c r="AE18" s="7">
        <v>0</v>
      </c>
      <c r="AF18" s="7">
        <v>0</v>
      </c>
      <c r="AG18" s="7">
        <v>0</v>
      </c>
      <c r="AH18" s="7">
        <v>0</v>
      </c>
      <c r="AI18" s="7">
        <v>0</v>
      </c>
      <c r="AJ18" s="7">
        <v>0</v>
      </c>
      <c r="AK18" s="7">
        <v>0</v>
      </c>
      <c r="AL18" s="7">
        <v>0</v>
      </c>
      <c r="AM18" s="7">
        <f t="shared" si="0"/>
        <v>0</v>
      </c>
      <c r="AN18" s="7">
        <f t="shared" si="1"/>
        <v>0</v>
      </c>
    </row>
    <row r="19" spans="1:40" ht="24.95" customHeight="1" x14ac:dyDescent="0.2">
      <c r="A19" s="5">
        <v>13</v>
      </c>
      <c r="B19" s="6" t="s">
        <v>28</v>
      </c>
      <c r="C19" s="7">
        <v>0</v>
      </c>
      <c r="D19" s="7">
        <v>0</v>
      </c>
      <c r="E19" s="7">
        <v>0</v>
      </c>
      <c r="F19" s="7">
        <v>0</v>
      </c>
      <c r="G19" s="7">
        <v>0</v>
      </c>
      <c r="H19" s="7">
        <v>0</v>
      </c>
      <c r="I19" s="7">
        <v>0</v>
      </c>
      <c r="J19" s="7">
        <v>0</v>
      </c>
      <c r="K19" s="7">
        <v>0</v>
      </c>
      <c r="L19" s="7">
        <v>0</v>
      </c>
      <c r="M19" s="7">
        <v>0</v>
      </c>
      <c r="N19" s="7">
        <v>0</v>
      </c>
      <c r="O19" s="7">
        <v>0</v>
      </c>
      <c r="P19" s="7">
        <v>0</v>
      </c>
      <c r="Q19" s="7">
        <v>0</v>
      </c>
      <c r="R19" s="7">
        <v>0</v>
      </c>
      <c r="S19" s="7">
        <v>0</v>
      </c>
      <c r="T19" s="7">
        <v>0</v>
      </c>
      <c r="U19" s="7">
        <v>0</v>
      </c>
      <c r="V19" s="7">
        <v>0</v>
      </c>
      <c r="W19" s="7">
        <v>0</v>
      </c>
      <c r="X19" s="7">
        <v>0</v>
      </c>
      <c r="Y19" s="7">
        <v>0</v>
      </c>
      <c r="Z19" s="7">
        <v>0</v>
      </c>
      <c r="AA19" s="7">
        <v>0</v>
      </c>
      <c r="AB19" s="7">
        <v>0</v>
      </c>
      <c r="AC19" s="7">
        <v>0</v>
      </c>
      <c r="AD19" s="7">
        <v>0</v>
      </c>
      <c r="AE19" s="7">
        <v>0</v>
      </c>
      <c r="AF19" s="7">
        <v>0</v>
      </c>
      <c r="AG19" s="7">
        <v>0</v>
      </c>
      <c r="AH19" s="7">
        <v>0</v>
      </c>
      <c r="AI19" s="7">
        <v>0</v>
      </c>
      <c r="AJ19" s="7">
        <v>0</v>
      </c>
      <c r="AK19" s="7">
        <v>0</v>
      </c>
      <c r="AL19" s="7">
        <v>0</v>
      </c>
      <c r="AM19" s="7">
        <f t="shared" si="0"/>
        <v>0</v>
      </c>
      <c r="AN19" s="7">
        <f t="shared" si="1"/>
        <v>0</v>
      </c>
    </row>
    <row r="20" spans="1:40" ht="24.95" customHeight="1" x14ac:dyDescent="0.2">
      <c r="A20" s="5">
        <v>14</v>
      </c>
      <c r="B20" s="10" t="s">
        <v>38</v>
      </c>
      <c r="C20" s="7">
        <v>0</v>
      </c>
      <c r="D20" s="7">
        <v>0</v>
      </c>
      <c r="E20" s="7">
        <v>0</v>
      </c>
      <c r="F20" s="7">
        <v>0</v>
      </c>
      <c r="G20" s="7">
        <v>0</v>
      </c>
      <c r="H20" s="7">
        <v>0</v>
      </c>
      <c r="I20" s="7">
        <v>0</v>
      </c>
      <c r="J20" s="7">
        <v>0</v>
      </c>
      <c r="K20" s="7">
        <v>0</v>
      </c>
      <c r="L20" s="7">
        <v>0</v>
      </c>
      <c r="M20" s="7">
        <v>0</v>
      </c>
      <c r="N20" s="7">
        <v>0</v>
      </c>
      <c r="O20" s="7">
        <v>0</v>
      </c>
      <c r="P20" s="7">
        <v>0</v>
      </c>
      <c r="Q20" s="7">
        <v>0</v>
      </c>
      <c r="R20" s="7">
        <v>0</v>
      </c>
      <c r="S20" s="7">
        <v>0</v>
      </c>
      <c r="T20" s="7">
        <v>0</v>
      </c>
      <c r="U20" s="7">
        <v>0</v>
      </c>
      <c r="V20" s="7">
        <v>0</v>
      </c>
      <c r="W20" s="7">
        <v>0</v>
      </c>
      <c r="X20" s="7">
        <v>0</v>
      </c>
      <c r="Y20" s="7">
        <v>0</v>
      </c>
      <c r="Z20" s="7">
        <v>0</v>
      </c>
      <c r="AA20" s="7">
        <v>0</v>
      </c>
      <c r="AB20" s="7">
        <v>0</v>
      </c>
      <c r="AC20" s="7">
        <v>0</v>
      </c>
      <c r="AD20" s="7">
        <v>0</v>
      </c>
      <c r="AE20" s="7">
        <v>0</v>
      </c>
      <c r="AF20" s="7">
        <v>0</v>
      </c>
      <c r="AG20" s="7">
        <v>0</v>
      </c>
      <c r="AH20" s="7">
        <v>0</v>
      </c>
      <c r="AI20" s="7">
        <v>0</v>
      </c>
      <c r="AJ20" s="7">
        <v>0</v>
      </c>
      <c r="AK20" s="7">
        <v>0</v>
      </c>
      <c r="AL20" s="7">
        <v>0</v>
      </c>
      <c r="AM20" s="7">
        <f t="shared" si="0"/>
        <v>0</v>
      </c>
      <c r="AN20" s="7">
        <f t="shared" si="1"/>
        <v>0</v>
      </c>
    </row>
    <row r="21" spans="1:40" x14ac:dyDescent="0.2">
      <c r="A21" s="11"/>
      <c r="B21" s="12" t="s">
        <v>21</v>
      </c>
      <c r="C21" s="13">
        <f t="shared" ref="C21:AL21" si="2">SUM(C7:C20)</f>
        <v>263640.61000001431</v>
      </c>
      <c r="D21" s="13">
        <f t="shared" si="2"/>
        <v>0</v>
      </c>
      <c r="E21" s="13">
        <f t="shared" si="2"/>
        <v>0</v>
      </c>
      <c r="F21" s="13">
        <f t="shared" si="2"/>
        <v>0</v>
      </c>
      <c r="G21" s="13">
        <f t="shared" si="2"/>
        <v>37.299999999999997</v>
      </c>
      <c r="H21" s="13">
        <f t="shared" si="2"/>
        <v>0</v>
      </c>
      <c r="I21" s="13">
        <f t="shared" si="2"/>
        <v>0</v>
      </c>
      <c r="J21" s="13">
        <f t="shared" si="2"/>
        <v>0</v>
      </c>
      <c r="K21" s="13">
        <f t="shared" si="2"/>
        <v>724740.96768927318</v>
      </c>
      <c r="L21" s="13">
        <f t="shared" si="2"/>
        <v>0</v>
      </c>
      <c r="M21" s="13">
        <f t="shared" si="2"/>
        <v>82.710000000000008</v>
      </c>
      <c r="N21" s="13">
        <f t="shared" si="2"/>
        <v>0</v>
      </c>
      <c r="O21" s="13">
        <f t="shared" si="2"/>
        <v>0</v>
      </c>
      <c r="P21" s="13">
        <f t="shared" si="2"/>
        <v>0</v>
      </c>
      <c r="Q21" s="13">
        <f t="shared" si="2"/>
        <v>5126.3507639999998</v>
      </c>
      <c r="R21" s="13">
        <f t="shared" si="2"/>
        <v>747.67671674999997</v>
      </c>
      <c r="S21" s="13">
        <f t="shared" si="2"/>
        <v>0</v>
      </c>
      <c r="T21" s="13">
        <f t="shared" si="2"/>
        <v>0</v>
      </c>
      <c r="U21" s="13">
        <f t="shared" si="2"/>
        <v>0</v>
      </c>
      <c r="V21" s="13">
        <f t="shared" si="2"/>
        <v>0</v>
      </c>
      <c r="W21" s="13">
        <f t="shared" si="2"/>
        <v>0</v>
      </c>
      <c r="X21" s="13">
        <f t="shared" si="2"/>
        <v>0</v>
      </c>
      <c r="Y21" s="13">
        <f t="shared" si="2"/>
        <v>0</v>
      </c>
      <c r="Z21" s="13">
        <f t="shared" si="2"/>
        <v>0</v>
      </c>
      <c r="AA21" s="13">
        <f t="shared" si="2"/>
        <v>10764.929999999997</v>
      </c>
      <c r="AB21" s="13">
        <f t="shared" si="2"/>
        <v>0</v>
      </c>
      <c r="AC21" s="13">
        <f t="shared" si="2"/>
        <v>0</v>
      </c>
      <c r="AD21" s="13">
        <f t="shared" si="2"/>
        <v>0</v>
      </c>
      <c r="AE21" s="13">
        <f t="shared" si="2"/>
        <v>22490.997459999999</v>
      </c>
      <c r="AF21" s="13">
        <f t="shared" si="2"/>
        <v>0</v>
      </c>
      <c r="AG21" s="13">
        <f t="shared" si="2"/>
        <v>13716.830000000442</v>
      </c>
      <c r="AH21" s="13">
        <f t="shared" si="2"/>
        <v>0</v>
      </c>
      <c r="AI21" s="13">
        <f t="shared" si="2"/>
        <v>0</v>
      </c>
      <c r="AJ21" s="13">
        <f t="shared" si="2"/>
        <v>0</v>
      </c>
      <c r="AK21" s="13">
        <f t="shared" si="2"/>
        <v>0</v>
      </c>
      <c r="AL21" s="13">
        <f t="shared" si="2"/>
        <v>0</v>
      </c>
      <c r="AM21" s="13">
        <f>SUM(AM7:AM20)</f>
        <v>1040600.6959132879</v>
      </c>
      <c r="AN21" s="13">
        <f>SUM(AN7:AN20)</f>
        <v>747.67671674999997</v>
      </c>
    </row>
    <row r="22" spans="1:40" s="33" customFormat="1" ht="15" customHeight="1" x14ac:dyDescent="0.25"/>
    <row r="23" spans="1:40" s="33" customFormat="1" ht="15" customHeight="1" x14ac:dyDescent="0.25"/>
    <row r="24" spans="1:40" x14ac:dyDescent="0.2">
      <c r="B24" s="17" t="s">
        <v>51</v>
      </c>
    </row>
    <row r="25" spans="1:40" ht="20.25" customHeight="1" x14ac:dyDescent="0.2">
      <c r="B25" s="96" t="s">
        <v>84</v>
      </c>
      <c r="C25" s="96"/>
      <c r="D25" s="96"/>
      <c r="E25" s="96"/>
      <c r="F25" s="96"/>
      <c r="G25" s="96"/>
      <c r="H25" s="96"/>
      <c r="I25" s="96"/>
      <c r="J25" s="96"/>
      <c r="K25" s="96"/>
      <c r="L25" s="96"/>
      <c r="M25" s="96"/>
      <c r="N25" s="96"/>
    </row>
    <row r="26" spans="1:40" ht="15" customHeight="1" x14ac:dyDescent="0.2">
      <c r="B26" s="96"/>
      <c r="C26" s="96"/>
      <c r="D26" s="96"/>
      <c r="E26" s="96"/>
      <c r="F26" s="96"/>
      <c r="G26" s="96"/>
      <c r="H26" s="96"/>
      <c r="I26" s="96"/>
      <c r="J26" s="96"/>
      <c r="K26" s="96"/>
      <c r="L26" s="96"/>
      <c r="M26" s="96"/>
      <c r="N26" s="96"/>
    </row>
    <row r="27" spans="1:40" s="33" customFormat="1" x14ac:dyDescent="0.25"/>
    <row r="28" spans="1:40" s="33" customFormat="1" x14ac:dyDescent="0.25"/>
    <row r="29" spans="1:40" s="33" customFormat="1" x14ac:dyDescent="0.25"/>
  </sheetData>
  <sortState ref="B7:AN20">
    <sortCondition descending="1" ref="AM7:AM20"/>
  </sortState>
  <mergeCells count="22">
    <mergeCell ref="B25:N26"/>
    <mergeCell ref="A4:A6"/>
    <mergeCell ref="B4:B6"/>
    <mergeCell ref="C4:D4"/>
    <mergeCell ref="E4:F4"/>
    <mergeCell ref="G4:H4"/>
    <mergeCell ref="S4:T4"/>
    <mergeCell ref="U4:V4"/>
    <mergeCell ref="AI4:AJ4"/>
    <mergeCell ref="AK4:AL4"/>
    <mergeCell ref="I4:J4"/>
    <mergeCell ref="K4:L4"/>
    <mergeCell ref="M4:N4"/>
    <mergeCell ref="O4:P4"/>
    <mergeCell ref="Q4:R4"/>
    <mergeCell ref="AM4:AN4"/>
    <mergeCell ref="W4:X4"/>
    <mergeCell ref="Y4:Z4"/>
    <mergeCell ref="AA4:AB4"/>
    <mergeCell ref="AC4:AD4"/>
    <mergeCell ref="AE4:AF4"/>
    <mergeCell ref="AG4:A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6"/>
  </sheetPr>
  <dimension ref="A1:AN27"/>
  <sheetViews>
    <sheetView zoomScale="90" zoomScaleNormal="90" workbookViewId="0">
      <pane xSplit="2" ySplit="5" topLeftCell="C6" activePane="bottomRight" state="frozen"/>
      <selection pane="topRight"/>
      <selection pane="bottomLeft"/>
      <selection pane="bottomRight" activeCell="B19" sqref="B19"/>
    </sheetView>
  </sheetViews>
  <sheetFormatPr defaultRowHeight="15" x14ac:dyDescent="0.2"/>
  <cols>
    <col min="1" max="1" width="4" style="9" customWidth="1"/>
    <col min="2" max="2" width="47.42578125" style="9" customWidth="1"/>
    <col min="3" max="6" width="9.7109375" style="9" customWidth="1"/>
    <col min="7" max="7" width="12" style="9" customWidth="1"/>
    <col min="8" max="8" width="11.85546875" style="9" customWidth="1"/>
    <col min="9" max="10" width="10.140625" style="9" bestFit="1" customWidth="1"/>
    <col min="11" max="20" width="9.7109375" style="9" customWidth="1"/>
    <col min="21" max="21" width="11" style="9" customWidth="1"/>
    <col min="22" max="26" width="9.7109375" style="9" customWidth="1"/>
    <col min="27" max="27" width="11" style="9" customWidth="1"/>
    <col min="28" max="28" width="10.42578125" style="9" customWidth="1"/>
    <col min="29" max="38" width="9.7109375" style="9" customWidth="1"/>
    <col min="39" max="39" width="12.7109375" style="9" customWidth="1"/>
    <col min="40" max="40" width="11.85546875" style="9" customWidth="1"/>
    <col min="41" max="16384" width="9.140625" style="9"/>
  </cols>
  <sheetData>
    <row r="1" spans="1:40" ht="16.5" customHeight="1" x14ac:dyDescent="0.2">
      <c r="A1" s="107" t="s">
        <v>66</v>
      </c>
      <c r="B1" s="107"/>
      <c r="C1" s="107"/>
      <c r="D1" s="107"/>
      <c r="E1" s="107"/>
      <c r="F1" s="107"/>
      <c r="G1" s="107"/>
      <c r="H1" s="107"/>
      <c r="I1" s="107"/>
      <c r="J1" s="107"/>
      <c r="K1" s="107"/>
      <c r="L1" s="107"/>
      <c r="M1" s="108"/>
      <c r="N1" s="108"/>
      <c r="W1" s="57"/>
    </row>
    <row r="2" spans="1:40" ht="18.75" customHeight="1" x14ac:dyDescent="0.2">
      <c r="A2" s="2" t="s">
        <v>2</v>
      </c>
      <c r="C2" s="35"/>
      <c r="D2" s="35"/>
      <c r="E2" s="35"/>
      <c r="F2" s="35"/>
      <c r="G2" s="35"/>
      <c r="H2" s="35"/>
      <c r="I2" s="35"/>
      <c r="J2" s="35"/>
      <c r="K2" s="35"/>
      <c r="L2" s="35"/>
      <c r="M2" s="35"/>
      <c r="N2" s="35"/>
      <c r="O2" s="36"/>
      <c r="P2" s="36"/>
      <c r="Q2" s="36"/>
      <c r="R2" s="36"/>
      <c r="S2" s="36"/>
      <c r="T2" s="36"/>
      <c r="U2" s="36"/>
      <c r="V2" s="36"/>
      <c r="W2" s="36"/>
      <c r="X2" s="36"/>
      <c r="Y2" s="36"/>
      <c r="Z2" s="36"/>
      <c r="AA2" s="36"/>
      <c r="AB2" s="36"/>
      <c r="AC2" s="36"/>
      <c r="AD2" s="36"/>
      <c r="AE2" s="36"/>
      <c r="AF2" s="36"/>
      <c r="AG2" s="36"/>
      <c r="AH2" s="36"/>
      <c r="AI2" s="36"/>
      <c r="AJ2" s="36"/>
      <c r="AK2" s="36"/>
      <c r="AL2" s="36"/>
    </row>
    <row r="3" spans="1:40" ht="18.75" customHeight="1" x14ac:dyDescent="0.2">
      <c r="A3" s="53"/>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row>
    <row r="4" spans="1:40" ht="94.5" customHeight="1" x14ac:dyDescent="0.2">
      <c r="A4" s="86" t="s">
        <v>0</v>
      </c>
      <c r="B4" s="86" t="s">
        <v>22</v>
      </c>
      <c r="C4" s="101" t="s">
        <v>3</v>
      </c>
      <c r="D4" s="101"/>
      <c r="E4" s="97" t="s">
        <v>4</v>
      </c>
      <c r="F4" s="98"/>
      <c r="G4" s="97" t="s">
        <v>5</v>
      </c>
      <c r="H4" s="98"/>
      <c r="I4" s="97" t="s">
        <v>6</v>
      </c>
      <c r="J4" s="98"/>
      <c r="K4" s="97" t="s">
        <v>7</v>
      </c>
      <c r="L4" s="98"/>
      <c r="M4" s="97" t="s">
        <v>8</v>
      </c>
      <c r="N4" s="98"/>
      <c r="O4" s="97" t="s">
        <v>9</v>
      </c>
      <c r="P4" s="98"/>
      <c r="Q4" s="97" t="s">
        <v>10</v>
      </c>
      <c r="R4" s="98"/>
      <c r="S4" s="97" t="s">
        <v>11</v>
      </c>
      <c r="T4" s="98"/>
      <c r="U4" s="97" t="s">
        <v>12</v>
      </c>
      <c r="V4" s="98"/>
      <c r="W4" s="97" t="s">
        <v>13</v>
      </c>
      <c r="X4" s="98"/>
      <c r="Y4" s="97" t="s">
        <v>14</v>
      </c>
      <c r="Z4" s="98"/>
      <c r="AA4" s="97" t="s">
        <v>15</v>
      </c>
      <c r="AB4" s="98"/>
      <c r="AC4" s="89" t="s">
        <v>16</v>
      </c>
      <c r="AD4" s="91"/>
      <c r="AE4" s="89" t="s">
        <v>17</v>
      </c>
      <c r="AF4" s="91"/>
      <c r="AG4" s="89" t="s">
        <v>18</v>
      </c>
      <c r="AH4" s="91"/>
      <c r="AI4" s="99" t="s">
        <v>19</v>
      </c>
      <c r="AJ4" s="100"/>
      <c r="AK4" s="99" t="s">
        <v>20</v>
      </c>
      <c r="AL4" s="100"/>
      <c r="AM4" s="99" t="s">
        <v>21</v>
      </c>
      <c r="AN4" s="100"/>
    </row>
    <row r="5" spans="1:40" ht="57" customHeight="1" x14ac:dyDescent="0.2">
      <c r="A5" s="88"/>
      <c r="B5" s="88"/>
      <c r="C5" s="23" t="s">
        <v>53</v>
      </c>
      <c r="D5" s="23" t="s">
        <v>54</v>
      </c>
      <c r="E5" s="23" t="s">
        <v>53</v>
      </c>
      <c r="F5" s="23" t="s">
        <v>54</v>
      </c>
      <c r="G5" s="23" t="s">
        <v>53</v>
      </c>
      <c r="H5" s="23" t="s">
        <v>54</v>
      </c>
      <c r="I5" s="23" t="s">
        <v>53</v>
      </c>
      <c r="J5" s="23" t="s">
        <v>54</v>
      </c>
      <c r="K5" s="23" t="s">
        <v>53</v>
      </c>
      <c r="L5" s="23" t="s">
        <v>54</v>
      </c>
      <c r="M5" s="23" t="s">
        <v>53</v>
      </c>
      <c r="N5" s="23" t="s">
        <v>54</v>
      </c>
      <c r="O5" s="23" t="s">
        <v>53</v>
      </c>
      <c r="P5" s="23" t="s">
        <v>54</v>
      </c>
      <c r="Q5" s="23" t="s">
        <v>53</v>
      </c>
      <c r="R5" s="23" t="s">
        <v>54</v>
      </c>
      <c r="S5" s="23" t="s">
        <v>53</v>
      </c>
      <c r="T5" s="23" t="s">
        <v>54</v>
      </c>
      <c r="U5" s="23" t="s">
        <v>53</v>
      </c>
      <c r="V5" s="23" t="s">
        <v>54</v>
      </c>
      <c r="W5" s="23" t="s">
        <v>53</v>
      </c>
      <c r="X5" s="23" t="s">
        <v>54</v>
      </c>
      <c r="Y5" s="23" t="s">
        <v>53</v>
      </c>
      <c r="Z5" s="23" t="s">
        <v>54</v>
      </c>
      <c r="AA5" s="23" t="s">
        <v>53</v>
      </c>
      <c r="AB5" s="23" t="s">
        <v>54</v>
      </c>
      <c r="AC5" s="23" t="s">
        <v>53</v>
      </c>
      <c r="AD5" s="23" t="s">
        <v>54</v>
      </c>
      <c r="AE5" s="23" t="s">
        <v>53</v>
      </c>
      <c r="AF5" s="23" t="s">
        <v>54</v>
      </c>
      <c r="AG5" s="23" t="s">
        <v>53</v>
      </c>
      <c r="AH5" s="23" t="s">
        <v>54</v>
      </c>
      <c r="AI5" s="23" t="s">
        <v>53</v>
      </c>
      <c r="AJ5" s="23" t="s">
        <v>54</v>
      </c>
      <c r="AK5" s="23" t="s">
        <v>53</v>
      </c>
      <c r="AL5" s="23" t="s">
        <v>54</v>
      </c>
      <c r="AM5" s="23" t="s">
        <v>53</v>
      </c>
      <c r="AN5" s="23" t="s">
        <v>54</v>
      </c>
    </row>
    <row r="6" spans="1:40" s="33" customFormat="1" ht="24.95" customHeight="1" x14ac:dyDescent="0.25">
      <c r="A6" s="5">
        <v>1</v>
      </c>
      <c r="B6" s="6" t="s">
        <v>39</v>
      </c>
      <c r="C6" s="34">
        <v>0</v>
      </c>
      <c r="D6" s="34">
        <v>0</v>
      </c>
      <c r="E6" s="34">
        <v>0</v>
      </c>
      <c r="F6" s="34">
        <v>0</v>
      </c>
      <c r="G6" s="34">
        <v>0</v>
      </c>
      <c r="H6" s="34">
        <v>0</v>
      </c>
      <c r="I6" s="34">
        <v>0</v>
      </c>
      <c r="J6" s="34">
        <v>0</v>
      </c>
      <c r="K6" s="34">
        <v>0</v>
      </c>
      <c r="L6" s="34">
        <v>0</v>
      </c>
      <c r="M6" s="34">
        <v>0</v>
      </c>
      <c r="N6" s="34">
        <v>0</v>
      </c>
      <c r="O6" s="34">
        <v>0</v>
      </c>
      <c r="P6" s="34">
        <v>0</v>
      </c>
      <c r="Q6" s="34">
        <v>0</v>
      </c>
      <c r="R6" s="34">
        <v>0</v>
      </c>
      <c r="S6" s="34">
        <v>0</v>
      </c>
      <c r="T6" s="34">
        <v>0</v>
      </c>
      <c r="U6" s="34">
        <v>13303.57</v>
      </c>
      <c r="V6" s="34">
        <v>13303.57</v>
      </c>
      <c r="W6" s="34">
        <v>0</v>
      </c>
      <c r="X6" s="34">
        <v>0</v>
      </c>
      <c r="Y6" s="34">
        <v>0</v>
      </c>
      <c r="Z6" s="34">
        <v>0</v>
      </c>
      <c r="AA6" s="34">
        <v>3634548.44</v>
      </c>
      <c r="AB6" s="34">
        <v>1380.05</v>
      </c>
      <c r="AC6" s="34">
        <v>0</v>
      </c>
      <c r="AD6" s="34">
        <v>0</v>
      </c>
      <c r="AE6" s="34">
        <v>0</v>
      </c>
      <c r="AF6" s="34">
        <v>0</v>
      </c>
      <c r="AG6" s="34">
        <v>0</v>
      </c>
      <c r="AH6" s="34">
        <v>0</v>
      </c>
      <c r="AI6" s="34">
        <v>0</v>
      </c>
      <c r="AJ6" s="34">
        <v>0</v>
      </c>
      <c r="AK6" s="34">
        <v>0</v>
      </c>
      <c r="AL6" s="34">
        <v>0</v>
      </c>
      <c r="AM6" s="8">
        <f t="shared" ref="AM6:AM19" si="0">C6+E6+G6+I6+K6+M6+O6+Q6+S6+U6+W6+Y6+AA6+AC6+AE6+AG6+AI6+AK6</f>
        <v>3647852.01</v>
      </c>
      <c r="AN6" s="8">
        <f t="shared" ref="AN6:AN19" si="1">D6+F6+H6+J6+L6+N6+P6+R6+T6+V6+X6+Z6+AB6+AD6+AF6+AH6+AJ6+AL6</f>
        <v>14683.619999999999</v>
      </c>
    </row>
    <row r="7" spans="1:40" s="33" customFormat="1" ht="24.95" customHeight="1" x14ac:dyDescent="0.25">
      <c r="A7" s="5">
        <v>2</v>
      </c>
      <c r="B7" s="6" t="s">
        <v>29</v>
      </c>
      <c r="C7" s="34">
        <v>0</v>
      </c>
      <c r="D7" s="34">
        <v>0</v>
      </c>
      <c r="E7" s="34">
        <v>0</v>
      </c>
      <c r="F7" s="34">
        <v>0</v>
      </c>
      <c r="G7" s="34">
        <v>0</v>
      </c>
      <c r="H7" s="34">
        <v>0</v>
      </c>
      <c r="I7" s="34">
        <v>0</v>
      </c>
      <c r="J7" s="34">
        <v>0</v>
      </c>
      <c r="K7" s="34">
        <v>6745.9936743188318</v>
      </c>
      <c r="L7" s="34">
        <v>5462.3928106824678</v>
      </c>
      <c r="M7" s="34">
        <v>0</v>
      </c>
      <c r="N7" s="34">
        <v>0</v>
      </c>
      <c r="O7" s="34">
        <v>0</v>
      </c>
      <c r="P7" s="34">
        <v>0</v>
      </c>
      <c r="Q7" s="34">
        <v>0</v>
      </c>
      <c r="R7" s="34">
        <v>0</v>
      </c>
      <c r="S7" s="34">
        <v>0</v>
      </c>
      <c r="T7" s="34">
        <v>0</v>
      </c>
      <c r="U7" s="34">
        <v>0</v>
      </c>
      <c r="V7" s="34">
        <v>0</v>
      </c>
      <c r="W7" s="34">
        <v>0</v>
      </c>
      <c r="X7" s="34">
        <v>0</v>
      </c>
      <c r="Y7" s="34">
        <v>0</v>
      </c>
      <c r="Z7" s="34">
        <v>0</v>
      </c>
      <c r="AA7" s="34">
        <v>641064.64697071142</v>
      </c>
      <c r="AB7" s="34">
        <v>136228.02867316784</v>
      </c>
      <c r="AC7" s="34">
        <v>0</v>
      </c>
      <c r="AD7" s="34">
        <v>0</v>
      </c>
      <c r="AE7" s="34">
        <v>0</v>
      </c>
      <c r="AF7" s="34">
        <v>0</v>
      </c>
      <c r="AG7" s="34">
        <v>0</v>
      </c>
      <c r="AH7" s="34">
        <v>0</v>
      </c>
      <c r="AI7" s="34">
        <v>0</v>
      </c>
      <c r="AJ7" s="34">
        <v>0</v>
      </c>
      <c r="AK7" s="34">
        <v>0</v>
      </c>
      <c r="AL7" s="34">
        <v>0</v>
      </c>
      <c r="AM7" s="8">
        <f t="shared" si="0"/>
        <v>647810.6406450303</v>
      </c>
      <c r="AN7" s="8">
        <f t="shared" si="1"/>
        <v>141690.42148385031</v>
      </c>
    </row>
    <row r="8" spans="1:40" s="33" customFormat="1" ht="24.95" customHeight="1" x14ac:dyDescent="0.25">
      <c r="A8" s="5">
        <v>3</v>
      </c>
      <c r="B8" s="6" t="s">
        <v>27</v>
      </c>
      <c r="C8" s="34">
        <v>156752.59149501356</v>
      </c>
      <c r="D8" s="34">
        <v>156752.59149501356</v>
      </c>
      <c r="E8" s="34">
        <v>0</v>
      </c>
      <c r="F8" s="34">
        <v>0</v>
      </c>
      <c r="G8" s="34">
        <v>26.143500999999997</v>
      </c>
      <c r="H8" s="34">
        <v>26.143500999999997</v>
      </c>
      <c r="I8" s="34">
        <v>0</v>
      </c>
      <c r="J8" s="34">
        <v>0</v>
      </c>
      <c r="K8" s="34">
        <v>67315.404580273083</v>
      </c>
      <c r="L8" s="34">
        <v>67315.404580273083</v>
      </c>
      <c r="M8" s="34">
        <v>48.827497000000008</v>
      </c>
      <c r="N8" s="34">
        <v>48.827497000000008</v>
      </c>
      <c r="O8" s="34">
        <v>0</v>
      </c>
      <c r="P8" s="34">
        <v>0</v>
      </c>
      <c r="Q8" s="34">
        <v>0</v>
      </c>
      <c r="R8" s="34">
        <v>0</v>
      </c>
      <c r="S8" s="34">
        <v>0</v>
      </c>
      <c r="T8" s="34">
        <v>0</v>
      </c>
      <c r="U8" s="34">
        <v>0</v>
      </c>
      <c r="V8" s="34">
        <v>0</v>
      </c>
      <c r="W8" s="34">
        <v>0</v>
      </c>
      <c r="X8" s="34">
        <v>0</v>
      </c>
      <c r="Y8" s="34">
        <v>0</v>
      </c>
      <c r="Z8" s="34">
        <v>0</v>
      </c>
      <c r="AA8" s="34">
        <v>7169.2440260000085</v>
      </c>
      <c r="AB8" s="34">
        <v>7169.2440260000085</v>
      </c>
      <c r="AC8" s="34">
        <v>0</v>
      </c>
      <c r="AD8" s="34">
        <v>0</v>
      </c>
      <c r="AE8" s="34">
        <v>4644.532723999997</v>
      </c>
      <c r="AF8" s="34">
        <v>4644.532723999997</v>
      </c>
      <c r="AG8" s="34">
        <v>11125.152586000473</v>
      </c>
      <c r="AH8" s="34">
        <v>11125.152586000473</v>
      </c>
      <c r="AI8" s="34">
        <v>0</v>
      </c>
      <c r="AJ8" s="34">
        <v>0</v>
      </c>
      <c r="AK8" s="34">
        <v>0</v>
      </c>
      <c r="AL8" s="34">
        <v>0</v>
      </c>
      <c r="AM8" s="8">
        <f t="shared" si="0"/>
        <v>247081.89640928712</v>
      </c>
      <c r="AN8" s="8">
        <f t="shared" si="1"/>
        <v>247081.89640928712</v>
      </c>
    </row>
    <row r="9" spans="1:40" s="33" customFormat="1" ht="24.95" customHeight="1" x14ac:dyDescent="0.25">
      <c r="A9" s="5">
        <v>4</v>
      </c>
      <c r="B9" s="6" t="s">
        <v>34</v>
      </c>
      <c r="C9" s="34">
        <v>0</v>
      </c>
      <c r="D9" s="34">
        <v>0</v>
      </c>
      <c r="E9" s="34">
        <v>0</v>
      </c>
      <c r="F9" s="34">
        <v>0</v>
      </c>
      <c r="G9" s="34">
        <v>0</v>
      </c>
      <c r="H9" s="34">
        <v>0</v>
      </c>
      <c r="I9" s="34">
        <v>0</v>
      </c>
      <c r="J9" s="34">
        <v>0</v>
      </c>
      <c r="K9" s="34">
        <v>0</v>
      </c>
      <c r="L9" s="34">
        <v>0</v>
      </c>
      <c r="M9" s="34">
        <v>0</v>
      </c>
      <c r="N9" s="34">
        <v>0</v>
      </c>
      <c r="O9" s="34">
        <v>0</v>
      </c>
      <c r="P9" s="34">
        <v>0</v>
      </c>
      <c r="Q9" s="34">
        <v>2652.5884767209304</v>
      </c>
      <c r="R9" s="34">
        <v>2211.9048489676193</v>
      </c>
      <c r="S9" s="34">
        <v>0</v>
      </c>
      <c r="T9" s="34">
        <v>0</v>
      </c>
      <c r="U9" s="34">
        <v>0</v>
      </c>
      <c r="V9" s="34">
        <v>0</v>
      </c>
      <c r="W9" s="34">
        <v>0</v>
      </c>
      <c r="X9" s="34">
        <v>0</v>
      </c>
      <c r="Y9" s="34">
        <v>0</v>
      </c>
      <c r="Z9" s="34">
        <v>0</v>
      </c>
      <c r="AA9" s="34">
        <v>31232.154074661579</v>
      </c>
      <c r="AB9" s="34">
        <v>1061.8928302179131</v>
      </c>
      <c r="AC9" s="34">
        <v>1000.0505243318985</v>
      </c>
      <c r="AD9" s="34">
        <v>33.998418476543065</v>
      </c>
      <c r="AE9" s="34">
        <v>0</v>
      </c>
      <c r="AF9" s="34">
        <v>0</v>
      </c>
      <c r="AG9" s="34">
        <v>0</v>
      </c>
      <c r="AH9" s="34">
        <v>0</v>
      </c>
      <c r="AI9" s="34">
        <v>0</v>
      </c>
      <c r="AJ9" s="34">
        <v>0</v>
      </c>
      <c r="AK9" s="34">
        <v>0</v>
      </c>
      <c r="AL9" s="34">
        <v>0</v>
      </c>
      <c r="AM9" s="8">
        <f t="shared" si="0"/>
        <v>34884.793075714406</v>
      </c>
      <c r="AN9" s="8">
        <f t="shared" si="1"/>
        <v>3307.7960976620757</v>
      </c>
    </row>
    <row r="10" spans="1:40" s="33" customFormat="1" ht="24.95" customHeight="1" x14ac:dyDescent="0.25">
      <c r="A10" s="5">
        <v>5</v>
      </c>
      <c r="B10" s="6" t="s">
        <v>32</v>
      </c>
      <c r="C10" s="34">
        <v>0</v>
      </c>
      <c r="D10" s="34">
        <v>0</v>
      </c>
      <c r="E10" s="34">
        <v>0</v>
      </c>
      <c r="F10" s="34">
        <v>0</v>
      </c>
      <c r="G10" s="34">
        <v>0</v>
      </c>
      <c r="H10" s="34">
        <v>0</v>
      </c>
      <c r="I10" s="34">
        <v>0</v>
      </c>
      <c r="J10" s="34">
        <v>0</v>
      </c>
      <c r="K10" s="34">
        <v>0</v>
      </c>
      <c r="L10" s="34">
        <v>0</v>
      </c>
      <c r="M10" s="34">
        <v>0</v>
      </c>
      <c r="N10" s="34">
        <v>0</v>
      </c>
      <c r="O10" s="34">
        <v>0</v>
      </c>
      <c r="P10" s="34">
        <v>0</v>
      </c>
      <c r="Q10" s="34">
        <v>0</v>
      </c>
      <c r="R10" s="34">
        <v>0</v>
      </c>
      <c r="S10" s="34">
        <v>0</v>
      </c>
      <c r="T10" s="34">
        <v>0</v>
      </c>
      <c r="U10" s="34">
        <v>0</v>
      </c>
      <c r="V10" s="34">
        <v>0</v>
      </c>
      <c r="W10" s="34">
        <v>0</v>
      </c>
      <c r="X10" s="34">
        <v>0</v>
      </c>
      <c r="Y10" s="34">
        <v>0</v>
      </c>
      <c r="Z10" s="34">
        <v>0</v>
      </c>
      <c r="AA10" s="34">
        <v>0</v>
      </c>
      <c r="AB10" s="34">
        <v>0</v>
      </c>
      <c r="AC10" s="34">
        <v>0</v>
      </c>
      <c r="AD10" s="34">
        <v>0</v>
      </c>
      <c r="AE10" s="34">
        <v>0</v>
      </c>
      <c r="AF10" s="34">
        <v>0</v>
      </c>
      <c r="AG10" s="34">
        <v>0</v>
      </c>
      <c r="AH10" s="34">
        <v>0</v>
      </c>
      <c r="AI10" s="34">
        <v>0</v>
      </c>
      <c r="AJ10" s="34">
        <v>0</v>
      </c>
      <c r="AK10" s="34">
        <v>0</v>
      </c>
      <c r="AL10" s="34">
        <v>0</v>
      </c>
      <c r="AM10" s="8">
        <f t="shared" si="0"/>
        <v>0</v>
      </c>
      <c r="AN10" s="8">
        <f t="shared" si="1"/>
        <v>0</v>
      </c>
    </row>
    <row r="11" spans="1:40" s="33" customFormat="1" ht="24.95" customHeight="1" x14ac:dyDescent="0.25">
      <c r="A11" s="5">
        <v>6</v>
      </c>
      <c r="B11" s="6" t="s">
        <v>35</v>
      </c>
      <c r="C11" s="34">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c r="AA11" s="34">
        <v>0</v>
      </c>
      <c r="AB11" s="34">
        <v>0</v>
      </c>
      <c r="AC11" s="34">
        <v>0</v>
      </c>
      <c r="AD11" s="34">
        <v>0</v>
      </c>
      <c r="AE11" s="34">
        <v>0</v>
      </c>
      <c r="AF11" s="34">
        <v>0</v>
      </c>
      <c r="AG11" s="34">
        <v>0</v>
      </c>
      <c r="AH11" s="34">
        <v>0</v>
      </c>
      <c r="AI11" s="34">
        <v>0</v>
      </c>
      <c r="AJ11" s="34">
        <v>0</v>
      </c>
      <c r="AK11" s="34">
        <v>0</v>
      </c>
      <c r="AL11" s="34">
        <v>0</v>
      </c>
      <c r="AM11" s="8">
        <f t="shared" si="0"/>
        <v>0</v>
      </c>
      <c r="AN11" s="8">
        <f t="shared" si="1"/>
        <v>0</v>
      </c>
    </row>
    <row r="12" spans="1:40" s="33" customFormat="1" ht="24.95" customHeight="1" x14ac:dyDescent="0.25">
      <c r="A12" s="5">
        <v>7</v>
      </c>
      <c r="B12" s="6" t="s">
        <v>33</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8">
        <f t="shared" si="0"/>
        <v>0</v>
      </c>
      <c r="AN12" s="8">
        <f t="shared" si="1"/>
        <v>0</v>
      </c>
    </row>
    <row r="13" spans="1:40" s="33" customFormat="1" ht="24.95" customHeight="1" x14ac:dyDescent="0.25">
      <c r="A13" s="5">
        <v>8</v>
      </c>
      <c r="B13" s="6" t="s">
        <v>30</v>
      </c>
      <c r="C13" s="34">
        <v>0</v>
      </c>
      <c r="D13" s="34">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c r="Z13" s="34">
        <v>0</v>
      </c>
      <c r="AA13" s="34">
        <v>0</v>
      </c>
      <c r="AB13" s="34">
        <v>0</v>
      </c>
      <c r="AC13" s="34">
        <v>0</v>
      </c>
      <c r="AD13" s="34">
        <v>0</v>
      </c>
      <c r="AE13" s="34">
        <v>0</v>
      </c>
      <c r="AF13" s="34">
        <v>0</v>
      </c>
      <c r="AG13" s="34">
        <v>0</v>
      </c>
      <c r="AH13" s="34">
        <v>0</v>
      </c>
      <c r="AI13" s="34">
        <v>0</v>
      </c>
      <c r="AJ13" s="34">
        <v>0</v>
      </c>
      <c r="AK13" s="34">
        <v>0</v>
      </c>
      <c r="AL13" s="34">
        <v>0</v>
      </c>
      <c r="AM13" s="8">
        <f t="shared" si="0"/>
        <v>0</v>
      </c>
      <c r="AN13" s="8">
        <f t="shared" si="1"/>
        <v>0</v>
      </c>
    </row>
    <row r="14" spans="1:40" s="33" customFormat="1" ht="24.95" customHeight="1" x14ac:dyDescent="0.25">
      <c r="A14" s="5">
        <v>9</v>
      </c>
      <c r="B14" s="6" t="s">
        <v>36</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8">
        <f t="shared" si="0"/>
        <v>0</v>
      </c>
      <c r="AN14" s="8">
        <f t="shared" si="1"/>
        <v>0</v>
      </c>
    </row>
    <row r="15" spans="1:40" s="33" customFormat="1" ht="24.95" customHeight="1" x14ac:dyDescent="0.25">
      <c r="A15" s="5">
        <v>10</v>
      </c>
      <c r="B15" s="6" t="s">
        <v>31</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8">
        <f t="shared" si="0"/>
        <v>0</v>
      </c>
      <c r="AN15" s="8">
        <f t="shared" si="1"/>
        <v>0</v>
      </c>
    </row>
    <row r="16" spans="1:40" s="33" customFormat="1" ht="24.95" customHeight="1" x14ac:dyDescent="0.25">
      <c r="A16" s="5">
        <v>11</v>
      </c>
      <c r="B16" s="6" t="s">
        <v>37</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8">
        <f t="shared" si="0"/>
        <v>0</v>
      </c>
      <c r="AN16" s="8">
        <f t="shared" si="1"/>
        <v>0</v>
      </c>
    </row>
    <row r="17" spans="1:40" s="33" customFormat="1" ht="24.95" customHeight="1" x14ac:dyDescent="0.25">
      <c r="A17" s="5">
        <v>12</v>
      </c>
      <c r="B17" s="6" t="s">
        <v>40</v>
      </c>
      <c r="C17" s="34">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v>
      </c>
      <c r="AK17" s="34">
        <v>0</v>
      </c>
      <c r="AL17" s="34">
        <v>0</v>
      </c>
      <c r="AM17" s="8">
        <f t="shared" si="0"/>
        <v>0</v>
      </c>
      <c r="AN17" s="8">
        <f t="shared" si="1"/>
        <v>0</v>
      </c>
    </row>
    <row r="18" spans="1:40" s="33" customFormat="1" ht="24.95" customHeight="1" x14ac:dyDescent="0.25">
      <c r="A18" s="5">
        <v>13</v>
      </c>
      <c r="B18" s="6" t="s">
        <v>28</v>
      </c>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8">
        <f t="shared" si="0"/>
        <v>0</v>
      </c>
      <c r="AN18" s="8">
        <f t="shared" si="1"/>
        <v>0</v>
      </c>
    </row>
    <row r="19" spans="1:40" s="33" customFormat="1" ht="24.95" customHeight="1" x14ac:dyDescent="0.25">
      <c r="A19" s="5">
        <v>14</v>
      </c>
      <c r="B19" s="10" t="s">
        <v>38</v>
      </c>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8">
        <f t="shared" si="0"/>
        <v>0</v>
      </c>
      <c r="AN19" s="8">
        <f t="shared" si="1"/>
        <v>0</v>
      </c>
    </row>
    <row r="20" spans="1:40" x14ac:dyDescent="0.2">
      <c r="A20" s="11"/>
      <c r="B20" s="12" t="s">
        <v>21</v>
      </c>
      <c r="C20" s="13">
        <f t="shared" ref="C20:AN20" si="2">SUM(C6:C19)</f>
        <v>156752.59149501356</v>
      </c>
      <c r="D20" s="13">
        <f t="shared" si="2"/>
        <v>156752.59149501356</v>
      </c>
      <c r="E20" s="13">
        <f t="shared" si="2"/>
        <v>0</v>
      </c>
      <c r="F20" s="13">
        <f t="shared" si="2"/>
        <v>0</v>
      </c>
      <c r="G20" s="13">
        <f t="shared" si="2"/>
        <v>26.143500999999997</v>
      </c>
      <c r="H20" s="13">
        <f t="shared" si="2"/>
        <v>26.143500999999997</v>
      </c>
      <c r="I20" s="13">
        <f t="shared" si="2"/>
        <v>0</v>
      </c>
      <c r="J20" s="13">
        <f t="shared" si="2"/>
        <v>0</v>
      </c>
      <c r="K20" s="13">
        <f t="shared" si="2"/>
        <v>74061.398254591913</v>
      </c>
      <c r="L20" s="13">
        <f t="shared" si="2"/>
        <v>72777.797390955559</v>
      </c>
      <c r="M20" s="13">
        <f t="shared" si="2"/>
        <v>48.827497000000008</v>
      </c>
      <c r="N20" s="13">
        <f t="shared" si="2"/>
        <v>48.827497000000008</v>
      </c>
      <c r="O20" s="13">
        <f t="shared" si="2"/>
        <v>0</v>
      </c>
      <c r="P20" s="13">
        <f t="shared" si="2"/>
        <v>0</v>
      </c>
      <c r="Q20" s="13">
        <f t="shared" si="2"/>
        <v>2652.5884767209304</v>
      </c>
      <c r="R20" s="13">
        <f t="shared" si="2"/>
        <v>2211.9048489676193</v>
      </c>
      <c r="S20" s="13">
        <f t="shared" si="2"/>
        <v>0</v>
      </c>
      <c r="T20" s="13">
        <f t="shared" si="2"/>
        <v>0</v>
      </c>
      <c r="U20" s="13">
        <f t="shared" si="2"/>
        <v>13303.57</v>
      </c>
      <c r="V20" s="13">
        <f t="shared" si="2"/>
        <v>13303.57</v>
      </c>
      <c r="W20" s="13">
        <f t="shared" si="2"/>
        <v>0</v>
      </c>
      <c r="X20" s="13">
        <f t="shared" si="2"/>
        <v>0</v>
      </c>
      <c r="Y20" s="13">
        <f t="shared" si="2"/>
        <v>0</v>
      </c>
      <c r="Z20" s="13">
        <f t="shared" si="2"/>
        <v>0</v>
      </c>
      <c r="AA20" s="13">
        <f t="shared" si="2"/>
        <v>4314014.4850713722</v>
      </c>
      <c r="AB20" s="13">
        <f t="shared" si="2"/>
        <v>145839.21552938575</v>
      </c>
      <c r="AC20" s="13">
        <f t="shared" si="2"/>
        <v>1000.0505243318985</v>
      </c>
      <c r="AD20" s="13">
        <f t="shared" si="2"/>
        <v>33.998418476543065</v>
      </c>
      <c r="AE20" s="13">
        <f t="shared" si="2"/>
        <v>4644.532723999997</v>
      </c>
      <c r="AF20" s="13">
        <f t="shared" si="2"/>
        <v>4644.532723999997</v>
      </c>
      <c r="AG20" s="13">
        <f t="shared" si="2"/>
        <v>11125.152586000473</v>
      </c>
      <c r="AH20" s="13">
        <f t="shared" si="2"/>
        <v>11125.152586000473</v>
      </c>
      <c r="AI20" s="13">
        <f t="shared" si="2"/>
        <v>0</v>
      </c>
      <c r="AJ20" s="13">
        <f t="shared" si="2"/>
        <v>0</v>
      </c>
      <c r="AK20" s="13">
        <f t="shared" si="2"/>
        <v>0</v>
      </c>
      <c r="AL20" s="13">
        <f t="shared" si="2"/>
        <v>0</v>
      </c>
      <c r="AM20" s="13">
        <f t="shared" si="2"/>
        <v>4577629.3401300311</v>
      </c>
      <c r="AN20" s="13">
        <f t="shared" si="2"/>
        <v>406763.73399079952</v>
      </c>
    </row>
    <row r="21" spans="1:40" x14ac:dyDescent="0.2">
      <c r="A21" s="14"/>
      <c r="B21" s="15"/>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row>
    <row r="22" spans="1:40" x14ac:dyDescent="0.2">
      <c r="A22" s="14"/>
      <c r="B22" s="15"/>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row>
    <row r="23" spans="1:40" x14ac:dyDescent="0.2">
      <c r="B23" s="17" t="s">
        <v>51</v>
      </c>
      <c r="AM23" s="57"/>
      <c r="AN23" s="57"/>
    </row>
    <row r="24" spans="1:40" ht="12.75" customHeight="1" x14ac:dyDescent="0.2">
      <c r="B24" s="96" t="s">
        <v>67</v>
      </c>
      <c r="C24" s="96"/>
      <c r="D24" s="96"/>
      <c r="E24" s="96"/>
      <c r="F24" s="96"/>
      <c r="G24" s="96"/>
      <c r="H24" s="96"/>
      <c r="I24" s="96"/>
      <c r="J24" s="96"/>
      <c r="K24" s="96"/>
      <c r="L24" s="96"/>
      <c r="M24" s="96"/>
      <c r="N24" s="96"/>
    </row>
    <row r="25" spans="1:40" x14ac:dyDescent="0.2">
      <c r="B25" s="96"/>
      <c r="C25" s="96"/>
      <c r="D25" s="96"/>
      <c r="E25" s="96"/>
      <c r="F25" s="96"/>
      <c r="G25" s="96"/>
      <c r="H25" s="96"/>
      <c r="I25" s="96"/>
      <c r="J25" s="96"/>
      <c r="K25" s="96"/>
      <c r="L25" s="96"/>
      <c r="M25" s="96"/>
      <c r="N25" s="96"/>
      <c r="AM25" s="57"/>
      <c r="AN25" s="57"/>
    </row>
    <row r="26" spans="1:40" x14ac:dyDescent="0.25">
      <c r="B26" s="31" t="s">
        <v>68</v>
      </c>
    </row>
    <row r="27" spans="1:40" x14ac:dyDescent="0.25">
      <c r="B27" s="31" t="s">
        <v>56</v>
      </c>
    </row>
  </sheetData>
  <sortState ref="B6:AN19">
    <sortCondition descending="1" ref="AM6:AM19"/>
  </sortState>
  <mergeCells count="23">
    <mergeCell ref="M4:N4"/>
    <mergeCell ref="A1:N1"/>
    <mergeCell ref="A4:A5"/>
    <mergeCell ref="B4:B5"/>
    <mergeCell ref="C4:D4"/>
    <mergeCell ref="E4:F4"/>
    <mergeCell ref="G4:H4"/>
    <mergeCell ref="Y4:Z4"/>
    <mergeCell ref="AM4:AN4"/>
    <mergeCell ref="B24:N25"/>
    <mergeCell ref="AA4:AB4"/>
    <mergeCell ref="AC4:AD4"/>
    <mergeCell ref="AE4:AF4"/>
    <mergeCell ref="AG4:AH4"/>
    <mergeCell ref="AI4:AJ4"/>
    <mergeCell ref="S4:T4"/>
    <mergeCell ref="U4:V4"/>
    <mergeCell ref="W4:X4"/>
    <mergeCell ref="AK4:AL4"/>
    <mergeCell ref="O4:P4"/>
    <mergeCell ref="Q4:R4"/>
    <mergeCell ref="I4:J4"/>
    <mergeCell ref="K4:L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N28"/>
  <sheetViews>
    <sheetView zoomScale="90" zoomScaleNormal="90" workbookViewId="0">
      <pane xSplit="2" ySplit="6" topLeftCell="C7" activePane="bottomRight" state="frozen"/>
      <selection pane="topRight"/>
      <selection pane="bottomLeft"/>
      <selection pane="bottomRight" activeCell="B14" sqref="B14"/>
    </sheetView>
  </sheetViews>
  <sheetFormatPr defaultRowHeight="15" x14ac:dyDescent="0.2"/>
  <cols>
    <col min="1" max="1" width="4" style="9" customWidth="1"/>
    <col min="2" max="2" width="47.42578125" style="9" customWidth="1"/>
    <col min="3" max="6" width="9.7109375" style="9" customWidth="1"/>
    <col min="7" max="7" width="12" style="9" customWidth="1"/>
    <col min="8" max="8" width="11.85546875" style="9" customWidth="1"/>
    <col min="9" max="10" width="10.140625" style="9" bestFit="1" customWidth="1"/>
    <col min="11" max="20" width="9.7109375" style="9" customWidth="1"/>
    <col min="21" max="21" width="11" style="9" customWidth="1"/>
    <col min="22" max="26" width="9.7109375" style="9" customWidth="1"/>
    <col min="27" max="27" width="11" style="9" customWidth="1"/>
    <col min="28" max="28" width="10.42578125" style="9" customWidth="1"/>
    <col min="29" max="38" width="9.7109375" style="9" customWidth="1"/>
    <col min="39" max="39" width="12.7109375" style="9" customWidth="1"/>
    <col min="40" max="40" width="11.85546875" style="9" customWidth="1"/>
    <col min="41" max="16384" width="9.140625" style="9"/>
  </cols>
  <sheetData>
    <row r="1" spans="1:40" ht="19.5" customHeight="1" x14ac:dyDescent="0.2">
      <c r="A1" s="17" t="s">
        <v>69</v>
      </c>
      <c r="B1" s="14"/>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14"/>
    </row>
    <row r="2" spans="1:40" ht="19.5" customHeight="1" x14ac:dyDescent="0.2">
      <c r="A2" s="2" t="s">
        <v>2</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row>
    <row r="3" spans="1:40" ht="19.5" customHeight="1" x14ac:dyDescent="0.2">
      <c r="A3" s="2"/>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row>
    <row r="4" spans="1:40" ht="19.5" customHeight="1" x14ac:dyDescent="0.2">
      <c r="A4" s="2"/>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40" ht="94.5" customHeight="1" x14ac:dyDescent="0.2">
      <c r="A5" s="86" t="s">
        <v>0</v>
      </c>
      <c r="B5" s="86" t="s">
        <v>22</v>
      </c>
      <c r="C5" s="101" t="s">
        <v>3</v>
      </c>
      <c r="D5" s="101"/>
      <c r="E5" s="97" t="s">
        <v>4</v>
      </c>
      <c r="F5" s="98"/>
      <c r="G5" s="97" t="s">
        <v>5</v>
      </c>
      <c r="H5" s="98"/>
      <c r="I5" s="97" t="s">
        <v>6</v>
      </c>
      <c r="J5" s="98"/>
      <c r="K5" s="97" t="s">
        <v>7</v>
      </c>
      <c r="L5" s="98"/>
      <c r="M5" s="97" t="s">
        <v>8</v>
      </c>
      <c r="N5" s="98"/>
      <c r="O5" s="97" t="s">
        <v>9</v>
      </c>
      <c r="P5" s="98"/>
      <c r="Q5" s="97" t="s">
        <v>10</v>
      </c>
      <c r="R5" s="98"/>
      <c r="S5" s="97" t="s">
        <v>11</v>
      </c>
      <c r="T5" s="98"/>
      <c r="U5" s="97" t="s">
        <v>12</v>
      </c>
      <c r="V5" s="98"/>
      <c r="W5" s="97" t="s">
        <v>13</v>
      </c>
      <c r="X5" s="98"/>
      <c r="Y5" s="97" t="s">
        <v>14</v>
      </c>
      <c r="Z5" s="98"/>
      <c r="AA5" s="89" t="s">
        <v>15</v>
      </c>
      <c r="AB5" s="91"/>
      <c r="AC5" s="89" t="s">
        <v>16</v>
      </c>
      <c r="AD5" s="91"/>
      <c r="AE5" s="89" t="s">
        <v>17</v>
      </c>
      <c r="AF5" s="91"/>
      <c r="AG5" s="89" t="s">
        <v>18</v>
      </c>
      <c r="AH5" s="91"/>
      <c r="AI5" s="99" t="s">
        <v>19</v>
      </c>
      <c r="AJ5" s="100"/>
      <c r="AK5" s="99" t="s">
        <v>20</v>
      </c>
      <c r="AL5" s="100"/>
      <c r="AM5" s="99" t="s">
        <v>21</v>
      </c>
      <c r="AN5" s="100"/>
    </row>
    <row r="6" spans="1:40" ht="50.25" customHeight="1" x14ac:dyDescent="0.2">
      <c r="A6" s="88"/>
      <c r="B6" s="88"/>
      <c r="C6" s="37" t="s">
        <v>57</v>
      </c>
      <c r="D6" s="37" t="s">
        <v>58</v>
      </c>
      <c r="E6" s="37" t="s">
        <v>57</v>
      </c>
      <c r="F6" s="37" t="s">
        <v>58</v>
      </c>
      <c r="G6" s="37" t="s">
        <v>57</v>
      </c>
      <c r="H6" s="37" t="s">
        <v>58</v>
      </c>
      <c r="I6" s="37" t="s">
        <v>57</v>
      </c>
      <c r="J6" s="37" t="s">
        <v>58</v>
      </c>
      <c r="K6" s="37" t="s">
        <v>57</v>
      </c>
      <c r="L6" s="37" t="s">
        <v>58</v>
      </c>
      <c r="M6" s="37" t="s">
        <v>57</v>
      </c>
      <c r="N6" s="37" t="s">
        <v>58</v>
      </c>
      <c r="O6" s="37" t="s">
        <v>57</v>
      </c>
      <c r="P6" s="37" t="s">
        <v>58</v>
      </c>
      <c r="Q6" s="37" t="s">
        <v>57</v>
      </c>
      <c r="R6" s="37" t="s">
        <v>58</v>
      </c>
      <c r="S6" s="37" t="s">
        <v>57</v>
      </c>
      <c r="T6" s="37" t="s">
        <v>58</v>
      </c>
      <c r="U6" s="37" t="s">
        <v>57</v>
      </c>
      <c r="V6" s="37" t="s">
        <v>58</v>
      </c>
      <c r="W6" s="37" t="s">
        <v>57</v>
      </c>
      <c r="X6" s="37" t="s">
        <v>58</v>
      </c>
      <c r="Y6" s="37" t="s">
        <v>57</v>
      </c>
      <c r="Z6" s="37" t="s">
        <v>58</v>
      </c>
      <c r="AA6" s="37" t="s">
        <v>57</v>
      </c>
      <c r="AB6" s="37" t="s">
        <v>58</v>
      </c>
      <c r="AC6" s="37" t="s">
        <v>57</v>
      </c>
      <c r="AD6" s="37" t="s">
        <v>58</v>
      </c>
      <c r="AE6" s="37" t="s">
        <v>57</v>
      </c>
      <c r="AF6" s="37" t="s">
        <v>58</v>
      </c>
      <c r="AG6" s="37" t="s">
        <v>57</v>
      </c>
      <c r="AH6" s="37" t="s">
        <v>58</v>
      </c>
      <c r="AI6" s="37" t="s">
        <v>57</v>
      </c>
      <c r="AJ6" s="37" t="s">
        <v>58</v>
      </c>
      <c r="AK6" s="37" t="s">
        <v>57</v>
      </c>
      <c r="AL6" s="37" t="s">
        <v>58</v>
      </c>
      <c r="AM6" s="37" t="s">
        <v>57</v>
      </c>
      <c r="AN6" s="37" t="s">
        <v>58</v>
      </c>
    </row>
    <row r="7" spans="1:40" s="33" customFormat="1" ht="24.95" customHeight="1" x14ac:dyDescent="0.25">
      <c r="A7" s="5">
        <v>1</v>
      </c>
      <c r="B7" s="6" t="s">
        <v>27</v>
      </c>
      <c r="C7" s="34">
        <v>0</v>
      </c>
      <c r="D7" s="34">
        <v>0</v>
      </c>
      <c r="E7" s="34">
        <v>0</v>
      </c>
      <c r="F7" s="34">
        <v>0</v>
      </c>
      <c r="G7" s="34">
        <v>0</v>
      </c>
      <c r="H7" s="34">
        <v>0</v>
      </c>
      <c r="I7" s="34">
        <v>0</v>
      </c>
      <c r="J7" s="34">
        <v>0</v>
      </c>
      <c r="K7" s="34">
        <v>0</v>
      </c>
      <c r="L7" s="34">
        <v>0</v>
      </c>
      <c r="M7" s="34">
        <v>0</v>
      </c>
      <c r="N7" s="34">
        <v>0</v>
      </c>
      <c r="O7" s="34">
        <v>0</v>
      </c>
      <c r="P7" s="34">
        <v>0</v>
      </c>
      <c r="Q7" s="34">
        <v>0</v>
      </c>
      <c r="R7" s="34">
        <v>0</v>
      </c>
      <c r="S7" s="34">
        <v>0</v>
      </c>
      <c r="T7" s="34">
        <v>0</v>
      </c>
      <c r="U7" s="34">
        <v>0</v>
      </c>
      <c r="V7" s="34">
        <v>0</v>
      </c>
      <c r="W7" s="34">
        <v>0</v>
      </c>
      <c r="X7" s="34">
        <v>0</v>
      </c>
      <c r="Y7" s="34">
        <v>0</v>
      </c>
      <c r="Z7" s="34">
        <v>0</v>
      </c>
      <c r="AA7" s="34">
        <v>0</v>
      </c>
      <c r="AB7" s="34">
        <v>0</v>
      </c>
      <c r="AC7" s="34">
        <v>0</v>
      </c>
      <c r="AD7" s="34">
        <v>0</v>
      </c>
      <c r="AE7" s="34">
        <v>0</v>
      </c>
      <c r="AF7" s="34">
        <v>0</v>
      </c>
      <c r="AG7" s="34">
        <v>0</v>
      </c>
      <c r="AH7" s="34">
        <v>0</v>
      </c>
      <c r="AI7" s="34">
        <v>0</v>
      </c>
      <c r="AJ7" s="34">
        <v>0</v>
      </c>
      <c r="AK7" s="34">
        <v>0</v>
      </c>
      <c r="AL7" s="34">
        <v>0</v>
      </c>
      <c r="AM7" s="8">
        <f t="shared" ref="AM7:AN20" si="0">C7+E7+G7+I7+K7+M7+O7+Q7+S7+U7+W7+Y7+AA7+AC7+AE7+AG7+AI7+AK7</f>
        <v>0</v>
      </c>
      <c r="AN7" s="8">
        <f t="shared" si="0"/>
        <v>0</v>
      </c>
    </row>
    <row r="8" spans="1:40" s="33" customFormat="1" ht="24.95" customHeight="1" x14ac:dyDescent="0.25">
      <c r="A8" s="5">
        <v>2</v>
      </c>
      <c r="B8" s="6" t="s">
        <v>29</v>
      </c>
      <c r="C8" s="34">
        <v>0</v>
      </c>
      <c r="D8" s="34">
        <v>0</v>
      </c>
      <c r="E8" s="34">
        <v>0</v>
      </c>
      <c r="F8" s="34">
        <v>0</v>
      </c>
      <c r="G8" s="34">
        <v>0</v>
      </c>
      <c r="H8" s="34">
        <v>0</v>
      </c>
      <c r="I8" s="34">
        <v>0</v>
      </c>
      <c r="J8" s="34">
        <v>0</v>
      </c>
      <c r="K8" s="34">
        <v>0</v>
      </c>
      <c r="L8" s="34">
        <v>0</v>
      </c>
      <c r="M8" s="34">
        <v>0</v>
      </c>
      <c r="N8" s="34">
        <v>0</v>
      </c>
      <c r="O8" s="34">
        <v>0</v>
      </c>
      <c r="P8" s="34">
        <v>0</v>
      </c>
      <c r="Q8" s="34">
        <v>0</v>
      </c>
      <c r="R8" s="34">
        <v>0</v>
      </c>
      <c r="S8" s="34">
        <v>0</v>
      </c>
      <c r="T8" s="34">
        <v>0</v>
      </c>
      <c r="U8" s="34">
        <v>0</v>
      </c>
      <c r="V8" s="34">
        <v>0</v>
      </c>
      <c r="W8" s="34">
        <v>0</v>
      </c>
      <c r="X8" s="34">
        <v>0</v>
      </c>
      <c r="Y8" s="34">
        <v>0</v>
      </c>
      <c r="Z8" s="34">
        <v>0</v>
      </c>
      <c r="AA8" s="34">
        <v>0</v>
      </c>
      <c r="AB8" s="34">
        <v>0</v>
      </c>
      <c r="AC8" s="34">
        <v>0</v>
      </c>
      <c r="AD8" s="34">
        <v>0</v>
      </c>
      <c r="AE8" s="34">
        <v>0</v>
      </c>
      <c r="AF8" s="34">
        <v>0</v>
      </c>
      <c r="AG8" s="34">
        <v>0</v>
      </c>
      <c r="AH8" s="34">
        <v>0</v>
      </c>
      <c r="AI8" s="34">
        <v>0</v>
      </c>
      <c r="AJ8" s="34">
        <v>0</v>
      </c>
      <c r="AK8" s="34">
        <v>0</v>
      </c>
      <c r="AL8" s="34">
        <v>0</v>
      </c>
      <c r="AM8" s="8">
        <f t="shared" si="0"/>
        <v>0</v>
      </c>
      <c r="AN8" s="8">
        <f t="shared" si="0"/>
        <v>0</v>
      </c>
    </row>
    <row r="9" spans="1:40" s="33" customFormat="1" ht="24.95" customHeight="1" x14ac:dyDescent="0.25">
      <c r="A9" s="5">
        <v>3</v>
      </c>
      <c r="B9" s="6" t="s">
        <v>34</v>
      </c>
      <c r="C9" s="34">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c r="W9" s="34">
        <v>0</v>
      </c>
      <c r="X9" s="34">
        <v>0</v>
      </c>
      <c r="Y9" s="34">
        <v>0</v>
      </c>
      <c r="Z9" s="34">
        <v>0</v>
      </c>
      <c r="AA9" s="34">
        <v>0</v>
      </c>
      <c r="AB9" s="34">
        <v>0</v>
      </c>
      <c r="AC9" s="34">
        <v>0</v>
      </c>
      <c r="AD9" s="34">
        <v>0</v>
      </c>
      <c r="AE9" s="34">
        <v>0</v>
      </c>
      <c r="AF9" s="34">
        <v>0</v>
      </c>
      <c r="AG9" s="34">
        <v>0</v>
      </c>
      <c r="AH9" s="34">
        <v>0</v>
      </c>
      <c r="AI9" s="34">
        <v>0</v>
      </c>
      <c r="AJ9" s="34">
        <v>0</v>
      </c>
      <c r="AK9" s="34">
        <v>0</v>
      </c>
      <c r="AL9" s="34">
        <v>0</v>
      </c>
      <c r="AM9" s="8">
        <f t="shared" si="0"/>
        <v>0</v>
      </c>
      <c r="AN9" s="8">
        <f t="shared" si="0"/>
        <v>0</v>
      </c>
    </row>
    <row r="10" spans="1:40" s="33" customFormat="1" ht="24.95" customHeight="1" x14ac:dyDescent="0.25">
      <c r="A10" s="5">
        <v>4</v>
      </c>
      <c r="B10" s="6" t="s">
        <v>32</v>
      </c>
      <c r="C10" s="34">
        <v>0</v>
      </c>
      <c r="D10" s="34">
        <v>0</v>
      </c>
      <c r="E10" s="34">
        <v>0</v>
      </c>
      <c r="F10" s="34">
        <v>0</v>
      </c>
      <c r="G10" s="34">
        <v>0</v>
      </c>
      <c r="H10" s="34">
        <v>0</v>
      </c>
      <c r="I10" s="34">
        <v>0</v>
      </c>
      <c r="J10" s="34">
        <v>0</v>
      </c>
      <c r="K10" s="34">
        <v>0</v>
      </c>
      <c r="L10" s="34">
        <v>0</v>
      </c>
      <c r="M10" s="34">
        <v>0</v>
      </c>
      <c r="N10" s="34">
        <v>0</v>
      </c>
      <c r="O10" s="34">
        <v>0</v>
      </c>
      <c r="P10" s="34">
        <v>0</v>
      </c>
      <c r="Q10" s="34">
        <v>0</v>
      </c>
      <c r="R10" s="34">
        <v>0</v>
      </c>
      <c r="S10" s="34">
        <v>0</v>
      </c>
      <c r="T10" s="34">
        <v>0</v>
      </c>
      <c r="U10" s="34">
        <v>0</v>
      </c>
      <c r="V10" s="34">
        <v>0</v>
      </c>
      <c r="W10" s="34">
        <v>0</v>
      </c>
      <c r="X10" s="34">
        <v>0</v>
      </c>
      <c r="Y10" s="34">
        <v>0</v>
      </c>
      <c r="Z10" s="34">
        <v>0</v>
      </c>
      <c r="AA10" s="34">
        <v>0</v>
      </c>
      <c r="AB10" s="34">
        <v>0</v>
      </c>
      <c r="AC10" s="34">
        <v>0</v>
      </c>
      <c r="AD10" s="34">
        <v>0</v>
      </c>
      <c r="AE10" s="34">
        <v>0</v>
      </c>
      <c r="AF10" s="34">
        <v>0</v>
      </c>
      <c r="AG10" s="34">
        <v>0</v>
      </c>
      <c r="AH10" s="34">
        <v>0</v>
      </c>
      <c r="AI10" s="34">
        <v>0</v>
      </c>
      <c r="AJ10" s="34">
        <v>0</v>
      </c>
      <c r="AK10" s="34">
        <v>0</v>
      </c>
      <c r="AL10" s="34">
        <v>0</v>
      </c>
      <c r="AM10" s="8">
        <f t="shared" si="0"/>
        <v>0</v>
      </c>
      <c r="AN10" s="8">
        <f t="shared" si="0"/>
        <v>0</v>
      </c>
    </row>
    <row r="11" spans="1:40" s="33" customFormat="1" ht="24.95" customHeight="1" x14ac:dyDescent="0.25">
      <c r="A11" s="5">
        <v>5</v>
      </c>
      <c r="B11" s="6" t="s">
        <v>35</v>
      </c>
      <c r="C11" s="34">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c r="AA11" s="34">
        <v>0</v>
      </c>
      <c r="AB11" s="34">
        <v>0</v>
      </c>
      <c r="AC11" s="34">
        <v>0</v>
      </c>
      <c r="AD11" s="34">
        <v>0</v>
      </c>
      <c r="AE11" s="34">
        <v>0</v>
      </c>
      <c r="AF11" s="34">
        <v>0</v>
      </c>
      <c r="AG11" s="34">
        <v>0</v>
      </c>
      <c r="AH11" s="34">
        <v>0</v>
      </c>
      <c r="AI11" s="34">
        <v>0</v>
      </c>
      <c r="AJ11" s="34">
        <v>0</v>
      </c>
      <c r="AK11" s="34">
        <v>0</v>
      </c>
      <c r="AL11" s="34">
        <v>0</v>
      </c>
      <c r="AM11" s="8">
        <f t="shared" si="0"/>
        <v>0</v>
      </c>
      <c r="AN11" s="8">
        <f t="shared" si="0"/>
        <v>0</v>
      </c>
    </row>
    <row r="12" spans="1:40" s="33" customFormat="1" ht="24.95" customHeight="1" x14ac:dyDescent="0.25">
      <c r="A12" s="5">
        <v>6</v>
      </c>
      <c r="B12" s="6" t="s">
        <v>33</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8">
        <f t="shared" si="0"/>
        <v>0</v>
      </c>
      <c r="AN12" s="8">
        <f t="shared" si="0"/>
        <v>0</v>
      </c>
    </row>
    <row r="13" spans="1:40" s="33" customFormat="1" ht="24.95" customHeight="1" x14ac:dyDescent="0.25">
      <c r="A13" s="5">
        <v>7</v>
      </c>
      <c r="B13" s="6" t="s">
        <v>39</v>
      </c>
      <c r="C13" s="34">
        <v>0</v>
      </c>
      <c r="D13" s="34">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c r="Z13" s="34">
        <v>0</v>
      </c>
      <c r="AA13" s="34">
        <v>0</v>
      </c>
      <c r="AB13" s="34">
        <v>0</v>
      </c>
      <c r="AC13" s="34">
        <v>0</v>
      </c>
      <c r="AD13" s="34">
        <v>0</v>
      </c>
      <c r="AE13" s="34">
        <v>0</v>
      </c>
      <c r="AF13" s="34">
        <v>0</v>
      </c>
      <c r="AG13" s="34">
        <v>0</v>
      </c>
      <c r="AH13" s="34">
        <v>0</v>
      </c>
      <c r="AI13" s="34">
        <v>0</v>
      </c>
      <c r="AJ13" s="34">
        <v>0</v>
      </c>
      <c r="AK13" s="34">
        <v>0</v>
      </c>
      <c r="AL13" s="34">
        <v>0</v>
      </c>
      <c r="AM13" s="8">
        <f t="shared" si="0"/>
        <v>0</v>
      </c>
      <c r="AN13" s="8">
        <f t="shared" si="0"/>
        <v>0</v>
      </c>
    </row>
    <row r="14" spans="1:40" s="33" customFormat="1" ht="24.95" customHeight="1" x14ac:dyDescent="0.25">
      <c r="A14" s="5">
        <v>8</v>
      </c>
      <c r="B14" s="6" t="s">
        <v>30</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8">
        <f t="shared" si="0"/>
        <v>0</v>
      </c>
      <c r="AN14" s="8">
        <f t="shared" si="0"/>
        <v>0</v>
      </c>
    </row>
    <row r="15" spans="1:40" s="33" customFormat="1" ht="24.95" customHeight="1" x14ac:dyDescent="0.25">
      <c r="A15" s="5">
        <v>9</v>
      </c>
      <c r="B15" s="6" t="s">
        <v>36</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8">
        <f t="shared" si="0"/>
        <v>0</v>
      </c>
      <c r="AN15" s="8">
        <f t="shared" si="0"/>
        <v>0</v>
      </c>
    </row>
    <row r="16" spans="1:40" s="33" customFormat="1" ht="24.95" customHeight="1" x14ac:dyDescent="0.25">
      <c r="A16" s="5">
        <v>10</v>
      </c>
      <c r="B16" s="6" t="s">
        <v>31</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8">
        <f t="shared" si="0"/>
        <v>0</v>
      </c>
      <c r="AN16" s="8">
        <f t="shared" si="0"/>
        <v>0</v>
      </c>
    </row>
    <row r="17" spans="1:40" s="33" customFormat="1" ht="24.95" customHeight="1" x14ac:dyDescent="0.25">
      <c r="A17" s="5">
        <v>11</v>
      </c>
      <c r="B17" s="6" t="s">
        <v>37</v>
      </c>
      <c r="C17" s="34">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v>
      </c>
      <c r="AK17" s="34">
        <v>0</v>
      </c>
      <c r="AL17" s="34">
        <v>0</v>
      </c>
      <c r="AM17" s="8">
        <f t="shared" si="0"/>
        <v>0</v>
      </c>
      <c r="AN17" s="8">
        <f t="shared" si="0"/>
        <v>0</v>
      </c>
    </row>
    <row r="18" spans="1:40" s="33" customFormat="1" ht="24.95" customHeight="1" x14ac:dyDescent="0.25">
      <c r="A18" s="5">
        <v>12</v>
      </c>
      <c r="B18" s="6" t="s">
        <v>40</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8">
        <f t="shared" si="0"/>
        <v>0</v>
      </c>
      <c r="AN18" s="8">
        <f t="shared" si="0"/>
        <v>0</v>
      </c>
    </row>
    <row r="19" spans="1:40" s="33" customFormat="1" ht="24.95" customHeight="1" x14ac:dyDescent="0.25">
      <c r="A19" s="5">
        <v>13</v>
      </c>
      <c r="B19" s="6" t="s">
        <v>28</v>
      </c>
      <c r="C19" s="34">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0</v>
      </c>
      <c r="AJ19" s="34">
        <v>0</v>
      </c>
      <c r="AK19" s="34">
        <v>0</v>
      </c>
      <c r="AL19" s="34">
        <v>0</v>
      </c>
      <c r="AM19" s="8">
        <f t="shared" si="0"/>
        <v>0</v>
      </c>
      <c r="AN19" s="8">
        <f t="shared" si="0"/>
        <v>0</v>
      </c>
    </row>
    <row r="20" spans="1:40" s="33" customFormat="1" ht="24.95" customHeight="1" x14ac:dyDescent="0.25">
      <c r="A20" s="5">
        <v>14</v>
      </c>
      <c r="B20" s="10" t="s">
        <v>38</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8">
        <f t="shared" si="0"/>
        <v>0</v>
      </c>
      <c r="AN20" s="8">
        <f t="shared" si="0"/>
        <v>0</v>
      </c>
    </row>
    <row r="21" spans="1:40" x14ac:dyDescent="0.2">
      <c r="A21" s="11"/>
      <c r="B21" s="12" t="s">
        <v>21</v>
      </c>
      <c r="C21" s="38">
        <f t="shared" ref="C21:AN21" si="1">SUM(C7:C20)</f>
        <v>0</v>
      </c>
      <c r="D21" s="38">
        <f t="shared" si="1"/>
        <v>0</v>
      </c>
      <c r="E21" s="38">
        <f t="shared" si="1"/>
        <v>0</v>
      </c>
      <c r="F21" s="38">
        <f t="shared" si="1"/>
        <v>0</v>
      </c>
      <c r="G21" s="38">
        <f t="shared" si="1"/>
        <v>0</v>
      </c>
      <c r="H21" s="38">
        <f t="shared" si="1"/>
        <v>0</v>
      </c>
      <c r="I21" s="38">
        <f t="shared" si="1"/>
        <v>0</v>
      </c>
      <c r="J21" s="38">
        <f t="shared" si="1"/>
        <v>0</v>
      </c>
      <c r="K21" s="38">
        <f t="shared" si="1"/>
        <v>0</v>
      </c>
      <c r="L21" s="38">
        <f t="shared" si="1"/>
        <v>0</v>
      </c>
      <c r="M21" s="38">
        <f t="shared" si="1"/>
        <v>0</v>
      </c>
      <c r="N21" s="38">
        <f t="shared" si="1"/>
        <v>0</v>
      </c>
      <c r="O21" s="38">
        <f t="shared" si="1"/>
        <v>0</v>
      </c>
      <c r="P21" s="38">
        <f t="shared" si="1"/>
        <v>0</v>
      </c>
      <c r="Q21" s="38">
        <f t="shared" si="1"/>
        <v>0</v>
      </c>
      <c r="R21" s="38">
        <f t="shared" si="1"/>
        <v>0</v>
      </c>
      <c r="S21" s="38">
        <f t="shared" si="1"/>
        <v>0</v>
      </c>
      <c r="T21" s="38">
        <f t="shared" si="1"/>
        <v>0</v>
      </c>
      <c r="U21" s="38">
        <f t="shared" si="1"/>
        <v>0</v>
      </c>
      <c r="V21" s="38">
        <f t="shared" si="1"/>
        <v>0</v>
      </c>
      <c r="W21" s="38">
        <f t="shared" si="1"/>
        <v>0</v>
      </c>
      <c r="X21" s="38">
        <f t="shared" si="1"/>
        <v>0</v>
      </c>
      <c r="Y21" s="38">
        <f t="shared" si="1"/>
        <v>0</v>
      </c>
      <c r="Z21" s="38">
        <f t="shared" si="1"/>
        <v>0</v>
      </c>
      <c r="AA21" s="38">
        <f t="shared" si="1"/>
        <v>0</v>
      </c>
      <c r="AB21" s="38">
        <f t="shared" si="1"/>
        <v>0</v>
      </c>
      <c r="AC21" s="38">
        <f t="shared" si="1"/>
        <v>0</v>
      </c>
      <c r="AD21" s="38">
        <f t="shared" si="1"/>
        <v>0</v>
      </c>
      <c r="AE21" s="38">
        <f t="shared" si="1"/>
        <v>0</v>
      </c>
      <c r="AF21" s="38">
        <f t="shared" si="1"/>
        <v>0</v>
      </c>
      <c r="AG21" s="38">
        <f t="shared" si="1"/>
        <v>0</v>
      </c>
      <c r="AH21" s="38">
        <f t="shared" si="1"/>
        <v>0</v>
      </c>
      <c r="AI21" s="38">
        <f t="shared" si="1"/>
        <v>0</v>
      </c>
      <c r="AJ21" s="38">
        <f t="shared" si="1"/>
        <v>0</v>
      </c>
      <c r="AK21" s="38">
        <f t="shared" si="1"/>
        <v>0</v>
      </c>
      <c r="AL21" s="38">
        <f t="shared" si="1"/>
        <v>0</v>
      </c>
      <c r="AM21" s="38">
        <f t="shared" si="1"/>
        <v>0</v>
      </c>
      <c r="AN21" s="38">
        <f t="shared" si="1"/>
        <v>0</v>
      </c>
    </row>
    <row r="22" spans="1:40" x14ac:dyDescent="0.2">
      <c r="A22" s="14"/>
      <c r="B22" s="15"/>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row>
    <row r="23" spans="1:40" x14ac:dyDescent="0.2">
      <c r="A23" s="14"/>
      <c r="B23" s="15"/>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row>
    <row r="24" spans="1:40" x14ac:dyDescent="0.2">
      <c r="B24" s="17" t="s">
        <v>51</v>
      </c>
      <c r="C24" s="57"/>
      <c r="D24" s="57"/>
      <c r="E24" s="57"/>
      <c r="F24" s="57"/>
      <c r="G24" s="57"/>
      <c r="H24" s="57"/>
      <c r="I24" s="57"/>
      <c r="J24" s="57"/>
      <c r="K24" s="57"/>
      <c r="L24" s="57"/>
      <c r="M24" s="57"/>
      <c r="N24" s="57"/>
    </row>
    <row r="25" spans="1:40" x14ac:dyDescent="0.2">
      <c r="B25" s="104" t="s">
        <v>59</v>
      </c>
      <c r="C25" s="104"/>
      <c r="D25" s="104"/>
      <c r="E25" s="104"/>
      <c r="F25" s="104"/>
      <c r="G25" s="104"/>
      <c r="H25" s="104"/>
      <c r="I25" s="104"/>
      <c r="J25" s="104"/>
      <c r="K25" s="104"/>
      <c r="L25" s="104"/>
      <c r="M25" s="104"/>
      <c r="N25" s="104"/>
    </row>
    <row r="26" spans="1:40" x14ac:dyDescent="0.2">
      <c r="B26" s="104"/>
      <c r="C26" s="104"/>
      <c r="D26" s="104"/>
      <c r="E26" s="104"/>
      <c r="F26" s="104"/>
      <c r="G26" s="104"/>
      <c r="H26" s="104"/>
      <c r="I26" s="104"/>
      <c r="J26" s="104"/>
      <c r="K26" s="104"/>
      <c r="L26" s="104"/>
      <c r="M26" s="104"/>
      <c r="N26" s="104"/>
    </row>
    <row r="27" spans="1:40" x14ac:dyDescent="0.25">
      <c r="B27" s="31" t="s">
        <v>82</v>
      </c>
    </row>
    <row r="28" spans="1:40" x14ac:dyDescent="0.25">
      <c r="B28" s="31" t="s">
        <v>83</v>
      </c>
    </row>
  </sheetData>
  <mergeCells count="22">
    <mergeCell ref="B25:N26"/>
    <mergeCell ref="K5:L5"/>
    <mergeCell ref="M5:N5"/>
    <mergeCell ref="A5:A6"/>
    <mergeCell ref="B5:B6"/>
    <mergeCell ref="C5:D5"/>
    <mergeCell ref="E5:F5"/>
    <mergeCell ref="G5:H5"/>
    <mergeCell ref="I5:J5"/>
    <mergeCell ref="Y5:Z5"/>
    <mergeCell ref="AM5:AN5"/>
    <mergeCell ref="AA5:AB5"/>
    <mergeCell ref="AC5:AD5"/>
    <mergeCell ref="AE5:AF5"/>
    <mergeCell ref="AG5:AH5"/>
    <mergeCell ref="AI5:AJ5"/>
    <mergeCell ref="AK5:AL5"/>
    <mergeCell ref="O5:P5"/>
    <mergeCell ref="Q5:R5"/>
    <mergeCell ref="S5:T5"/>
    <mergeCell ref="U5:V5"/>
    <mergeCell ref="W5:X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30"/>
  <sheetViews>
    <sheetView zoomScale="90" zoomScaleNormal="90" workbookViewId="0">
      <pane xSplit="2" ySplit="6" topLeftCell="C7" activePane="bottomRight" state="frozen"/>
      <selection pane="topRight" activeCell="C1" sqref="C1"/>
      <selection pane="bottomLeft" activeCell="A7" sqref="A7"/>
      <selection pane="bottomRight" activeCell="D8" sqref="A1:XFD1048576"/>
    </sheetView>
  </sheetViews>
  <sheetFormatPr defaultRowHeight="15" x14ac:dyDescent="0.2"/>
  <cols>
    <col min="1" max="1" width="3.7109375" style="9" customWidth="1"/>
    <col min="2" max="2" width="50.85546875" style="9" customWidth="1"/>
    <col min="3" max="3" width="20.28515625" style="9" customWidth="1"/>
    <col min="4" max="4" width="18.42578125" style="9" customWidth="1"/>
    <col min="5" max="40" width="15.85546875" style="9" customWidth="1"/>
    <col min="41" max="16384" width="9.140625" style="9"/>
  </cols>
  <sheetData>
    <row r="1" spans="1:40" x14ac:dyDescent="0.2">
      <c r="A1" s="105" t="s">
        <v>78</v>
      </c>
      <c r="B1" s="105"/>
      <c r="C1" s="105"/>
      <c r="D1" s="105"/>
      <c r="E1" s="105"/>
      <c r="F1" s="105"/>
      <c r="G1" s="105"/>
      <c r="H1" s="105"/>
      <c r="I1" s="105"/>
      <c r="J1" s="105"/>
      <c r="K1" s="105"/>
      <c r="L1" s="105"/>
      <c r="M1" s="17"/>
      <c r="N1" s="17"/>
      <c r="O1" s="17"/>
      <c r="P1" s="17"/>
      <c r="Q1" s="17"/>
      <c r="R1" s="17"/>
      <c r="S1" s="17"/>
    </row>
    <row r="2" spans="1:40" x14ac:dyDescent="0.2">
      <c r="A2" s="105"/>
      <c r="B2" s="105"/>
      <c r="C2" s="105"/>
      <c r="D2" s="105"/>
      <c r="E2" s="105"/>
      <c r="F2" s="105"/>
      <c r="G2" s="105"/>
      <c r="H2" s="105"/>
      <c r="I2" s="105"/>
      <c r="J2" s="105"/>
      <c r="K2" s="105"/>
      <c r="L2" s="105"/>
    </row>
    <row r="3" spans="1:40" ht="15" customHeight="1" x14ac:dyDescent="0.2">
      <c r="A3" s="2" t="s">
        <v>2</v>
      </c>
      <c r="B3" s="14"/>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14"/>
      <c r="AN3" s="14"/>
    </row>
    <row r="4" spans="1:40" ht="22.5" customHeight="1" x14ac:dyDescent="0.2">
      <c r="A4" s="53"/>
      <c r="B4" s="14"/>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14"/>
      <c r="AN4" s="14"/>
    </row>
    <row r="5" spans="1:40" ht="90" customHeight="1" x14ac:dyDescent="0.2">
      <c r="A5" s="86" t="s">
        <v>0</v>
      </c>
      <c r="B5" s="86" t="s">
        <v>22</v>
      </c>
      <c r="C5" s="101" t="s">
        <v>3</v>
      </c>
      <c r="D5" s="101"/>
      <c r="E5" s="97" t="s">
        <v>4</v>
      </c>
      <c r="F5" s="98"/>
      <c r="G5" s="97" t="s">
        <v>5</v>
      </c>
      <c r="H5" s="98"/>
      <c r="I5" s="97" t="s">
        <v>6</v>
      </c>
      <c r="J5" s="98"/>
      <c r="K5" s="97" t="s">
        <v>7</v>
      </c>
      <c r="L5" s="98"/>
      <c r="M5" s="97" t="s">
        <v>8</v>
      </c>
      <c r="N5" s="98"/>
      <c r="O5" s="97" t="s">
        <v>9</v>
      </c>
      <c r="P5" s="98"/>
      <c r="Q5" s="97" t="s">
        <v>10</v>
      </c>
      <c r="R5" s="98"/>
      <c r="S5" s="97" t="s">
        <v>11</v>
      </c>
      <c r="T5" s="98"/>
      <c r="U5" s="97" t="s">
        <v>12</v>
      </c>
      <c r="V5" s="98"/>
      <c r="W5" s="97" t="s">
        <v>13</v>
      </c>
      <c r="X5" s="98"/>
      <c r="Y5" s="97" t="s">
        <v>14</v>
      </c>
      <c r="Z5" s="98"/>
      <c r="AA5" s="89" t="s">
        <v>15</v>
      </c>
      <c r="AB5" s="91"/>
      <c r="AC5" s="89" t="s">
        <v>16</v>
      </c>
      <c r="AD5" s="91"/>
      <c r="AE5" s="89" t="s">
        <v>17</v>
      </c>
      <c r="AF5" s="91"/>
      <c r="AG5" s="89" t="s">
        <v>18</v>
      </c>
      <c r="AH5" s="91"/>
      <c r="AI5" s="99" t="s">
        <v>19</v>
      </c>
      <c r="AJ5" s="100"/>
      <c r="AK5" s="99" t="s">
        <v>20</v>
      </c>
      <c r="AL5" s="100"/>
      <c r="AM5" s="99" t="s">
        <v>21</v>
      </c>
      <c r="AN5" s="100"/>
    </row>
    <row r="6" spans="1:40" ht="93" customHeight="1" x14ac:dyDescent="0.2">
      <c r="A6" s="88"/>
      <c r="B6" s="88"/>
      <c r="C6" s="54" t="s">
        <v>71</v>
      </c>
      <c r="D6" s="54" t="s">
        <v>72</v>
      </c>
      <c r="E6" s="54" t="s">
        <v>71</v>
      </c>
      <c r="F6" s="54" t="s">
        <v>72</v>
      </c>
      <c r="G6" s="54" t="s">
        <v>71</v>
      </c>
      <c r="H6" s="54" t="s">
        <v>72</v>
      </c>
      <c r="I6" s="54" t="s">
        <v>71</v>
      </c>
      <c r="J6" s="54" t="s">
        <v>72</v>
      </c>
      <c r="K6" s="54" t="s">
        <v>71</v>
      </c>
      <c r="L6" s="54" t="s">
        <v>72</v>
      </c>
      <c r="M6" s="54" t="s">
        <v>71</v>
      </c>
      <c r="N6" s="54" t="s">
        <v>72</v>
      </c>
      <c r="O6" s="54" t="s">
        <v>71</v>
      </c>
      <c r="P6" s="54" t="s">
        <v>72</v>
      </c>
      <c r="Q6" s="54" t="s">
        <v>71</v>
      </c>
      <c r="R6" s="54" t="s">
        <v>72</v>
      </c>
      <c r="S6" s="54" t="s">
        <v>71</v>
      </c>
      <c r="T6" s="54" t="s">
        <v>72</v>
      </c>
      <c r="U6" s="54" t="s">
        <v>71</v>
      </c>
      <c r="V6" s="54" t="s">
        <v>72</v>
      </c>
      <c r="W6" s="54" t="s">
        <v>71</v>
      </c>
      <c r="X6" s="54" t="s">
        <v>72</v>
      </c>
      <c r="Y6" s="54" t="s">
        <v>71</v>
      </c>
      <c r="Z6" s="54" t="s">
        <v>72</v>
      </c>
      <c r="AA6" s="54" t="s">
        <v>71</v>
      </c>
      <c r="AB6" s="54" t="s">
        <v>72</v>
      </c>
      <c r="AC6" s="54" t="s">
        <v>71</v>
      </c>
      <c r="AD6" s="54" t="s">
        <v>72</v>
      </c>
      <c r="AE6" s="54" t="s">
        <v>71</v>
      </c>
      <c r="AF6" s="54" t="s">
        <v>72</v>
      </c>
      <c r="AG6" s="54" t="s">
        <v>71</v>
      </c>
      <c r="AH6" s="54" t="s">
        <v>72</v>
      </c>
      <c r="AI6" s="54" t="s">
        <v>71</v>
      </c>
      <c r="AJ6" s="54" t="s">
        <v>72</v>
      </c>
      <c r="AK6" s="54" t="s">
        <v>71</v>
      </c>
      <c r="AL6" s="54" t="s">
        <v>72</v>
      </c>
      <c r="AM6" s="54" t="s">
        <v>71</v>
      </c>
      <c r="AN6" s="54" t="s">
        <v>72</v>
      </c>
    </row>
    <row r="7" spans="1:40" ht="24.95" customHeight="1" x14ac:dyDescent="0.2">
      <c r="A7" s="5">
        <v>1</v>
      </c>
      <c r="B7" s="24" t="s">
        <v>27</v>
      </c>
      <c r="C7" s="7">
        <v>20000</v>
      </c>
      <c r="D7" s="7">
        <v>20000</v>
      </c>
      <c r="E7" s="7">
        <v>0</v>
      </c>
      <c r="F7" s="7">
        <v>0</v>
      </c>
      <c r="G7" s="7">
        <v>0</v>
      </c>
      <c r="H7" s="7">
        <v>0</v>
      </c>
      <c r="I7" s="7">
        <v>0</v>
      </c>
      <c r="J7" s="7">
        <v>0</v>
      </c>
      <c r="K7" s="7">
        <v>11479</v>
      </c>
      <c r="L7" s="7">
        <v>11479</v>
      </c>
      <c r="M7" s="7">
        <v>0</v>
      </c>
      <c r="N7" s="7">
        <v>0</v>
      </c>
      <c r="O7" s="7">
        <v>0</v>
      </c>
      <c r="P7" s="7">
        <v>0</v>
      </c>
      <c r="Q7" s="7">
        <v>0</v>
      </c>
      <c r="R7" s="7">
        <v>0</v>
      </c>
      <c r="S7" s="7">
        <v>0</v>
      </c>
      <c r="T7" s="7">
        <v>0</v>
      </c>
      <c r="U7" s="7">
        <v>0</v>
      </c>
      <c r="V7" s="7">
        <v>0</v>
      </c>
      <c r="W7" s="7">
        <v>0</v>
      </c>
      <c r="X7" s="7">
        <v>0</v>
      </c>
      <c r="Y7" s="7">
        <v>0</v>
      </c>
      <c r="Z7" s="7">
        <v>0</v>
      </c>
      <c r="AA7" s="7">
        <v>0</v>
      </c>
      <c r="AB7" s="7">
        <v>0</v>
      </c>
      <c r="AC7" s="7">
        <v>0</v>
      </c>
      <c r="AD7" s="7">
        <v>0</v>
      </c>
      <c r="AE7" s="7">
        <v>0</v>
      </c>
      <c r="AF7" s="7">
        <v>0</v>
      </c>
      <c r="AG7" s="7">
        <v>0</v>
      </c>
      <c r="AH7" s="7">
        <v>0</v>
      </c>
      <c r="AI7" s="7">
        <v>0</v>
      </c>
      <c r="AJ7" s="7">
        <v>0</v>
      </c>
      <c r="AK7" s="7">
        <v>0</v>
      </c>
      <c r="AL7" s="7">
        <v>0</v>
      </c>
      <c r="AM7" s="8">
        <f t="shared" ref="AM7:AN20" si="0">C7+E7+G7+I7+K7+M7+O7+Q7+S7+U7+W7+Y7+AA7+AC7+AE7+AG7+AI7+AK7</f>
        <v>31479</v>
      </c>
      <c r="AN7" s="8">
        <f t="shared" si="0"/>
        <v>31479</v>
      </c>
    </row>
    <row r="8" spans="1:40" ht="24.95" customHeight="1" x14ac:dyDescent="0.2">
      <c r="A8" s="5">
        <v>2</v>
      </c>
      <c r="B8" s="24" t="s">
        <v>29</v>
      </c>
      <c r="C8" s="7">
        <v>0</v>
      </c>
      <c r="D8" s="7">
        <v>0</v>
      </c>
      <c r="E8" s="7">
        <v>0</v>
      </c>
      <c r="F8" s="7">
        <v>0</v>
      </c>
      <c r="G8" s="7">
        <v>0</v>
      </c>
      <c r="H8" s="7">
        <v>0</v>
      </c>
      <c r="I8" s="7">
        <v>0</v>
      </c>
      <c r="J8" s="7">
        <v>0</v>
      </c>
      <c r="K8" s="7">
        <v>28578.829999999998</v>
      </c>
      <c r="L8" s="7">
        <v>28578.829999999998</v>
      </c>
      <c r="M8" s="7">
        <v>0</v>
      </c>
      <c r="N8" s="7">
        <v>0</v>
      </c>
      <c r="O8" s="7">
        <v>0</v>
      </c>
      <c r="P8" s="7">
        <v>0</v>
      </c>
      <c r="Q8" s="7">
        <v>0</v>
      </c>
      <c r="R8" s="7">
        <v>0</v>
      </c>
      <c r="S8" s="7">
        <v>0</v>
      </c>
      <c r="T8" s="7">
        <v>0</v>
      </c>
      <c r="U8" s="7">
        <v>0</v>
      </c>
      <c r="V8" s="7">
        <v>0</v>
      </c>
      <c r="W8" s="7">
        <v>0</v>
      </c>
      <c r="X8" s="7">
        <v>0</v>
      </c>
      <c r="Y8" s="7">
        <v>0</v>
      </c>
      <c r="Z8" s="7">
        <v>0</v>
      </c>
      <c r="AA8" s="7">
        <v>0</v>
      </c>
      <c r="AB8" s="7">
        <v>0</v>
      </c>
      <c r="AC8" s="7">
        <v>0</v>
      </c>
      <c r="AD8" s="7">
        <v>0</v>
      </c>
      <c r="AE8" s="7">
        <v>0</v>
      </c>
      <c r="AF8" s="7">
        <v>0</v>
      </c>
      <c r="AG8" s="7">
        <v>0</v>
      </c>
      <c r="AH8" s="7">
        <v>0</v>
      </c>
      <c r="AI8" s="7">
        <v>0</v>
      </c>
      <c r="AJ8" s="7">
        <v>0</v>
      </c>
      <c r="AK8" s="7">
        <v>0</v>
      </c>
      <c r="AL8" s="7">
        <v>0</v>
      </c>
      <c r="AM8" s="8">
        <f t="shared" si="0"/>
        <v>28578.829999999998</v>
      </c>
      <c r="AN8" s="8">
        <f t="shared" si="0"/>
        <v>28578.829999999998</v>
      </c>
    </row>
    <row r="9" spans="1:40" ht="24.95" customHeight="1" x14ac:dyDescent="0.2">
      <c r="A9" s="5">
        <v>3</v>
      </c>
      <c r="B9" s="24" t="s">
        <v>34</v>
      </c>
      <c r="C9" s="7">
        <v>0</v>
      </c>
      <c r="D9" s="7">
        <v>0</v>
      </c>
      <c r="E9" s="7">
        <v>0</v>
      </c>
      <c r="F9" s="7">
        <v>0</v>
      </c>
      <c r="G9" s="7">
        <v>0</v>
      </c>
      <c r="H9" s="7">
        <v>0</v>
      </c>
      <c r="I9" s="7">
        <v>0</v>
      </c>
      <c r="J9" s="7">
        <v>0</v>
      </c>
      <c r="K9" s="7">
        <v>0</v>
      </c>
      <c r="L9" s="7">
        <v>0</v>
      </c>
      <c r="M9" s="7">
        <v>0</v>
      </c>
      <c r="N9" s="7">
        <v>0</v>
      </c>
      <c r="O9" s="7">
        <v>0</v>
      </c>
      <c r="P9" s="7">
        <v>0</v>
      </c>
      <c r="Q9" s="7">
        <v>0</v>
      </c>
      <c r="R9" s="7">
        <v>0</v>
      </c>
      <c r="S9" s="7">
        <v>0</v>
      </c>
      <c r="T9" s="7">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8">
        <f t="shared" si="0"/>
        <v>0</v>
      </c>
      <c r="AN9" s="8">
        <f t="shared" si="0"/>
        <v>0</v>
      </c>
    </row>
    <row r="10" spans="1:40" ht="24.95" customHeight="1" x14ac:dyDescent="0.2">
      <c r="A10" s="5">
        <v>4</v>
      </c>
      <c r="B10" s="24" t="s">
        <v>32</v>
      </c>
      <c r="C10" s="7">
        <v>0</v>
      </c>
      <c r="D10" s="7">
        <v>0</v>
      </c>
      <c r="E10" s="7">
        <v>0</v>
      </c>
      <c r="F10" s="7">
        <v>0</v>
      </c>
      <c r="G10" s="7">
        <v>0</v>
      </c>
      <c r="H10" s="7">
        <v>0</v>
      </c>
      <c r="I10" s="7">
        <v>0</v>
      </c>
      <c r="J10" s="7">
        <v>0</v>
      </c>
      <c r="K10" s="7">
        <v>0</v>
      </c>
      <c r="L10" s="7">
        <v>0</v>
      </c>
      <c r="M10" s="7">
        <v>0</v>
      </c>
      <c r="N10" s="7">
        <v>0</v>
      </c>
      <c r="O10" s="7">
        <v>0</v>
      </c>
      <c r="P10" s="7">
        <v>0</v>
      </c>
      <c r="Q10" s="7">
        <v>0</v>
      </c>
      <c r="R10" s="7">
        <v>0</v>
      </c>
      <c r="S10" s="7">
        <v>0</v>
      </c>
      <c r="T10" s="7">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8">
        <f t="shared" si="0"/>
        <v>0</v>
      </c>
      <c r="AN10" s="8">
        <f t="shared" si="0"/>
        <v>0</v>
      </c>
    </row>
    <row r="11" spans="1:40" ht="24.95" customHeight="1" x14ac:dyDescent="0.2">
      <c r="A11" s="5">
        <v>5</v>
      </c>
      <c r="B11" s="24" t="s">
        <v>35</v>
      </c>
      <c r="C11" s="7">
        <v>0</v>
      </c>
      <c r="D11" s="7">
        <v>0</v>
      </c>
      <c r="E11" s="7">
        <v>0</v>
      </c>
      <c r="F11" s="7">
        <v>0</v>
      </c>
      <c r="G11" s="7">
        <v>0</v>
      </c>
      <c r="H11" s="7">
        <v>0</v>
      </c>
      <c r="I11" s="7">
        <v>0</v>
      </c>
      <c r="J11" s="7">
        <v>0</v>
      </c>
      <c r="K11" s="7">
        <v>0</v>
      </c>
      <c r="L11" s="7">
        <v>0</v>
      </c>
      <c r="M11" s="7">
        <v>0</v>
      </c>
      <c r="N11" s="7">
        <v>0</v>
      </c>
      <c r="O11" s="7">
        <v>0</v>
      </c>
      <c r="P11" s="7">
        <v>0</v>
      </c>
      <c r="Q11" s="7">
        <v>0</v>
      </c>
      <c r="R11" s="7">
        <v>0</v>
      </c>
      <c r="S11" s="7">
        <v>0</v>
      </c>
      <c r="T11" s="7">
        <v>0</v>
      </c>
      <c r="U11" s="7">
        <v>0</v>
      </c>
      <c r="V11" s="7">
        <v>0</v>
      </c>
      <c r="W11" s="7">
        <v>0</v>
      </c>
      <c r="X11" s="7">
        <v>0</v>
      </c>
      <c r="Y11" s="7">
        <v>0</v>
      </c>
      <c r="Z11" s="7">
        <v>0</v>
      </c>
      <c r="AA11" s="7">
        <v>0</v>
      </c>
      <c r="AB11" s="7">
        <v>0</v>
      </c>
      <c r="AC11" s="7">
        <v>0</v>
      </c>
      <c r="AD11" s="7">
        <v>0</v>
      </c>
      <c r="AE11" s="7">
        <v>0</v>
      </c>
      <c r="AF11" s="7">
        <v>0</v>
      </c>
      <c r="AG11" s="7">
        <v>0</v>
      </c>
      <c r="AH11" s="7">
        <v>0</v>
      </c>
      <c r="AI11" s="7">
        <v>0</v>
      </c>
      <c r="AJ11" s="7">
        <v>0</v>
      </c>
      <c r="AK11" s="7">
        <v>0</v>
      </c>
      <c r="AL11" s="7">
        <v>0</v>
      </c>
      <c r="AM11" s="8">
        <f t="shared" si="0"/>
        <v>0</v>
      </c>
      <c r="AN11" s="8">
        <f t="shared" si="0"/>
        <v>0</v>
      </c>
    </row>
    <row r="12" spans="1:40" ht="24.95" customHeight="1" x14ac:dyDescent="0.2">
      <c r="A12" s="5">
        <v>6</v>
      </c>
      <c r="B12" s="24" t="s">
        <v>33</v>
      </c>
      <c r="C12" s="7">
        <v>0</v>
      </c>
      <c r="D12" s="7">
        <v>0</v>
      </c>
      <c r="E12" s="7">
        <v>0</v>
      </c>
      <c r="F12" s="7">
        <v>0</v>
      </c>
      <c r="G12" s="7">
        <v>0</v>
      </c>
      <c r="H12" s="7">
        <v>0</v>
      </c>
      <c r="I12" s="7">
        <v>0</v>
      </c>
      <c r="J12" s="7">
        <v>0</v>
      </c>
      <c r="K12" s="7">
        <v>0</v>
      </c>
      <c r="L12" s="7">
        <v>0</v>
      </c>
      <c r="M12" s="7">
        <v>0</v>
      </c>
      <c r="N12" s="7">
        <v>0</v>
      </c>
      <c r="O12" s="7">
        <v>0</v>
      </c>
      <c r="P12" s="7">
        <v>0</v>
      </c>
      <c r="Q12" s="7">
        <v>0</v>
      </c>
      <c r="R12" s="7">
        <v>0</v>
      </c>
      <c r="S12" s="7">
        <v>0</v>
      </c>
      <c r="T12" s="7">
        <v>0</v>
      </c>
      <c r="U12" s="7">
        <v>0</v>
      </c>
      <c r="V12" s="7">
        <v>0</v>
      </c>
      <c r="W12" s="7">
        <v>0</v>
      </c>
      <c r="X12" s="7">
        <v>0</v>
      </c>
      <c r="Y12" s="7">
        <v>0</v>
      </c>
      <c r="Z12" s="7">
        <v>0</v>
      </c>
      <c r="AA12" s="7">
        <v>0</v>
      </c>
      <c r="AB12" s="7">
        <v>0</v>
      </c>
      <c r="AC12" s="7">
        <v>0</v>
      </c>
      <c r="AD12" s="7">
        <v>0</v>
      </c>
      <c r="AE12" s="7">
        <v>0</v>
      </c>
      <c r="AF12" s="7">
        <v>0</v>
      </c>
      <c r="AG12" s="7">
        <v>0</v>
      </c>
      <c r="AH12" s="7">
        <v>0</v>
      </c>
      <c r="AI12" s="7">
        <v>0</v>
      </c>
      <c r="AJ12" s="7">
        <v>0</v>
      </c>
      <c r="AK12" s="7">
        <v>0</v>
      </c>
      <c r="AL12" s="7">
        <v>0</v>
      </c>
      <c r="AM12" s="8">
        <f t="shared" si="0"/>
        <v>0</v>
      </c>
      <c r="AN12" s="8">
        <f t="shared" si="0"/>
        <v>0</v>
      </c>
    </row>
    <row r="13" spans="1:40" ht="24.95" customHeight="1" x14ac:dyDescent="0.2">
      <c r="A13" s="5">
        <v>7</v>
      </c>
      <c r="B13" s="24" t="s">
        <v>39</v>
      </c>
      <c r="C13" s="7">
        <v>0</v>
      </c>
      <c r="D13" s="7">
        <v>0</v>
      </c>
      <c r="E13" s="7">
        <v>0</v>
      </c>
      <c r="F13" s="7">
        <v>0</v>
      </c>
      <c r="G13" s="7">
        <v>0</v>
      </c>
      <c r="H13" s="7">
        <v>0</v>
      </c>
      <c r="I13" s="7">
        <v>0</v>
      </c>
      <c r="J13" s="7">
        <v>0</v>
      </c>
      <c r="K13" s="7">
        <v>0</v>
      </c>
      <c r="L13" s="7">
        <v>0</v>
      </c>
      <c r="M13" s="7">
        <v>0</v>
      </c>
      <c r="N13" s="7">
        <v>0</v>
      </c>
      <c r="O13" s="7">
        <v>0</v>
      </c>
      <c r="P13" s="7">
        <v>0</v>
      </c>
      <c r="Q13" s="7">
        <v>0</v>
      </c>
      <c r="R13" s="7">
        <v>0</v>
      </c>
      <c r="S13" s="7">
        <v>0</v>
      </c>
      <c r="T13" s="7">
        <v>0</v>
      </c>
      <c r="U13" s="7">
        <v>0</v>
      </c>
      <c r="V13" s="7">
        <v>0</v>
      </c>
      <c r="W13" s="7">
        <v>0</v>
      </c>
      <c r="X13" s="7">
        <v>0</v>
      </c>
      <c r="Y13" s="7">
        <v>0</v>
      </c>
      <c r="Z13" s="7">
        <v>0</v>
      </c>
      <c r="AA13" s="7">
        <v>0</v>
      </c>
      <c r="AB13" s="7">
        <v>0</v>
      </c>
      <c r="AC13" s="7">
        <v>0</v>
      </c>
      <c r="AD13" s="7">
        <v>0</v>
      </c>
      <c r="AE13" s="7">
        <v>0</v>
      </c>
      <c r="AF13" s="7">
        <v>0</v>
      </c>
      <c r="AG13" s="7">
        <v>0</v>
      </c>
      <c r="AH13" s="7">
        <v>0</v>
      </c>
      <c r="AI13" s="7">
        <v>0</v>
      </c>
      <c r="AJ13" s="7">
        <v>0</v>
      </c>
      <c r="AK13" s="7">
        <v>0</v>
      </c>
      <c r="AL13" s="7">
        <v>0</v>
      </c>
      <c r="AM13" s="8">
        <f t="shared" si="0"/>
        <v>0</v>
      </c>
      <c r="AN13" s="8">
        <f t="shared" si="0"/>
        <v>0</v>
      </c>
    </row>
    <row r="14" spans="1:40" ht="24.95" customHeight="1" x14ac:dyDescent="0.2">
      <c r="A14" s="5">
        <v>8</v>
      </c>
      <c r="B14" s="24" t="s">
        <v>30</v>
      </c>
      <c r="C14" s="7">
        <v>0</v>
      </c>
      <c r="D14" s="7">
        <v>0</v>
      </c>
      <c r="E14" s="7">
        <v>0</v>
      </c>
      <c r="F14" s="7">
        <v>0</v>
      </c>
      <c r="G14" s="7">
        <v>0</v>
      </c>
      <c r="H14" s="7">
        <v>0</v>
      </c>
      <c r="I14" s="7">
        <v>0</v>
      </c>
      <c r="J14" s="7">
        <v>0</v>
      </c>
      <c r="K14" s="7">
        <v>0</v>
      </c>
      <c r="L14" s="7">
        <v>0</v>
      </c>
      <c r="M14" s="7">
        <v>0</v>
      </c>
      <c r="N14" s="7">
        <v>0</v>
      </c>
      <c r="O14" s="7">
        <v>0</v>
      </c>
      <c r="P14" s="7">
        <v>0</v>
      </c>
      <c r="Q14" s="7">
        <v>0</v>
      </c>
      <c r="R14" s="7">
        <v>0</v>
      </c>
      <c r="S14" s="7">
        <v>0</v>
      </c>
      <c r="T14" s="7">
        <v>0</v>
      </c>
      <c r="U14" s="7">
        <v>0</v>
      </c>
      <c r="V14" s="7">
        <v>0</v>
      </c>
      <c r="W14" s="7">
        <v>0</v>
      </c>
      <c r="X14" s="7">
        <v>0</v>
      </c>
      <c r="Y14" s="7">
        <v>0</v>
      </c>
      <c r="Z14" s="7">
        <v>0</v>
      </c>
      <c r="AA14" s="7">
        <v>0</v>
      </c>
      <c r="AB14" s="7">
        <v>0</v>
      </c>
      <c r="AC14" s="7">
        <v>0</v>
      </c>
      <c r="AD14" s="7">
        <v>0</v>
      </c>
      <c r="AE14" s="7">
        <v>0</v>
      </c>
      <c r="AF14" s="7">
        <v>0</v>
      </c>
      <c r="AG14" s="7">
        <v>0</v>
      </c>
      <c r="AH14" s="7">
        <v>0</v>
      </c>
      <c r="AI14" s="7">
        <v>0</v>
      </c>
      <c r="AJ14" s="7">
        <v>0</v>
      </c>
      <c r="AK14" s="7">
        <v>0</v>
      </c>
      <c r="AL14" s="7">
        <v>0</v>
      </c>
      <c r="AM14" s="8">
        <f t="shared" si="0"/>
        <v>0</v>
      </c>
      <c r="AN14" s="8">
        <f t="shared" si="0"/>
        <v>0</v>
      </c>
    </row>
    <row r="15" spans="1:40" ht="24.95" customHeight="1" x14ac:dyDescent="0.2">
      <c r="A15" s="5">
        <v>9</v>
      </c>
      <c r="B15" s="24" t="s">
        <v>36</v>
      </c>
      <c r="C15" s="7">
        <v>0</v>
      </c>
      <c r="D15" s="7">
        <v>0</v>
      </c>
      <c r="E15" s="7">
        <v>0</v>
      </c>
      <c r="F15" s="7">
        <v>0</v>
      </c>
      <c r="G15" s="7">
        <v>0</v>
      </c>
      <c r="H15" s="7">
        <v>0</v>
      </c>
      <c r="I15" s="7">
        <v>0</v>
      </c>
      <c r="J15" s="7">
        <v>0</v>
      </c>
      <c r="K15" s="7">
        <v>0</v>
      </c>
      <c r="L15" s="7">
        <v>0</v>
      </c>
      <c r="M15" s="7">
        <v>0</v>
      </c>
      <c r="N15" s="7">
        <v>0</v>
      </c>
      <c r="O15" s="7">
        <v>0</v>
      </c>
      <c r="P15" s="7">
        <v>0</v>
      </c>
      <c r="Q15" s="7">
        <v>0</v>
      </c>
      <c r="R15" s="7">
        <v>0</v>
      </c>
      <c r="S15" s="7">
        <v>0</v>
      </c>
      <c r="T15" s="7">
        <v>0</v>
      </c>
      <c r="U15" s="7">
        <v>0</v>
      </c>
      <c r="V15" s="7">
        <v>0</v>
      </c>
      <c r="W15" s="7">
        <v>0</v>
      </c>
      <c r="X15" s="7">
        <v>0</v>
      </c>
      <c r="Y15" s="7">
        <v>0</v>
      </c>
      <c r="Z15" s="7">
        <v>0</v>
      </c>
      <c r="AA15" s="7">
        <v>0</v>
      </c>
      <c r="AB15" s="7">
        <v>0</v>
      </c>
      <c r="AC15" s="7">
        <v>0</v>
      </c>
      <c r="AD15" s="7">
        <v>0</v>
      </c>
      <c r="AE15" s="7">
        <v>0</v>
      </c>
      <c r="AF15" s="7">
        <v>0</v>
      </c>
      <c r="AG15" s="7">
        <v>0</v>
      </c>
      <c r="AH15" s="7">
        <v>0</v>
      </c>
      <c r="AI15" s="7">
        <v>0</v>
      </c>
      <c r="AJ15" s="7">
        <v>0</v>
      </c>
      <c r="AK15" s="7">
        <v>0</v>
      </c>
      <c r="AL15" s="7">
        <v>0</v>
      </c>
      <c r="AM15" s="8">
        <f t="shared" si="0"/>
        <v>0</v>
      </c>
      <c r="AN15" s="8">
        <f t="shared" si="0"/>
        <v>0</v>
      </c>
    </row>
    <row r="16" spans="1:40" ht="24.95" customHeight="1" x14ac:dyDescent="0.2">
      <c r="A16" s="5">
        <v>10</v>
      </c>
      <c r="B16" s="24" t="s">
        <v>31</v>
      </c>
      <c r="C16" s="7">
        <v>0</v>
      </c>
      <c r="D16" s="7">
        <v>0</v>
      </c>
      <c r="E16" s="7">
        <v>0</v>
      </c>
      <c r="F16" s="7">
        <v>0</v>
      </c>
      <c r="G16" s="7">
        <v>0</v>
      </c>
      <c r="H16" s="7">
        <v>0</v>
      </c>
      <c r="I16" s="7">
        <v>0</v>
      </c>
      <c r="J16" s="7">
        <v>0</v>
      </c>
      <c r="K16" s="7">
        <v>0</v>
      </c>
      <c r="L16" s="7">
        <v>0</v>
      </c>
      <c r="M16" s="7">
        <v>0</v>
      </c>
      <c r="N16" s="7">
        <v>0</v>
      </c>
      <c r="O16" s="7">
        <v>0</v>
      </c>
      <c r="P16" s="7">
        <v>0</v>
      </c>
      <c r="Q16" s="7">
        <v>0</v>
      </c>
      <c r="R16" s="7">
        <v>0</v>
      </c>
      <c r="S16" s="7">
        <v>0</v>
      </c>
      <c r="T16" s="7">
        <v>0</v>
      </c>
      <c r="U16" s="7">
        <v>0</v>
      </c>
      <c r="V16" s="7">
        <v>0</v>
      </c>
      <c r="W16" s="7">
        <v>0</v>
      </c>
      <c r="X16" s="7">
        <v>0</v>
      </c>
      <c r="Y16" s="7">
        <v>0</v>
      </c>
      <c r="Z16" s="7">
        <v>0</v>
      </c>
      <c r="AA16" s="7">
        <v>0</v>
      </c>
      <c r="AB16" s="7">
        <v>0</v>
      </c>
      <c r="AC16" s="7">
        <v>0</v>
      </c>
      <c r="AD16" s="7">
        <v>0</v>
      </c>
      <c r="AE16" s="7">
        <v>0</v>
      </c>
      <c r="AF16" s="7">
        <v>0</v>
      </c>
      <c r="AG16" s="7">
        <v>0</v>
      </c>
      <c r="AH16" s="7">
        <v>0</v>
      </c>
      <c r="AI16" s="7">
        <v>0</v>
      </c>
      <c r="AJ16" s="7">
        <v>0</v>
      </c>
      <c r="AK16" s="7">
        <v>0</v>
      </c>
      <c r="AL16" s="7">
        <v>0</v>
      </c>
      <c r="AM16" s="8">
        <f t="shared" si="0"/>
        <v>0</v>
      </c>
      <c r="AN16" s="8">
        <f t="shared" si="0"/>
        <v>0</v>
      </c>
    </row>
    <row r="17" spans="1:40" ht="24.95" customHeight="1" x14ac:dyDescent="0.2">
      <c r="A17" s="5">
        <v>11</v>
      </c>
      <c r="B17" s="24" t="s">
        <v>37</v>
      </c>
      <c r="C17" s="7">
        <v>0</v>
      </c>
      <c r="D17" s="7">
        <v>0</v>
      </c>
      <c r="E17" s="7">
        <v>0</v>
      </c>
      <c r="F17" s="7">
        <v>0</v>
      </c>
      <c r="G17" s="7">
        <v>0</v>
      </c>
      <c r="H17" s="7">
        <v>0</v>
      </c>
      <c r="I17" s="7">
        <v>0</v>
      </c>
      <c r="J17" s="7">
        <v>0</v>
      </c>
      <c r="K17" s="7">
        <v>0</v>
      </c>
      <c r="L17" s="7">
        <v>0</v>
      </c>
      <c r="M17" s="7">
        <v>0</v>
      </c>
      <c r="N17" s="7">
        <v>0</v>
      </c>
      <c r="O17" s="7">
        <v>0</v>
      </c>
      <c r="P17" s="7">
        <v>0</v>
      </c>
      <c r="Q17" s="7">
        <v>0</v>
      </c>
      <c r="R17" s="7">
        <v>0</v>
      </c>
      <c r="S17" s="7">
        <v>0</v>
      </c>
      <c r="T17" s="7">
        <v>0</v>
      </c>
      <c r="U17" s="7">
        <v>0</v>
      </c>
      <c r="V17" s="7">
        <v>0</v>
      </c>
      <c r="W17" s="7">
        <v>0</v>
      </c>
      <c r="X17" s="7">
        <v>0</v>
      </c>
      <c r="Y17" s="7">
        <v>0</v>
      </c>
      <c r="Z17" s="7">
        <v>0</v>
      </c>
      <c r="AA17" s="7">
        <v>0</v>
      </c>
      <c r="AB17" s="7">
        <v>0</v>
      </c>
      <c r="AC17" s="7">
        <v>0</v>
      </c>
      <c r="AD17" s="7">
        <v>0</v>
      </c>
      <c r="AE17" s="7">
        <v>0</v>
      </c>
      <c r="AF17" s="7">
        <v>0</v>
      </c>
      <c r="AG17" s="7">
        <v>0</v>
      </c>
      <c r="AH17" s="7">
        <v>0</v>
      </c>
      <c r="AI17" s="7">
        <v>0</v>
      </c>
      <c r="AJ17" s="7">
        <v>0</v>
      </c>
      <c r="AK17" s="7">
        <v>0</v>
      </c>
      <c r="AL17" s="7">
        <v>0</v>
      </c>
      <c r="AM17" s="8">
        <f t="shared" si="0"/>
        <v>0</v>
      </c>
      <c r="AN17" s="8">
        <f t="shared" si="0"/>
        <v>0</v>
      </c>
    </row>
    <row r="18" spans="1:40" ht="24.95" customHeight="1" x14ac:dyDescent="0.2">
      <c r="A18" s="5">
        <v>12</v>
      </c>
      <c r="B18" s="24" t="s">
        <v>40</v>
      </c>
      <c r="C18" s="7">
        <v>0</v>
      </c>
      <c r="D18" s="7">
        <v>0</v>
      </c>
      <c r="E18" s="7">
        <v>0</v>
      </c>
      <c r="F18" s="7">
        <v>0</v>
      </c>
      <c r="G18" s="7">
        <v>0</v>
      </c>
      <c r="H18" s="7">
        <v>0</v>
      </c>
      <c r="I18" s="7">
        <v>0</v>
      </c>
      <c r="J18" s="7">
        <v>0</v>
      </c>
      <c r="K18" s="7">
        <v>0</v>
      </c>
      <c r="L18" s="7">
        <v>0</v>
      </c>
      <c r="M18" s="7">
        <v>0</v>
      </c>
      <c r="N18" s="7">
        <v>0</v>
      </c>
      <c r="O18" s="7">
        <v>0</v>
      </c>
      <c r="P18" s="7">
        <v>0</v>
      </c>
      <c r="Q18" s="7">
        <v>0</v>
      </c>
      <c r="R18" s="7">
        <v>0</v>
      </c>
      <c r="S18" s="7">
        <v>0</v>
      </c>
      <c r="T18" s="7">
        <v>0</v>
      </c>
      <c r="U18" s="7">
        <v>0</v>
      </c>
      <c r="V18" s="7">
        <v>0</v>
      </c>
      <c r="W18" s="7">
        <v>0</v>
      </c>
      <c r="X18" s="7">
        <v>0</v>
      </c>
      <c r="Y18" s="7">
        <v>0</v>
      </c>
      <c r="Z18" s="7">
        <v>0</v>
      </c>
      <c r="AA18" s="7">
        <v>0</v>
      </c>
      <c r="AB18" s="7">
        <v>0</v>
      </c>
      <c r="AC18" s="7">
        <v>0</v>
      </c>
      <c r="AD18" s="7">
        <v>0</v>
      </c>
      <c r="AE18" s="7">
        <v>0</v>
      </c>
      <c r="AF18" s="7">
        <v>0</v>
      </c>
      <c r="AG18" s="7">
        <v>0</v>
      </c>
      <c r="AH18" s="7">
        <v>0</v>
      </c>
      <c r="AI18" s="7">
        <v>0</v>
      </c>
      <c r="AJ18" s="7">
        <v>0</v>
      </c>
      <c r="AK18" s="7">
        <v>0</v>
      </c>
      <c r="AL18" s="7">
        <v>0</v>
      </c>
      <c r="AM18" s="8">
        <f t="shared" si="0"/>
        <v>0</v>
      </c>
      <c r="AN18" s="8">
        <f t="shared" si="0"/>
        <v>0</v>
      </c>
    </row>
    <row r="19" spans="1:40" ht="24.95" customHeight="1" x14ac:dyDescent="0.2">
      <c r="A19" s="5">
        <v>13</v>
      </c>
      <c r="B19" s="24" t="s">
        <v>28</v>
      </c>
      <c r="C19" s="7">
        <v>0</v>
      </c>
      <c r="D19" s="7">
        <v>0</v>
      </c>
      <c r="E19" s="7">
        <v>0</v>
      </c>
      <c r="F19" s="7">
        <v>0</v>
      </c>
      <c r="G19" s="7">
        <v>0</v>
      </c>
      <c r="H19" s="7">
        <v>0</v>
      </c>
      <c r="I19" s="7">
        <v>0</v>
      </c>
      <c r="J19" s="7">
        <v>0</v>
      </c>
      <c r="K19" s="7">
        <v>0</v>
      </c>
      <c r="L19" s="7">
        <v>0</v>
      </c>
      <c r="M19" s="7">
        <v>0</v>
      </c>
      <c r="N19" s="7">
        <v>0</v>
      </c>
      <c r="O19" s="7">
        <v>0</v>
      </c>
      <c r="P19" s="7">
        <v>0</v>
      </c>
      <c r="Q19" s="7">
        <v>0</v>
      </c>
      <c r="R19" s="7">
        <v>0</v>
      </c>
      <c r="S19" s="7">
        <v>0</v>
      </c>
      <c r="T19" s="7">
        <v>0</v>
      </c>
      <c r="U19" s="7">
        <v>0</v>
      </c>
      <c r="V19" s="7">
        <v>0</v>
      </c>
      <c r="W19" s="7">
        <v>0</v>
      </c>
      <c r="X19" s="7">
        <v>0</v>
      </c>
      <c r="Y19" s="7">
        <v>0</v>
      </c>
      <c r="Z19" s="7">
        <v>0</v>
      </c>
      <c r="AA19" s="7">
        <v>0</v>
      </c>
      <c r="AB19" s="7">
        <v>0</v>
      </c>
      <c r="AC19" s="7">
        <v>0</v>
      </c>
      <c r="AD19" s="7">
        <v>0</v>
      </c>
      <c r="AE19" s="7">
        <v>0</v>
      </c>
      <c r="AF19" s="7">
        <v>0</v>
      </c>
      <c r="AG19" s="7">
        <v>0</v>
      </c>
      <c r="AH19" s="7">
        <v>0</v>
      </c>
      <c r="AI19" s="7">
        <v>0</v>
      </c>
      <c r="AJ19" s="7">
        <v>0</v>
      </c>
      <c r="AK19" s="7">
        <v>0</v>
      </c>
      <c r="AL19" s="7">
        <v>0</v>
      </c>
      <c r="AM19" s="8">
        <f t="shared" si="0"/>
        <v>0</v>
      </c>
      <c r="AN19" s="8">
        <f t="shared" si="0"/>
        <v>0</v>
      </c>
    </row>
    <row r="20" spans="1:40" ht="24.95" customHeight="1" x14ac:dyDescent="0.2">
      <c r="A20" s="5">
        <v>14</v>
      </c>
      <c r="B20" s="25" t="s">
        <v>38</v>
      </c>
      <c r="C20" s="7">
        <v>0</v>
      </c>
      <c r="D20" s="7">
        <v>0</v>
      </c>
      <c r="E20" s="7">
        <v>0</v>
      </c>
      <c r="F20" s="7">
        <v>0</v>
      </c>
      <c r="G20" s="7">
        <v>0</v>
      </c>
      <c r="H20" s="7">
        <v>0</v>
      </c>
      <c r="I20" s="7">
        <v>0</v>
      </c>
      <c r="J20" s="7">
        <v>0</v>
      </c>
      <c r="K20" s="7">
        <v>0</v>
      </c>
      <c r="L20" s="7">
        <v>0</v>
      </c>
      <c r="M20" s="7">
        <v>0</v>
      </c>
      <c r="N20" s="7">
        <v>0</v>
      </c>
      <c r="O20" s="7">
        <v>0</v>
      </c>
      <c r="P20" s="7">
        <v>0</v>
      </c>
      <c r="Q20" s="7">
        <v>0</v>
      </c>
      <c r="R20" s="7">
        <v>0</v>
      </c>
      <c r="S20" s="7">
        <v>0</v>
      </c>
      <c r="T20" s="7">
        <v>0</v>
      </c>
      <c r="U20" s="7">
        <v>0</v>
      </c>
      <c r="V20" s="7">
        <v>0</v>
      </c>
      <c r="W20" s="7">
        <v>0</v>
      </c>
      <c r="X20" s="7">
        <v>0</v>
      </c>
      <c r="Y20" s="7">
        <v>0</v>
      </c>
      <c r="Z20" s="7">
        <v>0</v>
      </c>
      <c r="AA20" s="7">
        <v>0</v>
      </c>
      <c r="AB20" s="7">
        <v>0</v>
      </c>
      <c r="AC20" s="7">
        <v>0</v>
      </c>
      <c r="AD20" s="7">
        <v>0</v>
      </c>
      <c r="AE20" s="7">
        <v>0</v>
      </c>
      <c r="AF20" s="7">
        <v>0</v>
      </c>
      <c r="AG20" s="7">
        <v>0</v>
      </c>
      <c r="AH20" s="7">
        <v>0</v>
      </c>
      <c r="AI20" s="7">
        <v>0</v>
      </c>
      <c r="AJ20" s="7">
        <v>0</v>
      </c>
      <c r="AK20" s="7">
        <v>0</v>
      </c>
      <c r="AL20" s="7">
        <v>0</v>
      </c>
      <c r="AM20" s="8">
        <f t="shared" si="0"/>
        <v>0</v>
      </c>
      <c r="AN20" s="8">
        <f t="shared" si="0"/>
        <v>0</v>
      </c>
    </row>
    <row r="21" spans="1:40" x14ac:dyDescent="0.2">
      <c r="A21" s="11"/>
      <c r="B21" s="12" t="s">
        <v>21</v>
      </c>
      <c r="C21" s="13">
        <f t="shared" ref="C21:AN21" si="1">SUM(C7:C20)</f>
        <v>20000</v>
      </c>
      <c r="D21" s="13">
        <f t="shared" si="1"/>
        <v>20000</v>
      </c>
      <c r="E21" s="13">
        <f t="shared" si="1"/>
        <v>0</v>
      </c>
      <c r="F21" s="13">
        <f t="shared" si="1"/>
        <v>0</v>
      </c>
      <c r="G21" s="13">
        <f t="shared" si="1"/>
        <v>0</v>
      </c>
      <c r="H21" s="13">
        <f t="shared" si="1"/>
        <v>0</v>
      </c>
      <c r="I21" s="13">
        <f t="shared" si="1"/>
        <v>0</v>
      </c>
      <c r="J21" s="13">
        <f t="shared" si="1"/>
        <v>0</v>
      </c>
      <c r="K21" s="13">
        <f t="shared" si="1"/>
        <v>40057.83</v>
      </c>
      <c r="L21" s="13">
        <f t="shared" si="1"/>
        <v>40057.83</v>
      </c>
      <c r="M21" s="13">
        <f t="shared" si="1"/>
        <v>0</v>
      </c>
      <c r="N21" s="13">
        <f t="shared" si="1"/>
        <v>0</v>
      </c>
      <c r="O21" s="13">
        <f t="shared" si="1"/>
        <v>0</v>
      </c>
      <c r="P21" s="13">
        <f t="shared" si="1"/>
        <v>0</v>
      </c>
      <c r="Q21" s="13">
        <f t="shared" si="1"/>
        <v>0</v>
      </c>
      <c r="R21" s="13">
        <f t="shared" si="1"/>
        <v>0</v>
      </c>
      <c r="S21" s="13">
        <f t="shared" si="1"/>
        <v>0</v>
      </c>
      <c r="T21" s="13">
        <f t="shared" si="1"/>
        <v>0</v>
      </c>
      <c r="U21" s="13">
        <f t="shared" si="1"/>
        <v>0</v>
      </c>
      <c r="V21" s="13">
        <f t="shared" si="1"/>
        <v>0</v>
      </c>
      <c r="W21" s="13">
        <f t="shared" si="1"/>
        <v>0</v>
      </c>
      <c r="X21" s="13">
        <f t="shared" si="1"/>
        <v>0</v>
      </c>
      <c r="Y21" s="13">
        <f t="shared" si="1"/>
        <v>0</v>
      </c>
      <c r="Z21" s="13">
        <f t="shared" si="1"/>
        <v>0</v>
      </c>
      <c r="AA21" s="13">
        <f t="shared" si="1"/>
        <v>0</v>
      </c>
      <c r="AB21" s="13">
        <f t="shared" si="1"/>
        <v>0</v>
      </c>
      <c r="AC21" s="13">
        <f t="shared" si="1"/>
        <v>0</v>
      </c>
      <c r="AD21" s="13">
        <f t="shared" si="1"/>
        <v>0</v>
      </c>
      <c r="AE21" s="13">
        <f t="shared" si="1"/>
        <v>0</v>
      </c>
      <c r="AF21" s="13">
        <f t="shared" si="1"/>
        <v>0</v>
      </c>
      <c r="AG21" s="13">
        <f t="shared" si="1"/>
        <v>0</v>
      </c>
      <c r="AH21" s="13">
        <f t="shared" si="1"/>
        <v>0</v>
      </c>
      <c r="AI21" s="13">
        <f t="shared" si="1"/>
        <v>0</v>
      </c>
      <c r="AJ21" s="13">
        <f t="shared" si="1"/>
        <v>0</v>
      </c>
      <c r="AK21" s="13">
        <f t="shared" si="1"/>
        <v>0</v>
      </c>
      <c r="AL21" s="13">
        <f t="shared" si="1"/>
        <v>0</v>
      </c>
      <c r="AM21" s="13">
        <f t="shared" si="1"/>
        <v>60057.83</v>
      </c>
      <c r="AN21" s="13">
        <f t="shared" si="1"/>
        <v>60057.83</v>
      </c>
    </row>
    <row r="22" spans="1:40" x14ac:dyDescent="0.2">
      <c r="A22" s="14"/>
      <c r="B22" s="15"/>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row>
    <row r="24" spans="1:40" x14ac:dyDescent="0.2">
      <c r="B24" s="17" t="s">
        <v>51</v>
      </c>
      <c r="C24" s="55"/>
      <c r="D24" s="55"/>
      <c r="E24" s="55"/>
      <c r="F24" s="55"/>
      <c r="G24" s="55"/>
      <c r="H24" s="55"/>
      <c r="I24" s="55"/>
      <c r="J24" s="55"/>
      <c r="K24" s="55"/>
      <c r="L24" s="55"/>
      <c r="M24" s="55"/>
      <c r="N24" s="55"/>
    </row>
    <row r="25" spans="1:40" x14ac:dyDescent="0.2">
      <c r="B25" s="104" t="s">
        <v>79</v>
      </c>
      <c r="C25" s="104"/>
      <c r="D25" s="104"/>
      <c r="E25" s="104"/>
      <c r="F25" s="104"/>
      <c r="G25" s="104"/>
      <c r="H25" s="104"/>
      <c r="I25" s="104"/>
      <c r="J25" s="104"/>
      <c r="K25" s="104"/>
      <c r="L25" s="104"/>
      <c r="M25" s="104"/>
      <c r="N25" s="104"/>
    </row>
    <row r="26" spans="1:40" x14ac:dyDescent="0.2">
      <c r="B26" s="104"/>
      <c r="C26" s="104"/>
      <c r="D26" s="104"/>
      <c r="E26" s="104"/>
      <c r="F26" s="104"/>
      <c r="G26" s="104"/>
      <c r="H26" s="104"/>
      <c r="I26" s="104"/>
      <c r="J26" s="104"/>
      <c r="K26" s="104"/>
      <c r="L26" s="104"/>
      <c r="M26" s="104"/>
      <c r="N26" s="104"/>
    </row>
    <row r="27" spans="1:40" ht="9" customHeight="1" x14ac:dyDescent="0.2">
      <c r="B27" s="56"/>
      <c r="C27" s="56"/>
      <c r="D27" s="56"/>
      <c r="E27" s="56"/>
      <c r="F27" s="56"/>
      <c r="G27" s="56"/>
      <c r="H27" s="56"/>
      <c r="I27" s="56"/>
      <c r="J27" s="56"/>
      <c r="K27" s="56"/>
      <c r="L27" s="56"/>
      <c r="M27" s="56"/>
      <c r="N27" s="56"/>
    </row>
    <row r="28" spans="1:40" x14ac:dyDescent="0.25">
      <c r="B28" s="31" t="s">
        <v>80</v>
      </c>
    </row>
    <row r="29" spans="1:40" x14ac:dyDescent="0.25">
      <c r="B29" s="31" t="s">
        <v>81</v>
      </c>
    </row>
    <row r="30" spans="1:40" x14ac:dyDescent="0.2">
      <c r="AM30" s="57"/>
      <c r="AN30" s="57"/>
    </row>
  </sheetData>
  <mergeCells count="24">
    <mergeCell ref="AK5:AL5"/>
    <mergeCell ref="AM5:AN5"/>
    <mergeCell ref="B25:N26"/>
    <mergeCell ref="A1:L1"/>
    <mergeCell ref="A2:L2"/>
    <mergeCell ref="Y5:Z5"/>
    <mergeCell ref="AA5:AB5"/>
    <mergeCell ref="AC5:AD5"/>
    <mergeCell ref="AE5:AF5"/>
    <mergeCell ref="AG5:AH5"/>
    <mergeCell ref="AI5:AJ5"/>
    <mergeCell ref="M5:N5"/>
    <mergeCell ref="O5:P5"/>
    <mergeCell ref="Q5:R5"/>
    <mergeCell ref="S5:T5"/>
    <mergeCell ref="U5:V5"/>
    <mergeCell ref="W5:X5"/>
    <mergeCell ref="K5:L5"/>
    <mergeCell ref="A5:A6"/>
    <mergeCell ref="B5:B6"/>
    <mergeCell ref="C5:D5"/>
    <mergeCell ref="E5:F5"/>
    <mergeCell ref="G5:H5"/>
    <mergeCell ref="I5:J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38"/>
  </sheetPr>
  <dimension ref="A2:E28"/>
  <sheetViews>
    <sheetView zoomScale="90" zoomScaleNormal="90" workbookViewId="0">
      <pane xSplit="2" ySplit="6" topLeftCell="C7" activePane="bottomRight" state="frozen"/>
      <selection pane="topRight"/>
      <selection pane="bottomLeft"/>
      <selection pane="bottomRight" activeCell="J14" sqref="A1:XFD1048576"/>
    </sheetView>
  </sheetViews>
  <sheetFormatPr defaultRowHeight="15" x14ac:dyDescent="0.25"/>
  <cols>
    <col min="1" max="1" width="4.42578125" style="33" customWidth="1"/>
    <col min="2" max="2" width="56.28515625" style="33" customWidth="1"/>
    <col min="3" max="3" width="13" style="33" customWidth="1"/>
    <col min="4" max="4" width="9.42578125" style="33" bestFit="1" customWidth="1"/>
    <col min="5" max="16384" width="9.140625" style="33"/>
  </cols>
  <sheetData>
    <row r="2" spans="1:5" ht="12.75" customHeight="1" x14ac:dyDescent="0.25">
      <c r="A2" s="106" t="s">
        <v>70</v>
      </c>
      <c r="B2" s="106"/>
      <c r="C2" s="106"/>
      <c r="D2" s="106"/>
    </row>
    <row r="3" spans="1:5" ht="12.75" customHeight="1" x14ac:dyDescent="0.25">
      <c r="A3" s="106"/>
      <c r="B3" s="106"/>
      <c r="C3" s="106"/>
      <c r="D3" s="106"/>
      <c r="E3" s="43"/>
    </row>
    <row r="4" spans="1:5" x14ac:dyDescent="0.25">
      <c r="A4" s="106"/>
      <c r="B4" s="106"/>
      <c r="C4" s="106"/>
      <c r="D4" s="106"/>
      <c r="E4" s="43"/>
    </row>
    <row r="6" spans="1:5" ht="43.5" customHeight="1" x14ac:dyDescent="0.25">
      <c r="A6" s="44" t="s">
        <v>0</v>
      </c>
      <c r="B6" s="44" t="s">
        <v>61</v>
      </c>
      <c r="C6" s="44" t="s">
        <v>62</v>
      </c>
      <c r="D6" s="44" t="s">
        <v>63</v>
      </c>
    </row>
    <row r="7" spans="1:5" ht="27" customHeight="1" x14ac:dyDescent="0.25">
      <c r="A7" s="45">
        <v>1</v>
      </c>
      <c r="B7" s="46" t="s">
        <v>3</v>
      </c>
      <c r="C7" s="47">
        <f>HLOOKUP(B7,'Accept. Re Prem. &amp; Retrocession'!$4:$20,17,FALSE)</f>
        <v>263640.61000001431</v>
      </c>
      <c r="D7" s="48">
        <f>C7/$C$25</f>
        <v>0.25335425109304671</v>
      </c>
    </row>
    <row r="8" spans="1:5" ht="27" customHeight="1" x14ac:dyDescent="0.25">
      <c r="A8" s="45">
        <v>2</v>
      </c>
      <c r="B8" s="46" t="s">
        <v>4</v>
      </c>
      <c r="C8" s="47">
        <f>HLOOKUP(B8,'Accept. Re Prem. &amp; Retrocession'!$4:$20,17,FALSE)</f>
        <v>0</v>
      </c>
      <c r="D8" s="48">
        <f t="shared" ref="D8:D21" si="0">C8/$C$25</f>
        <v>0</v>
      </c>
    </row>
    <row r="9" spans="1:5" ht="27" customHeight="1" x14ac:dyDescent="0.25">
      <c r="A9" s="45">
        <v>3</v>
      </c>
      <c r="B9" s="46" t="s">
        <v>5</v>
      </c>
      <c r="C9" s="47">
        <f>HLOOKUP(B9,'Accept. Re Prem. &amp; Retrocession'!$4:$20,17,FALSE)</f>
        <v>37.299999999999997</v>
      </c>
      <c r="D9" s="48">
        <f t="shared" si="0"/>
        <v>3.584468100635228E-5</v>
      </c>
    </row>
    <row r="10" spans="1:5" ht="27" customHeight="1" x14ac:dyDescent="0.25">
      <c r="A10" s="45">
        <v>4</v>
      </c>
      <c r="B10" s="46" t="s">
        <v>6</v>
      </c>
      <c r="C10" s="47">
        <f>HLOOKUP(B10,'Accept. Re Prem. &amp; Retrocession'!$4:$20,17,FALSE)</f>
        <v>0</v>
      </c>
      <c r="D10" s="48">
        <f t="shared" si="0"/>
        <v>0</v>
      </c>
    </row>
    <row r="11" spans="1:5" ht="27" customHeight="1" x14ac:dyDescent="0.25">
      <c r="A11" s="45">
        <v>5</v>
      </c>
      <c r="B11" s="46" t="s">
        <v>7</v>
      </c>
      <c r="C11" s="47">
        <f>HLOOKUP(B11,'Accept. Re Prem. &amp; Retrocession'!$4:$20,17,FALSE)</f>
        <v>724740.96768927318</v>
      </c>
      <c r="D11" s="48">
        <f t="shared" si="0"/>
        <v>0.69646404287016261</v>
      </c>
    </row>
    <row r="12" spans="1:5" ht="27" customHeight="1" x14ac:dyDescent="0.25">
      <c r="A12" s="45">
        <v>6</v>
      </c>
      <c r="B12" s="46" t="s">
        <v>8</v>
      </c>
      <c r="C12" s="47">
        <f>HLOOKUP(B12,'Accept. Re Prem. &amp; Retrocession'!$4:$20,17,FALSE)</f>
        <v>82.710000000000008</v>
      </c>
      <c r="D12" s="48">
        <f t="shared" si="0"/>
        <v>7.9482937427222458E-5</v>
      </c>
    </row>
    <row r="13" spans="1:5" ht="27" customHeight="1" x14ac:dyDescent="0.25">
      <c r="A13" s="45">
        <v>7</v>
      </c>
      <c r="B13" s="46" t="s">
        <v>9</v>
      </c>
      <c r="C13" s="47">
        <f>HLOOKUP(B13,'Accept. Re Prem. &amp; Retrocession'!$4:$20,17,FALSE)</f>
        <v>0</v>
      </c>
      <c r="D13" s="48">
        <f t="shared" si="0"/>
        <v>0</v>
      </c>
    </row>
    <row r="14" spans="1:5" ht="27" customHeight="1" x14ac:dyDescent="0.25">
      <c r="A14" s="45">
        <v>8</v>
      </c>
      <c r="B14" s="46" t="s">
        <v>10</v>
      </c>
      <c r="C14" s="47">
        <f>HLOOKUP(B14,'Accept. Re Prem. &amp; Retrocession'!$4:$20,17,FALSE)</f>
        <v>5126.3507639999998</v>
      </c>
      <c r="D14" s="48">
        <f t="shared" si="0"/>
        <v>4.9263380123927697E-3</v>
      </c>
    </row>
    <row r="15" spans="1:5" ht="27" customHeight="1" x14ac:dyDescent="0.25">
      <c r="A15" s="45">
        <v>9</v>
      </c>
      <c r="B15" s="46" t="s">
        <v>11</v>
      </c>
      <c r="C15" s="47">
        <f>HLOOKUP(B15,'Accept. Re Prem. &amp; Retrocession'!$4:$20,17,FALSE)</f>
        <v>0</v>
      </c>
      <c r="D15" s="48">
        <f t="shared" si="0"/>
        <v>0</v>
      </c>
    </row>
    <row r="16" spans="1:5" ht="27" customHeight="1" x14ac:dyDescent="0.25">
      <c r="A16" s="45">
        <v>10</v>
      </c>
      <c r="B16" s="46" t="s">
        <v>12</v>
      </c>
      <c r="C16" s="47">
        <f>HLOOKUP(B16,'Accept. Re Prem. &amp; Retrocession'!$4:$20,17,FALSE)</f>
        <v>0</v>
      </c>
      <c r="D16" s="48">
        <f t="shared" si="0"/>
        <v>0</v>
      </c>
    </row>
    <row r="17" spans="1:4" ht="27" customHeight="1" x14ac:dyDescent="0.25">
      <c r="A17" s="45">
        <v>11</v>
      </c>
      <c r="B17" s="46" t="s">
        <v>13</v>
      </c>
      <c r="C17" s="47">
        <f>HLOOKUP(B17,'Accept. Re Prem. &amp; Retrocession'!$4:$20,17,FALSE)</f>
        <v>0</v>
      </c>
      <c r="D17" s="48">
        <f t="shared" si="0"/>
        <v>0</v>
      </c>
    </row>
    <row r="18" spans="1:4" ht="27" customHeight="1" x14ac:dyDescent="0.25">
      <c r="A18" s="45">
        <v>12</v>
      </c>
      <c r="B18" s="46" t="s">
        <v>14</v>
      </c>
      <c r="C18" s="47">
        <f>HLOOKUP(B18,'Accept. Re Prem. &amp; Retrocession'!$4:$20,17,FALSE)</f>
        <v>0</v>
      </c>
      <c r="D18" s="48">
        <f t="shared" si="0"/>
        <v>0</v>
      </c>
    </row>
    <row r="19" spans="1:4" ht="27" customHeight="1" x14ac:dyDescent="0.25">
      <c r="A19" s="45">
        <v>13</v>
      </c>
      <c r="B19" s="46" t="s">
        <v>15</v>
      </c>
      <c r="C19" s="47">
        <f>HLOOKUP(B19,'Accept. Re Prem. &amp; Retrocession'!$4:$20,17,FALSE)</f>
        <v>10764.930000000011</v>
      </c>
      <c r="D19" s="48">
        <f t="shared" si="0"/>
        <v>1.0344919085944029E-2</v>
      </c>
    </row>
    <row r="20" spans="1:4" ht="27" customHeight="1" x14ac:dyDescent="0.25">
      <c r="A20" s="45">
        <v>14</v>
      </c>
      <c r="B20" s="46" t="s">
        <v>16</v>
      </c>
      <c r="C20" s="47">
        <f>HLOOKUP(B20,'Accept. Re Prem. &amp; Retrocession'!$4:$20,17,FALSE)</f>
        <v>0</v>
      </c>
      <c r="D20" s="48">
        <f t="shared" si="0"/>
        <v>0</v>
      </c>
    </row>
    <row r="21" spans="1:4" ht="27" customHeight="1" x14ac:dyDescent="0.25">
      <c r="A21" s="45">
        <v>15</v>
      </c>
      <c r="B21" s="46" t="s">
        <v>17</v>
      </c>
      <c r="C21" s="47">
        <f>HLOOKUP(B21,'Accept. Re Prem. &amp; Retrocession'!$4:$20,17,FALSE)</f>
        <v>22490.997459999999</v>
      </c>
      <c r="D21" s="48">
        <f t="shared" si="0"/>
        <v>2.1613475320868082E-2</v>
      </c>
    </row>
    <row r="22" spans="1:4" ht="27" customHeight="1" x14ac:dyDescent="0.25">
      <c r="A22" s="45">
        <v>16</v>
      </c>
      <c r="B22" s="46" t="s">
        <v>18</v>
      </c>
      <c r="C22" s="47">
        <f>HLOOKUP(B22,'Accept. Re Prem. &amp; Retrocession'!$4:$20,17,FALSE)</f>
        <v>13716.830000000442</v>
      </c>
      <c r="D22" s="48">
        <f>C22/$C$25</f>
        <v>1.3181645999152253E-2</v>
      </c>
    </row>
    <row r="23" spans="1:4" ht="27" customHeight="1" x14ac:dyDescent="0.25">
      <c r="A23" s="45">
        <v>17</v>
      </c>
      <c r="B23" s="46" t="s">
        <v>19</v>
      </c>
      <c r="C23" s="47">
        <f>HLOOKUP(B23,'Accept. Re Prem. &amp; Retrocession'!$4:$20,17,FALSE)</f>
        <v>0</v>
      </c>
      <c r="D23" s="48">
        <f>C23/$C$25</f>
        <v>0</v>
      </c>
    </row>
    <row r="24" spans="1:4" ht="27" customHeight="1" x14ac:dyDescent="0.25">
      <c r="A24" s="45">
        <v>18</v>
      </c>
      <c r="B24" s="46" t="s">
        <v>20</v>
      </c>
      <c r="C24" s="47">
        <f>HLOOKUP(B24,'Accept. Re Prem. &amp; Retrocession'!$4:$20,17,FALSE)</f>
        <v>0</v>
      </c>
      <c r="D24" s="48">
        <f>C24/$C$25</f>
        <v>0</v>
      </c>
    </row>
    <row r="25" spans="1:4" ht="27" customHeight="1" x14ac:dyDescent="0.25">
      <c r="A25" s="49"/>
      <c r="B25" s="32" t="s">
        <v>21</v>
      </c>
      <c r="C25" s="50">
        <f>SUM(C7:C24)</f>
        <v>1040600.6959132879</v>
      </c>
      <c r="D25" s="51">
        <f>SUM(D7:D24)</f>
        <v>1</v>
      </c>
    </row>
    <row r="26" spans="1:4" x14ac:dyDescent="0.25">
      <c r="C26" s="52"/>
    </row>
    <row r="27" spans="1:4" x14ac:dyDescent="0.25">
      <c r="C27" s="52"/>
    </row>
    <row r="28" spans="1:4" x14ac:dyDescent="0.25">
      <c r="C28" s="52"/>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H23"/>
  <sheetViews>
    <sheetView zoomScale="90" zoomScaleNormal="90" workbookViewId="0">
      <pane xSplit="2" ySplit="4" topLeftCell="C5" activePane="bottomRight" state="frozen"/>
      <selection pane="topRight" activeCell="C1" sqref="C1"/>
      <selection pane="bottomLeft" activeCell="A6" sqref="A6"/>
      <selection pane="bottomRight" activeCell="B8" sqref="B8"/>
    </sheetView>
  </sheetViews>
  <sheetFormatPr defaultRowHeight="15" x14ac:dyDescent="0.2"/>
  <cols>
    <col min="1" max="1" width="5.85546875" style="9" customWidth="1"/>
    <col min="2" max="2" width="49.5703125" style="9" customWidth="1"/>
    <col min="3" max="8" width="20" style="9" customWidth="1"/>
    <col min="9" max="16384" width="9.140625" style="9"/>
  </cols>
  <sheetData>
    <row r="1" spans="1:8" s="2" customFormat="1" ht="28.5" customHeight="1" x14ac:dyDescent="0.2">
      <c r="A1" s="82" t="s">
        <v>47</v>
      </c>
      <c r="B1" s="76"/>
    </row>
    <row r="2" spans="1:8" s="2" customFormat="1" ht="18" customHeight="1" x14ac:dyDescent="0.2">
      <c r="A2" s="2" t="s">
        <v>2</v>
      </c>
      <c r="B2" s="76"/>
    </row>
    <row r="3" spans="1:8" s="2" customFormat="1" ht="18" customHeight="1" x14ac:dyDescent="0.2">
      <c r="A3" s="53"/>
      <c r="C3" s="76"/>
      <c r="D3" s="76"/>
      <c r="E3" s="76"/>
      <c r="F3" s="76"/>
      <c r="G3" s="76"/>
    </row>
    <row r="4" spans="1:8" s="2" customFormat="1" ht="89.25" customHeight="1" x14ac:dyDescent="0.2">
      <c r="A4" s="40" t="s">
        <v>0</v>
      </c>
      <c r="B4" s="40" t="s">
        <v>22</v>
      </c>
      <c r="C4" s="83" t="s">
        <v>7</v>
      </c>
      <c r="D4" s="83" t="s">
        <v>45</v>
      </c>
      <c r="E4" s="83" t="s">
        <v>46</v>
      </c>
      <c r="F4" s="41" t="s">
        <v>10</v>
      </c>
      <c r="G4" s="41" t="s">
        <v>12</v>
      </c>
      <c r="H4" s="42" t="s">
        <v>44</v>
      </c>
    </row>
    <row r="5" spans="1:8" s="2" customFormat="1" ht="24.95" customHeight="1" x14ac:dyDescent="0.2">
      <c r="A5" s="5">
        <v>1</v>
      </c>
      <c r="B5" s="24" t="s">
        <v>27</v>
      </c>
      <c r="C5" s="7">
        <v>12347</v>
      </c>
      <c r="D5" s="7">
        <v>0</v>
      </c>
      <c r="E5" s="7">
        <v>9264</v>
      </c>
      <c r="F5" s="7">
        <v>0</v>
      </c>
      <c r="G5" s="7">
        <v>1</v>
      </c>
      <c r="H5" s="8">
        <f t="shared" ref="H5:H18" si="0">C5+D5+E5+F5+G5</f>
        <v>21612</v>
      </c>
    </row>
    <row r="6" spans="1:8" s="59" customFormat="1" ht="24.95" customHeight="1" x14ac:dyDescent="0.2">
      <c r="A6" s="5">
        <v>2</v>
      </c>
      <c r="B6" s="24" t="s">
        <v>29</v>
      </c>
      <c r="C6" s="7">
        <v>3798</v>
      </c>
      <c r="D6" s="7">
        <v>0</v>
      </c>
      <c r="E6" s="7">
        <v>3391</v>
      </c>
      <c r="F6" s="7">
        <v>2</v>
      </c>
      <c r="G6" s="7">
        <v>3</v>
      </c>
      <c r="H6" s="8">
        <f t="shared" si="0"/>
        <v>7194</v>
      </c>
    </row>
    <row r="7" spans="1:8" ht="24.95" customHeight="1" x14ac:dyDescent="0.2">
      <c r="A7" s="5">
        <v>3</v>
      </c>
      <c r="B7" s="24" t="s">
        <v>38</v>
      </c>
      <c r="C7" s="7">
        <v>2354</v>
      </c>
      <c r="D7" s="7">
        <v>0</v>
      </c>
      <c r="E7" s="7">
        <v>2124</v>
      </c>
      <c r="F7" s="7">
        <v>0</v>
      </c>
      <c r="G7" s="7">
        <v>3</v>
      </c>
      <c r="H7" s="8">
        <f t="shared" si="0"/>
        <v>4481</v>
      </c>
    </row>
    <row r="8" spans="1:8" ht="24.95" customHeight="1" x14ac:dyDescent="0.2">
      <c r="A8" s="5">
        <v>4</v>
      </c>
      <c r="B8" s="24" t="s">
        <v>36</v>
      </c>
      <c r="C8" s="7">
        <v>1666</v>
      </c>
      <c r="D8" s="7">
        <v>0</v>
      </c>
      <c r="E8" s="7">
        <v>1663</v>
      </c>
      <c r="F8" s="7">
        <v>6</v>
      </c>
      <c r="G8" s="7">
        <v>0</v>
      </c>
      <c r="H8" s="8">
        <f t="shared" si="0"/>
        <v>3335</v>
      </c>
    </row>
    <row r="9" spans="1:8" ht="24.95" customHeight="1" x14ac:dyDescent="0.2">
      <c r="A9" s="5">
        <v>5</v>
      </c>
      <c r="B9" s="24" t="s">
        <v>34</v>
      </c>
      <c r="C9" s="7">
        <v>1035</v>
      </c>
      <c r="D9" s="7">
        <v>0</v>
      </c>
      <c r="E9" s="7">
        <v>1026</v>
      </c>
      <c r="F9" s="7">
        <v>2</v>
      </c>
      <c r="G9" s="7">
        <v>0</v>
      </c>
      <c r="H9" s="8">
        <f t="shared" si="0"/>
        <v>2063</v>
      </c>
    </row>
    <row r="10" spans="1:8" ht="24.95" customHeight="1" x14ac:dyDescent="0.2">
      <c r="A10" s="5">
        <v>6</v>
      </c>
      <c r="B10" s="24" t="s">
        <v>39</v>
      </c>
      <c r="C10" s="7">
        <v>731</v>
      </c>
      <c r="D10" s="7">
        <v>0</v>
      </c>
      <c r="E10" s="7">
        <v>712</v>
      </c>
      <c r="F10" s="7">
        <v>0</v>
      </c>
      <c r="G10" s="7">
        <v>6</v>
      </c>
      <c r="H10" s="8">
        <f t="shared" si="0"/>
        <v>1449</v>
      </c>
    </row>
    <row r="11" spans="1:8" ht="24.95" customHeight="1" x14ac:dyDescent="0.2">
      <c r="A11" s="5">
        <v>7</v>
      </c>
      <c r="B11" s="24" t="s">
        <v>35</v>
      </c>
      <c r="C11" s="7">
        <v>717</v>
      </c>
      <c r="D11" s="7">
        <v>0</v>
      </c>
      <c r="E11" s="7">
        <v>579</v>
      </c>
      <c r="F11" s="7">
        <v>0</v>
      </c>
      <c r="G11" s="7">
        <v>0</v>
      </c>
      <c r="H11" s="8">
        <f t="shared" si="0"/>
        <v>1296</v>
      </c>
    </row>
    <row r="12" spans="1:8" ht="24.95" customHeight="1" x14ac:dyDescent="0.2">
      <c r="A12" s="5">
        <v>8</v>
      </c>
      <c r="B12" s="24" t="s">
        <v>33</v>
      </c>
      <c r="C12" s="7">
        <v>587</v>
      </c>
      <c r="D12" s="7">
        <v>0</v>
      </c>
      <c r="E12" s="7">
        <v>494</v>
      </c>
      <c r="F12" s="7">
        <v>0</v>
      </c>
      <c r="G12" s="7">
        <v>0</v>
      </c>
      <c r="H12" s="8">
        <f t="shared" si="0"/>
        <v>1081</v>
      </c>
    </row>
    <row r="13" spans="1:8" ht="24.95" customHeight="1" x14ac:dyDescent="0.2">
      <c r="A13" s="5">
        <v>9</v>
      </c>
      <c r="B13" s="24" t="s">
        <v>37</v>
      </c>
      <c r="C13" s="7">
        <v>485</v>
      </c>
      <c r="D13" s="7">
        <v>0</v>
      </c>
      <c r="E13" s="7">
        <v>379</v>
      </c>
      <c r="F13" s="7">
        <v>0</v>
      </c>
      <c r="G13" s="7">
        <v>1</v>
      </c>
      <c r="H13" s="8">
        <f t="shared" si="0"/>
        <v>865</v>
      </c>
    </row>
    <row r="14" spans="1:8" ht="24.95" customHeight="1" x14ac:dyDescent="0.2">
      <c r="A14" s="5">
        <v>10</v>
      </c>
      <c r="B14" s="24" t="s">
        <v>32</v>
      </c>
      <c r="C14" s="7">
        <v>508</v>
      </c>
      <c r="D14" s="7">
        <v>0</v>
      </c>
      <c r="E14" s="7">
        <v>324</v>
      </c>
      <c r="F14" s="7">
        <v>0</v>
      </c>
      <c r="G14" s="7">
        <v>0</v>
      </c>
      <c r="H14" s="8">
        <f t="shared" si="0"/>
        <v>832</v>
      </c>
    </row>
    <row r="15" spans="1:8" ht="24.95" customHeight="1" x14ac:dyDescent="0.2">
      <c r="A15" s="5">
        <v>11</v>
      </c>
      <c r="B15" s="24" t="s">
        <v>31</v>
      </c>
      <c r="C15" s="7">
        <v>392</v>
      </c>
      <c r="D15" s="7">
        <v>0</v>
      </c>
      <c r="E15" s="7">
        <v>369</v>
      </c>
      <c r="F15" s="7">
        <v>0</v>
      </c>
      <c r="G15" s="7">
        <v>0</v>
      </c>
      <c r="H15" s="8">
        <f t="shared" si="0"/>
        <v>761</v>
      </c>
    </row>
    <row r="16" spans="1:8" ht="24.95" customHeight="1" x14ac:dyDescent="0.2">
      <c r="A16" s="5">
        <v>12</v>
      </c>
      <c r="B16" s="24" t="s">
        <v>30</v>
      </c>
      <c r="C16" s="7">
        <v>303</v>
      </c>
      <c r="D16" s="7">
        <v>0</v>
      </c>
      <c r="E16" s="7">
        <v>326</v>
      </c>
      <c r="F16" s="7">
        <v>0</v>
      </c>
      <c r="G16" s="7">
        <v>0</v>
      </c>
      <c r="H16" s="8">
        <f t="shared" si="0"/>
        <v>629</v>
      </c>
    </row>
    <row r="17" spans="1:8" ht="24.95" customHeight="1" x14ac:dyDescent="0.2">
      <c r="A17" s="5">
        <v>13</v>
      </c>
      <c r="B17" s="24" t="s">
        <v>40</v>
      </c>
      <c r="C17" s="7">
        <v>0</v>
      </c>
      <c r="D17" s="7">
        <v>0</v>
      </c>
      <c r="E17" s="7">
        <v>0</v>
      </c>
      <c r="F17" s="7">
        <v>0</v>
      </c>
      <c r="G17" s="7">
        <v>0</v>
      </c>
      <c r="H17" s="8">
        <f t="shared" si="0"/>
        <v>0</v>
      </c>
    </row>
    <row r="18" spans="1:8" ht="24.95" customHeight="1" x14ac:dyDescent="0.2">
      <c r="A18" s="5">
        <v>14</v>
      </c>
      <c r="B18" s="25" t="s">
        <v>28</v>
      </c>
      <c r="C18" s="7">
        <v>0</v>
      </c>
      <c r="D18" s="7">
        <v>0</v>
      </c>
      <c r="E18" s="7">
        <v>0</v>
      </c>
      <c r="F18" s="7">
        <v>0</v>
      </c>
      <c r="G18" s="7">
        <v>0</v>
      </c>
      <c r="H18" s="8">
        <f t="shared" si="0"/>
        <v>0</v>
      </c>
    </row>
    <row r="19" spans="1:8" x14ac:dyDescent="0.2">
      <c r="A19" s="11"/>
      <c r="B19" s="12" t="s">
        <v>21</v>
      </c>
      <c r="C19" s="13">
        <f>SUM(C5:C18)</f>
        <v>24923</v>
      </c>
      <c r="D19" s="13">
        <f>SUM(D5:D18)</f>
        <v>0</v>
      </c>
      <c r="E19" s="13">
        <f>SUM(E5:E18)</f>
        <v>20651</v>
      </c>
      <c r="F19" s="13"/>
      <c r="G19" s="13">
        <f>SUM(G5:G18)</f>
        <v>14</v>
      </c>
      <c r="H19" s="13">
        <f>SUM(H5:H18)</f>
        <v>45598</v>
      </c>
    </row>
    <row r="20" spans="1:8" s="70" customFormat="1" ht="12.75" customHeight="1" x14ac:dyDescent="0.2"/>
    <row r="21" spans="1:8" ht="12.75" customHeight="1" x14ac:dyDescent="0.2">
      <c r="D21" s="81"/>
    </row>
    <row r="23" spans="1:8" x14ac:dyDescent="0.25">
      <c r="B23" s="84" t="s">
        <v>23</v>
      </c>
    </row>
  </sheetData>
  <sortState ref="B5:H18">
    <sortCondition descending="1" ref="H5:H18"/>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499984740745262"/>
  </sheetPr>
  <dimension ref="A1:AN26"/>
  <sheetViews>
    <sheetView zoomScale="85" zoomScaleNormal="85" workbookViewId="0">
      <pane xSplit="2" ySplit="5" topLeftCell="C6" activePane="bottomRight" state="frozen"/>
      <selection pane="topRight" activeCell="C1" sqref="C1"/>
      <selection pane="bottomLeft" activeCell="A6" sqref="A6"/>
      <selection pane="bottomRight" activeCell="B6" sqref="B6"/>
    </sheetView>
  </sheetViews>
  <sheetFormatPr defaultRowHeight="15" x14ac:dyDescent="0.2"/>
  <cols>
    <col min="1" max="1" width="5.85546875" style="9" customWidth="1"/>
    <col min="2" max="2" width="49.5703125" style="9" customWidth="1"/>
    <col min="3" max="40" width="12.7109375" style="9" customWidth="1"/>
    <col min="41" max="16384" width="9.140625" style="9"/>
  </cols>
  <sheetData>
    <row r="1" spans="1:40" s="2" customFormat="1" ht="28.5" customHeight="1" x14ac:dyDescent="0.2">
      <c r="A1" s="4" t="s">
        <v>48</v>
      </c>
      <c r="B1" s="76"/>
      <c r="C1" s="76"/>
      <c r="D1" s="76"/>
      <c r="E1" s="76"/>
      <c r="F1" s="76"/>
      <c r="G1" s="76"/>
      <c r="H1" s="76"/>
      <c r="I1" s="77"/>
      <c r="J1" s="77"/>
    </row>
    <row r="2" spans="1:40" s="2" customFormat="1" ht="18" customHeight="1" x14ac:dyDescent="0.2">
      <c r="A2" s="2" t="s">
        <v>2</v>
      </c>
      <c r="B2" s="76"/>
      <c r="C2" s="76"/>
      <c r="D2" s="76"/>
      <c r="E2" s="76"/>
      <c r="F2" s="76"/>
      <c r="G2" s="76"/>
      <c r="H2" s="76"/>
      <c r="I2" s="77"/>
      <c r="J2" s="77"/>
    </row>
    <row r="3" spans="1:40" s="2" customFormat="1" ht="18" customHeight="1" x14ac:dyDescent="0.2">
      <c r="A3" s="53"/>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row>
    <row r="4" spans="1:40" s="2" customFormat="1" ht="89.25" customHeight="1" x14ac:dyDescent="0.2">
      <c r="A4" s="86" t="s">
        <v>0</v>
      </c>
      <c r="B4" s="86" t="s">
        <v>22</v>
      </c>
      <c r="C4" s="101" t="s">
        <v>3</v>
      </c>
      <c r="D4" s="101"/>
      <c r="E4" s="97" t="s">
        <v>4</v>
      </c>
      <c r="F4" s="98"/>
      <c r="G4" s="97" t="s">
        <v>5</v>
      </c>
      <c r="H4" s="98"/>
      <c r="I4" s="97" t="s">
        <v>6</v>
      </c>
      <c r="J4" s="98"/>
      <c r="K4" s="97" t="s">
        <v>7</v>
      </c>
      <c r="L4" s="98"/>
      <c r="M4" s="97" t="s">
        <v>8</v>
      </c>
      <c r="N4" s="98"/>
      <c r="O4" s="97" t="s">
        <v>9</v>
      </c>
      <c r="P4" s="98"/>
      <c r="Q4" s="97" t="s">
        <v>10</v>
      </c>
      <c r="R4" s="98"/>
      <c r="S4" s="97" t="s">
        <v>11</v>
      </c>
      <c r="T4" s="98"/>
      <c r="U4" s="97" t="s">
        <v>12</v>
      </c>
      <c r="V4" s="98"/>
      <c r="W4" s="97" t="s">
        <v>13</v>
      </c>
      <c r="X4" s="98"/>
      <c r="Y4" s="97" t="s">
        <v>14</v>
      </c>
      <c r="Z4" s="98"/>
      <c r="AA4" s="89" t="s">
        <v>15</v>
      </c>
      <c r="AB4" s="91"/>
      <c r="AC4" s="89" t="s">
        <v>16</v>
      </c>
      <c r="AD4" s="91"/>
      <c r="AE4" s="89" t="s">
        <v>17</v>
      </c>
      <c r="AF4" s="91"/>
      <c r="AG4" s="89" t="s">
        <v>18</v>
      </c>
      <c r="AH4" s="91"/>
      <c r="AI4" s="99" t="s">
        <v>19</v>
      </c>
      <c r="AJ4" s="100"/>
      <c r="AK4" s="99" t="s">
        <v>20</v>
      </c>
      <c r="AL4" s="100"/>
      <c r="AM4" s="99" t="s">
        <v>21</v>
      </c>
      <c r="AN4" s="100"/>
    </row>
    <row r="5" spans="1:40" s="2" customFormat="1" ht="54" customHeight="1" x14ac:dyDescent="0.2">
      <c r="A5" s="88"/>
      <c r="B5" s="88"/>
      <c r="C5" s="54" t="s">
        <v>49</v>
      </c>
      <c r="D5" s="54" t="s">
        <v>50</v>
      </c>
      <c r="E5" s="54" t="s">
        <v>49</v>
      </c>
      <c r="F5" s="54" t="s">
        <v>50</v>
      </c>
      <c r="G5" s="54" t="s">
        <v>49</v>
      </c>
      <c r="H5" s="54" t="s">
        <v>50</v>
      </c>
      <c r="I5" s="54" t="s">
        <v>49</v>
      </c>
      <c r="J5" s="54" t="s">
        <v>50</v>
      </c>
      <c r="K5" s="54" t="s">
        <v>49</v>
      </c>
      <c r="L5" s="54" t="s">
        <v>50</v>
      </c>
      <c r="M5" s="54" t="s">
        <v>49</v>
      </c>
      <c r="N5" s="54" t="s">
        <v>50</v>
      </c>
      <c r="O5" s="54" t="s">
        <v>49</v>
      </c>
      <c r="P5" s="54" t="s">
        <v>50</v>
      </c>
      <c r="Q5" s="54" t="s">
        <v>49</v>
      </c>
      <c r="R5" s="54" t="s">
        <v>50</v>
      </c>
      <c r="S5" s="54" t="s">
        <v>49</v>
      </c>
      <c r="T5" s="54" t="s">
        <v>50</v>
      </c>
      <c r="U5" s="54" t="s">
        <v>49</v>
      </c>
      <c r="V5" s="54" t="s">
        <v>50</v>
      </c>
      <c r="W5" s="54" t="s">
        <v>49</v>
      </c>
      <c r="X5" s="54" t="s">
        <v>50</v>
      </c>
      <c r="Y5" s="54" t="s">
        <v>49</v>
      </c>
      <c r="Z5" s="54" t="s">
        <v>50</v>
      </c>
      <c r="AA5" s="54" t="s">
        <v>49</v>
      </c>
      <c r="AB5" s="54" t="s">
        <v>50</v>
      </c>
      <c r="AC5" s="54" t="s">
        <v>49</v>
      </c>
      <c r="AD5" s="54" t="s">
        <v>50</v>
      </c>
      <c r="AE5" s="54" t="s">
        <v>49</v>
      </c>
      <c r="AF5" s="54" t="s">
        <v>50</v>
      </c>
      <c r="AG5" s="54" t="s">
        <v>49</v>
      </c>
      <c r="AH5" s="54" t="s">
        <v>50</v>
      </c>
      <c r="AI5" s="54" t="s">
        <v>49</v>
      </c>
      <c r="AJ5" s="54" t="s">
        <v>50</v>
      </c>
      <c r="AK5" s="54" t="s">
        <v>49</v>
      </c>
      <c r="AL5" s="54" t="s">
        <v>50</v>
      </c>
      <c r="AM5" s="54" t="s">
        <v>49</v>
      </c>
      <c r="AN5" s="54" t="s">
        <v>50</v>
      </c>
    </row>
    <row r="6" spans="1:40" s="2" customFormat="1" ht="24.95" customHeight="1" x14ac:dyDescent="0.2">
      <c r="A6" s="5">
        <v>1</v>
      </c>
      <c r="B6" s="6" t="s">
        <v>28</v>
      </c>
      <c r="C6" s="7">
        <v>2489916.5377820404</v>
      </c>
      <c r="D6" s="7">
        <v>0</v>
      </c>
      <c r="E6" s="7">
        <v>560679.06904303026</v>
      </c>
      <c r="F6" s="7">
        <v>0</v>
      </c>
      <c r="G6" s="7">
        <v>35422.576326000184</v>
      </c>
      <c r="H6" s="7">
        <v>0</v>
      </c>
      <c r="I6" s="7">
        <v>29134002.932214152</v>
      </c>
      <c r="J6" s="7">
        <v>0</v>
      </c>
      <c r="K6" s="7">
        <v>0</v>
      </c>
      <c r="L6" s="7">
        <v>0</v>
      </c>
      <c r="M6" s="7">
        <v>0</v>
      </c>
      <c r="N6" s="7">
        <v>0</v>
      </c>
      <c r="O6" s="7">
        <v>0</v>
      </c>
      <c r="P6" s="7">
        <v>0</v>
      </c>
      <c r="Q6" s="7">
        <v>0</v>
      </c>
      <c r="R6" s="7">
        <v>0</v>
      </c>
      <c r="S6" s="7">
        <v>0</v>
      </c>
      <c r="T6" s="7">
        <v>0</v>
      </c>
      <c r="U6" s="7">
        <v>0</v>
      </c>
      <c r="V6" s="7">
        <v>0</v>
      </c>
      <c r="W6" s="7">
        <v>0</v>
      </c>
      <c r="X6" s="7">
        <v>0</v>
      </c>
      <c r="Y6" s="7">
        <v>0</v>
      </c>
      <c r="Z6" s="7">
        <v>0</v>
      </c>
      <c r="AA6" s="7">
        <v>0</v>
      </c>
      <c r="AB6" s="7">
        <v>0</v>
      </c>
      <c r="AC6" s="7">
        <v>0</v>
      </c>
      <c r="AD6" s="7">
        <v>0</v>
      </c>
      <c r="AE6" s="7">
        <v>0</v>
      </c>
      <c r="AF6" s="7">
        <v>0</v>
      </c>
      <c r="AG6" s="7">
        <v>0</v>
      </c>
      <c r="AH6" s="7">
        <v>0</v>
      </c>
      <c r="AI6" s="7">
        <v>0</v>
      </c>
      <c r="AJ6" s="7">
        <v>0</v>
      </c>
      <c r="AK6" s="7">
        <v>0</v>
      </c>
      <c r="AL6" s="7">
        <v>0</v>
      </c>
      <c r="AM6" s="8">
        <f t="shared" ref="AM6:AM19" si="0">C6+E6+G6+I6+K6+M6+O6+Q6+S6+U6+W6+Y6+AA6+AC6+AE6+AG6+AI6+AK6</f>
        <v>32220021.115365222</v>
      </c>
      <c r="AN6" s="8">
        <f t="shared" ref="AN6:AN19" si="1">D6+F6+H6+J6+L6+N6+P6+R6+T6+V6+X6+Z6+AB6+AD6+AF6+AH6+AJ6+AL6</f>
        <v>0</v>
      </c>
    </row>
    <row r="7" spans="1:40" s="59" customFormat="1" ht="24.95" customHeight="1" x14ac:dyDescent="0.2">
      <c r="A7" s="5">
        <v>2</v>
      </c>
      <c r="B7" s="6" t="s">
        <v>27</v>
      </c>
      <c r="C7" s="7">
        <v>1359217.9303242338</v>
      </c>
      <c r="D7" s="7">
        <v>103053.61068199988</v>
      </c>
      <c r="E7" s="7">
        <v>0</v>
      </c>
      <c r="F7" s="7">
        <v>0</v>
      </c>
      <c r="G7" s="7">
        <v>211827.28478600254</v>
      </c>
      <c r="H7" s="7">
        <v>1275.870271</v>
      </c>
      <c r="I7" s="7">
        <v>112.846322</v>
      </c>
      <c r="J7" s="7">
        <v>112.84636499999999</v>
      </c>
      <c r="K7" s="7">
        <v>7157773.7191120051</v>
      </c>
      <c r="L7" s="7">
        <v>22063.031023999996</v>
      </c>
      <c r="M7" s="7">
        <v>1109227.475384003</v>
      </c>
      <c r="N7" s="7">
        <v>21402.266617204303</v>
      </c>
      <c r="O7" s="7">
        <v>0</v>
      </c>
      <c r="P7" s="7">
        <v>0</v>
      </c>
      <c r="Q7" s="7">
        <v>0</v>
      </c>
      <c r="R7" s="7">
        <v>0</v>
      </c>
      <c r="S7" s="7">
        <v>0</v>
      </c>
      <c r="T7" s="7">
        <v>0</v>
      </c>
      <c r="U7" s="7">
        <v>25381.439999999999</v>
      </c>
      <c r="V7" s="7">
        <v>0</v>
      </c>
      <c r="W7" s="7">
        <v>0</v>
      </c>
      <c r="X7" s="7">
        <v>0</v>
      </c>
      <c r="Y7" s="7">
        <v>593063.13658699975</v>
      </c>
      <c r="Z7" s="7">
        <v>112952.05389866667</v>
      </c>
      <c r="AA7" s="7">
        <v>7672751.2956400029</v>
      </c>
      <c r="AB7" s="7">
        <v>4459601.3257600032</v>
      </c>
      <c r="AC7" s="7">
        <v>0</v>
      </c>
      <c r="AD7" s="7">
        <v>0</v>
      </c>
      <c r="AE7" s="7">
        <v>406239.79057800001</v>
      </c>
      <c r="AF7" s="7">
        <v>224848.69471814335</v>
      </c>
      <c r="AG7" s="7">
        <v>0</v>
      </c>
      <c r="AH7" s="7">
        <v>0</v>
      </c>
      <c r="AI7" s="7">
        <v>1192171.658366</v>
      </c>
      <c r="AJ7" s="7">
        <v>773421.07642512908</v>
      </c>
      <c r="AK7" s="7">
        <v>0</v>
      </c>
      <c r="AL7" s="7">
        <v>0</v>
      </c>
      <c r="AM7" s="8">
        <f t="shared" si="0"/>
        <v>19727766.577099245</v>
      </c>
      <c r="AN7" s="8">
        <f t="shared" si="1"/>
        <v>5718730.7757611461</v>
      </c>
    </row>
    <row r="8" spans="1:40" ht="24.95" customHeight="1" x14ac:dyDescent="0.2">
      <c r="A8" s="5">
        <v>3</v>
      </c>
      <c r="B8" s="6" t="s">
        <v>29</v>
      </c>
      <c r="C8" s="7">
        <v>2114327.8322299998</v>
      </c>
      <c r="D8" s="7">
        <v>1712392.90427948</v>
      </c>
      <c r="E8" s="7">
        <v>105504.26899499999</v>
      </c>
      <c r="F8" s="7">
        <v>0</v>
      </c>
      <c r="G8" s="7">
        <v>160780.847159</v>
      </c>
      <c r="H8" s="7">
        <v>0</v>
      </c>
      <c r="I8" s="7">
        <v>6654006.2990669999</v>
      </c>
      <c r="J8" s="7">
        <v>8954.5378999999994</v>
      </c>
      <c r="K8" s="7">
        <v>2491725.72452626</v>
      </c>
      <c r="L8" s="7">
        <v>185541.26740255</v>
      </c>
      <c r="M8" s="7">
        <v>317283.51313199999</v>
      </c>
      <c r="N8" s="7">
        <v>31604.978999999999</v>
      </c>
      <c r="O8" s="7">
        <v>0</v>
      </c>
      <c r="P8" s="7">
        <v>0</v>
      </c>
      <c r="Q8" s="7">
        <v>34692.520000000004</v>
      </c>
      <c r="R8" s="7">
        <v>10455.280000000001</v>
      </c>
      <c r="S8" s="7">
        <v>0</v>
      </c>
      <c r="T8" s="7">
        <v>0</v>
      </c>
      <c r="U8" s="7">
        <v>187062.73</v>
      </c>
      <c r="V8" s="7">
        <v>37168.95087999</v>
      </c>
      <c r="W8" s="7">
        <v>0</v>
      </c>
      <c r="X8" s="7">
        <v>0</v>
      </c>
      <c r="Y8" s="7">
        <v>260051.62861899997</v>
      </c>
      <c r="Z8" s="7">
        <v>113018.70731418001</v>
      </c>
      <c r="AA8" s="7">
        <v>1943403.0173460003</v>
      </c>
      <c r="AB8" s="7">
        <v>2022508.2219218102</v>
      </c>
      <c r="AC8" s="7">
        <v>419774.63</v>
      </c>
      <c r="AD8" s="7">
        <v>411317.73</v>
      </c>
      <c r="AE8" s="7">
        <v>334831.64</v>
      </c>
      <c r="AF8" s="7">
        <v>267865.31210000004</v>
      </c>
      <c r="AG8" s="7">
        <v>0</v>
      </c>
      <c r="AH8" s="7">
        <v>0</v>
      </c>
      <c r="AI8" s="7">
        <v>651607.29996400001</v>
      </c>
      <c r="AJ8" s="7">
        <v>247750.94291106003</v>
      </c>
      <c r="AK8" s="7">
        <v>0</v>
      </c>
      <c r="AL8" s="7">
        <v>0</v>
      </c>
      <c r="AM8" s="8">
        <f t="shared" si="0"/>
        <v>15675051.951038262</v>
      </c>
      <c r="AN8" s="8">
        <f t="shared" si="1"/>
        <v>5048578.8337090705</v>
      </c>
    </row>
    <row r="9" spans="1:40" ht="24.95" customHeight="1" x14ac:dyDescent="0.2">
      <c r="A9" s="5">
        <v>4</v>
      </c>
      <c r="B9" s="6" t="s">
        <v>30</v>
      </c>
      <c r="C9" s="7">
        <v>1299539.5989001489</v>
      </c>
      <c r="D9" s="7">
        <v>0</v>
      </c>
      <c r="E9" s="7">
        <v>984756.40279999468</v>
      </c>
      <c r="F9" s="7">
        <v>0</v>
      </c>
      <c r="G9" s="7">
        <v>145270.67068630102</v>
      </c>
      <c r="H9" s="7">
        <v>0</v>
      </c>
      <c r="I9" s="7">
        <v>9280935.4588996302</v>
      </c>
      <c r="J9" s="7">
        <v>0</v>
      </c>
      <c r="K9" s="7">
        <v>195882.21671890415</v>
      </c>
      <c r="L9" s="7">
        <v>0</v>
      </c>
      <c r="M9" s="7">
        <v>25741.118791780824</v>
      </c>
      <c r="N9" s="7">
        <v>0</v>
      </c>
      <c r="O9" s="7">
        <v>0</v>
      </c>
      <c r="P9" s="7">
        <v>0</v>
      </c>
      <c r="Q9" s="7">
        <v>0</v>
      </c>
      <c r="R9" s="7">
        <v>0</v>
      </c>
      <c r="S9" s="7">
        <v>0</v>
      </c>
      <c r="T9" s="7">
        <v>0</v>
      </c>
      <c r="U9" s="7">
        <v>0</v>
      </c>
      <c r="V9" s="7">
        <v>0</v>
      </c>
      <c r="W9" s="7">
        <v>0</v>
      </c>
      <c r="X9" s="7">
        <v>0</v>
      </c>
      <c r="Y9" s="7">
        <v>0</v>
      </c>
      <c r="Z9" s="7">
        <v>0</v>
      </c>
      <c r="AA9" s="7">
        <v>0</v>
      </c>
      <c r="AB9" s="7">
        <v>0</v>
      </c>
      <c r="AC9" s="7">
        <v>0</v>
      </c>
      <c r="AD9" s="7">
        <v>0</v>
      </c>
      <c r="AE9" s="7">
        <v>0</v>
      </c>
      <c r="AF9" s="7">
        <v>0</v>
      </c>
      <c r="AG9" s="7">
        <v>0</v>
      </c>
      <c r="AH9" s="7">
        <v>0</v>
      </c>
      <c r="AI9" s="7">
        <v>4000</v>
      </c>
      <c r="AJ9" s="7">
        <v>0</v>
      </c>
      <c r="AK9" s="7">
        <v>0</v>
      </c>
      <c r="AL9" s="7">
        <v>0</v>
      </c>
      <c r="AM9" s="8">
        <f t="shared" si="0"/>
        <v>11936125.46679676</v>
      </c>
      <c r="AN9" s="8">
        <f t="shared" si="1"/>
        <v>0</v>
      </c>
    </row>
    <row r="10" spans="1:40" ht="24.95" customHeight="1" x14ac:dyDescent="0.2">
      <c r="A10" s="5">
        <v>5</v>
      </c>
      <c r="B10" s="6" t="s">
        <v>35</v>
      </c>
      <c r="C10" s="7">
        <v>500</v>
      </c>
      <c r="D10" s="7">
        <v>0</v>
      </c>
      <c r="E10" s="7">
        <v>40788.410000000003</v>
      </c>
      <c r="F10" s="7">
        <v>0</v>
      </c>
      <c r="G10" s="7">
        <v>33759.72</v>
      </c>
      <c r="H10" s="7">
        <v>0</v>
      </c>
      <c r="I10" s="7">
        <v>4918115.76</v>
      </c>
      <c r="J10" s="7">
        <v>0</v>
      </c>
      <c r="K10" s="7">
        <v>612404.1</v>
      </c>
      <c r="L10" s="7">
        <v>0</v>
      </c>
      <c r="M10" s="7">
        <v>70882.45</v>
      </c>
      <c r="N10" s="7">
        <v>0</v>
      </c>
      <c r="O10" s="7">
        <v>0</v>
      </c>
      <c r="P10" s="7">
        <v>0</v>
      </c>
      <c r="Q10" s="7">
        <v>0</v>
      </c>
      <c r="R10" s="7">
        <v>0</v>
      </c>
      <c r="S10" s="7">
        <v>0</v>
      </c>
      <c r="T10" s="7">
        <v>0</v>
      </c>
      <c r="U10" s="7">
        <v>14146.2</v>
      </c>
      <c r="V10" s="7">
        <v>0</v>
      </c>
      <c r="W10" s="7">
        <v>0</v>
      </c>
      <c r="X10" s="7">
        <v>0</v>
      </c>
      <c r="Y10" s="7">
        <v>156573.66</v>
      </c>
      <c r="Z10" s="7">
        <v>0</v>
      </c>
      <c r="AA10" s="7">
        <v>232355.55</v>
      </c>
      <c r="AB10" s="7">
        <v>0</v>
      </c>
      <c r="AC10" s="7">
        <v>10420</v>
      </c>
      <c r="AD10" s="7">
        <v>0</v>
      </c>
      <c r="AE10" s="7">
        <v>814358.4</v>
      </c>
      <c r="AF10" s="7">
        <v>564254</v>
      </c>
      <c r="AG10" s="7">
        <v>0</v>
      </c>
      <c r="AH10" s="7">
        <v>0</v>
      </c>
      <c r="AI10" s="7">
        <v>95507.03</v>
      </c>
      <c r="AJ10" s="7">
        <v>0</v>
      </c>
      <c r="AK10" s="7">
        <v>0</v>
      </c>
      <c r="AL10" s="7">
        <v>0</v>
      </c>
      <c r="AM10" s="8">
        <f t="shared" si="0"/>
        <v>6999811.2800000003</v>
      </c>
      <c r="AN10" s="8">
        <f t="shared" si="1"/>
        <v>564254</v>
      </c>
    </row>
    <row r="11" spans="1:40" ht="24.95" customHeight="1" x14ac:dyDescent="0.2">
      <c r="A11" s="5">
        <v>6</v>
      </c>
      <c r="B11" s="6" t="s">
        <v>34</v>
      </c>
      <c r="C11" s="7">
        <v>89256.905255999998</v>
      </c>
      <c r="D11" s="7">
        <v>35890.52587759</v>
      </c>
      <c r="E11" s="7">
        <v>21007.4</v>
      </c>
      <c r="F11" s="7">
        <v>679.89949999999999</v>
      </c>
      <c r="G11" s="7">
        <v>83414.642569999996</v>
      </c>
      <c r="H11" s="7">
        <v>3090.6188255399998</v>
      </c>
      <c r="I11" s="7">
        <v>3971835.0546769998</v>
      </c>
      <c r="J11" s="7">
        <v>0</v>
      </c>
      <c r="K11" s="7">
        <v>806939.40996900003</v>
      </c>
      <c r="L11" s="7">
        <v>40106.754025000002</v>
      </c>
      <c r="M11" s="7">
        <v>152993.31254000001</v>
      </c>
      <c r="N11" s="7">
        <v>10596.29712926</v>
      </c>
      <c r="O11" s="7">
        <v>0</v>
      </c>
      <c r="P11" s="7">
        <v>0</v>
      </c>
      <c r="Q11" s="7">
        <v>5444.8289999999997</v>
      </c>
      <c r="R11" s="7">
        <v>2338.3820001600002</v>
      </c>
      <c r="S11" s="7">
        <v>0</v>
      </c>
      <c r="T11" s="7">
        <v>0</v>
      </c>
      <c r="U11" s="7">
        <v>0</v>
      </c>
      <c r="V11" s="7">
        <v>174.21729999999999</v>
      </c>
      <c r="W11" s="7">
        <v>0</v>
      </c>
      <c r="X11" s="7">
        <v>0</v>
      </c>
      <c r="Y11" s="7">
        <v>102360.808294</v>
      </c>
      <c r="Z11" s="7">
        <v>29357.092126579999</v>
      </c>
      <c r="AA11" s="7">
        <v>657513.54226384009</v>
      </c>
      <c r="AB11" s="7">
        <v>476219.64107729</v>
      </c>
      <c r="AC11" s="7">
        <v>130042.78</v>
      </c>
      <c r="AD11" s="7">
        <v>122267.7687032</v>
      </c>
      <c r="AE11" s="7">
        <v>0</v>
      </c>
      <c r="AF11" s="7">
        <v>0</v>
      </c>
      <c r="AG11" s="7">
        <v>0</v>
      </c>
      <c r="AH11" s="7">
        <v>0</v>
      </c>
      <c r="AI11" s="7">
        <v>247015.77796199999</v>
      </c>
      <c r="AJ11" s="7">
        <v>225500.69163017004</v>
      </c>
      <c r="AK11" s="7">
        <v>0</v>
      </c>
      <c r="AL11" s="7">
        <v>0</v>
      </c>
      <c r="AM11" s="8">
        <f t="shared" si="0"/>
        <v>6267824.4625318404</v>
      </c>
      <c r="AN11" s="8">
        <f t="shared" si="1"/>
        <v>946221.88819479011</v>
      </c>
    </row>
    <row r="12" spans="1:40" ht="24.95" customHeight="1" x14ac:dyDescent="0.2">
      <c r="A12" s="5">
        <v>7</v>
      </c>
      <c r="B12" s="6" t="s">
        <v>33</v>
      </c>
      <c r="C12" s="7">
        <v>527570.89999999991</v>
      </c>
      <c r="D12" s="7">
        <v>0</v>
      </c>
      <c r="E12" s="7">
        <v>16939.82</v>
      </c>
      <c r="F12" s="7">
        <v>0</v>
      </c>
      <c r="G12" s="7">
        <v>25515.090000000004</v>
      </c>
      <c r="H12" s="7">
        <v>6833.3100000000231</v>
      </c>
      <c r="I12" s="7">
        <v>4974960.7200000007</v>
      </c>
      <c r="J12" s="7">
        <v>0</v>
      </c>
      <c r="K12" s="7">
        <v>621320.62</v>
      </c>
      <c r="L12" s="7">
        <v>308219.7700000006</v>
      </c>
      <c r="M12" s="7">
        <v>74502.450000000012</v>
      </c>
      <c r="N12" s="7">
        <v>36814.090000000098</v>
      </c>
      <c r="O12" s="7">
        <v>0</v>
      </c>
      <c r="P12" s="7">
        <v>0</v>
      </c>
      <c r="Q12" s="7">
        <v>0</v>
      </c>
      <c r="R12" s="7">
        <v>0</v>
      </c>
      <c r="S12" s="7">
        <v>0</v>
      </c>
      <c r="T12" s="7">
        <v>0</v>
      </c>
      <c r="U12" s="7">
        <v>0</v>
      </c>
      <c r="V12" s="7">
        <v>0</v>
      </c>
      <c r="W12" s="7">
        <v>0</v>
      </c>
      <c r="X12" s="7">
        <v>0</v>
      </c>
      <c r="Y12" s="7">
        <v>5569.25</v>
      </c>
      <c r="Z12" s="7">
        <v>2786.1299999999937</v>
      </c>
      <c r="AA12" s="7">
        <v>13462.64</v>
      </c>
      <c r="AB12" s="7">
        <v>2708.7299999999959</v>
      </c>
      <c r="AC12" s="7">
        <v>0</v>
      </c>
      <c r="AD12" s="7">
        <v>0</v>
      </c>
      <c r="AE12" s="7">
        <v>0</v>
      </c>
      <c r="AF12" s="7">
        <v>0</v>
      </c>
      <c r="AG12" s="7">
        <v>0</v>
      </c>
      <c r="AH12" s="7">
        <v>0</v>
      </c>
      <c r="AI12" s="7">
        <v>0</v>
      </c>
      <c r="AJ12" s="7">
        <v>0</v>
      </c>
      <c r="AK12" s="7">
        <v>0</v>
      </c>
      <c r="AL12" s="7">
        <v>0</v>
      </c>
      <c r="AM12" s="8">
        <f t="shared" si="0"/>
        <v>6259841.4900000002</v>
      </c>
      <c r="AN12" s="8">
        <f t="shared" si="1"/>
        <v>357362.03000000067</v>
      </c>
    </row>
    <row r="13" spans="1:40" ht="24.95" customHeight="1" x14ac:dyDescent="0.2">
      <c r="A13" s="5">
        <v>8</v>
      </c>
      <c r="B13" s="6" t="s">
        <v>32</v>
      </c>
      <c r="C13" s="7">
        <v>105715.58600420151</v>
      </c>
      <c r="D13" s="7">
        <v>787.66679714501277</v>
      </c>
      <c r="E13" s="7">
        <v>102344.15521694343</v>
      </c>
      <c r="F13" s="7">
        <v>0</v>
      </c>
      <c r="G13" s="7">
        <v>83868.290389275018</v>
      </c>
      <c r="H13" s="7">
        <v>748.92077400000016</v>
      </c>
      <c r="I13" s="7">
        <v>3788107.1277093957</v>
      </c>
      <c r="J13" s="7">
        <v>0</v>
      </c>
      <c r="K13" s="7">
        <v>420855.7065484263</v>
      </c>
      <c r="L13" s="7">
        <v>24536.98845090521</v>
      </c>
      <c r="M13" s="7">
        <v>98216.393851074172</v>
      </c>
      <c r="N13" s="7">
        <v>47495.60335555557</v>
      </c>
      <c r="O13" s="7">
        <v>0</v>
      </c>
      <c r="P13" s="7">
        <v>0</v>
      </c>
      <c r="Q13" s="7">
        <v>0</v>
      </c>
      <c r="R13" s="7">
        <v>0</v>
      </c>
      <c r="S13" s="7">
        <v>0</v>
      </c>
      <c r="T13" s="7">
        <v>0</v>
      </c>
      <c r="U13" s="7">
        <v>0</v>
      </c>
      <c r="V13" s="7">
        <v>0</v>
      </c>
      <c r="W13" s="7">
        <v>0</v>
      </c>
      <c r="X13" s="7">
        <v>0</v>
      </c>
      <c r="Y13" s="7">
        <v>51966.937919589196</v>
      </c>
      <c r="Z13" s="7">
        <v>27867.541472601664</v>
      </c>
      <c r="AA13" s="7">
        <v>194154.15522479601</v>
      </c>
      <c r="AB13" s="7">
        <v>912762.76841641287</v>
      </c>
      <c r="AC13" s="7">
        <v>10214</v>
      </c>
      <c r="AD13" s="7">
        <v>0</v>
      </c>
      <c r="AE13" s="7">
        <v>0</v>
      </c>
      <c r="AF13" s="7">
        <v>0</v>
      </c>
      <c r="AG13" s="7">
        <v>0</v>
      </c>
      <c r="AH13" s="7">
        <v>0</v>
      </c>
      <c r="AI13" s="7">
        <v>153611.54999999999</v>
      </c>
      <c r="AJ13" s="7">
        <v>143165.1</v>
      </c>
      <c r="AK13" s="7">
        <v>0</v>
      </c>
      <c r="AL13" s="7">
        <v>0</v>
      </c>
      <c r="AM13" s="8">
        <f t="shared" si="0"/>
        <v>5009053.9028637018</v>
      </c>
      <c r="AN13" s="8">
        <f t="shared" si="1"/>
        <v>1157364.5892666203</v>
      </c>
    </row>
    <row r="14" spans="1:40" ht="24.95" customHeight="1" x14ac:dyDescent="0.2">
      <c r="A14" s="5">
        <v>9</v>
      </c>
      <c r="B14" s="6" t="s">
        <v>39</v>
      </c>
      <c r="C14" s="7">
        <v>108678.01</v>
      </c>
      <c r="D14" s="7">
        <v>0</v>
      </c>
      <c r="E14" s="7">
        <v>4304.2700000000004</v>
      </c>
      <c r="F14" s="7">
        <v>0</v>
      </c>
      <c r="G14" s="7">
        <v>116625.81</v>
      </c>
      <c r="H14" s="7">
        <v>2379.5774399999996</v>
      </c>
      <c r="I14" s="7">
        <v>1682945.65</v>
      </c>
      <c r="J14" s="7">
        <v>0</v>
      </c>
      <c r="K14" s="7">
        <v>514640.36</v>
      </c>
      <c r="L14" s="7">
        <v>0</v>
      </c>
      <c r="M14" s="7">
        <v>60169.380000000005</v>
      </c>
      <c r="N14" s="7">
        <v>4205.2905442191786</v>
      </c>
      <c r="O14" s="7">
        <v>0</v>
      </c>
      <c r="P14" s="7">
        <v>0</v>
      </c>
      <c r="Q14" s="7">
        <v>0</v>
      </c>
      <c r="R14" s="7">
        <v>0</v>
      </c>
      <c r="S14" s="7">
        <v>7281.1</v>
      </c>
      <c r="T14" s="7">
        <v>5643.4521199999999</v>
      </c>
      <c r="U14" s="7">
        <v>15085.39</v>
      </c>
      <c r="V14" s="7">
        <v>0</v>
      </c>
      <c r="W14" s="7">
        <v>0</v>
      </c>
      <c r="X14" s="7">
        <v>0</v>
      </c>
      <c r="Y14" s="7">
        <v>73271.05</v>
      </c>
      <c r="Z14" s="7">
        <v>24707.2119684518</v>
      </c>
      <c r="AA14" s="7">
        <v>1276897.8199999998</v>
      </c>
      <c r="AB14" s="7">
        <v>963880.55554633553</v>
      </c>
      <c r="AC14" s="7">
        <v>30489.260000000002</v>
      </c>
      <c r="AD14" s="7">
        <v>4469.7587868493156</v>
      </c>
      <c r="AE14" s="7">
        <v>123537.8</v>
      </c>
      <c r="AF14" s="7">
        <v>82296.929671232865</v>
      </c>
      <c r="AG14" s="7">
        <v>0</v>
      </c>
      <c r="AH14" s="7">
        <v>0</v>
      </c>
      <c r="AI14" s="7">
        <v>201953.25</v>
      </c>
      <c r="AJ14" s="7">
        <v>83042.850073698632</v>
      </c>
      <c r="AK14" s="7">
        <v>0</v>
      </c>
      <c r="AL14" s="7">
        <v>0</v>
      </c>
      <c r="AM14" s="8">
        <f t="shared" si="0"/>
        <v>4215879.1499999994</v>
      </c>
      <c r="AN14" s="8">
        <f t="shared" si="1"/>
        <v>1170625.6261507873</v>
      </c>
    </row>
    <row r="15" spans="1:40" ht="24.95" customHeight="1" x14ac:dyDescent="0.2">
      <c r="A15" s="5">
        <v>10</v>
      </c>
      <c r="B15" s="6" t="s">
        <v>36</v>
      </c>
      <c r="C15" s="7">
        <v>7421.33</v>
      </c>
      <c r="D15" s="7">
        <v>0</v>
      </c>
      <c r="E15" s="7">
        <v>11716.395789473683</v>
      </c>
      <c r="F15" s="7">
        <v>0</v>
      </c>
      <c r="G15" s="7">
        <v>65366.761277133766</v>
      </c>
      <c r="H15" s="7">
        <v>10509.68999999999</v>
      </c>
      <c r="I15" s="7">
        <v>2305533.7586176894</v>
      </c>
      <c r="J15" s="7">
        <v>0</v>
      </c>
      <c r="K15" s="7">
        <v>792127.48375150992</v>
      </c>
      <c r="L15" s="7">
        <v>299734.65000000008</v>
      </c>
      <c r="M15" s="7">
        <v>103251.8242123294</v>
      </c>
      <c r="N15" s="7">
        <v>23087.22999999988</v>
      </c>
      <c r="O15" s="7">
        <v>0</v>
      </c>
      <c r="P15" s="7">
        <v>0</v>
      </c>
      <c r="Q15" s="7">
        <v>5353.15</v>
      </c>
      <c r="R15" s="7">
        <v>2821.21</v>
      </c>
      <c r="S15" s="7">
        <v>17707.343500000003</v>
      </c>
      <c r="T15" s="7">
        <v>10952.92</v>
      </c>
      <c r="U15" s="7">
        <v>0</v>
      </c>
      <c r="V15" s="7">
        <v>0</v>
      </c>
      <c r="W15" s="7">
        <v>0</v>
      </c>
      <c r="X15" s="7">
        <v>0</v>
      </c>
      <c r="Y15" s="7">
        <v>29182.500014076541</v>
      </c>
      <c r="Z15" s="7">
        <v>21365.80000000001</v>
      </c>
      <c r="AA15" s="7">
        <v>143704.39200000002</v>
      </c>
      <c r="AB15" s="7">
        <v>117600.25</v>
      </c>
      <c r="AC15" s="7">
        <v>0</v>
      </c>
      <c r="AD15" s="7">
        <v>0</v>
      </c>
      <c r="AE15" s="7">
        <v>6120.9243427106348</v>
      </c>
      <c r="AF15" s="7">
        <v>0</v>
      </c>
      <c r="AG15" s="7">
        <v>0</v>
      </c>
      <c r="AH15" s="7">
        <v>0</v>
      </c>
      <c r="AI15" s="7">
        <v>2222.59</v>
      </c>
      <c r="AJ15" s="7">
        <v>15894.75</v>
      </c>
      <c r="AK15" s="7">
        <v>0</v>
      </c>
      <c r="AL15" s="7">
        <v>0</v>
      </c>
      <c r="AM15" s="8">
        <f t="shared" si="0"/>
        <v>3489708.4535049228</v>
      </c>
      <c r="AN15" s="8">
        <f t="shared" si="1"/>
        <v>501966.49999999994</v>
      </c>
    </row>
    <row r="16" spans="1:40" ht="24.95" customHeight="1" x14ac:dyDescent="0.2">
      <c r="A16" s="5">
        <v>11</v>
      </c>
      <c r="B16" s="6" t="s">
        <v>38</v>
      </c>
      <c r="C16" s="7">
        <v>0</v>
      </c>
      <c r="D16" s="7">
        <v>0</v>
      </c>
      <c r="E16" s="7">
        <v>100</v>
      </c>
      <c r="F16" s="7">
        <v>0</v>
      </c>
      <c r="G16" s="7">
        <v>75896.92</v>
      </c>
      <c r="H16" s="7">
        <v>0</v>
      </c>
      <c r="I16" s="7">
        <v>0</v>
      </c>
      <c r="J16" s="7">
        <v>0</v>
      </c>
      <c r="K16" s="7">
        <v>1951478.47</v>
      </c>
      <c r="L16" s="7">
        <v>572673.47</v>
      </c>
      <c r="M16" s="7">
        <v>163069.01</v>
      </c>
      <c r="N16" s="7">
        <v>46956.04</v>
      </c>
      <c r="O16" s="7">
        <v>0</v>
      </c>
      <c r="P16" s="7">
        <v>0</v>
      </c>
      <c r="Q16" s="7">
        <v>0</v>
      </c>
      <c r="R16" s="7">
        <v>0</v>
      </c>
      <c r="S16" s="7">
        <v>0</v>
      </c>
      <c r="T16" s="7">
        <v>0</v>
      </c>
      <c r="U16" s="7">
        <v>14168.55</v>
      </c>
      <c r="V16" s="7">
        <v>7084.28</v>
      </c>
      <c r="W16" s="7">
        <v>0</v>
      </c>
      <c r="X16" s="7">
        <v>0</v>
      </c>
      <c r="Y16" s="7">
        <v>33573.25</v>
      </c>
      <c r="Z16" s="7">
        <v>10805.98</v>
      </c>
      <c r="AA16" s="7">
        <v>56491.72</v>
      </c>
      <c r="AB16" s="7">
        <v>18148.93</v>
      </c>
      <c r="AC16" s="7">
        <v>0</v>
      </c>
      <c r="AD16" s="7">
        <v>0</v>
      </c>
      <c r="AE16" s="7">
        <v>1450</v>
      </c>
      <c r="AF16" s="7">
        <v>0</v>
      </c>
      <c r="AG16" s="7">
        <v>0</v>
      </c>
      <c r="AH16" s="7">
        <v>0</v>
      </c>
      <c r="AI16" s="7">
        <v>86103.45</v>
      </c>
      <c r="AJ16" s="7">
        <v>18418.27</v>
      </c>
      <c r="AK16" s="7">
        <v>0</v>
      </c>
      <c r="AL16" s="7">
        <v>0</v>
      </c>
      <c r="AM16" s="8">
        <f t="shared" si="0"/>
        <v>2382331.37</v>
      </c>
      <c r="AN16" s="8">
        <f t="shared" si="1"/>
        <v>674086.97000000009</v>
      </c>
    </row>
    <row r="17" spans="1:40" ht="24.95" customHeight="1" x14ac:dyDescent="0.2">
      <c r="A17" s="5">
        <v>12</v>
      </c>
      <c r="B17" s="6" t="s">
        <v>37</v>
      </c>
      <c r="C17" s="7">
        <v>1850.8562000000002</v>
      </c>
      <c r="D17" s="7">
        <v>0</v>
      </c>
      <c r="E17" s="7">
        <v>6918.98</v>
      </c>
      <c r="F17" s="7">
        <v>0</v>
      </c>
      <c r="G17" s="7">
        <v>18297</v>
      </c>
      <c r="H17" s="7">
        <v>1986.8200000000002</v>
      </c>
      <c r="I17" s="7">
        <v>580693</v>
      </c>
      <c r="J17" s="7">
        <v>10827</v>
      </c>
      <c r="K17" s="7">
        <v>296239</v>
      </c>
      <c r="L17" s="7">
        <v>41623</v>
      </c>
      <c r="M17" s="7">
        <v>64071.45</v>
      </c>
      <c r="N17" s="7">
        <v>13623.48</v>
      </c>
      <c r="O17" s="7">
        <v>0</v>
      </c>
      <c r="P17" s="7">
        <v>0</v>
      </c>
      <c r="Q17" s="7">
        <v>0</v>
      </c>
      <c r="R17" s="7">
        <v>0</v>
      </c>
      <c r="S17" s="7">
        <v>10975</v>
      </c>
      <c r="T17" s="7">
        <v>10975</v>
      </c>
      <c r="U17" s="7">
        <v>78656.179999999993</v>
      </c>
      <c r="V17" s="7">
        <v>58025.410999999993</v>
      </c>
      <c r="W17" s="7">
        <v>0</v>
      </c>
      <c r="X17" s="7">
        <v>0</v>
      </c>
      <c r="Y17" s="7">
        <v>12689.439999999999</v>
      </c>
      <c r="Z17" s="7">
        <v>10465.32</v>
      </c>
      <c r="AA17" s="7">
        <v>120910.19</v>
      </c>
      <c r="AB17" s="7">
        <v>70872.45</v>
      </c>
      <c r="AC17" s="7">
        <v>0</v>
      </c>
      <c r="AD17" s="7">
        <v>0</v>
      </c>
      <c r="AE17" s="7">
        <v>44479.8</v>
      </c>
      <c r="AF17" s="7">
        <v>0</v>
      </c>
      <c r="AG17" s="7">
        <v>0</v>
      </c>
      <c r="AH17" s="7">
        <v>0</v>
      </c>
      <c r="AI17" s="7">
        <v>91829.6</v>
      </c>
      <c r="AJ17" s="7">
        <v>40445.26</v>
      </c>
      <c r="AK17" s="7">
        <v>0</v>
      </c>
      <c r="AL17" s="7">
        <v>0</v>
      </c>
      <c r="AM17" s="8">
        <f t="shared" si="0"/>
        <v>1327610.4961999999</v>
      </c>
      <c r="AN17" s="8">
        <f t="shared" si="1"/>
        <v>258843.74100000004</v>
      </c>
    </row>
    <row r="18" spans="1:40" ht="24.95" customHeight="1" x14ac:dyDescent="0.2">
      <c r="A18" s="5">
        <v>13</v>
      </c>
      <c r="B18" s="6" t="s">
        <v>31</v>
      </c>
      <c r="C18" s="7">
        <v>144674.65888999999</v>
      </c>
      <c r="D18" s="7">
        <v>263640.61000001431</v>
      </c>
      <c r="E18" s="7">
        <v>2517.8000000000002</v>
      </c>
      <c r="F18" s="7">
        <v>0</v>
      </c>
      <c r="G18" s="7">
        <v>7500</v>
      </c>
      <c r="H18" s="7">
        <v>37.299999999999997</v>
      </c>
      <c r="I18" s="7">
        <v>129464.81</v>
      </c>
      <c r="J18" s="7">
        <v>0</v>
      </c>
      <c r="K18" s="7">
        <v>74620.214999999982</v>
      </c>
      <c r="L18" s="7">
        <v>746959.34000000067</v>
      </c>
      <c r="M18" s="7">
        <v>7300</v>
      </c>
      <c r="N18" s="7">
        <v>82.71</v>
      </c>
      <c r="O18" s="7">
        <v>0</v>
      </c>
      <c r="P18" s="7">
        <v>0</v>
      </c>
      <c r="Q18" s="7">
        <v>0</v>
      </c>
      <c r="R18" s="7">
        <v>0</v>
      </c>
      <c r="S18" s="7">
        <v>0</v>
      </c>
      <c r="T18" s="7">
        <v>0</v>
      </c>
      <c r="U18" s="7">
        <v>0</v>
      </c>
      <c r="V18" s="7">
        <v>0</v>
      </c>
      <c r="W18" s="7">
        <v>0</v>
      </c>
      <c r="X18" s="7">
        <v>0</v>
      </c>
      <c r="Y18" s="7">
        <v>0</v>
      </c>
      <c r="Z18" s="7">
        <v>0</v>
      </c>
      <c r="AA18" s="7">
        <v>10149</v>
      </c>
      <c r="AB18" s="7">
        <v>10764.930000000011</v>
      </c>
      <c r="AC18" s="7">
        <v>0</v>
      </c>
      <c r="AD18" s="7">
        <v>0</v>
      </c>
      <c r="AE18" s="7">
        <v>20362.767055</v>
      </c>
      <c r="AF18" s="7">
        <v>22490.997459999999</v>
      </c>
      <c r="AG18" s="7">
        <v>17058</v>
      </c>
      <c r="AH18" s="7">
        <v>13716.8300000004</v>
      </c>
      <c r="AI18" s="7">
        <v>0</v>
      </c>
      <c r="AJ18" s="7">
        <v>0</v>
      </c>
      <c r="AK18" s="7">
        <v>0</v>
      </c>
      <c r="AL18" s="7">
        <v>0</v>
      </c>
      <c r="AM18" s="8">
        <f t="shared" si="0"/>
        <v>413647.25094499992</v>
      </c>
      <c r="AN18" s="8">
        <f t="shared" si="1"/>
        <v>1057692.7174600153</v>
      </c>
    </row>
    <row r="19" spans="1:40" ht="24.95" customHeight="1" x14ac:dyDescent="0.2">
      <c r="A19" s="5">
        <v>14</v>
      </c>
      <c r="B19" s="10" t="s">
        <v>40</v>
      </c>
      <c r="C19" s="7">
        <v>0</v>
      </c>
      <c r="D19" s="7">
        <v>0</v>
      </c>
      <c r="E19" s="7">
        <v>0</v>
      </c>
      <c r="F19" s="7">
        <v>0</v>
      </c>
      <c r="G19" s="7">
        <v>0</v>
      </c>
      <c r="H19" s="7">
        <v>0</v>
      </c>
      <c r="I19" s="7">
        <v>0</v>
      </c>
      <c r="J19" s="7">
        <v>0</v>
      </c>
      <c r="K19" s="7">
        <v>0</v>
      </c>
      <c r="L19" s="7">
        <v>0</v>
      </c>
      <c r="M19" s="7">
        <v>0</v>
      </c>
      <c r="N19" s="7">
        <v>0</v>
      </c>
      <c r="O19" s="7">
        <v>0</v>
      </c>
      <c r="P19" s="7">
        <v>0</v>
      </c>
      <c r="Q19" s="7">
        <v>0</v>
      </c>
      <c r="R19" s="7">
        <v>0</v>
      </c>
      <c r="S19" s="7">
        <v>0</v>
      </c>
      <c r="T19" s="7">
        <v>0</v>
      </c>
      <c r="U19" s="7">
        <v>0</v>
      </c>
      <c r="V19" s="7">
        <v>0</v>
      </c>
      <c r="W19" s="7">
        <v>0</v>
      </c>
      <c r="X19" s="7">
        <v>0</v>
      </c>
      <c r="Y19" s="7">
        <v>0</v>
      </c>
      <c r="Z19" s="7">
        <v>0</v>
      </c>
      <c r="AA19" s="7">
        <v>0</v>
      </c>
      <c r="AB19" s="7">
        <v>0</v>
      </c>
      <c r="AC19" s="7">
        <v>0</v>
      </c>
      <c r="AD19" s="7">
        <v>0</v>
      </c>
      <c r="AE19" s="7">
        <v>0</v>
      </c>
      <c r="AF19" s="7">
        <v>0</v>
      </c>
      <c r="AG19" s="7">
        <v>0</v>
      </c>
      <c r="AH19" s="7">
        <v>0</v>
      </c>
      <c r="AI19" s="7">
        <v>0</v>
      </c>
      <c r="AJ19" s="7">
        <v>0</v>
      </c>
      <c r="AK19" s="7">
        <v>0</v>
      </c>
      <c r="AL19" s="7">
        <v>0</v>
      </c>
      <c r="AM19" s="8">
        <f t="shared" si="0"/>
        <v>0</v>
      </c>
      <c r="AN19" s="8">
        <f t="shared" si="1"/>
        <v>0</v>
      </c>
    </row>
    <row r="20" spans="1:40" x14ac:dyDescent="0.2">
      <c r="A20" s="11"/>
      <c r="B20" s="12" t="s">
        <v>21</v>
      </c>
      <c r="C20" s="13">
        <f t="shared" ref="C20:AN20" si="2">SUM(C6:C19)</f>
        <v>8248670.1455866247</v>
      </c>
      <c r="D20" s="13">
        <f t="shared" si="2"/>
        <v>2115765.3176362291</v>
      </c>
      <c r="E20" s="13">
        <f t="shared" si="2"/>
        <v>1857576.9718444422</v>
      </c>
      <c r="F20" s="13">
        <f t="shared" si="2"/>
        <v>679.89949999999999</v>
      </c>
      <c r="G20" s="13">
        <f t="shared" si="2"/>
        <v>1063545.6131937124</v>
      </c>
      <c r="H20" s="13">
        <f t="shared" si="2"/>
        <v>26862.10731054001</v>
      </c>
      <c r="I20" s="13">
        <f t="shared" si="2"/>
        <v>67420713.417506874</v>
      </c>
      <c r="J20" s="13">
        <f t="shared" si="2"/>
        <v>19894.384265000001</v>
      </c>
      <c r="K20" s="13">
        <f t="shared" si="2"/>
        <v>15936007.025626104</v>
      </c>
      <c r="L20" s="13">
        <f t="shared" si="2"/>
        <v>2241458.2709024567</v>
      </c>
      <c r="M20" s="13">
        <f t="shared" si="2"/>
        <v>2246708.3779111877</v>
      </c>
      <c r="N20" s="13">
        <f t="shared" si="2"/>
        <v>235867.98664623903</v>
      </c>
      <c r="O20" s="13">
        <f t="shared" si="2"/>
        <v>0</v>
      </c>
      <c r="P20" s="13">
        <f t="shared" si="2"/>
        <v>0</v>
      </c>
      <c r="Q20" s="13">
        <f t="shared" si="2"/>
        <v>45490.499000000003</v>
      </c>
      <c r="R20" s="13">
        <f t="shared" si="2"/>
        <v>15614.872000160001</v>
      </c>
      <c r="S20" s="13">
        <f t="shared" si="2"/>
        <v>35963.443500000001</v>
      </c>
      <c r="T20" s="13">
        <f t="shared" si="2"/>
        <v>27571.37212</v>
      </c>
      <c r="U20" s="13">
        <f t="shared" si="2"/>
        <v>334500.49</v>
      </c>
      <c r="V20" s="13">
        <f t="shared" si="2"/>
        <v>102452.85917998999</v>
      </c>
      <c r="W20" s="13">
        <f t="shared" si="2"/>
        <v>0</v>
      </c>
      <c r="X20" s="13">
        <f t="shared" si="2"/>
        <v>0</v>
      </c>
      <c r="Y20" s="13">
        <f t="shared" si="2"/>
        <v>1318301.6614336655</v>
      </c>
      <c r="Z20" s="13">
        <f t="shared" si="2"/>
        <v>353325.83678048011</v>
      </c>
      <c r="AA20" s="13">
        <f t="shared" si="2"/>
        <v>12321793.322474642</v>
      </c>
      <c r="AB20" s="13">
        <f t="shared" si="2"/>
        <v>9055067.8027218506</v>
      </c>
      <c r="AC20" s="13">
        <f t="shared" si="2"/>
        <v>600940.67000000004</v>
      </c>
      <c r="AD20" s="13">
        <f t="shared" si="2"/>
        <v>538055.25749004935</v>
      </c>
      <c r="AE20" s="13">
        <f t="shared" si="2"/>
        <v>1751381.1219757106</v>
      </c>
      <c r="AF20" s="13">
        <f t="shared" si="2"/>
        <v>1161755.9339493762</v>
      </c>
      <c r="AG20" s="13">
        <f t="shared" si="2"/>
        <v>17058</v>
      </c>
      <c r="AH20" s="13">
        <f t="shared" si="2"/>
        <v>13716.8300000004</v>
      </c>
      <c r="AI20" s="13">
        <f t="shared" si="2"/>
        <v>2726022.2062920001</v>
      </c>
      <c r="AJ20" s="13">
        <f t="shared" si="2"/>
        <v>1547638.9410400579</v>
      </c>
      <c r="AK20" s="13">
        <f t="shared" si="2"/>
        <v>0</v>
      </c>
      <c r="AL20" s="13">
        <f t="shared" si="2"/>
        <v>0</v>
      </c>
      <c r="AM20" s="13">
        <f t="shared" si="2"/>
        <v>115924672.96634494</v>
      </c>
      <c r="AN20" s="13">
        <f t="shared" si="2"/>
        <v>17455727.671542432</v>
      </c>
    </row>
    <row r="21" spans="1:40" x14ac:dyDescent="0.2">
      <c r="A21" s="14"/>
      <c r="B21" s="15"/>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row>
    <row r="22" spans="1:40" s="70" customFormat="1" ht="12.75" customHeight="1" x14ac:dyDescent="0.2"/>
    <row r="23" spans="1:40" x14ac:dyDescent="0.2">
      <c r="B23" s="17" t="s">
        <v>51</v>
      </c>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row>
    <row r="24" spans="1:40" ht="12.75" customHeight="1" x14ac:dyDescent="0.2">
      <c r="B24" s="96" t="s">
        <v>86</v>
      </c>
      <c r="C24" s="96"/>
      <c r="D24" s="96"/>
      <c r="E24" s="96"/>
      <c r="F24" s="96"/>
      <c r="G24" s="96"/>
      <c r="H24" s="96"/>
      <c r="I24" s="96"/>
      <c r="J24" s="96"/>
      <c r="K24" s="96"/>
      <c r="L24" s="96"/>
      <c r="M24" s="96"/>
      <c r="N24" s="96"/>
      <c r="AM24" s="57"/>
      <c r="AN24" s="57"/>
    </row>
    <row r="25" spans="1:40" ht="17.25" customHeight="1" x14ac:dyDescent="0.2">
      <c r="B25" s="96"/>
      <c r="C25" s="96"/>
      <c r="D25" s="96"/>
      <c r="E25" s="96"/>
      <c r="F25" s="96"/>
      <c r="G25" s="96"/>
      <c r="H25" s="96"/>
      <c r="I25" s="96"/>
      <c r="J25" s="96"/>
      <c r="K25" s="96"/>
      <c r="L25" s="96"/>
      <c r="M25" s="96"/>
      <c r="N25" s="96"/>
      <c r="O25" s="81"/>
      <c r="P25" s="81"/>
      <c r="Q25" s="57"/>
      <c r="R25" s="57"/>
      <c r="AN25" s="57"/>
    </row>
    <row r="26" spans="1:40" ht="12.75" customHeight="1" x14ac:dyDescent="0.2">
      <c r="O26" s="81"/>
      <c r="P26" s="81"/>
    </row>
  </sheetData>
  <sortState ref="B6:AN19">
    <sortCondition descending="1" ref="AM6:AM19"/>
  </sortState>
  <mergeCells count="22">
    <mergeCell ref="A4:A5"/>
    <mergeCell ref="B4:B5"/>
    <mergeCell ref="C4:D4"/>
    <mergeCell ref="E4:F4"/>
    <mergeCell ref="G4:H4"/>
    <mergeCell ref="AM4:AN4"/>
    <mergeCell ref="Y4:Z4"/>
    <mergeCell ref="AA4:AB4"/>
    <mergeCell ref="AC4:AD4"/>
    <mergeCell ref="AE4:AF4"/>
    <mergeCell ref="Q4:R4"/>
    <mergeCell ref="U4:V4"/>
    <mergeCell ref="W4:X4"/>
    <mergeCell ref="AG4:AH4"/>
    <mergeCell ref="AK4:AL4"/>
    <mergeCell ref="AI4:AJ4"/>
    <mergeCell ref="S4:T4"/>
    <mergeCell ref="B24:N25"/>
    <mergeCell ref="I4:J4"/>
    <mergeCell ref="K4:L4"/>
    <mergeCell ref="M4:N4"/>
    <mergeCell ref="O4:P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S27"/>
  <sheetViews>
    <sheetView zoomScale="90" zoomScaleNormal="90" workbookViewId="0">
      <pane xSplit="2" ySplit="6" topLeftCell="C7" activePane="bottomRight" state="frozen"/>
      <selection pane="topRight" activeCell="C1" sqref="C1"/>
      <selection pane="bottomLeft" activeCell="A6" sqref="A6"/>
      <selection pane="bottomRight" activeCell="B9" sqref="B9"/>
    </sheetView>
  </sheetViews>
  <sheetFormatPr defaultRowHeight="15" outlineLevelCol="1" x14ac:dyDescent="0.2"/>
  <cols>
    <col min="1" max="1" width="5.85546875" style="9" customWidth="1"/>
    <col min="2" max="2" width="49.5703125" style="9" customWidth="1"/>
    <col min="3" max="5" width="12.7109375" style="9" customWidth="1" outlineLevel="1"/>
    <col min="6" max="6" width="15.140625" style="9" customWidth="1"/>
    <col min="7" max="7" width="16" style="9" customWidth="1"/>
    <col min="8" max="10" width="12.7109375" style="9" customWidth="1" outlineLevel="1"/>
    <col min="11" max="11" width="15.140625" style="9" customWidth="1"/>
    <col min="12" max="12" width="12.7109375" style="9" customWidth="1"/>
    <col min="13" max="15" width="12.7109375" style="9" customWidth="1" outlineLevel="1"/>
    <col min="16" max="16" width="15.140625" style="9" customWidth="1"/>
    <col min="17" max="17" width="12.7109375" style="9" customWidth="1"/>
    <col min="18" max="20" width="12.7109375" style="9" customWidth="1" outlineLevel="1"/>
    <col min="21" max="21" width="15.140625" style="9" customWidth="1"/>
    <col min="22" max="22" width="12.7109375" style="9" customWidth="1"/>
    <col min="23" max="25" width="12.7109375" style="9" customWidth="1" outlineLevel="1"/>
    <col min="26" max="26" width="15.140625" style="9" customWidth="1"/>
    <col min="27" max="27" width="12.7109375" style="9" customWidth="1"/>
    <col min="28" max="30" width="12.7109375" style="9" customWidth="1" outlineLevel="1"/>
    <col min="31" max="31" width="15.140625" style="9" customWidth="1"/>
    <col min="32" max="32" width="12.7109375" style="9" customWidth="1"/>
    <col min="33" max="35" width="12.7109375" style="9" customWidth="1" outlineLevel="1"/>
    <col min="36" max="36" width="15.140625" style="9" customWidth="1"/>
    <col min="37" max="37" width="12.7109375" style="9" customWidth="1"/>
    <col min="38" max="40" width="12.7109375" style="9" customWidth="1" outlineLevel="1"/>
    <col min="41" max="41" width="15.140625" style="9" customWidth="1"/>
    <col min="42" max="42" width="12.7109375" style="9" customWidth="1"/>
    <col min="43" max="45" width="12.7109375" style="9" customWidth="1" outlineLevel="1"/>
    <col min="46" max="46" width="15.140625" style="9" customWidth="1"/>
    <col min="47" max="47" width="12.7109375" style="9" customWidth="1"/>
    <col min="48" max="50" width="12.7109375" style="9" customWidth="1" outlineLevel="1"/>
    <col min="51" max="51" width="15.140625" style="9" customWidth="1"/>
    <col min="52" max="52" width="12.7109375" style="9" customWidth="1"/>
    <col min="53" max="55" width="12.7109375" style="9" customWidth="1" outlineLevel="1"/>
    <col min="56" max="56" width="15.140625" style="9" customWidth="1"/>
    <col min="57" max="57" width="12.7109375" style="9" customWidth="1"/>
    <col min="58" max="60" width="12.7109375" style="9" customWidth="1" outlineLevel="1"/>
    <col min="61" max="61" width="15.140625" style="9" customWidth="1"/>
    <col min="62" max="62" width="12.7109375" style="9" customWidth="1"/>
    <col min="63" max="65" width="12.7109375" style="9" customWidth="1" outlineLevel="1"/>
    <col min="66" max="66" width="15.140625" style="9" customWidth="1"/>
    <col min="67" max="67" width="12.7109375" style="9" customWidth="1"/>
    <col min="68" max="70" width="12.7109375" style="9" customWidth="1" outlineLevel="1"/>
    <col min="71" max="71" width="15.140625" style="9" customWidth="1"/>
    <col min="72" max="72" width="12.7109375" style="9" customWidth="1"/>
    <col min="73" max="75" width="12.7109375" style="9" customWidth="1" outlineLevel="1"/>
    <col min="76" max="76" width="15.140625" style="9" customWidth="1"/>
    <col min="77" max="77" width="12.7109375" style="9" customWidth="1"/>
    <col min="78" max="80" width="12.7109375" style="9" customWidth="1" outlineLevel="1"/>
    <col min="81" max="81" width="15.140625" style="9" customWidth="1"/>
    <col min="82" max="82" width="12.7109375" style="9" customWidth="1"/>
    <col min="83" max="85" width="12.7109375" style="9" customWidth="1" outlineLevel="1"/>
    <col min="86" max="86" width="15.140625" style="9" customWidth="1"/>
    <col min="87" max="87" width="12.7109375" style="9" customWidth="1"/>
    <col min="88" max="90" width="12.7109375" style="9" customWidth="1" outlineLevel="1"/>
    <col min="91" max="91" width="15.140625" style="9" customWidth="1"/>
    <col min="92" max="92" width="12.7109375" style="9" customWidth="1"/>
    <col min="93" max="95" width="12.7109375" style="9" customWidth="1" outlineLevel="1"/>
    <col min="96" max="96" width="15.140625" style="9" customWidth="1"/>
    <col min="97" max="97" width="12.7109375" style="9" customWidth="1"/>
    <col min="98" max="16384" width="9.140625" style="9"/>
  </cols>
  <sheetData>
    <row r="1" spans="1:97" s="2" customFormat="1" ht="28.5" customHeight="1" x14ac:dyDescent="0.2">
      <c r="A1" s="4" t="s">
        <v>76</v>
      </c>
      <c r="B1" s="76"/>
      <c r="C1" s="76"/>
      <c r="D1" s="76"/>
      <c r="E1" s="76"/>
      <c r="F1" s="76"/>
      <c r="G1" s="77"/>
    </row>
    <row r="2" spans="1:97" s="2" customFormat="1" ht="18" customHeight="1" x14ac:dyDescent="0.2">
      <c r="A2" s="2" t="s">
        <v>2</v>
      </c>
      <c r="B2" s="76"/>
      <c r="C2" s="76"/>
      <c r="D2" s="76"/>
      <c r="E2" s="76"/>
      <c r="F2" s="76"/>
      <c r="G2" s="77"/>
    </row>
    <row r="3" spans="1:97" s="2" customFormat="1" ht="18" customHeight="1" x14ac:dyDescent="0.2">
      <c r="A3" s="53"/>
      <c r="C3" s="76"/>
      <c r="D3" s="76"/>
      <c r="E3" s="76"/>
      <c r="F3" s="76"/>
      <c r="G3" s="76"/>
      <c r="H3" s="76"/>
      <c r="I3" s="76"/>
      <c r="J3" s="76"/>
      <c r="K3" s="76"/>
      <c r="L3" s="76"/>
      <c r="M3" s="76"/>
      <c r="N3" s="76"/>
      <c r="O3" s="76"/>
      <c r="P3" s="76"/>
      <c r="Q3" s="76"/>
      <c r="R3" s="76"/>
      <c r="S3" s="76"/>
      <c r="T3" s="76"/>
      <c r="U3" s="76"/>
      <c r="V3" s="76"/>
      <c r="W3" s="76"/>
      <c r="X3" s="76"/>
      <c r="Y3" s="76"/>
      <c r="Z3" s="76"/>
    </row>
    <row r="4" spans="1:97" s="2" customFormat="1" ht="89.25" customHeight="1" x14ac:dyDescent="0.2">
      <c r="A4" s="86" t="s">
        <v>0</v>
      </c>
      <c r="B4" s="86" t="s">
        <v>22</v>
      </c>
      <c r="C4" s="89" t="s">
        <v>3</v>
      </c>
      <c r="D4" s="90"/>
      <c r="E4" s="90"/>
      <c r="F4" s="90"/>
      <c r="G4" s="91"/>
      <c r="H4" s="89" t="s">
        <v>4</v>
      </c>
      <c r="I4" s="90"/>
      <c r="J4" s="90"/>
      <c r="K4" s="90"/>
      <c r="L4" s="91"/>
      <c r="M4" s="89" t="s">
        <v>5</v>
      </c>
      <c r="N4" s="90"/>
      <c r="O4" s="90"/>
      <c r="P4" s="90"/>
      <c r="Q4" s="91"/>
      <c r="R4" s="89" t="s">
        <v>6</v>
      </c>
      <c r="S4" s="90"/>
      <c r="T4" s="90"/>
      <c r="U4" s="90"/>
      <c r="V4" s="91"/>
      <c r="W4" s="89" t="s">
        <v>7</v>
      </c>
      <c r="X4" s="90"/>
      <c r="Y4" s="90"/>
      <c r="Z4" s="90"/>
      <c r="AA4" s="91"/>
      <c r="AB4" s="89" t="s">
        <v>8</v>
      </c>
      <c r="AC4" s="90"/>
      <c r="AD4" s="90"/>
      <c r="AE4" s="90"/>
      <c r="AF4" s="91"/>
      <c r="AG4" s="89" t="s">
        <v>9</v>
      </c>
      <c r="AH4" s="90"/>
      <c r="AI4" s="90"/>
      <c r="AJ4" s="90"/>
      <c r="AK4" s="91"/>
      <c r="AL4" s="89" t="s">
        <v>10</v>
      </c>
      <c r="AM4" s="90"/>
      <c r="AN4" s="90"/>
      <c r="AO4" s="90"/>
      <c r="AP4" s="91"/>
      <c r="AQ4" s="89" t="s">
        <v>11</v>
      </c>
      <c r="AR4" s="90"/>
      <c r="AS4" s="90"/>
      <c r="AT4" s="90"/>
      <c r="AU4" s="91"/>
      <c r="AV4" s="89" t="s">
        <v>12</v>
      </c>
      <c r="AW4" s="90"/>
      <c r="AX4" s="90"/>
      <c r="AY4" s="90"/>
      <c r="AZ4" s="91"/>
      <c r="BA4" s="89" t="s">
        <v>13</v>
      </c>
      <c r="BB4" s="90"/>
      <c r="BC4" s="90"/>
      <c r="BD4" s="90"/>
      <c r="BE4" s="91"/>
      <c r="BF4" s="89" t="s">
        <v>14</v>
      </c>
      <c r="BG4" s="90"/>
      <c r="BH4" s="90"/>
      <c r="BI4" s="90"/>
      <c r="BJ4" s="91"/>
      <c r="BK4" s="89" t="s">
        <v>15</v>
      </c>
      <c r="BL4" s="90"/>
      <c r="BM4" s="90"/>
      <c r="BN4" s="90"/>
      <c r="BO4" s="91"/>
      <c r="BP4" s="89" t="s">
        <v>16</v>
      </c>
      <c r="BQ4" s="90"/>
      <c r="BR4" s="90"/>
      <c r="BS4" s="90"/>
      <c r="BT4" s="91"/>
      <c r="BU4" s="89" t="s">
        <v>17</v>
      </c>
      <c r="BV4" s="90"/>
      <c r="BW4" s="90"/>
      <c r="BX4" s="90"/>
      <c r="BY4" s="91"/>
      <c r="BZ4" s="89" t="s">
        <v>18</v>
      </c>
      <c r="CA4" s="90"/>
      <c r="CB4" s="90"/>
      <c r="CC4" s="90"/>
      <c r="CD4" s="91"/>
      <c r="CE4" s="89" t="s">
        <v>19</v>
      </c>
      <c r="CF4" s="90"/>
      <c r="CG4" s="90"/>
      <c r="CH4" s="90"/>
      <c r="CI4" s="91"/>
      <c r="CJ4" s="89" t="s">
        <v>20</v>
      </c>
      <c r="CK4" s="90"/>
      <c r="CL4" s="90"/>
      <c r="CM4" s="90"/>
      <c r="CN4" s="91"/>
      <c r="CO4" s="89" t="s">
        <v>21</v>
      </c>
      <c r="CP4" s="90"/>
      <c r="CQ4" s="90"/>
      <c r="CR4" s="90"/>
      <c r="CS4" s="91"/>
    </row>
    <row r="5" spans="1:97" s="2" customFormat="1" ht="42" customHeight="1" x14ac:dyDescent="0.2">
      <c r="A5" s="87"/>
      <c r="B5" s="87"/>
      <c r="C5" s="93" t="s">
        <v>49</v>
      </c>
      <c r="D5" s="94"/>
      <c r="E5" s="94"/>
      <c r="F5" s="95"/>
      <c r="G5" s="78" t="s">
        <v>50</v>
      </c>
      <c r="H5" s="93" t="s">
        <v>49</v>
      </c>
      <c r="I5" s="94"/>
      <c r="J5" s="94"/>
      <c r="K5" s="95"/>
      <c r="L5" s="78" t="s">
        <v>50</v>
      </c>
      <c r="M5" s="93" t="s">
        <v>49</v>
      </c>
      <c r="N5" s="94"/>
      <c r="O5" s="94"/>
      <c r="P5" s="95"/>
      <c r="Q5" s="78" t="s">
        <v>50</v>
      </c>
      <c r="R5" s="93" t="s">
        <v>49</v>
      </c>
      <c r="S5" s="94"/>
      <c r="T5" s="94"/>
      <c r="U5" s="95"/>
      <c r="V5" s="78" t="s">
        <v>50</v>
      </c>
      <c r="W5" s="93" t="s">
        <v>49</v>
      </c>
      <c r="X5" s="94"/>
      <c r="Y5" s="94"/>
      <c r="Z5" s="95"/>
      <c r="AA5" s="78" t="s">
        <v>50</v>
      </c>
      <c r="AB5" s="93" t="s">
        <v>49</v>
      </c>
      <c r="AC5" s="94"/>
      <c r="AD5" s="94"/>
      <c r="AE5" s="95"/>
      <c r="AF5" s="78" t="s">
        <v>50</v>
      </c>
      <c r="AG5" s="93" t="s">
        <v>49</v>
      </c>
      <c r="AH5" s="94"/>
      <c r="AI5" s="94"/>
      <c r="AJ5" s="95"/>
      <c r="AK5" s="78" t="s">
        <v>50</v>
      </c>
      <c r="AL5" s="93" t="s">
        <v>49</v>
      </c>
      <c r="AM5" s="94"/>
      <c r="AN5" s="94"/>
      <c r="AO5" s="95"/>
      <c r="AP5" s="78" t="s">
        <v>50</v>
      </c>
      <c r="AQ5" s="93" t="s">
        <v>49</v>
      </c>
      <c r="AR5" s="94"/>
      <c r="AS5" s="94"/>
      <c r="AT5" s="95"/>
      <c r="AU5" s="78" t="s">
        <v>50</v>
      </c>
      <c r="AV5" s="93" t="s">
        <v>49</v>
      </c>
      <c r="AW5" s="94"/>
      <c r="AX5" s="94"/>
      <c r="AY5" s="95"/>
      <c r="AZ5" s="78" t="s">
        <v>50</v>
      </c>
      <c r="BA5" s="93" t="s">
        <v>49</v>
      </c>
      <c r="BB5" s="94"/>
      <c r="BC5" s="94"/>
      <c r="BD5" s="95"/>
      <c r="BE5" s="78" t="s">
        <v>50</v>
      </c>
      <c r="BF5" s="93" t="s">
        <v>49</v>
      </c>
      <c r="BG5" s="94"/>
      <c r="BH5" s="94"/>
      <c r="BI5" s="95"/>
      <c r="BJ5" s="78" t="s">
        <v>50</v>
      </c>
      <c r="BK5" s="93" t="s">
        <v>49</v>
      </c>
      <c r="BL5" s="94"/>
      <c r="BM5" s="94"/>
      <c r="BN5" s="95"/>
      <c r="BO5" s="78" t="s">
        <v>50</v>
      </c>
      <c r="BP5" s="93" t="s">
        <v>49</v>
      </c>
      <c r="BQ5" s="94"/>
      <c r="BR5" s="94"/>
      <c r="BS5" s="95"/>
      <c r="BT5" s="78" t="s">
        <v>50</v>
      </c>
      <c r="BU5" s="93" t="s">
        <v>49</v>
      </c>
      <c r="BV5" s="94"/>
      <c r="BW5" s="94"/>
      <c r="BX5" s="95"/>
      <c r="BY5" s="78" t="s">
        <v>50</v>
      </c>
      <c r="BZ5" s="93" t="s">
        <v>49</v>
      </c>
      <c r="CA5" s="94"/>
      <c r="CB5" s="94"/>
      <c r="CC5" s="95"/>
      <c r="CD5" s="78" t="s">
        <v>50</v>
      </c>
      <c r="CE5" s="93" t="s">
        <v>49</v>
      </c>
      <c r="CF5" s="94"/>
      <c r="CG5" s="94"/>
      <c r="CH5" s="95"/>
      <c r="CI5" s="78" t="s">
        <v>50</v>
      </c>
      <c r="CJ5" s="93" t="s">
        <v>49</v>
      </c>
      <c r="CK5" s="94"/>
      <c r="CL5" s="94"/>
      <c r="CM5" s="95"/>
      <c r="CN5" s="78" t="s">
        <v>50</v>
      </c>
      <c r="CO5" s="93" t="s">
        <v>49</v>
      </c>
      <c r="CP5" s="94"/>
      <c r="CQ5" s="94"/>
      <c r="CR5" s="95"/>
      <c r="CS5" s="78" t="s">
        <v>50</v>
      </c>
    </row>
    <row r="6" spans="1:97" s="2" customFormat="1" ht="75" customHeight="1" x14ac:dyDescent="0.2">
      <c r="A6" s="88"/>
      <c r="B6" s="88"/>
      <c r="C6" s="3" t="s">
        <v>41</v>
      </c>
      <c r="D6" s="3" t="s">
        <v>42</v>
      </c>
      <c r="E6" s="3" t="s">
        <v>43</v>
      </c>
      <c r="F6" s="3" t="s">
        <v>44</v>
      </c>
      <c r="G6" s="3" t="s">
        <v>44</v>
      </c>
      <c r="H6" s="3" t="s">
        <v>41</v>
      </c>
      <c r="I6" s="3" t="s">
        <v>42</v>
      </c>
      <c r="J6" s="3" t="s">
        <v>43</v>
      </c>
      <c r="K6" s="3" t="s">
        <v>44</v>
      </c>
      <c r="L6" s="3" t="s">
        <v>44</v>
      </c>
      <c r="M6" s="3" t="s">
        <v>41</v>
      </c>
      <c r="N6" s="3" t="s">
        <v>42</v>
      </c>
      <c r="O6" s="3" t="s">
        <v>43</v>
      </c>
      <c r="P6" s="3" t="s">
        <v>44</v>
      </c>
      <c r="Q6" s="3" t="s">
        <v>44</v>
      </c>
      <c r="R6" s="3" t="s">
        <v>41</v>
      </c>
      <c r="S6" s="3" t="s">
        <v>42</v>
      </c>
      <c r="T6" s="3" t="s">
        <v>43</v>
      </c>
      <c r="U6" s="3" t="s">
        <v>44</v>
      </c>
      <c r="V6" s="3" t="s">
        <v>44</v>
      </c>
      <c r="W6" s="3" t="s">
        <v>41</v>
      </c>
      <c r="X6" s="3" t="s">
        <v>42</v>
      </c>
      <c r="Y6" s="3" t="s">
        <v>43</v>
      </c>
      <c r="Z6" s="3" t="s">
        <v>44</v>
      </c>
      <c r="AA6" s="3" t="s">
        <v>44</v>
      </c>
      <c r="AB6" s="3" t="s">
        <v>41</v>
      </c>
      <c r="AC6" s="3" t="s">
        <v>42</v>
      </c>
      <c r="AD6" s="3" t="s">
        <v>43</v>
      </c>
      <c r="AE6" s="3" t="s">
        <v>44</v>
      </c>
      <c r="AF6" s="3" t="s">
        <v>44</v>
      </c>
      <c r="AG6" s="3" t="s">
        <v>41</v>
      </c>
      <c r="AH6" s="3" t="s">
        <v>42</v>
      </c>
      <c r="AI6" s="3" t="s">
        <v>43</v>
      </c>
      <c r="AJ6" s="3" t="s">
        <v>44</v>
      </c>
      <c r="AK6" s="3" t="s">
        <v>44</v>
      </c>
      <c r="AL6" s="3" t="s">
        <v>41</v>
      </c>
      <c r="AM6" s="3" t="s">
        <v>42</v>
      </c>
      <c r="AN6" s="3" t="s">
        <v>43</v>
      </c>
      <c r="AO6" s="3" t="s">
        <v>44</v>
      </c>
      <c r="AP6" s="3" t="s">
        <v>44</v>
      </c>
      <c r="AQ6" s="3" t="s">
        <v>41</v>
      </c>
      <c r="AR6" s="3" t="s">
        <v>42</v>
      </c>
      <c r="AS6" s="3" t="s">
        <v>43</v>
      </c>
      <c r="AT6" s="3" t="s">
        <v>44</v>
      </c>
      <c r="AU6" s="3" t="s">
        <v>44</v>
      </c>
      <c r="AV6" s="3" t="s">
        <v>41</v>
      </c>
      <c r="AW6" s="3" t="s">
        <v>42</v>
      </c>
      <c r="AX6" s="3" t="s">
        <v>43</v>
      </c>
      <c r="AY6" s="3" t="s">
        <v>44</v>
      </c>
      <c r="AZ6" s="3" t="s">
        <v>44</v>
      </c>
      <c r="BA6" s="3" t="s">
        <v>41</v>
      </c>
      <c r="BB6" s="3" t="s">
        <v>42</v>
      </c>
      <c r="BC6" s="3" t="s">
        <v>43</v>
      </c>
      <c r="BD6" s="3" t="s">
        <v>44</v>
      </c>
      <c r="BE6" s="3" t="s">
        <v>44</v>
      </c>
      <c r="BF6" s="3" t="s">
        <v>41</v>
      </c>
      <c r="BG6" s="3" t="s">
        <v>42</v>
      </c>
      <c r="BH6" s="3" t="s">
        <v>43</v>
      </c>
      <c r="BI6" s="3" t="s">
        <v>44</v>
      </c>
      <c r="BJ6" s="3" t="s">
        <v>44</v>
      </c>
      <c r="BK6" s="3" t="s">
        <v>41</v>
      </c>
      <c r="BL6" s="3" t="s">
        <v>42</v>
      </c>
      <c r="BM6" s="3" t="s">
        <v>43</v>
      </c>
      <c r="BN6" s="3" t="s">
        <v>44</v>
      </c>
      <c r="BO6" s="3" t="s">
        <v>44</v>
      </c>
      <c r="BP6" s="3" t="s">
        <v>41</v>
      </c>
      <c r="BQ6" s="3" t="s">
        <v>42</v>
      </c>
      <c r="BR6" s="3" t="s">
        <v>43</v>
      </c>
      <c r="BS6" s="3" t="s">
        <v>44</v>
      </c>
      <c r="BT6" s="3" t="s">
        <v>44</v>
      </c>
      <c r="BU6" s="3" t="s">
        <v>41</v>
      </c>
      <c r="BV6" s="3" t="s">
        <v>42</v>
      </c>
      <c r="BW6" s="3" t="s">
        <v>43</v>
      </c>
      <c r="BX6" s="3" t="s">
        <v>44</v>
      </c>
      <c r="BY6" s="3" t="s">
        <v>44</v>
      </c>
      <c r="BZ6" s="3" t="s">
        <v>41</v>
      </c>
      <c r="CA6" s="3" t="s">
        <v>42</v>
      </c>
      <c r="CB6" s="3" t="s">
        <v>43</v>
      </c>
      <c r="CC6" s="3" t="s">
        <v>44</v>
      </c>
      <c r="CD6" s="3" t="s">
        <v>44</v>
      </c>
      <c r="CE6" s="3" t="s">
        <v>41</v>
      </c>
      <c r="CF6" s="3" t="s">
        <v>42</v>
      </c>
      <c r="CG6" s="3" t="s">
        <v>43</v>
      </c>
      <c r="CH6" s="3" t="s">
        <v>44</v>
      </c>
      <c r="CI6" s="3" t="s">
        <v>44</v>
      </c>
      <c r="CJ6" s="3" t="s">
        <v>41</v>
      </c>
      <c r="CK6" s="3" t="s">
        <v>42</v>
      </c>
      <c r="CL6" s="3" t="s">
        <v>43</v>
      </c>
      <c r="CM6" s="3" t="s">
        <v>44</v>
      </c>
      <c r="CN6" s="3" t="s">
        <v>44</v>
      </c>
      <c r="CO6" s="3" t="s">
        <v>41</v>
      </c>
      <c r="CP6" s="3" t="s">
        <v>42</v>
      </c>
      <c r="CQ6" s="3" t="s">
        <v>43</v>
      </c>
      <c r="CR6" s="3" t="s">
        <v>44</v>
      </c>
      <c r="CS6" s="3" t="s">
        <v>44</v>
      </c>
    </row>
    <row r="7" spans="1:97" s="2" customFormat="1" ht="24.95" customHeight="1" x14ac:dyDescent="0.2">
      <c r="A7" s="5">
        <v>1</v>
      </c>
      <c r="B7" s="6" t="s">
        <v>28</v>
      </c>
      <c r="C7" s="7">
        <v>77723.626365000266</v>
      </c>
      <c r="D7" s="7">
        <v>199.524697</v>
      </c>
      <c r="E7" s="7">
        <v>2405905.4295189995</v>
      </c>
      <c r="F7" s="7">
        <v>2483828.5805809996</v>
      </c>
      <c r="G7" s="7">
        <v>0</v>
      </c>
      <c r="H7" s="7">
        <v>0</v>
      </c>
      <c r="I7" s="7">
        <v>554789.30730203027</v>
      </c>
      <c r="J7" s="7">
        <v>0</v>
      </c>
      <c r="K7" s="7">
        <v>554789.30730203027</v>
      </c>
      <c r="L7" s="7">
        <v>0</v>
      </c>
      <c r="M7" s="7">
        <v>28079.127223000072</v>
      </c>
      <c r="N7" s="7">
        <v>142.86097300000003</v>
      </c>
      <c r="O7" s="7">
        <v>5142.5555000000022</v>
      </c>
      <c r="P7" s="7">
        <v>33364.543696000073</v>
      </c>
      <c r="Q7" s="7">
        <v>0</v>
      </c>
      <c r="R7" s="7">
        <v>7742330.9411339248</v>
      </c>
      <c r="S7" s="7">
        <v>608143.88977100002</v>
      </c>
      <c r="T7" s="7">
        <v>20284453.678637639</v>
      </c>
      <c r="U7" s="7">
        <v>28634928.509542562</v>
      </c>
      <c r="V7" s="7">
        <v>0</v>
      </c>
      <c r="W7" s="7">
        <v>0</v>
      </c>
      <c r="X7" s="7">
        <v>0</v>
      </c>
      <c r="Y7" s="7">
        <v>0</v>
      </c>
      <c r="Z7" s="7">
        <v>0</v>
      </c>
      <c r="AA7" s="7">
        <v>0</v>
      </c>
      <c r="AB7" s="7">
        <v>0</v>
      </c>
      <c r="AC7" s="7">
        <v>0</v>
      </c>
      <c r="AD7" s="7">
        <v>0</v>
      </c>
      <c r="AE7" s="7">
        <v>0</v>
      </c>
      <c r="AF7" s="7">
        <v>0</v>
      </c>
      <c r="AG7" s="7">
        <v>0</v>
      </c>
      <c r="AH7" s="7">
        <v>0</v>
      </c>
      <c r="AI7" s="7">
        <v>0</v>
      </c>
      <c r="AJ7" s="7">
        <v>0</v>
      </c>
      <c r="AK7" s="7">
        <v>0</v>
      </c>
      <c r="AL7" s="7">
        <v>0</v>
      </c>
      <c r="AM7" s="7">
        <v>0</v>
      </c>
      <c r="AN7" s="7">
        <v>0</v>
      </c>
      <c r="AO7" s="7">
        <v>0</v>
      </c>
      <c r="AP7" s="7">
        <v>0</v>
      </c>
      <c r="AQ7" s="7">
        <v>0</v>
      </c>
      <c r="AR7" s="7">
        <v>0</v>
      </c>
      <c r="AS7" s="7">
        <v>0</v>
      </c>
      <c r="AT7" s="7">
        <v>0</v>
      </c>
      <c r="AU7" s="7">
        <v>0</v>
      </c>
      <c r="AV7" s="7">
        <v>0</v>
      </c>
      <c r="AW7" s="7">
        <v>0</v>
      </c>
      <c r="AX7" s="7">
        <v>0</v>
      </c>
      <c r="AY7" s="7">
        <v>0</v>
      </c>
      <c r="AZ7" s="7">
        <v>0</v>
      </c>
      <c r="BA7" s="7">
        <v>0</v>
      </c>
      <c r="BB7" s="7">
        <v>0</v>
      </c>
      <c r="BC7" s="7">
        <v>0</v>
      </c>
      <c r="BD7" s="7">
        <v>0</v>
      </c>
      <c r="BE7" s="7">
        <v>0</v>
      </c>
      <c r="BF7" s="7">
        <v>0</v>
      </c>
      <c r="BG7" s="7">
        <v>0</v>
      </c>
      <c r="BH7" s="7">
        <v>0</v>
      </c>
      <c r="BI7" s="7">
        <v>0</v>
      </c>
      <c r="BJ7" s="7">
        <v>0</v>
      </c>
      <c r="BK7" s="7">
        <v>0</v>
      </c>
      <c r="BL7" s="7">
        <v>0</v>
      </c>
      <c r="BM7" s="7">
        <v>0</v>
      </c>
      <c r="BN7" s="7">
        <v>0</v>
      </c>
      <c r="BO7" s="7">
        <v>0</v>
      </c>
      <c r="BP7" s="7">
        <v>0</v>
      </c>
      <c r="BQ7" s="7">
        <v>0</v>
      </c>
      <c r="BR7" s="7">
        <v>0</v>
      </c>
      <c r="BS7" s="7">
        <v>0</v>
      </c>
      <c r="BT7" s="7">
        <v>0</v>
      </c>
      <c r="BU7" s="7">
        <v>0</v>
      </c>
      <c r="BV7" s="7">
        <v>0</v>
      </c>
      <c r="BW7" s="7">
        <v>0</v>
      </c>
      <c r="BX7" s="7">
        <v>0</v>
      </c>
      <c r="BY7" s="7">
        <v>0</v>
      </c>
      <c r="BZ7" s="7">
        <v>0</v>
      </c>
      <c r="CA7" s="7">
        <v>0</v>
      </c>
      <c r="CB7" s="7">
        <v>0</v>
      </c>
      <c r="CC7" s="7">
        <v>0</v>
      </c>
      <c r="CD7" s="7">
        <v>0</v>
      </c>
      <c r="CE7" s="7">
        <v>0</v>
      </c>
      <c r="CF7" s="7">
        <v>0</v>
      </c>
      <c r="CG7" s="7">
        <v>0</v>
      </c>
      <c r="CH7" s="7">
        <v>0</v>
      </c>
      <c r="CI7" s="7">
        <v>0</v>
      </c>
      <c r="CJ7" s="7">
        <v>0</v>
      </c>
      <c r="CK7" s="7">
        <v>0</v>
      </c>
      <c r="CL7" s="7">
        <v>0</v>
      </c>
      <c r="CM7" s="7">
        <v>0</v>
      </c>
      <c r="CN7" s="7">
        <v>0</v>
      </c>
      <c r="CO7" s="7">
        <f t="shared" ref="CO7:CO20" si="0">C7+H7+M7+R7+W7+AB7+AG7+AL7+AQ7+AV7+BA7+BF7+BK7+BP7+BU7+BZ7+CE7+CJ7</f>
        <v>7848133.6947219251</v>
      </c>
      <c r="CP7" s="7">
        <f t="shared" ref="CP7:CP20" si="1">D7+I7+N7+S7+X7+AC7+AH7+AM7+AR7+AW7+BB7+BG7+BL7+BQ7+BV7+CA7+CF7+CK7</f>
        <v>1163275.5827430303</v>
      </c>
      <c r="CQ7" s="7">
        <f t="shared" ref="CQ7:CQ20" si="2">E7+J7+O7+T7+Y7+AD7+AI7+AN7+AS7+AX7+BC7+BH7+BM7+BR7+BW7+CB7+CG7+CL7</f>
        <v>22695501.663656637</v>
      </c>
      <c r="CR7" s="7">
        <f t="shared" ref="CR7:CR20" si="3">F7+K7+P7+U7+Z7+AE7+AJ7+AO7+AT7+AY7+BD7+BI7+BN7+BS7+BX7+CC7+CH7+CM7</f>
        <v>31706910.941121593</v>
      </c>
      <c r="CS7" s="7">
        <f t="shared" ref="CS7:CS20" si="4">G7+L7+Q7+V7+AA7+AF7+AK7+AP7+AU7+AZ7+BE7+BJ7+BO7+BT7+BY7+CD7+CI7+CN7</f>
        <v>0</v>
      </c>
    </row>
    <row r="8" spans="1:97" s="59" customFormat="1" ht="24.95" customHeight="1" x14ac:dyDescent="0.2">
      <c r="A8" s="5">
        <v>2</v>
      </c>
      <c r="B8" s="6" t="s">
        <v>27</v>
      </c>
      <c r="C8" s="7">
        <v>45965.103804064463</v>
      </c>
      <c r="D8" s="7">
        <v>1311956.8023502338</v>
      </c>
      <c r="E8" s="7">
        <v>0</v>
      </c>
      <c r="F8" s="7">
        <v>1357921.9061542982</v>
      </c>
      <c r="G8" s="7">
        <v>102175.96925899989</v>
      </c>
      <c r="H8" s="7">
        <v>0</v>
      </c>
      <c r="I8" s="7">
        <v>0</v>
      </c>
      <c r="J8" s="7">
        <v>0</v>
      </c>
      <c r="K8" s="7">
        <v>0</v>
      </c>
      <c r="L8" s="7">
        <v>0</v>
      </c>
      <c r="M8" s="7">
        <v>97369.4636335002</v>
      </c>
      <c r="N8" s="7">
        <v>80555.717157000108</v>
      </c>
      <c r="O8" s="7">
        <v>25580.60859599998</v>
      </c>
      <c r="P8" s="7">
        <v>203505.78938650028</v>
      </c>
      <c r="Q8" s="7">
        <v>207.56151099999988</v>
      </c>
      <c r="R8" s="7">
        <v>-205.78359206036117</v>
      </c>
      <c r="S8" s="7">
        <v>0</v>
      </c>
      <c r="T8" s="7">
        <v>0</v>
      </c>
      <c r="U8" s="7">
        <v>-205.78359206036117</v>
      </c>
      <c r="V8" s="7">
        <v>-146.57778499999998</v>
      </c>
      <c r="W8" s="7">
        <v>2859644.9897080045</v>
      </c>
      <c r="X8" s="7">
        <v>1783699.165322996</v>
      </c>
      <c r="Y8" s="7">
        <v>2313349.9570700126</v>
      </c>
      <c r="Z8" s="7">
        <v>6956694.1121010128</v>
      </c>
      <c r="AA8" s="7">
        <v>22063.031023999996</v>
      </c>
      <c r="AB8" s="7">
        <v>837959.84761000169</v>
      </c>
      <c r="AC8" s="7">
        <v>197405.67492100026</v>
      </c>
      <c r="AD8" s="7">
        <v>52297.928247999982</v>
      </c>
      <c r="AE8" s="7">
        <v>1087663.4507790019</v>
      </c>
      <c r="AF8" s="7">
        <v>21402.266617204303</v>
      </c>
      <c r="AG8" s="7">
        <v>0</v>
      </c>
      <c r="AH8" s="7">
        <v>0</v>
      </c>
      <c r="AI8" s="7">
        <v>0</v>
      </c>
      <c r="AJ8" s="7">
        <v>0</v>
      </c>
      <c r="AK8" s="7">
        <v>0</v>
      </c>
      <c r="AL8" s="7">
        <v>0</v>
      </c>
      <c r="AM8" s="7">
        <v>0</v>
      </c>
      <c r="AN8" s="7">
        <v>0</v>
      </c>
      <c r="AO8" s="7">
        <v>0</v>
      </c>
      <c r="AP8" s="7">
        <v>0</v>
      </c>
      <c r="AQ8" s="7">
        <v>0</v>
      </c>
      <c r="AR8" s="7">
        <v>0</v>
      </c>
      <c r="AS8" s="7">
        <v>0</v>
      </c>
      <c r="AT8" s="7">
        <v>0</v>
      </c>
      <c r="AU8" s="7">
        <v>0</v>
      </c>
      <c r="AV8" s="7">
        <v>25381.439999999999</v>
      </c>
      <c r="AW8" s="7">
        <v>0</v>
      </c>
      <c r="AX8" s="7">
        <v>0</v>
      </c>
      <c r="AY8" s="7">
        <v>25381.439999999999</v>
      </c>
      <c r="AZ8" s="7">
        <v>0</v>
      </c>
      <c r="BA8" s="7">
        <v>0</v>
      </c>
      <c r="BB8" s="7">
        <v>0</v>
      </c>
      <c r="BC8" s="7">
        <v>0</v>
      </c>
      <c r="BD8" s="7">
        <v>0</v>
      </c>
      <c r="BE8" s="7">
        <v>0</v>
      </c>
      <c r="BF8" s="7">
        <v>573356.34528799972</v>
      </c>
      <c r="BG8" s="7">
        <v>4041.3880519999998</v>
      </c>
      <c r="BH8" s="7">
        <v>1399.104</v>
      </c>
      <c r="BI8" s="7">
        <v>578796.83733999974</v>
      </c>
      <c r="BJ8" s="7">
        <v>112952.05389866664</v>
      </c>
      <c r="BK8" s="7">
        <v>3391982.9807889983</v>
      </c>
      <c r="BL8" s="7">
        <v>4144087.418372002</v>
      </c>
      <c r="BM8" s="7">
        <v>16208.458877999996</v>
      </c>
      <c r="BN8" s="7">
        <v>7552278.8580390001</v>
      </c>
      <c r="BO8" s="7">
        <v>4451650.2561080027</v>
      </c>
      <c r="BP8" s="7">
        <v>0</v>
      </c>
      <c r="BQ8" s="7">
        <v>0</v>
      </c>
      <c r="BR8" s="7">
        <v>0</v>
      </c>
      <c r="BS8" s="7">
        <v>0</v>
      </c>
      <c r="BT8" s="7">
        <v>0</v>
      </c>
      <c r="BU8" s="7">
        <v>392068.22500400001</v>
      </c>
      <c r="BV8" s="7">
        <v>6338.5</v>
      </c>
      <c r="BW8" s="7">
        <v>227</v>
      </c>
      <c r="BX8" s="7">
        <v>398633.72500400001</v>
      </c>
      <c r="BY8" s="7">
        <v>223334.11275214335</v>
      </c>
      <c r="BZ8" s="7">
        <v>0</v>
      </c>
      <c r="CA8" s="7">
        <v>0</v>
      </c>
      <c r="CB8" s="7">
        <v>0</v>
      </c>
      <c r="CC8" s="7">
        <v>0</v>
      </c>
      <c r="CD8" s="7">
        <v>0</v>
      </c>
      <c r="CE8" s="7">
        <v>1147922.4869349997</v>
      </c>
      <c r="CF8" s="7">
        <v>27542.435730000001</v>
      </c>
      <c r="CG8" s="7">
        <v>6979.34</v>
      </c>
      <c r="CH8" s="7">
        <v>1182444.2626649998</v>
      </c>
      <c r="CI8" s="7">
        <v>765503.97032512748</v>
      </c>
      <c r="CJ8" s="7">
        <v>0</v>
      </c>
      <c r="CK8" s="7">
        <v>0</v>
      </c>
      <c r="CL8" s="7">
        <v>0</v>
      </c>
      <c r="CM8" s="7">
        <v>0</v>
      </c>
      <c r="CN8" s="7">
        <v>0</v>
      </c>
      <c r="CO8" s="7">
        <f t="shared" si="0"/>
        <v>9371445.0991795082</v>
      </c>
      <c r="CP8" s="7">
        <f t="shared" si="1"/>
        <v>7555627.1019052323</v>
      </c>
      <c r="CQ8" s="7">
        <f t="shared" si="2"/>
        <v>2416042.3967920118</v>
      </c>
      <c r="CR8" s="7">
        <f t="shared" si="3"/>
        <v>19343114.59787675</v>
      </c>
      <c r="CS8" s="7">
        <f t="shared" si="4"/>
        <v>5699142.6437101439</v>
      </c>
    </row>
    <row r="9" spans="1:97" ht="24.95" customHeight="1" x14ac:dyDescent="0.2">
      <c r="A9" s="5">
        <v>3</v>
      </c>
      <c r="B9" s="6" t="s">
        <v>29</v>
      </c>
      <c r="C9" s="7">
        <v>329381.56180199981</v>
      </c>
      <c r="D9" s="7">
        <v>1538025.3853170001</v>
      </c>
      <c r="E9" s="7">
        <v>0</v>
      </c>
      <c r="F9" s="7">
        <v>1867406.9471189999</v>
      </c>
      <c r="G9" s="7">
        <v>1712392.90427948</v>
      </c>
      <c r="H9" s="7">
        <v>64131.468994999988</v>
      </c>
      <c r="I9" s="7">
        <v>40612.800000000003</v>
      </c>
      <c r="J9" s="7">
        <v>0</v>
      </c>
      <c r="K9" s="7">
        <v>104744.26899499999</v>
      </c>
      <c r="L9" s="7">
        <v>0</v>
      </c>
      <c r="M9" s="7">
        <v>26618.545076000002</v>
      </c>
      <c r="N9" s="7">
        <v>92909.339085999993</v>
      </c>
      <c r="O9" s="7">
        <v>0</v>
      </c>
      <c r="P9" s="7">
        <v>119527.884162</v>
      </c>
      <c r="Q9" s="7">
        <v>0</v>
      </c>
      <c r="R9" s="7">
        <v>5071582.3834909992</v>
      </c>
      <c r="S9" s="7">
        <v>1220194.49752</v>
      </c>
      <c r="T9" s="7">
        <v>51775.94</v>
      </c>
      <c r="U9" s="7">
        <v>6343552.8210109994</v>
      </c>
      <c r="V9" s="7">
        <v>8217.9758120000006</v>
      </c>
      <c r="W9" s="7">
        <v>600949.0684092599</v>
      </c>
      <c r="X9" s="7">
        <v>1537673.501621</v>
      </c>
      <c r="Y9" s="7">
        <v>0</v>
      </c>
      <c r="Z9" s="7">
        <v>2138622.5700302599</v>
      </c>
      <c r="AA9" s="7">
        <v>183580.07423454997</v>
      </c>
      <c r="AB9" s="7">
        <v>97185.662947999939</v>
      </c>
      <c r="AC9" s="7">
        <v>162052.69200100002</v>
      </c>
      <c r="AD9" s="7">
        <v>0</v>
      </c>
      <c r="AE9" s="7">
        <v>259238.35494899994</v>
      </c>
      <c r="AF9" s="7">
        <v>27397.573885500002</v>
      </c>
      <c r="AG9" s="7">
        <v>0</v>
      </c>
      <c r="AH9" s="7">
        <v>0</v>
      </c>
      <c r="AI9" s="7">
        <v>0</v>
      </c>
      <c r="AJ9" s="7">
        <v>0</v>
      </c>
      <c r="AK9" s="7">
        <v>0</v>
      </c>
      <c r="AL9" s="7">
        <v>34692.519999999997</v>
      </c>
      <c r="AM9" s="7">
        <v>0</v>
      </c>
      <c r="AN9" s="7">
        <v>0</v>
      </c>
      <c r="AO9" s="7">
        <v>34692.519999999997</v>
      </c>
      <c r="AP9" s="7">
        <v>10455.280000000001</v>
      </c>
      <c r="AQ9" s="7">
        <v>0</v>
      </c>
      <c r="AR9" s="7">
        <v>0</v>
      </c>
      <c r="AS9" s="7">
        <v>0</v>
      </c>
      <c r="AT9" s="7">
        <v>0</v>
      </c>
      <c r="AU9" s="7">
        <v>0</v>
      </c>
      <c r="AV9" s="7">
        <v>187062.73</v>
      </c>
      <c r="AW9" s="7">
        <v>0</v>
      </c>
      <c r="AX9" s="7">
        <v>0</v>
      </c>
      <c r="AY9" s="7">
        <v>187062.73</v>
      </c>
      <c r="AZ9" s="7">
        <v>37168.95087999</v>
      </c>
      <c r="BA9" s="7">
        <v>0</v>
      </c>
      <c r="BB9" s="7">
        <v>0</v>
      </c>
      <c r="BC9" s="7">
        <v>0</v>
      </c>
      <c r="BD9" s="7">
        <v>0</v>
      </c>
      <c r="BE9" s="7">
        <v>0</v>
      </c>
      <c r="BF9" s="7">
        <v>255876.02058999997</v>
      </c>
      <c r="BG9" s="7">
        <v>4139.8839909999997</v>
      </c>
      <c r="BH9" s="7">
        <v>0</v>
      </c>
      <c r="BI9" s="7">
        <v>260015.90458099998</v>
      </c>
      <c r="BJ9" s="7">
        <v>112980.32922508</v>
      </c>
      <c r="BK9" s="7">
        <v>1145495.2969430001</v>
      </c>
      <c r="BL9" s="7">
        <v>664076.242493</v>
      </c>
      <c r="BM9" s="7">
        <v>0</v>
      </c>
      <c r="BN9" s="7">
        <v>1809571.5394359999</v>
      </c>
      <c r="BO9" s="7">
        <v>1946148.4521350102</v>
      </c>
      <c r="BP9" s="7">
        <v>419774.63</v>
      </c>
      <c r="BQ9" s="7">
        <v>0</v>
      </c>
      <c r="BR9" s="7">
        <v>0</v>
      </c>
      <c r="BS9" s="7">
        <v>419774.63</v>
      </c>
      <c r="BT9" s="7">
        <v>411317.73</v>
      </c>
      <c r="BU9" s="7">
        <v>333961.64</v>
      </c>
      <c r="BV9" s="7">
        <v>870</v>
      </c>
      <c r="BW9" s="7">
        <v>0</v>
      </c>
      <c r="BX9" s="7">
        <v>334831.64</v>
      </c>
      <c r="BY9" s="7">
        <v>267865.31210000004</v>
      </c>
      <c r="BZ9" s="7">
        <v>0</v>
      </c>
      <c r="CA9" s="7">
        <v>0</v>
      </c>
      <c r="CB9" s="7">
        <v>0</v>
      </c>
      <c r="CC9" s="7">
        <v>0</v>
      </c>
      <c r="CD9" s="7">
        <v>0</v>
      </c>
      <c r="CE9" s="7">
        <v>229736.15449300001</v>
      </c>
      <c r="CF9" s="7">
        <v>235364.22964999999</v>
      </c>
      <c r="CG9" s="7">
        <v>0</v>
      </c>
      <c r="CH9" s="7">
        <v>465100.384143</v>
      </c>
      <c r="CI9" s="7">
        <v>245910.04247066</v>
      </c>
      <c r="CJ9" s="7">
        <v>0</v>
      </c>
      <c r="CK9" s="7">
        <v>0</v>
      </c>
      <c r="CL9" s="7">
        <v>0</v>
      </c>
      <c r="CM9" s="7">
        <v>0</v>
      </c>
      <c r="CN9" s="7">
        <v>0</v>
      </c>
      <c r="CO9" s="7">
        <f t="shared" si="0"/>
        <v>8796447.6827472597</v>
      </c>
      <c r="CP9" s="7">
        <f t="shared" si="1"/>
        <v>5495918.5716790007</v>
      </c>
      <c r="CQ9" s="7">
        <f t="shared" si="2"/>
        <v>51775.94</v>
      </c>
      <c r="CR9" s="7">
        <f t="shared" si="3"/>
        <v>14344142.194426261</v>
      </c>
      <c r="CS9" s="7">
        <f t="shared" si="4"/>
        <v>4963434.6250222698</v>
      </c>
    </row>
    <row r="10" spans="1:97" ht="24.95" customHeight="1" x14ac:dyDescent="0.2">
      <c r="A10" s="5">
        <v>4</v>
      </c>
      <c r="B10" s="6" t="s">
        <v>30</v>
      </c>
      <c r="C10" s="7">
        <v>209516.89180000057</v>
      </c>
      <c r="D10" s="7">
        <v>279.89</v>
      </c>
      <c r="E10" s="7">
        <v>1079244.7309001484</v>
      </c>
      <c r="F10" s="7">
        <v>1289041.5127001489</v>
      </c>
      <c r="G10" s="7">
        <v>0</v>
      </c>
      <c r="H10" s="7">
        <v>160518.3533000061</v>
      </c>
      <c r="I10" s="7">
        <v>2519.0526</v>
      </c>
      <c r="J10" s="7">
        <v>813018.3211999886</v>
      </c>
      <c r="K10" s="7">
        <v>976055.72709999466</v>
      </c>
      <c r="L10" s="7">
        <v>0</v>
      </c>
      <c r="M10" s="7">
        <v>119378.05589999967</v>
      </c>
      <c r="N10" s="7">
        <v>2693.9712602739728</v>
      </c>
      <c r="O10" s="7">
        <v>7674.4595000000027</v>
      </c>
      <c r="P10" s="7">
        <v>129746.48666027364</v>
      </c>
      <c r="Q10" s="7">
        <v>0</v>
      </c>
      <c r="R10" s="7">
        <v>1435371.0849000425</v>
      </c>
      <c r="S10" s="7">
        <v>18742.406300000002</v>
      </c>
      <c r="T10" s="7">
        <v>7707705.3393995883</v>
      </c>
      <c r="U10" s="7">
        <v>9161818.8305996303</v>
      </c>
      <c r="V10" s="7">
        <v>0</v>
      </c>
      <c r="W10" s="7">
        <v>38826.526488767136</v>
      </c>
      <c r="X10" s="7">
        <v>43600.225606328764</v>
      </c>
      <c r="Y10" s="7">
        <v>110216.23000000003</v>
      </c>
      <c r="Z10" s="7">
        <v>192642.98209509591</v>
      </c>
      <c r="AA10" s="7">
        <v>0</v>
      </c>
      <c r="AB10" s="7">
        <v>9612.8298547945196</v>
      </c>
      <c r="AC10" s="7">
        <v>4744.2892082191793</v>
      </c>
      <c r="AD10" s="7">
        <v>10937.17</v>
      </c>
      <c r="AE10" s="7">
        <v>25294.289063013697</v>
      </c>
      <c r="AF10" s="7">
        <v>0</v>
      </c>
      <c r="AG10" s="7">
        <v>0</v>
      </c>
      <c r="AH10" s="7">
        <v>0</v>
      </c>
      <c r="AI10" s="7">
        <v>0</v>
      </c>
      <c r="AJ10" s="7">
        <v>0</v>
      </c>
      <c r="AK10" s="7">
        <v>0</v>
      </c>
      <c r="AL10" s="7">
        <v>0</v>
      </c>
      <c r="AM10" s="7">
        <v>0</v>
      </c>
      <c r="AN10" s="7">
        <v>0</v>
      </c>
      <c r="AO10" s="7">
        <v>0</v>
      </c>
      <c r="AP10" s="7">
        <v>0</v>
      </c>
      <c r="AQ10" s="7">
        <v>0</v>
      </c>
      <c r="AR10" s="7">
        <v>0</v>
      </c>
      <c r="AS10" s="7">
        <v>0</v>
      </c>
      <c r="AT10" s="7">
        <v>0</v>
      </c>
      <c r="AU10" s="7">
        <v>0</v>
      </c>
      <c r="AV10" s="7">
        <v>0</v>
      </c>
      <c r="AW10" s="7">
        <v>0</v>
      </c>
      <c r="AX10" s="7">
        <v>0</v>
      </c>
      <c r="AY10" s="7">
        <v>0</v>
      </c>
      <c r="AZ10" s="7">
        <v>0</v>
      </c>
      <c r="BA10" s="7">
        <v>0</v>
      </c>
      <c r="BB10" s="7">
        <v>0</v>
      </c>
      <c r="BC10" s="7">
        <v>0</v>
      </c>
      <c r="BD10" s="7">
        <v>0</v>
      </c>
      <c r="BE10" s="7">
        <v>0</v>
      </c>
      <c r="BF10" s="7">
        <v>0</v>
      </c>
      <c r="BG10" s="7">
        <v>0</v>
      </c>
      <c r="BH10" s="7">
        <v>0</v>
      </c>
      <c r="BI10" s="7">
        <v>0</v>
      </c>
      <c r="BJ10" s="7">
        <v>0</v>
      </c>
      <c r="BK10" s="7">
        <v>0</v>
      </c>
      <c r="BL10" s="7">
        <v>0</v>
      </c>
      <c r="BM10" s="7">
        <v>0</v>
      </c>
      <c r="BN10" s="7">
        <v>0</v>
      </c>
      <c r="BO10" s="7">
        <v>0</v>
      </c>
      <c r="BP10" s="7">
        <v>0</v>
      </c>
      <c r="BQ10" s="7">
        <v>0</v>
      </c>
      <c r="BR10" s="7">
        <v>0</v>
      </c>
      <c r="BS10" s="7">
        <v>0</v>
      </c>
      <c r="BT10" s="7">
        <v>0</v>
      </c>
      <c r="BU10" s="7">
        <v>0</v>
      </c>
      <c r="BV10" s="7">
        <v>0</v>
      </c>
      <c r="BW10" s="7">
        <v>0</v>
      </c>
      <c r="BX10" s="7">
        <v>0</v>
      </c>
      <c r="BY10" s="7">
        <v>0</v>
      </c>
      <c r="BZ10" s="7">
        <v>0</v>
      </c>
      <c r="CA10" s="7">
        <v>0</v>
      </c>
      <c r="CB10" s="7">
        <v>0</v>
      </c>
      <c r="CC10" s="7">
        <v>0</v>
      </c>
      <c r="CD10" s="7">
        <v>0</v>
      </c>
      <c r="CE10" s="7">
        <v>4000</v>
      </c>
      <c r="CF10" s="7">
        <v>0</v>
      </c>
      <c r="CG10" s="7">
        <v>0</v>
      </c>
      <c r="CH10" s="7">
        <v>4000</v>
      </c>
      <c r="CI10" s="7">
        <v>0</v>
      </c>
      <c r="CJ10" s="7">
        <v>0</v>
      </c>
      <c r="CK10" s="7">
        <v>0</v>
      </c>
      <c r="CL10" s="7">
        <v>0</v>
      </c>
      <c r="CM10" s="7">
        <v>0</v>
      </c>
      <c r="CN10" s="7">
        <v>0</v>
      </c>
      <c r="CO10" s="7">
        <f t="shared" si="0"/>
        <v>1977223.7422436108</v>
      </c>
      <c r="CP10" s="7">
        <f t="shared" si="1"/>
        <v>72579.834974821919</v>
      </c>
      <c r="CQ10" s="7">
        <f t="shared" si="2"/>
        <v>9728796.2509997264</v>
      </c>
      <c r="CR10" s="7">
        <f t="shared" si="3"/>
        <v>11778599.828218158</v>
      </c>
      <c r="CS10" s="7">
        <f t="shared" si="4"/>
        <v>0</v>
      </c>
    </row>
    <row r="11" spans="1:97" ht="24.95" customHeight="1" x14ac:dyDescent="0.2">
      <c r="A11" s="5">
        <v>5</v>
      </c>
      <c r="B11" s="6" t="s">
        <v>33</v>
      </c>
      <c r="C11" s="7">
        <v>5068.1400000000012</v>
      </c>
      <c r="D11" s="7">
        <v>447.44</v>
      </c>
      <c r="E11" s="7">
        <v>516827.66000000003</v>
      </c>
      <c r="F11" s="7">
        <v>522343.24000000005</v>
      </c>
      <c r="G11" s="7">
        <v>0</v>
      </c>
      <c r="H11" s="7">
        <v>-498.69</v>
      </c>
      <c r="I11" s="7">
        <v>4188.4399999999987</v>
      </c>
      <c r="J11" s="7">
        <v>12191.68</v>
      </c>
      <c r="K11" s="7">
        <v>15881.429999999998</v>
      </c>
      <c r="L11" s="7">
        <v>0</v>
      </c>
      <c r="M11" s="7">
        <v>1802.57</v>
      </c>
      <c r="N11" s="7">
        <v>1341.09</v>
      </c>
      <c r="O11" s="7">
        <v>20079.830000000002</v>
      </c>
      <c r="P11" s="7">
        <v>23223.49</v>
      </c>
      <c r="Q11" s="7">
        <v>6833.31</v>
      </c>
      <c r="R11" s="7">
        <v>80143.91</v>
      </c>
      <c r="S11" s="7">
        <v>11588.44</v>
      </c>
      <c r="T11" s="7">
        <v>4762090.99</v>
      </c>
      <c r="U11" s="7">
        <v>4853823.34</v>
      </c>
      <c r="V11" s="7">
        <v>0</v>
      </c>
      <c r="W11" s="7">
        <v>49009.4</v>
      </c>
      <c r="X11" s="7">
        <v>16161.9</v>
      </c>
      <c r="Y11" s="7">
        <v>551770.72</v>
      </c>
      <c r="Z11" s="7">
        <v>616942.02</v>
      </c>
      <c r="AA11" s="7">
        <v>308219.77</v>
      </c>
      <c r="AB11" s="7">
        <v>6328.01</v>
      </c>
      <c r="AC11" s="7">
        <v>4780.3200000000006</v>
      </c>
      <c r="AD11" s="7">
        <v>62557.45</v>
      </c>
      <c r="AE11" s="7">
        <v>73665.78</v>
      </c>
      <c r="AF11" s="7">
        <v>36814.089999999997</v>
      </c>
      <c r="AG11" s="7">
        <v>0</v>
      </c>
      <c r="AH11" s="7">
        <v>0</v>
      </c>
      <c r="AI11" s="7">
        <v>0</v>
      </c>
      <c r="AJ11" s="7">
        <v>0</v>
      </c>
      <c r="AK11" s="7">
        <v>0</v>
      </c>
      <c r="AL11" s="7">
        <v>0</v>
      </c>
      <c r="AM11" s="7">
        <v>0</v>
      </c>
      <c r="AN11" s="7">
        <v>0</v>
      </c>
      <c r="AO11" s="7">
        <v>0</v>
      </c>
      <c r="AP11" s="7">
        <v>0</v>
      </c>
      <c r="AQ11" s="7">
        <v>0</v>
      </c>
      <c r="AR11" s="7">
        <v>0</v>
      </c>
      <c r="AS11" s="7">
        <v>0</v>
      </c>
      <c r="AT11" s="7">
        <v>0</v>
      </c>
      <c r="AU11" s="7">
        <v>0</v>
      </c>
      <c r="AV11" s="7">
        <v>0</v>
      </c>
      <c r="AW11" s="7">
        <v>0</v>
      </c>
      <c r="AX11" s="7">
        <v>0</v>
      </c>
      <c r="AY11" s="7">
        <v>0</v>
      </c>
      <c r="AZ11" s="7">
        <v>0</v>
      </c>
      <c r="BA11" s="7">
        <v>0</v>
      </c>
      <c r="BB11" s="7">
        <v>0</v>
      </c>
      <c r="BC11" s="7">
        <v>0</v>
      </c>
      <c r="BD11" s="7">
        <v>0</v>
      </c>
      <c r="BE11" s="7">
        <v>0</v>
      </c>
      <c r="BF11" s="7">
        <v>5142.37</v>
      </c>
      <c r="BG11" s="7">
        <v>426.88</v>
      </c>
      <c r="BH11" s="7">
        <v>0</v>
      </c>
      <c r="BI11" s="7">
        <v>5569.25</v>
      </c>
      <c r="BJ11" s="7">
        <v>2786.1299999999901</v>
      </c>
      <c r="BK11" s="7">
        <v>13462.64</v>
      </c>
      <c r="BL11" s="7">
        <v>0</v>
      </c>
      <c r="BM11" s="7">
        <v>0</v>
      </c>
      <c r="BN11" s="7">
        <v>13462.64</v>
      </c>
      <c r="BO11" s="7">
        <v>2708.73</v>
      </c>
      <c r="BP11" s="7">
        <v>0</v>
      </c>
      <c r="BQ11" s="7">
        <v>0</v>
      </c>
      <c r="BR11" s="7">
        <v>0</v>
      </c>
      <c r="BS11" s="7">
        <v>0</v>
      </c>
      <c r="BT11" s="7">
        <v>0</v>
      </c>
      <c r="BU11" s="7">
        <v>0</v>
      </c>
      <c r="BV11" s="7">
        <v>0</v>
      </c>
      <c r="BW11" s="7">
        <v>0</v>
      </c>
      <c r="BX11" s="7">
        <v>0</v>
      </c>
      <c r="BY11" s="7">
        <v>0</v>
      </c>
      <c r="BZ11" s="7">
        <v>0</v>
      </c>
      <c r="CA11" s="7">
        <v>0</v>
      </c>
      <c r="CB11" s="7">
        <v>0</v>
      </c>
      <c r="CC11" s="7">
        <v>0</v>
      </c>
      <c r="CD11" s="7">
        <v>0</v>
      </c>
      <c r="CE11" s="7">
        <v>0</v>
      </c>
      <c r="CF11" s="7">
        <v>0</v>
      </c>
      <c r="CG11" s="7">
        <v>0</v>
      </c>
      <c r="CH11" s="7">
        <v>0</v>
      </c>
      <c r="CI11" s="7">
        <v>0</v>
      </c>
      <c r="CJ11" s="7">
        <v>0</v>
      </c>
      <c r="CK11" s="7">
        <v>0</v>
      </c>
      <c r="CL11" s="7">
        <v>0</v>
      </c>
      <c r="CM11" s="7">
        <v>0</v>
      </c>
      <c r="CN11" s="7">
        <v>0</v>
      </c>
      <c r="CO11" s="7">
        <f t="shared" si="0"/>
        <v>160458.35000000003</v>
      </c>
      <c r="CP11" s="7">
        <f t="shared" si="1"/>
        <v>38934.509999999995</v>
      </c>
      <c r="CQ11" s="7">
        <f t="shared" si="2"/>
        <v>5925518.3300000001</v>
      </c>
      <c r="CR11" s="7">
        <f t="shared" si="3"/>
        <v>6124911.1899999995</v>
      </c>
      <c r="CS11" s="7">
        <f t="shared" si="4"/>
        <v>357362.03</v>
      </c>
    </row>
    <row r="12" spans="1:97" ht="24.95" customHeight="1" x14ac:dyDescent="0.2">
      <c r="A12" s="5">
        <v>6</v>
      </c>
      <c r="B12" s="6" t="s">
        <v>34</v>
      </c>
      <c r="C12" s="7">
        <v>64597.378545999876</v>
      </c>
      <c r="D12" s="7">
        <v>0</v>
      </c>
      <c r="E12" s="7">
        <v>23534.150000000125</v>
      </c>
      <c r="F12" s="7">
        <v>88131.528546000001</v>
      </c>
      <c r="G12" s="7">
        <v>35890.52587759</v>
      </c>
      <c r="H12" s="7">
        <v>5346.1000000000013</v>
      </c>
      <c r="I12" s="7">
        <v>14687.1</v>
      </c>
      <c r="J12" s="7">
        <v>974.2</v>
      </c>
      <c r="K12" s="7">
        <v>21007.4</v>
      </c>
      <c r="L12" s="7">
        <v>679.89949999999999</v>
      </c>
      <c r="M12" s="7">
        <v>59949.439687000006</v>
      </c>
      <c r="N12" s="7">
        <v>11670.950000000004</v>
      </c>
      <c r="O12" s="7">
        <v>9090.559999999994</v>
      </c>
      <c r="P12" s="7">
        <v>80710.949687000015</v>
      </c>
      <c r="Q12" s="7">
        <v>3089.8403422799925</v>
      </c>
      <c r="R12" s="7">
        <v>2857037.5102289943</v>
      </c>
      <c r="S12" s="7">
        <v>237962.8700000004</v>
      </c>
      <c r="T12" s="7">
        <v>755459.74000000546</v>
      </c>
      <c r="U12" s="7">
        <v>3850460.1202290002</v>
      </c>
      <c r="V12" s="7">
        <v>0</v>
      </c>
      <c r="W12" s="7">
        <v>307567.92069200031</v>
      </c>
      <c r="X12" s="7">
        <v>378401.00999999972</v>
      </c>
      <c r="Y12" s="7">
        <v>51013.679999999971</v>
      </c>
      <c r="Z12" s="7">
        <v>736982.61069200002</v>
      </c>
      <c r="AA12" s="7">
        <v>39252.531891000021</v>
      </c>
      <c r="AB12" s="7">
        <v>83381.104277000006</v>
      </c>
      <c r="AC12" s="7">
        <v>52642.270000000004</v>
      </c>
      <c r="AD12" s="7">
        <v>5721.119999999999</v>
      </c>
      <c r="AE12" s="7">
        <v>141744.49427700002</v>
      </c>
      <c r="AF12" s="7">
        <v>10596.334412219998</v>
      </c>
      <c r="AG12" s="7">
        <v>0</v>
      </c>
      <c r="AH12" s="7">
        <v>0</v>
      </c>
      <c r="AI12" s="7">
        <v>0</v>
      </c>
      <c r="AJ12" s="7">
        <v>0</v>
      </c>
      <c r="AK12" s="7">
        <v>0</v>
      </c>
      <c r="AL12" s="7">
        <v>5444.8289999999997</v>
      </c>
      <c r="AM12" s="7">
        <v>0</v>
      </c>
      <c r="AN12" s="7">
        <v>0</v>
      </c>
      <c r="AO12" s="7">
        <v>5444.8289999999997</v>
      </c>
      <c r="AP12" s="7">
        <v>2338.38880462</v>
      </c>
      <c r="AQ12" s="7">
        <v>0</v>
      </c>
      <c r="AR12" s="7">
        <v>0</v>
      </c>
      <c r="AS12" s="7">
        <v>0</v>
      </c>
      <c r="AT12" s="7">
        <v>0</v>
      </c>
      <c r="AU12" s="7">
        <v>0</v>
      </c>
      <c r="AV12" s="7">
        <v>0</v>
      </c>
      <c r="AW12" s="7">
        <v>0</v>
      </c>
      <c r="AX12" s="7">
        <v>0</v>
      </c>
      <c r="AY12" s="7">
        <v>0</v>
      </c>
      <c r="AZ12" s="7">
        <v>174.21890000000005</v>
      </c>
      <c r="BA12" s="7">
        <v>0</v>
      </c>
      <c r="BB12" s="7">
        <v>0</v>
      </c>
      <c r="BC12" s="7">
        <v>0</v>
      </c>
      <c r="BD12" s="7">
        <v>0</v>
      </c>
      <c r="BE12" s="7">
        <v>0</v>
      </c>
      <c r="BF12" s="7">
        <v>77410.558294000046</v>
      </c>
      <c r="BG12" s="7">
        <v>24950.249999999964</v>
      </c>
      <c r="BH12" s="7">
        <v>0</v>
      </c>
      <c r="BI12" s="7">
        <v>102360.80829400002</v>
      </c>
      <c r="BJ12" s="7">
        <v>29356.805134190232</v>
      </c>
      <c r="BK12" s="7">
        <v>568684.05280884018</v>
      </c>
      <c r="BL12" s="7">
        <v>40919.71</v>
      </c>
      <c r="BM12" s="7">
        <v>27845.07</v>
      </c>
      <c r="BN12" s="7">
        <v>637448.83280884009</v>
      </c>
      <c r="BO12" s="7">
        <v>468455.50269242813</v>
      </c>
      <c r="BP12" s="7">
        <v>130042.78</v>
      </c>
      <c r="BQ12" s="7">
        <v>0</v>
      </c>
      <c r="BR12" s="7">
        <v>0</v>
      </c>
      <c r="BS12" s="7">
        <v>130042.78</v>
      </c>
      <c r="BT12" s="7">
        <v>122267.7687032</v>
      </c>
      <c r="BU12" s="7">
        <v>0</v>
      </c>
      <c r="BV12" s="7">
        <v>0</v>
      </c>
      <c r="BW12" s="7">
        <v>0</v>
      </c>
      <c r="BX12" s="7">
        <v>0</v>
      </c>
      <c r="BY12" s="7">
        <v>0</v>
      </c>
      <c r="BZ12" s="7">
        <v>0</v>
      </c>
      <c r="CA12" s="7">
        <v>0</v>
      </c>
      <c r="CB12" s="7">
        <v>0</v>
      </c>
      <c r="CC12" s="7">
        <v>0</v>
      </c>
      <c r="CD12" s="7">
        <v>0</v>
      </c>
      <c r="CE12" s="7">
        <v>190139.61590600002</v>
      </c>
      <c r="CF12" s="7">
        <v>660</v>
      </c>
      <c r="CG12" s="7">
        <v>55999</v>
      </c>
      <c r="CH12" s="7">
        <v>246798.61590600002</v>
      </c>
      <c r="CI12" s="7">
        <v>225393.57508817004</v>
      </c>
      <c r="CJ12" s="7">
        <v>0</v>
      </c>
      <c r="CK12" s="7">
        <v>0</v>
      </c>
      <c r="CL12" s="7">
        <v>0</v>
      </c>
      <c r="CM12" s="7">
        <v>0</v>
      </c>
      <c r="CN12" s="7">
        <v>0</v>
      </c>
      <c r="CO12" s="7">
        <f t="shared" si="0"/>
        <v>4349601.2894398347</v>
      </c>
      <c r="CP12" s="7">
        <f t="shared" si="1"/>
        <v>761894.16000000015</v>
      </c>
      <c r="CQ12" s="7">
        <f t="shared" si="2"/>
        <v>929637.52000000549</v>
      </c>
      <c r="CR12" s="7">
        <f t="shared" si="3"/>
        <v>6041132.9694398418</v>
      </c>
      <c r="CS12" s="7">
        <f t="shared" si="4"/>
        <v>937495.39134569839</v>
      </c>
    </row>
    <row r="13" spans="1:97" ht="24.95" customHeight="1" x14ac:dyDescent="0.2">
      <c r="A13" s="5">
        <v>7</v>
      </c>
      <c r="B13" s="6" t="s">
        <v>35</v>
      </c>
      <c r="C13" s="7">
        <v>500</v>
      </c>
      <c r="D13" s="7">
        <v>0</v>
      </c>
      <c r="E13" s="7">
        <v>0</v>
      </c>
      <c r="F13" s="7">
        <v>500</v>
      </c>
      <c r="G13" s="7">
        <v>0</v>
      </c>
      <c r="H13" s="7">
        <v>20046.7</v>
      </c>
      <c r="I13" s="7">
        <v>19168.86</v>
      </c>
      <c r="J13" s="7">
        <v>0</v>
      </c>
      <c r="K13" s="7">
        <v>39215.56</v>
      </c>
      <c r="L13" s="7">
        <v>0</v>
      </c>
      <c r="M13" s="7">
        <v>31168.41</v>
      </c>
      <c r="N13" s="7">
        <v>1419.11</v>
      </c>
      <c r="O13" s="7">
        <v>0</v>
      </c>
      <c r="P13" s="7">
        <v>32587.52</v>
      </c>
      <c r="Q13" s="7">
        <v>0</v>
      </c>
      <c r="R13" s="7">
        <v>3393568.77</v>
      </c>
      <c r="S13" s="7">
        <v>49668.49</v>
      </c>
      <c r="T13" s="7">
        <v>868986.39</v>
      </c>
      <c r="U13" s="7">
        <v>4312223.6500000004</v>
      </c>
      <c r="V13" s="7">
        <v>0</v>
      </c>
      <c r="W13" s="7">
        <v>315789.51</v>
      </c>
      <c r="X13" s="7">
        <v>209730.29</v>
      </c>
      <c r="Y13" s="7">
        <v>4502.51</v>
      </c>
      <c r="Z13" s="7">
        <v>530022.31000000006</v>
      </c>
      <c r="AA13" s="7">
        <v>0</v>
      </c>
      <c r="AB13" s="7">
        <v>35691</v>
      </c>
      <c r="AC13" s="7">
        <v>25932.46</v>
      </c>
      <c r="AD13" s="7">
        <v>462.49</v>
      </c>
      <c r="AE13" s="7">
        <v>62085.95</v>
      </c>
      <c r="AF13" s="7">
        <v>0</v>
      </c>
      <c r="AG13" s="7">
        <v>0</v>
      </c>
      <c r="AH13" s="7">
        <v>0</v>
      </c>
      <c r="AI13" s="7">
        <v>0</v>
      </c>
      <c r="AJ13" s="7">
        <v>0</v>
      </c>
      <c r="AK13" s="7">
        <v>0</v>
      </c>
      <c r="AL13" s="7">
        <v>0</v>
      </c>
      <c r="AM13" s="7">
        <v>0</v>
      </c>
      <c r="AN13" s="7">
        <v>0</v>
      </c>
      <c r="AO13" s="7">
        <v>0</v>
      </c>
      <c r="AP13" s="7">
        <v>0</v>
      </c>
      <c r="AQ13" s="7">
        <v>0</v>
      </c>
      <c r="AR13" s="7">
        <v>0</v>
      </c>
      <c r="AS13" s="7">
        <v>0</v>
      </c>
      <c r="AT13" s="7">
        <v>0</v>
      </c>
      <c r="AU13" s="7">
        <v>0</v>
      </c>
      <c r="AV13" s="7">
        <v>14146.2</v>
      </c>
      <c r="AW13" s="7">
        <v>0</v>
      </c>
      <c r="AX13" s="7">
        <v>0</v>
      </c>
      <c r="AY13" s="7">
        <v>14146.2</v>
      </c>
      <c r="AZ13" s="7">
        <v>0</v>
      </c>
      <c r="BA13" s="7">
        <v>0</v>
      </c>
      <c r="BB13" s="7">
        <v>0</v>
      </c>
      <c r="BC13" s="7">
        <v>0</v>
      </c>
      <c r="BD13" s="7">
        <v>0</v>
      </c>
      <c r="BE13" s="7">
        <v>0</v>
      </c>
      <c r="BF13" s="7">
        <v>155987.51999999999</v>
      </c>
      <c r="BG13" s="7">
        <v>275.43</v>
      </c>
      <c r="BH13" s="7">
        <v>0</v>
      </c>
      <c r="BI13" s="7">
        <v>156262.94999999998</v>
      </c>
      <c r="BJ13" s="7">
        <v>0</v>
      </c>
      <c r="BK13" s="7">
        <v>193855.06</v>
      </c>
      <c r="BL13" s="7">
        <v>555.5</v>
      </c>
      <c r="BM13" s="7">
        <v>0</v>
      </c>
      <c r="BN13" s="7">
        <v>194410.56</v>
      </c>
      <c r="BO13" s="7">
        <v>0</v>
      </c>
      <c r="BP13" s="7">
        <v>6332.99</v>
      </c>
      <c r="BQ13" s="7">
        <v>2832.28</v>
      </c>
      <c r="BR13" s="7">
        <v>30</v>
      </c>
      <c r="BS13" s="7">
        <v>9195.27</v>
      </c>
      <c r="BT13" s="7">
        <v>0</v>
      </c>
      <c r="BU13" s="7">
        <v>580291.11</v>
      </c>
      <c r="BV13" s="7">
        <v>0</v>
      </c>
      <c r="BW13" s="7">
        <v>0</v>
      </c>
      <c r="BX13" s="7">
        <v>580291.11</v>
      </c>
      <c r="BY13" s="7">
        <v>564254</v>
      </c>
      <c r="BZ13" s="7">
        <v>0</v>
      </c>
      <c r="CA13" s="7">
        <v>0</v>
      </c>
      <c r="CB13" s="7">
        <v>0</v>
      </c>
      <c r="CC13" s="7">
        <v>0</v>
      </c>
      <c r="CD13" s="7">
        <v>0</v>
      </c>
      <c r="CE13" s="7">
        <v>91439.41</v>
      </c>
      <c r="CF13" s="7">
        <v>0</v>
      </c>
      <c r="CG13" s="7">
        <v>276.39999999999998</v>
      </c>
      <c r="CH13" s="7">
        <v>91715.81</v>
      </c>
      <c r="CI13" s="7">
        <v>0</v>
      </c>
      <c r="CJ13" s="7">
        <v>0</v>
      </c>
      <c r="CK13" s="7">
        <v>0</v>
      </c>
      <c r="CL13" s="7">
        <v>0</v>
      </c>
      <c r="CM13" s="7">
        <v>0</v>
      </c>
      <c r="CN13" s="7">
        <v>0</v>
      </c>
      <c r="CO13" s="7">
        <f t="shared" si="0"/>
        <v>4838816.6800000006</v>
      </c>
      <c r="CP13" s="7">
        <f t="shared" si="1"/>
        <v>309582.42000000004</v>
      </c>
      <c r="CQ13" s="7">
        <f t="shared" si="2"/>
        <v>874257.79</v>
      </c>
      <c r="CR13" s="7">
        <f t="shared" si="3"/>
        <v>6022656.8900000006</v>
      </c>
      <c r="CS13" s="7">
        <f t="shared" si="4"/>
        <v>564254</v>
      </c>
    </row>
    <row r="14" spans="1:97" ht="24.95" customHeight="1" x14ac:dyDescent="0.2">
      <c r="A14" s="5">
        <v>8</v>
      </c>
      <c r="B14" s="6" t="s">
        <v>32</v>
      </c>
      <c r="C14" s="7">
        <v>96291.862383973901</v>
      </c>
      <c r="D14" s="7">
        <v>5941.2325926670001</v>
      </c>
      <c r="E14" s="7">
        <v>0</v>
      </c>
      <c r="F14" s="7">
        <v>102233.0949766409</v>
      </c>
      <c r="G14" s="7">
        <v>728.51769119581309</v>
      </c>
      <c r="H14" s="7">
        <v>68.37494964661083</v>
      </c>
      <c r="I14" s="7">
        <v>102272.45</v>
      </c>
      <c r="J14" s="7">
        <v>0</v>
      </c>
      <c r="K14" s="7">
        <v>102340.8249496466</v>
      </c>
      <c r="L14" s="7">
        <v>0</v>
      </c>
      <c r="M14" s="7">
        <v>70577.243072227575</v>
      </c>
      <c r="N14" s="7">
        <v>11989.577382856623</v>
      </c>
      <c r="O14" s="7">
        <v>0</v>
      </c>
      <c r="P14" s="7">
        <v>82566.820455084206</v>
      </c>
      <c r="Q14" s="7">
        <v>601.70221184999593</v>
      </c>
      <c r="R14" s="7">
        <v>3633864.7416057009</v>
      </c>
      <c r="S14" s="7">
        <v>12435.175342465755</v>
      </c>
      <c r="T14" s="7">
        <v>0</v>
      </c>
      <c r="U14" s="7">
        <v>3646299.9169481667</v>
      </c>
      <c r="V14" s="7">
        <v>0</v>
      </c>
      <c r="W14" s="7">
        <v>156651.38073918576</v>
      </c>
      <c r="X14" s="7">
        <v>222120.75930034043</v>
      </c>
      <c r="Y14" s="7">
        <v>0</v>
      </c>
      <c r="Z14" s="7">
        <v>378772.14003952616</v>
      </c>
      <c r="AA14" s="7">
        <v>16066.584535686017</v>
      </c>
      <c r="AB14" s="7">
        <v>77151.504504109616</v>
      </c>
      <c r="AC14" s="7">
        <v>18856.896554829866</v>
      </c>
      <c r="AD14" s="7">
        <v>0</v>
      </c>
      <c r="AE14" s="7">
        <v>96008.401058939489</v>
      </c>
      <c r="AF14" s="7">
        <v>47465.407141142401</v>
      </c>
      <c r="AG14" s="7">
        <v>0</v>
      </c>
      <c r="AH14" s="7">
        <v>0</v>
      </c>
      <c r="AI14" s="7">
        <v>0</v>
      </c>
      <c r="AJ14" s="7">
        <v>0</v>
      </c>
      <c r="AK14" s="7">
        <v>0</v>
      </c>
      <c r="AL14" s="7">
        <v>-3606.5041409797877</v>
      </c>
      <c r="AM14" s="7">
        <v>0</v>
      </c>
      <c r="AN14" s="7">
        <v>0</v>
      </c>
      <c r="AO14" s="7">
        <v>-3606.5041409797877</v>
      </c>
      <c r="AP14" s="7">
        <v>-3606.5041409797877</v>
      </c>
      <c r="AQ14" s="7">
        <v>-2633.9416409797882</v>
      </c>
      <c r="AR14" s="7">
        <v>0</v>
      </c>
      <c r="AS14" s="7">
        <v>0</v>
      </c>
      <c r="AT14" s="7">
        <v>-2633.9416409797882</v>
      </c>
      <c r="AU14" s="7">
        <v>-2633.9416409797882</v>
      </c>
      <c r="AV14" s="7">
        <v>0</v>
      </c>
      <c r="AW14" s="7">
        <v>0</v>
      </c>
      <c r="AX14" s="7">
        <v>0</v>
      </c>
      <c r="AY14" s="7">
        <v>0</v>
      </c>
      <c r="AZ14" s="7">
        <v>0</v>
      </c>
      <c r="BA14" s="7">
        <v>0</v>
      </c>
      <c r="BB14" s="7">
        <v>0</v>
      </c>
      <c r="BC14" s="7">
        <v>0</v>
      </c>
      <c r="BD14" s="7">
        <v>0</v>
      </c>
      <c r="BE14" s="7">
        <v>0</v>
      </c>
      <c r="BF14" s="7">
        <v>50531.719952589185</v>
      </c>
      <c r="BG14" s="7">
        <v>1435.217967</v>
      </c>
      <c r="BH14" s="7">
        <v>0</v>
      </c>
      <c r="BI14" s="7">
        <v>51966.937919589182</v>
      </c>
      <c r="BJ14" s="7">
        <v>27867.541472601664</v>
      </c>
      <c r="BK14" s="7">
        <v>139177.44199122844</v>
      </c>
      <c r="BL14" s="7">
        <v>28823.143075457494</v>
      </c>
      <c r="BM14" s="7">
        <v>0</v>
      </c>
      <c r="BN14" s="7">
        <v>168000.58506668592</v>
      </c>
      <c r="BO14" s="7">
        <v>888605.64258636045</v>
      </c>
      <c r="BP14" s="7">
        <v>10214</v>
      </c>
      <c r="BQ14" s="7">
        <v>0</v>
      </c>
      <c r="BR14" s="7">
        <v>0</v>
      </c>
      <c r="BS14" s="7">
        <v>10214</v>
      </c>
      <c r="BT14" s="7">
        <v>0</v>
      </c>
      <c r="BU14" s="7">
        <v>0</v>
      </c>
      <c r="BV14" s="7">
        <v>0</v>
      </c>
      <c r="BW14" s="7">
        <v>0</v>
      </c>
      <c r="BX14" s="7">
        <v>0</v>
      </c>
      <c r="BY14" s="7">
        <v>0</v>
      </c>
      <c r="BZ14" s="7">
        <v>0</v>
      </c>
      <c r="CA14" s="7">
        <v>0</v>
      </c>
      <c r="CB14" s="7">
        <v>0</v>
      </c>
      <c r="CC14" s="7">
        <v>0</v>
      </c>
      <c r="CD14" s="7">
        <v>0</v>
      </c>
      <c r="CE14" s="7">
        <v>151347.54999999999</v>
      </c>
      <c r="CF14" s="7">
        <v>2264</v>
      </c>
      <c r="CG14" s="7">
        <v>0</v>
      </c>
      <c r="CH14" s="7">
        <v>153611.54999999999</v>
      </c>
      <c r="CI14" s="7">
        <v>143165.1</v>
      </c>
      <c r="CJ14" s="7">
        <v>0</v>
      </c>
      <c r="CK14" s="7">
        <v>0</v>
      </c>
      <c r="CL14" s="7">
        <v>0</v>
      </c>
      <c r="CM14" s="7">
        <v>0</v>
      </c>
      <c r="CN14" s="7">
        <v>0</v>
      </c>
      <c r="CO14" s="7">
        <f t="shared" si="0"/>
        <v>4379635.3734167032</v>
      </c>
      <c r="CP14" s="7">
        <f t="shared" si="1"/>
        <v>406138.45221561712</v>
      </c>
      <c r="CQ14" s="7">
        <f t="shared" si="2"/>
        <v>0</v>
      </c>
      <c r="CR14" s="7">
        <f t="shared" si="3"/>
        <v>4785773.8256323198</v>
      </c>
      <c r="CS14" s="7">
        <f t="shared" si="4"/>
        <v>1118260.0498568767</v>
      </c>
    </row>
    <row r="15" spans="1:97" ht="24.95" customHeight="1" x14ac:dyDescent="0.2">
      <c r="A15" s="5">
        <v>9</v>
      </c>
      <c r="B15" s="6" t="s">
        <v>39</v>
      </c>
      <c r="C15" s="7">
        <v>-668.52</v>
      </c>
      <c r="D15" s="7">
        <v>3090.91</v>
      </c>
      <c r="E15" s="7">
        <v>105402.02</v>
      </c>
      <c r="F15" s="7">
        <v>107824.41</v>
      </c>
      <c r="G15" s="7">
        <v>0</v>
      </c>
      <c r="H15" s="7">
        <v>7</v>
      </c>
      <c r="I15" s="7">
        <v>4292.7700000000004</v>
      </c>
      <c r="J15" s="7">
        <v>4.5</v>
      </c>
      <c r="K15" s="7">
        <v>4304.2700000000004</v>
      </c>
      <c r="L15" s="7">
        <v>0</v>
      </c>
      <c r="M15" s="7">
        <v>7622.9400000000005</v>
      </c>
      <c r="N15" s="7">
        <v>4650.46</v>
      </c>
      <c r="O15" s="7">
        <v>100338.89</v>
      </c>
      <c r="P15" s="7">
        <v>112612.29000000001</v>
      </c>
      <c r="Q15" s="7">
        <v>2379.5774399999996</v>
      </c>
      <c r="R15" s="7">
        <v>-9206.6200000000008</v>
      </c>
      <c r="S15" s="7">
        <v>55623.33</v>
      </c>
      <c r="T15" s="7">
        <v>1561114.27</v>
      </c>
      <c r="U15" s="7">
        <v>1607530.98</v>
      </c>
      <c r="V15" s="7">
        <v>0</v>
      </c>
      <c r="W15" s="7">
        <v>88031.27</v>
      </c>
      <c r="X15" s="7">
        <v>43724.39</v>
      </c>
      <c r="Y15" s="7">
        <v>343804.11</v>
      </c>
      <c r="Z15" s="7">
        <v>475559.77</v>
      </c>
      <c r="AA15" s="7">
        <v>0</v>
      </c>
      <c r="AB15" s="7">
        <v>42710.96</v>
      </c>
      <c r="AC15" s="7">
        <v>7578.96</v>
      </c>
      <c r="AD15" s="7">
        <v>3897.75</v>
      </c>
      <c r="AE15" s="7">
        <v>54187.67</v>
      </c>
      <c r="AF15" s="7">
        <v>4205.2905442191786</v>
      </c>
      <c r="AG15" s="7">
        <v>0</v>
      </c>
      <c r="AH15" s="7">
        <v>0</v>
      </c>
      <c r="AI15" s="7">
        <v>0</v>
      </c>
      <c r="AJ15" s="7">
        <v>0</v>
      </c>
      <c r="AK15" s="7">
        <v>0</v>
      </c>
      <c r="AL15" s="7">
        <v>0</v>
      </c>
      <c r="AM15" s="7">
        <v>0</v>
      </c>
      <c r="AN15" s="7">
        <v>0</v>
      </c>
      <c r="AO15" s="7">
        <v>0</v>
      </c>
      <c r="AP15" s="7">
        <v>0</v>
      </c>
      <c r="AQ15" s="7">
        <v>7281.1</v>
      </c>
      <c r="AR15" s="7">
        <v>0</v>
      </c>
      <c r="AS15" s="7">
        <v>0</v>
      </c>
      <c r="AT15" s="7">
        <v>7281.1</v>
      </c>
      <c r="AU15" s="7">
        <v>5643.4521199999999</v>
      </c>
      <c r="AV15" s="7">
        <v>0</v>
      </c>
      <c r="AW15" s="7">
        <v>0</v>
      </c>
      <c r="AX15" s="7">
        <v>15085.39</v>
      </c>
      <c r="AY15" s="7">
        <v>15085.39</v>
      </c>
      <c r="AZ15" s="7">
        <v>0</v>
      </c>
      <c r="BA15" s="7">
        <v>0</v>
      </c>
      <c r="BB15" s="7">
        <v>0</v>
      </c>
      <c r="BC15" s="7">
        <v>0</v>
      </c>
      <c r="BD15" s="7">
        <v>0</v>
      </c>
      <c r="BE15" s="7">
        <v>0</v>
      </c>
      <c r="BF15" s="7">
        <v>61558.81</v>
      </c>
      <c r="BG15" s="7">
        <v>6807.23</v>
      </c>
      <c r="BH15" s="7">
        <v>4905</v>
      </c>
      <c r="BI15" s="7">
        <v>73271.039999999994</v>
      </c>
      <c r="BJ15" s="7">
        <v>24707.2119684518</v>
      </c>
      <c r="BK15" s="7">
        <v>1244375.8700000001</v>
      </c>
      <c r="BL15" s="7">
        <v>1388.75</v>
      </c>
      <c r="BM15" s="7">
        <v>10551.05</v>
      </c>
      <c r="BN15" s="7">
        <v>1256315.6700000002</v>
      </c>
      <c r="BO15" s="7">
        <v>956904.06971370603</v>
      </c>
      <c r="BP15" s="7">
        <v>22756.5</v>
      </c>
      <c r="BQ15" s="7">
        <v>0</v>
      </c>
      <c r="BR15" s="7">
        <v>0</v>
      </c>
      <c r="BS15" s="7">
        <v>22756.5</v>
      </c>
      <c r="BT15" s="7">
        <v>3463.6590139995515</v>
      </c>
      <c r="BU15" s="7">
        <v>116006.07</v>
      </c>
      <c r="BV15" s="7">
        <v>0</v>
      </c>
      <c r="BW15" s="7">
        <v>0</v>
      </c>
      <c r="BX15" s="7">
        <v>116006.07</v>
      </c>
      <c r="BY15" s="7">
        <v>78783.397781095598</v>
      </c>
      <c r="BZ15" s="7">
        <v>0</v>
      </c>
      <c r="CA15" s="7">
        <v>0</v>
      </c>
      <c r="CB15" s="7">
        <v>0</v>
      </c>
      <c r="CC15" s="7">
        <v>0</v>
      </c>
      <c r="CD15" s="7">
        <v>0</v>
      </c>
      <c r="CE15" s="7">
        <v>174761.22</v>
      </c>
      <c r="CF15" s="7">
        <v>3300</v>
      </c>
      <c r="CG15" s="7">
        <v>12900</v>
      </c>
      <c r="CH15" s="7">
        <v>190961.22</v>
      </c>
      <c r="CI15" s="7">
        <v>82597.504204584853</v>
      </c>
      <c r="CJ15" s="7">
        <v>0</v>
      </c>
      <c r="CK15" s="7">
        <v>0</v>
      </c>
      <c r="CL15" s="7">
        <v>0</v>
      </c>
      <c r="CM15" s="7">
        <v>0</v>
      </c>
      <c r="CN15" s="7">
        <v>0</v>
      </c>
      <c r="CO15" s="7">
        <f t="shared" si="0"/>
        <v>1755236.6</v>
      </c>
      <c r="CP15" s="7">
        <f t="shared" si="1"/>
        <v>130456.8</v>
      </c>
      <c r="CQ15" s="7">
        <f t="shared" si="2"/>
        <v>2158002.98</v>
      </c>
      <c r="CR15" s="7">
        <f t="shared" si="3"/>
        <v>4043696.38</v>
      </c>
      <c r="CS15" s="7">
        <f t="shared" si="4"/>
        <v>1158684.162786057</v>
      </c>
    </row>
    <row r="16" spans="1:97" ht="24.95" customHeight="1" x14ac:dyDescent="0.2">
      <c r="A16" s="5">
        <v>10</v>
      </c>
      <c r="B16" s="6" t="s">
        <v>36</v>
      </c>
      <c r="C16" s="7">
        <v>0</v>
      </c>
      <c r="D16" s="7">
        <v>7421.33</v>
      </c>
      <c r="E16" s="7">
        <v>0</v>
      </c>
      <c r="F16" s="7">
        <v>7421.33</v>
      </c>
      <c r="G16" s="7">
        <v>0</v>
      </c>
      <c r="H16" s="7">
        <v>151.5</v>
      </c>
      <c r="I16" s="7">
        <v>11327.385290833612</v>
      </c>
      <c r="J16" s="7">
        <v>237.5</v>
      </c>
      <c r="K16" s="7">
        <v>11716.385290833612</v>
      </c>
      <c r="L16" s="7">
        <v>0</v>
      </c>
      <c r="M16" s="7">
        <v>3400.9619999999991</v>
      </c>
      <c r="N16" s="7">
        <v>3361.1125442699313</v>
      </c>
      <c r="O16" s="7">
        <v>58313.439356164337</v>
      </c>
      <c r="P16" s="7">
        <v>65075.513900434264</v>
      </c>
      <c r="Q16" s="7">
        <v>10509.69</v>
      </c>
      <c r="R16" s="7">
        <v>922843.00601129199</v>
      </c>
      <c r="S16" s="7">
        <v>226837.53218781273</v>
      </c>
      <c r="T16" s="7">
        <v>1138828.0221968296</v>
      </c>
      <c r="U16" s="7">
        <v>2288508.5603959346</v>
      </c>
      <c r="V16" s="7">
        <v>0</v>
      </c>
      <c r="W16" s="7">
        <v>152284.51881999947</v>
      </c>
      <c r="X16" s="7">
        <v>9646.145012101626</v>
      </c>
      <c r="Y16" s="7">
        <v>629035.83710114856</v>
      </c>
      <c r="Z16" s="7">
        <v>790966.50093324971</v>
      </c>
      <c r="AA16" s="7">
        <v>299734.65000000002</v>
      </c>
      <c r="AB16" s="7">
        <v>21497.023499999967</v>
      </c>
      <c r="AC16" s="7">
        <v>976.42435582005646</v>
      </c>
      <c r="AD16" s="7">
        <v>80564.532237510968</v>
      </c>
      <c r="AE16" s="7">
        <v>103037.98009333099</v>
      </c>
      <c r="AF16" s="7">
        <v>23087.229999999898</v>
      </c>
      <c r="AG16" s="7">
        <v>0</v>
      </c>
      <c r="AH16" s="7">
        <v>0</v>
      </c>
      <c r="AI16" s="7">
        <v>0</v>
      </c>
      <c r="AJ16" s="7">
        <v>0</v>
      </c>
      <c r="AK16" s="7">
        <v>0</v>
      </c>
      <c r="AL16" s="7">
        <v>5259.04</v>
      </c>
      <c r="AM16" s="7">
        <v>94.11</v>
      </c>
      <c r="AN16" s="7">
        <v>0</v>
      </c>
      <c r="AO16" s="7">
        <v>5353.15</v>
      </c>
      <c r="AP16" s="7">
        <v>2821.21</v>
      </c>
      <c r="AQ16" s="7">
        <v>17650.8835</v>
      </c>
      <c r="AR16" s="7">
        <v>56.46</v>
      </c>
      <c r="AS16" s="7">
        <v>0</v>
      </c>
      <c r="AT16" s="7">
        <v>17707.343499999999</v>
      </c>
      <c r="AU16" s="7">
        <v>10952.92</v>
      </c>
      <c r="AV16" s="7">
        <v>0</v>
      </c>
      <c r="AW16" s="7">
        <v>0</v>
      </c>
      <c r="AX16" s="7">
        <v>0</v>
      </c>
      <c r="AY16" s="7">
        <v>0</v>
      </c>
      <c r="AZ16" s="7">
        <v>0</v>
      </c>
      <c r="BA16" s="7">
        <v>0</v>
      </c>
      <c r="BB16" s="7">
        <v>0</v>
      </c>
      <c r="BC16" s="7">
        <v>0</v>
      </c>
      <c r="BD16" s="7">
        <v>0</v>
      </c>
      <c r="BE16" s="7">
        <v>0</v>
      </c>
      <c r="BF16" s="7">
        <v>28046.930014076814</v>
      </c>
      <c r="BG16" s="7">
        <v>309.42999999999995</v>
      </c>
      <c r="BH16" s="7">
        <v>826.13999999999658</v>
      </c>
      <c r="BI16" s="7">
        <v>29182.50001407681</v>
      </c>
      <c r="BJ16" s="7">
        <v>21365.8</v>
      </c>
      <c r="BK16" s="7">
        <v>122561.42200000002</v>
      </c>
      <c r="BL16" s="7">
        <v>18657.399999999991</v>
      </c>
      <c r="BM16" s="7">
        <v>2485.5700000000002</v>
      </c>
      <c r="BN16" s="7">
        <v>143704.39200000002</v>
      </c>
      <c r="BO16" s="7">
        <v>117600.25</v>
      </c>
      <c r="BP16" s="7">
        <v>0</v>
      </c>
      <c r="BQ16" s="7">
        <v>0</v>
      </c>
      <c r="BR16" s="7">
        <v>0</v>
      </c>
      <c r="BS16" s="7">
        <v>0</v>
      </c>
      <c r="BT16" s="7">
        <v>0</v>
      </c>
      <c r="BU16" s="7">
        <v>6120.9233198100092</v>
      </c>
      <c r="BV16" s="7">
        <v>0</v>
      </c>
      <c r="BW16" s="7">
        <v>0</v>
      </c>
      <c r="BX16" s="7">
        <v>6120.9233198100092</v>
      </c>
      <c r="BY16" s="7">
        <v>0</v>
      </c>
      <c r="BZ16" s="7">
        <v>0</v>
      </c>
      <c r="CA16" s="7">
        <v>0</v>
      </c>
      <c r="CB16" s="7">
        <v>0</v>
      </c>
      <c r="CC16" s="7">
        <v>0</v>
      </c>
      <c r="CD16" s="7">
        <v>0</v>
      </c>
      <c r="CE16" s="7">
        <v>125</v>
      </c>
      <c r="CF16" s="7">
        <v>-140.99287671232878</v>
      </c>
      <c r="CG16" s="7">
        <v>2097.59</v>
      </c>
      <c r="CH16" s="7">
        <v>2081.5971232876714</v>
      </c>
      <c r="CI16" s="7">
        <v>15894.75</v>
      </c>
      <c r="CJ16" s="7">
        <v>0</v>
      </c>
      <c r="CK16" s="7">
        <v>0</v>
      </c>
      <c r="CL16" s="7">
        <v>0</v>
      </c>
      <c r="CM16" s="7">
        <v>0</v>
      </c>
      <c r="CN16" s="7">
        <v>0</v>
      </c>
      <c r="CO16" s="7">
        <f t="shared" si="0"/>
        <v>1279941.2091651782</v>
      </c>
      <c r="CP16" s="7">
        <f t="shared" si="1"/>
        <v>278546.33651412558</v>
      </c>
      <c r="CQ16" s="7">
        <f t="shared" si="2"/>
        <v>1912388.6308916532</v>
      </c>
      <c r="CR16" s="7">
        <f t="shared" si="3"/>
        <v>3470876.1765709575</v>
      </c>
      <c r="CS16" s="7">
        <f t="shared" si="4"/>
        <v>501966.49999999994</v>
      </c>
    </row>
    <row r="17" spans="1:97" ht="24.95" customHeight="1" x14ac:dyDescent="0.2">
      <c r="A17" s="5">
        <v>11</v>
      </c>
      <c r="B17" s="6" t="s">
        <v>38</v>
      </c>
      <c r="C17" s="7">
        <v>0</v>
      </c>
      <c r="D17" s="7">
        <v>0</v>
      </c>
      <c r="E17" s="7">
        <v>0</v>
      </c>
      <c r="F17" s="7">
        <v>0</v>
      </c>
      <c r="G17" s="7">
        <v>0</v>
      </c>
      <c r="H17" s="7">
        <v>0</v>
      </c>
      <c r="I17" s="7">
        <v>100</v>
      </c>
      <c r="J17" s="7">
        <v>0</v>
      </c>
      <c r="K17" s="7">
        <v>100</v>
      </c>
      <c r="L17" s="7">
        <v>0</v>
      </c>
      <c r="M17" s="7">
        <v>11116.12</v>
      </c>
      <c r="N17" s="7">
        <v>43942.81</v>
      </c>
      <c r="O17" s="7">
        <v>20837.990000000002</v>
      </c>
      <c r="P17" s="7">
        <v>75896.92</v>
      </c>
      <c r="Q17" s="7">
        <v>0</v>
      </c>
      <c r="R17" s="7">
        <v>0</v>
      </c>
      <c r="S17" s="7">
        <v>0</v>
      </c>
      <c r="T17" s="7">
        <v>0</v>
      </c>
      <c r="U17" s="7">
        <v>0</v>
      </c>
      <c r="V17" s="7">
        <v>0</v>
      </c>
      <c r="W17" s="7">
        <v>448091.5</v>
      </c>
      <c r="X17" s="7">
        <v>947811.45</v>
      </c>
      <c r="Y17" s="7">
        <v>555575.52</v>
      </c>
      <c r="Z17" s="7">
        <v>1951478.47</v>
      </c>
      <c r="AA17" s="7">
        <v>572673.47</v>
      </c>
      <c r="AB17" s="7">
        <v>38668.85</v>
      </c>
      <c r="AC17" s="7">
        <v>95416.04</v>
      </c>
      <c r="AD17" s="7">
        <v>28984.12</v>
      </c>
      <c r="AE17" s="7">
        <v>163069.00999999998</v>
      </c>
      <c r="AF17" s="7">
        <v>46956.04</v>
      </c>
      <c r="AG17" s="7">
        <v>0</v>
      </c>
      <c r="AH17" s="7">
        <v>0</v>
      </c>
      <c r="AI17" s="7">
        <v>0</v>
      </c>
      <c r="AJ17" s="7">
        <v>0</v>
      </c>
      <c r="AK17" s="7">
        <v>0</v>
      </c>
      <c r="AL17" s="7">
        <v>0</v>
      </c>
      <c r="AM17" s="7">
        <v>0</v>
      </c>
      <c r="AN17" s="7">
        <v>0</v>
      </c>
      <c r="AO17" s="7">
        <v>0</v>
      </c>
      <c r="AP17" s="7">
        <v>0</v>
      </c>
      <c r="AQ17" s="7">
        <v>0</v>
      </c>
      <c r="AR17" s="7">
        <v>0</v>
      </c>
      <c r="AS17" s="7">
        <v>0</v>
      </c>
      <c r="AT17" s="7">
        <v>0</v>
      </c>
      <c r="AU17" s="7">
        <v>0</v>
      </c>
      <c r="AV17" s="7">
        <v>0</v>
      </c>
      <c r="AW17" s="7">
        <v>0</v>
      </c>
      <c r="AX17" s="7">
        <v>14168.55</v>
      </c>
      <c r="AY17" s="7">
        <v>14168.55</v>
      </c>
      <c r="AZ17" s="7">
        <v>7084.28</v>
      </c>
      <c r="BA17" s="7">
        <v>0</v>
      </c>
      <c r="BB17" s="7">
        <v>0</v>
      </c>
      <c r="BC17" s="7">
        <v>0</v>
      </c>
      <c r="BD17" s="7">
        <v>0</v>
      </c>
      <c r="BE17" s="7">
        <v>0</v>
      </c>
      <c r="BF17" s="7">
        <v>30089.51</v>
      </c>
      <c r="BG17" s="7">
        <v>3483.74</v>
      </c>
      <c r="BH17" s="7">
        <v>0</v>
      </c>
      <c r="BI17" s="7">
        <v>33573.25</v>
      </c>
      <c r="BJ17" s="7">
        <v>10805.98</v>
      </c>
      <c r="BK17" s="7">
        <v>43471.4</v>
      </c>
      <c r="BL17" s="7">
        <v>1025.5999999999999</v>
      </c>
      <c r="BM17" s="7">
        <v>11994.72</v>
      </c>
      <c r="BN17" s="7">
        <v>56491.72</v>
      </c>
      <c r="BO17" s="7">
        <v>18148.93</v>
      </c>
      <c r="BP17" s="7">
        <v>0</v>
      </c>
      <c r="BQ17" s="7">
        <v>0</v>
      </c>
      <c r="BR17" s="7">
        <v>0</v>
      </c>
      <c r="BS17" s="7">
        <v>0</v>
      </c>
      <c r="BT17" s="7">
        <v>0</v>
      </c>
      <c r="BU17" s="7">
        <v>1450</v>
      </c>
      <c r="BV17" s="7">
        <v>0</v>
      </c>
      <c r="BW17" s="7">
        <v>0</v>
      </c>
      <c r="BX17" s="7">
        <v>1450</v>
      </c>
      <c r="BY17" s="7">
        <v>0</v>
      </c>
      <c r="BZ17" s="7">
        <v>0</v>
      </c>
      <c r="CA17" s="7">
        <v>0</v>
      </c>
      <c r="CB17" s="7">
        <v>0</v>
      </c>
      <c r="CC17" s="7">
        <v>0</v>
      </c>
      <c r="CD17" s="7">
        <v>0</v>
      </c>
      <c r="CE17" s="7">
        <v>86103.45</v>
      </c>
      <c r="CF17" s="7">
        <v>0</v>
      </c>
      <c r="CG17" s="7">
        <v>0</v>
      </c>
      <c r="CH17" s="7">
        <v>86103.45</v>
      </c>
      <c r="CI17" s="7">
        <v>18418.27</v>
      </c>
      <c r="CJ17" s="7">
        <v>0</v>
      </c>
      <c r="CK17" s="7">
        <v>0</v>
      </c>
      <c r="CL17" s="7">
        <v>0</v>
      </c>
      <c r="CM17" s="7">
        <v>0</v>
      </c>
      <c r="CN17" s="7">
        <v>0</v>
      </c>
      <c r="CO17" s="7">
        <f t="shared" si="0"/>
        <v>658990.82999999996</v>
      </c>
      <c r="CP17" s="7">
        <f t="shared" si="1"/>
        <v>1091779.6400000001</v>
      </c>
      <c r="CQ17" s="7">
        <f t="shared" si="2"/>
        <v>631560.9</v>
      </c>
      <c r="CR17" s="7">
        <f t="shared" si="3"/>
        <v>2382331.37</v>
      </c>
      <c r="CS17" s="7">
        <f t="shared" si="4"/>
        <v>674086.97000000009</v>
      </c>
    </row>
    <row r="18" spans="1:97" ht="24.95" customHeight="1" x14ac:dyDescent="0.2">
      <c r="A18" s="5">
        <v>12</v>
      </c>
      <c r="B18" s="6" t="s">
        <v>37</v>
      </c>
      <c r="C18" s="7">
        <v>1850.8562000000002</v>
      </c>
      <c r="D18" s="7">
        <v>0</v>
      </c>
      <c r="E18" s="7">
        <v>0</v>
      </c>
      <c r="F18" s="7">
        <v>1850.8562000000002</v>
      </c>
      <c r="G18" s="7">
        <v>0</v>
      </c>
      <c r="H18" s="7">
        <v>918</v>
      </c>
      <c r="I18" s="7">
        <v>6000.98</v>
      </c>
      <c r="J18" s="7">
        <v>0</v>
      </c>
      <c r="K18" s="7">
        <v>6918.98</v>
      </c>
      <c r="L18" s="7">
        <v>0</v>
      </c>
      <c r="M18" s="7">
        <v>15812.19</v>
      </c>
      <c r="N18" s="7">
        <v>2200</v>
      </c>
      <c r="O18" s="7">
        <v>0</v>
      </c>
      <c r="P18" s="7">
        <v>18012.190000000002</v>
      </c>
      <c r="Q18" s="7">
        <v>1986.8200000000002</v>
      </c>
      <c r="R18" s="7">
        <v>544248.47600000002</v>
      </c>
      <c r="S18" s="7">
        <v>5775</v>
      </c>
      <c r="T18" s="7">
        <v>0</v>
      </c>
      <c r="U18" s="7">
        <v>550023.47600000002</v>
      </c>
      <c r="V18" s="7">
        <v>10827</v>
      </c>
      <c r="W18" s="7">
        <v>-197001.86</v>
      </c>
      <c r="X18" s="7">
        <v>88092</v>
      </c>
      <c r="Y18" s="7">
        <v>0</v>
      </c>
      <c r="Z18" s="7">
        <v>-108909.85999999999</v>
      </c>
      <c r="AA18" s="7">
        <v>41410</v>
      </c>
      <c r="AB18" s="7">
        <v>49404.98</v>
      </c>
      <c r="AC18" s="7">
        <v>11242</v>
      </c>
      <c r="AD18" s="7">
        <v>0</v>
      </c>
      <c r="AE18" s="7">
        <v>60646.98</v>
      </c>
      <c r="AF18" s="7">
        <v>12082.189999999999</v>
      </c>
      <c r="AG18" s="7">
        <v>0</v>
      </c>
      <c r="AH18" s="7">
        <v>0</v>
      </c>
      <c r="AI18" s="7">
        <v>0</v>
      </c>
      <c r="AJ18" s="7">
        <v>0</v>
      </c>
      <c r="AK18" s="7">
        <v>0</v>
      </c>
      <c r="AL18" s="7">
        <v>0</v>
      </c>
      <c r="AM18" s="7">
        <v>0</v>
      </c>
      <c r="AN18" s="7">
        <v>0</v>
      </c>
      <c r="AO18" s="7">
        <v>0</v>
      </c>
      <c r="AP18" s="7">
        <v>0</v>
      </c>
      <c r="AQ18" s="7">
        <v>-52290</v>
      </c>
      <c r="AR18" s="7">
        <v>0</v>
      </c>
      <c r="AS18" s="7">
        <v>0</v>
      </c>
      <c r="AT18" s="7">
        <v>-52290</v>
      </c>
      <c r="AU18" s="7">
        <v>-52290</v>
      </c>
      <c r="AV18" s="7">
        <v>78656.179999999993</v>
      </c>
      <c r="AW18" s="7">
        <v>0</v>
      </c>
      <c r="AX18" s="7">
        <v>0</v>
      </c>
      <c r="AY18" s="7">
        <v>78656.179999999993</v>
      </c>
      <c r="AZ18" s="7">
        <v>58025.41</v>
      </c>
      <c r="BA18" s="7">
        <v>0</v>
      </c>
      <c r="BB18" s="7">
        <v>0</v>
      </c>
      <c r="BC18" s="7">
        <v>0</v>
      </c>
      <c r="BD18" s="7">
        <v>0</v>
      </c>
      <c r="BE18" s="7">
        <v>0</v>
      </c>
      <c r="BF18" s="7">
        <v>11921.71</v>
      </c>
      <c r="BG18" s="7">
        <v>767.73</v>
      </c>
      <c r="BH18" s="7">
        <v>0</v>
      </c>
      <c r="BI18" s="7">
        <v>12689.439999999999</v>
      </c>
      <c r="BJ18" s="7">
        <v>10465.32</v>
      </c>
      <c r="BK18" s="7">
        <v>115156.72500000001</v>
      </c>
      <c r="BL18" s="7">
        <v>4284.3149999999996</v>
      </c>
      <c r="BM18" s="7">
        <v>0</v>
      </c>
      <c r="BN18" s="7">
        <v>119441.04000000001</v>
      </c>
      <c r="BO18" s="7">
        <v>69767.23</v>
      </c>
      <c r="BP18" s="7">
        <v>0</v>
      </c>
      <c r="BQ18" s="7">
        <v>0</v>
      </c>
      <c r="BR18" s="7">
        <v>0</v>
      </c>
      <c r="BS18" s="7">
        <v>0</v>
      </c>
      <c r="BT18" s="7">
        <v>0</v>
      </c>
      <c r="BU18" s="7">
        <v>44479.8</v>
      </c>
      <c r="BV18" s="7">
        <v>0</v>
      </c>
      <c r="BW18" s="7">
        <v>0</v>
      </c>
      <c r="BX18" s="7">
        <v>44479.8</v>
      </c>
      <c r="BY18" s="7">
        <v>0</v>
      </c>
      <c r="BZ18" s="7">
        <v>0</v>
      </c>
      <c r="CA18" s="7">
        <v>0</v>
      </c>
      <c r="CB18" s="7">
        <v>0</v>
      </c>
      <c r="CC18" s="7">
        <v>0</v>
      </c>
      <c r="CD18" s="7">
        <v>0</v>
      </c>
      <c r="CE18" s="7">
        <v>91317.12000000001</v>
      </c>
      <c r="CF18" s="7">
        <v>512.31499999999994</v>
      </c>
      <c r="CG18" s="7">
        <v>0</v>
      </c>
      <c r="CH18" s="7">
        <v>91829.435000000012</v>
      </c>
      <c r="CI18" s="7">
        <v>40444.97</v>
      </c>
      <c r="CJ18" s="7">
        <v>0</v>
      </c>
      <c r="CK18" s="7">
        <v>0</v>
      </c>
      <c r="CL18" s="7">
        <v>0</v>
      </c>
      <c r="CM18" s="7">
        <v>0</v>
      </c>
      <c r="CN18" s="7">
        <v>0</v>
      </c>
      <c r="CO18" s="7">
        <f t="shared" si="0"/>
        <v>704474.17720000003</v>
      </c>
      <c r="CP18" s="7">
        <f t="shared" si="1"/>
        <v>118874.34</v>
      </c>
      <c r="CQ18" s="7">
        <f t="shared" si="2"/>
        <v>0</v>
      </c>
      <c r="CR18" s="7">
        <f t="shared" si="3"/>
        <v>823348.51720000012</v>
      </c>
      <c r="CS18" s="7">
        <f t="shared" si="4"/>
        <v>192718.93999999997</v>
      </c>
    </row>
    <row r="19" spans="1:97" ht="24.95" customHeight="1" x14ac:dyDescent="0.2">
      <c r="A19" s="5">
        <v>13</v>
      </c>
      <c r="B19" s="6" t="s">
        <v>31</v>
      </c>
      <c r="C19" s="7">
        <v>0</v>
      </c>
      <c r="D19" s="7">
        <v>144562.09759451434</v>
      </c>
      <c r="E19" s="7">
        <v>0</v>
      </c>
      <c r="F19" s="7">
        <v>144562.09759451434</v>
      </c>
      <c r="G19" s="7">
        <v>263640.61000001431</v>
      </c>
      <c r="H19" s="7">
        <v>0</v>
      </c>
      <c r="I19" s="7">
        <v>2517.8000000000002</v>
      </c>
      <c r="J19" s="7">
        <v>0</v>
      </c>
      <c r="K19" s="7">
        <v>2517.8000000000002</v>
      </c>
      <c r="L19" s="7">
        <v>0</v>
      </c>
      <c r="M19" s="7">
        <v>7500</v>
      </c>
      <c r="N19" s="7">
        <v>0</v>
      </c>
      <c r="O19" s="7">
        <v>0</v>
      </c>
      <c r="P19" s="7">
        <v>7500</v>
      </c>
      <c r="Q19" s="7">
        <v>37.299999999999997</v>
      </c>
      <c r="R19" s="7">
        <v>125211.45</v>
      </c>
      <c r="S19" s="7">
        <v>0</v>
      </c>
      <c r="T19" s="7">
        <v>0</v>
      </c>
      <c r="U19" s="7">
        <v>125211.45</v>
      </c>
      <c r="V19" s="7">
        <v>0</v>
      </c>
      <c r="W19" s="7">
        <v>29284</v>
      </c>
      <c r="X19" s="7">
        <v>-2920.84</v>
      </c>
      <c r="Y19" s="7">
        <v>0</v>
      </c>
      <c r="Z19" s="7">
        <v>26363.16</v>
      </c>
      <c r="AA19" s="7">
        <v>724740.96768927318</v>
      </c>
      <c r="AB19" s="7">
        <v>7300</v>
      </c>
      <c r="AC19" s="7">
        <v>0</v>
      </c>
      <c r="AD19" s="7">
        <v>0</v>
      </c>
      <c r="AE19" s="7">
        <v>7300</v>
      </c>
      <c r="AF19" s="7">
        <v>82.710000000000008</v>
      </c>
      <c r="AG19" s="7">
        <v>0</v>
      </c>
      <c r="AH19" s="7">
        <v>0</v>
      </c>
      <c r="AI19" s="7">
        <v>0</v>
      </c>
      <c r="AJ19" s="7">
        <v>0</v>
      </c>
      <c r="AK19" s="7">
        <v>0</v>
      </c>
      <c r="AL19" s="7">
        <v>0</v>
      </c>
      <c r="AM19" s="7">
        <v>0</v>
      </c>
      <c r="AN19" s="7">
        <v>0</v>
      </c>
      <c r="AO19" s="7">
        <v>0</v>
      </c>
      <c r="AP19" s="7">
        <v>0</v>
      </c>
      <c r="AQ19" s="7">
        <v>0</v>
      </c>
      <c r="AR19" s="7">
        <v>0</v>
      </c>
      <c r="AS19" s="7">
        <v>0</v>
      </c>
      <c r="AT19" s="7">
        <v>0</v>
      </c>
      <c r="AU19" s="7">
        <v>0</v>
      </c>
      <c r="AV19" s="7">
        <v>0</v>
      </c>
      <c r="AW19" s="7">
        <v>0</v>
      </c>
      <c r="AX19" s="7">
        <v>0</v>
      </c>
      <c r="AY19" s="7">
        <v>0</v>
      </c>
      <c r="AZ19" s="7">
        <v>0</v>
      </c>
      <c r="BA19" s="7">
        <v>0</v>
      </c>
      <c r="BB19" s="7">
        <v>0</v>
      </c>
      <c r="BC19" s="7">
        <v>0</v>
      </c>
      <c r="BD19" s="7">
        <v>0</v>
      </c>
      <c r="BE19" s="7">
        <v>0</v>
      </c>
      <c r="BF19" s="7">
        <v>0</v>
      </c>
      <c r="BG19" s="7">
        <v>0</v>
      </c>
      <c r="BH19" s="7">
        <v>0</v>
      </c>
      <c r="BI19" s="7">
        <v>0</v>
      </c>
      <c r="BJ19" s="7">
        <v>0</v>
      </c>
      <c r="BK19" s="7">
        <v>0</v>
      </c>
      <c r="BL19" s="7">
        <v>10149</v>
      </c>
      <c r="BM19" s="7">
        <v>0</v>
      </c>
      <c r="BN19" s="7">
        <v>10149</v>
      </c>
      <c r="BO19" s="7">
        <v>10764.929999999997</v>
      </c>
      <c r="BP19" s="7">
        <v>0</v>
      </c>
      <c r="BQ19" s="7">
        <v>0</v>
      </c>
      <c r="BR19" s="7">
        <v>0</v>
      </c>
      <c r="BS19" s="7">
        <v>0</v>
      </c>
      <c r="BT19" s="7">
        <v>0</v>
      </c>
      <c r="BU19" s="7">
        <v>20362.77</v>
      </c>
      <c r="BV19" s="7">
        <v>0</v>
      </c>
      <c r="BW19" s="7">
        <v>0</v>
      </c>
      <c r="BX19" s="7">
        <v>20362.77</v>
      </c>
      <c r="BY19" s="7">
        <v>22490.997459999999</v>
      </c>
      <c r="BZ19" s="7">
        <v>0</v>
      </c>
      <c r="CA19" s="7">
        <v>17058</v>
      </c>
      <c r="CB19" s="7">
        <v>0</v>
      </c>
      <c r="CC19" s="7">
        <v>17058</v>
      </c>
      <c r="CD19" s="7">
        <v>13716.830000000442</v>
      </c>
      <c r="CE19" s="7">
        <v>0</v>
      </c>
      <c r="CF19" s="7">
        <v>0</v>
      </c>
      <c r="CG19" s="7">
        <v>0</v>
      </c>
      <c r="CH19" s="7">
        <v>0</v>
      </c>
      <c r="CI19" s="7">
        <v>0</v>
      </c>
      <c r="CJ19" s="7">
        <v>0</v>
      </c>
      <c r="CK19" s="7">
        <v>0</v>
      </c>
      <c r="CL19" s="7">
        <v>0</v>
      </c>
      <c r="CM19" s="7">
        <v>0</v>
      </c>
      <c r="CN19" s="7">
        <v>0</v>
      </c>
      <c r="CO19" s="7">
        <f t="shared" si="0"/>
        <v>189658.22</v>
      </c>
      <c r="CP19" s="7">
        <f t="shared" si="1"/>
        <v>171366.05759451434</v>
      </c>
      <c r="CQ19" s="7">
        <f t="shared" si="2"/>
        <v>0</v>
      </c>
      <c r="CR19" s="7">
        <f t="shared" si="3"/>
        <v>361024.27759451431</v>
      </c>
      <c r="CS19" s="7">
        <f t="shared" si="4"/>
        <v>1035474.345149288</v>
      </c>
    </row>
    <row r="20" spans="1:97" ht="24.95" customHeight="1" x14ac:dyDescent="0.2">
      <c r="A20" s="5">
        <v>14</v>
      </c>
      <c r="B20" s="10" t="s">
        <v>40</v>
      </c>
      <c r="C20" s="7">
        <v>0</v>
      </c>
      <c r="D20" s="7">
        <v>0</v>
      </c>
      <c r="E20" s="7">
        <v>0</v>
      </c>
      <c r="F20" s="7">
        <v>0</v>
      </c>
      <c r="G20" s="7">
        <v>0</v>
      </c>
      <c r="H20" s="7">
        <v>0</v>
      </c>
      <c r="I20" s="7">
        <v>0</v>
      </c>
      <c r="J20" s="7">
        <v>0</v>
      </c>
      <c r="K20" s="7">
        <v>0</v>
      </c>
      <c r="L20" s="7">
        <v>0</v>
      </c>
      <c r="M20" s="7">
        <v>0</v>
      </c>
      <c r="N20" s="7">
        <v>0</v>
      </c>
      <c r="O20" s="7">
        <v>0</v>
      </c>
      <c r="P20" s="7">
        <v>0</v>
      </c>
      <c r="Q20" s="7">
        <v>0</v>
      </c>
      <c r="R20" s="7">
        <v>0</v>
      </c>
      <c r="S20" s="7">
        <v>0</v>
      </c>
      <c r="T20" s="7">
        <v>0</v>
      </c>
      <c r="U20" s="7">
        <v>0</v>
      </c>
      <c r="V20" s="7">
        <v>0</v>
      </c>
      <c r="W20" s="7">
        <v>0</v>
      </c>
      <c r="X20" s="7">
        <v>0</v>
      </c>
      <c r="Y20" s="7">
        <v>0</v>
      </c>
      <c r="Z20" s="7">
        <v>0</v>
      </c>
      <c r="AA20" s="7">
        <v>0</v>
      </c>
      <c r="AB20" s="7">
        <v>0</v>
      </c>
      <c r="AC20" s="7">
        <v>0</v>
      </c>
      <c r="AD20" s="7">
        <v>0</v>
      </c>
      <c r="AE20" s="7">
        <v>0</v>
      </c>
      <c r="AF20" s="7">
        <v>0</v>
      </c>
      <c r="AG20" s="7">
        <v>0</v>
      </c>
      <c r="AH20" s="7">
        <v>0</v>
      </c>
      <c r="AI20" s="7">
        <v>0</v>
      </c>
      <c r="AJ20" s="7">
        <v>0</v>
      </c>
      <c r="AK20" s="7">
        <v>0</v>
      </c>
      <c r="AL20" s="7">
        <v>0</v>
      </c>
      <c r="AM20" s="7">
        <v>0</v>
      </c>
      <c r="AN20" s="7">
        <v>0</v>
      </c>
      <c r="AO20" s="7">
        <v>0</v>
      </c>
      <c r="AP20" s="7">
        <v>0</v>
      </c>
      <c r="AQ20" s="7">
        <v>0</v>
      </c>
      <c r="AR20" s="7">
        <v>0</v>
      </c>
      <c r="AS20" s="7">
        <v>0</v>
      </c>
      <c r="AT20" s="7">
        <v>0</v>
      </c>
      <c r="AU20" s="7">
        <v>0</v>
      </c>
      <c r="AV20" s="7">
        <v>0</v>
      </c>
      <c r="AW20" s="7">
        <v>0</v>
      </c>
      <c r="AX20" s="7">
        <v>0</v>
      </c>
      <c r="AY20" s="7">
        <v>0</v>
      </c>
      <c r="AZ20" s="7">
        <v>0</v>
      </c>
      <c r="BA20" s="7">
        <v>0</v>
      </c>
      <c r="BB20" s="7">
        <v>0</v>
      </c>
      <c r="BC20" s="7">
        <v>0</v>
      </c>
      <c r="BD20" s="7">
        <v>0</v>
      </c>
      <c r="BE20" s="7">
        <v>0</v>
      </c>
      <c r="BF20" s="7">
        <v>0</v>
      </c>
      <c r="BG20" s="7">
        <v>0</v>
      </c>
      <c r="BH20" s="7">
        <v>0</v>
      </c>
      <c r="BI20" s="7">
        <v>0</v>
      </c>
      <c r="BJ20" s="7">
        <v>0</v>
      </c>
      <c r="BK20" s="7">
        <v>0</v>
      </c>
      <c r="BL20" s="7">
        <v>0</v>
      </c>
      <c r="BM20" s="7">
        <v>0</v>
      </c>
      <c r="BN20" s="7">
        <v>0</v>
      </c>
      <c r="BO20" s="7">
        <v>0</v>
      </c>
      <c r="BP20" s="7">
        <v>0</v>
      </c>
      <c r="BQ20" s="7">
        <v>0</v>
      </c>
      <c r="BR20" s="7">
        <v>0</v>
      </c>
      <c r="BS20" s="7">
        <v>0</v>
      </c>
      <c r="BT20" s="7">
        <v>0</v>
      </c>
      <c r="BU20" s="7">
        <v>0</v>
      </c>
      <c r="BV20" s="7">
        <v>0</v>
      </c>
      <c r="BW20" s="7">
        <v>0</v>
      </c>
      <c r="BX20" s="7">
        <v>0</v>
      </c>
      <c r="BY20" s="7">
        <v>0</v>
      </c>
      <c r="BZ20" s="7">
        <v>0</v>
      </c>
      <c r="CA20" s="7">
        <v>0</v>
      </c>
      <c r="CB20" s="7">
        <v>0</v>
      </c>
      <c r="CC20" s="7">
        <v>0</v>
      </c>
      <c r="CD20" s="7">
        <v>0</v>
      </c>
      <c r="CE20" s="7">
        <v>0</v>
      </c>
      <c r="CF20" s="7">
        <v>0</v>
      </c>
      <c r="CG20" s="7">
        <v>0</v>
      </c>
      <c r="CH20" s="7">
        <v>0</v>
      </c>
      <c r="CI20" s="7">
        <v>0</v>
      </c>
      <c r="CJ20" s="7">
        <v>0</v>
      </c>
      <c r="CK20" s="7">
        <v>0</v>
      </c>
      <c r="CL20" s="7">
        <v>0</v>
      </c>
      <c r="CM20" s="7">
        <v>0</v>
      </c>
      <c r="CN20" s="7">
        <v>0</v>
      </c>
      <c r="CO20" s="7">
        <f t="shared" si="0"/>
        <v>0</v>
      </c>
      <c r="CP20" s="7">
        <f t="shared" si="1"/>
        <v>0</v>
      </c>
      <c r="CQ20" s="7">
        <f t="shared" si="2"/>
        <v>0</v>
      </c>
      <c r="CR20" s="7">
        <f t="shared" si="3"/>
        <v>0</v>
      </c>
      <c r="CS20" s="7">
        <f t="shared" si="4"/>
        <v>0</v>
      </c>
    </row>
    <row r="21" spans="1:97" x14ac:dyDescent="0.2">
      <c r="A21" s="11"/>
      <c r="B21" s="12" t="s">
        <v>21</v>
      </c>
      <c r="C21" s="79">
        <f>SUM(C7:C20)</f>
        <v>830226.9009010389</v>
      </c>
      <c r="D21" s="79">
        <f t="shared" ref="D21:BO21" si="5">SUM(D7:D20)</f>
        <v>3011924.6125514158</v>
      </c>
      <c r="E21" s="79">
        <f t="shared" si="5"/>
        <v>4130913.990419148</v>
      </c>
      <c r="F21" s="79">
        <f t="shared" si="5"/>
        <v>7973065.5038716029</v>
      </c>
      <c r="G21" s="79">
        <f t="shared" si="5"/>
        <v>2114828.5271072797</v>
      </c>
      <c r="H21" s="79">
        <f t="shared" si="5"/>
        <v>250688.80724465271</v>
      </c>
      <c r="I21" s="79">
        <f t="shared" si="5"/>
        <v>762476.94519286393</v>
      </c>
      <c r="J21" s="79">
        <f t="shared" si="5"/>
        <v>826426.2011999886</v>
      </c>
      <c r="K21" s="79">
        <f t="shared" si="5"/>
        <v>1839591.9536375052</v>
      </c>
      <c r="L21" s="79">
        <f t="shared" si="5"/>
        <v>679.89949999999999</v>
      </c>
      <c r="M21" s="79">
        <f t="shared" si="5"/>
        <v>480395.06659172749</v>
      </c>
      <c r="N21" s="79">
        <f t="shared" si="5"/>
        <v>256876.99840340062</v>
      </c>
      <c r="O21" s="79">
        <f t="shared" si="5"/>
        <v>247058.33295216432</v>
      </c>
      <c r="P21" s="79">
        <f t="shared" si="5"/>
        <v>984330.39794729254</v>
      </c>
      <c r="Q21" s="79">
        <f t="shared" si="5"/>
        <v>25645.801505129984</v>
      </c>
      <c r="R21" s="79">
        <f t="shared" si="5"/>
        <v>25796789.86977889</v>
      </c>
      <c r="S21" s="79">
        <f t="shared" si="5"/>
        <v>2446971.6311212787</v>
      </c>
      <c r="T21" s="79">
        <f t="shared" si="5"/>
        <v>37130414.370234065</v>
      </c>
      <c r="U21" s="79">
        <f t="shared" si="5"/>
        <v>65374175.871134229</v>
      </c>
      <c r="V21" s="79">
        <f t="shared" si="5"/>
        <v>18898.398026999999</v>
      </c>
      <c r="W21" s="79">
        <f t="shared" si="5"/>
        <v>4849128.2248572167</v>
      </c>
      <c r="X21" s="79">
        <f t="shared" si="5"/>
        <v>5277739.9968627673</v>
      </c>
      <c r="Y21" s="79">
        <f t="shared" si="5"/>
        <v>4559268.5641711615</v>
      </c>
      <c r="Z21" s="79">
        <f t="shared" si="5"/>
        <v>14686136.785891145</v>
      </c>
      <c r="AA21" s="79">
        <f t="shared" si="5"/>
        <v>2207741.0793745089</v>
      </c>
      <c r="AB21" s="79">
        <f t="shared" si="5"/>
        <v>1306891.7726939057</v>
      </c>
      <c r="AC21" s="79">
        <f t="shared" si="5"/>
        <v>581628.02704086946</v>
      </c>
      <c r="AD21" s="79">
        <f t="shared" si="5"/>
        <v>245422.56048551091</v>
      </c>
      <c r="AE21" s="79">
        <f t="shared" si="5"/>
        <v>2133942.3602202861</v>
      </c>
      <c r="AF21" s="79">
        <f t="shared" si="5"/>
        <v>230089.13260028575</v>
      </c>
      <c r="AG21" s="79">
        <f t="shared" si="5"/>
        <v>0</v>
      </c>
      <c r="AH21" s="79">
        <f t="shared" si="5"/>
        <v>0</v>
      </c>
      <c r="AI21" s="79">
        <f t="shared" si="5"/>
        <v>0</v>
      </c>
      <c r="AJ21" s="79">
        <f t="shared" si="5"/>
        <v>0</v>
      </c>
      <c r="AK21" s="79">
        <f t="shared" si="5"/>
        <v>0</v>
      </c>
      <c r="AL21" s="79">
        <f t="shared" si="5"/>
        <v>41789.884859020211</v>
      </c>
      <c r="AM21" s="79">
        <f t="shared" si="5"/>
        <v>94.11</v>
      </c>
      <c r="AN21" s="79">
        <f t="shared" si="5"/>
        <v>0</v>
      </c>
      <c r="AO21" s="79">
        <f t="shared" si="5"/>
        <v>41883.994859020211</v>
      </c>
      <c r="AP21" s="79">
        <f t="shared" si="5"/>
        <v>12008.37466364021</v>
      </c>
      <c r="AQ21" s="79">
        <f t="shared" si="5"/>
        <v>-29991.95814097979</v>
      </c>
      <c r="AR21" s="79">
        <f t="shared" si="5"/>
        <v>56.46</v>
      </c>
      <c r="AS21" s="79">
        <f t="shared" si="5"/>
        <v>0</v>
      </c>
      <c r="AT21" s="79">
        <f t="shared" si="5"/>
        <v>-29935.498140979791</v>
      </c>
      <c r="AU21" s="79">
        <f t="shared" si="5"/>
        <v>-38327.569520979785</v>
      </c>
      <c r="AV21" s="79">
        <f t="shared" si="5"/>
        <v>305246.55000000005</v>
      </c>
      <c r="AW21" s="79">
        <f t="shared" si="5"/>
        <v>0</v>
      </c>
      <c r="AX21" s="79">
        <f t="shared" si="5"/>
        <v>29253.94</v>
      </c>
      <c r="AY21" s="79">
        <f t="shared" si="5"/>
        <v>334500.49</v>
      </c>
      <c r="AZ21" s="79">
        <f t="shared" si="5"/>
        <v>102452.85977999</v>
      </c>
      <c r="BA21" s="79">
        <f t="shared" si="5"/>
        <v>0</v>
      </c>
      <c r="BB21" s="79">
        <f t="shared" si="5"/>
        <v>0</v>
      </c>
      <c r="BC21" s="79">
        <f t="shared" si="5"/>
        <v>0</v>
      </c>
      <c r="BD21" s="79">
        <f t="shared" si="5"/>
        <v>0</v>
      </c>
      <c r="BE21" s="79">
        <f t="shared" si="5"/>
        <v>0</v>
      </c>
      <c r="BF21" s="79">
        <f t="shared" si="5"/>
        <v>1249921.4941386657</v>
      </c>
      <c r="BG21" s="79">
        <f t="shared" si="5"/>
        <v>46637.18000999996</v>
      </c>
      <c r="BH21" s="79">
        <f t="shared" si="5"/>
        <v>7130.243999999997</v>
      </c>
      <c r="BI21" s="79">
        <f t="shared" si="5"/>
        <v>1303688.9181486657</v>
      </c>
      <c r="BJ21" s="79">
        <f t="shared" si="5"/>
        <v>353287.17169899028</v>
      </c>
      <c r="BK21" s="79">
        <f t="shared" si="5"/>
        <v>6978222.889532066</v>
      </c>
      <c r="BL21" s="79">
        <f t="shared" si="5"/>
        <v>4913967.0789404605</v>
      </c>
      <c r="BM21" s="79">
        <f t="shared" si="5"/>
        <v>69084.868877999994</v>
      </c>
      <c r="BN21" s="79">
        <f t="shared" si="5"/>
        <v>11961274.837350529</v>
      </c>
      <c r="BO21" s="79">
        <f t="shared" si="5"/>
        <v>8930753.993235508</v>
      </c>
      <c r="BP21" s="79">
        <f t="shared" ref="BP21:CS21" si="6">SUM(BP7:BP20)</f>
        <v>589120.9</v>
      </c>
      <c r="BQ21" s="79">
        <f t="shared" si="6"/>
        <v>2832.28</v>
      </c>
      <c r="BR21" s="79">
        <f t="shared" si="6"/>
        <v>30</v>
      </c>
      <c r="BS21" s="79">
        <f t="shared" si="6"/>
        <v>591983.18000000005</v>
      </c>
      <c r="BT21" s="79">
        <f t="shared" si="6"/>
        <v>537049.15771719953</v>
      </c>
      <c r="BU21" s="79">
        <f t="shared" si="6"/>
        <v>1494740.5383238103</v>
      </c>
      <c r="BV21" s="79">
        <f t="shared" si="6"/>
        <v>7208.5</v>
      </c>
      <c r="BW21" s="79">
        <f t="shared" si="6"/>
        <v>227</v>
      </c>
      <c r="BX21" s="79">
        <f t="shared" si="6"/>
        <v>1502176.0383238103</v>
      </c>
      <c r="BY21" s="79">
        <f t="shared" si="6"/>
        <v>1156727.8200932392</v>
      </c>
      <c r="BZ21" s="79">
        <f t="shared" si="6"/>
        <v>0</v>
      </c>
      <c r="CA21" s="79">
        <f t="shared" si="6"/>
        <v>17058</v>
      </c>
      <c r="CB21" s="79">
        <f t="shared" si="6"/>
        <v>0</v>
      </c>
      <c r="CC21" s="79">
        <f t="shared" si="6"/>
        <v>17058</v>
      </c>
      <c r="CD21" s="79">
        <f t="shared" si="6"/>
        <v>13716.830000000442</v>
      </c>
      <c r="CE21" s="79">
        <f t="shared" si="6"/>
        <v>2166892.007334</v>
      </c>
      <c r="CF21" s="79">
        <f t="shared" si="6"/>
        <v>269501.98750328767</v>
      </c>
      <c r="CG21" s="79">
        <f t="shared" si="6"/>
        <v>78252.329999999987</v>
      </c>
      <c r="CH21" s="79">
        <f t="shared" si="6"/>
        <v>2514646.3248372879</v>
      </c>
      <c r="CI21" s="79">
        <f t="shared" si="6"/>
        <v>1537328.1820885425</v>
      </c>
      <c r="CJ21" s="79">
        <f t="shared" si="6"/>
        <v>0</v>
      </c>
      <c r="CK21" s="79">
        <f t="shared" si="6"/>
        <v>0</v>
      </c>
      <c r="CL21" s="79">
        <f t="shared" si="6"/>
        <v>0</v>
      </c>
      <c r="CM21" s="79">
        <f t="shared" si="6"/>
        <v>0</v>
      </c>
      <c r="CN21" s="79">
        <f t="shared" si="6"/>
        <v>0</v>
      </c>
      <c r="CO21" s="79">
        <f t="shared" si="6"/>
        <v>46310062.948114015</v>
      </c>
      <c r="CP21" s="79">
        <f t="shared" si="6"/>
        <v>17594973.807626344</v>
      </c>
      <c r="CQ21" s="79">
        <f t="shared" si="6"/>
        <v>47323482.402340025</v>
      </c>
      <c r="CR21" s="79">
        <f t="shared" si="6"/>
        <v>111228519.15808038</v>
      </c>
      <c r="CS21" s="79">
        <f t="shared" si="6"/>
        <v>17202879.657870334</v>
      </c>
    </row>
    <row r="22" spans="1:97" x14ac:dyDescent="0.2">
      <c r="A22" s="14"/>
      <c r="B22" s="15"/>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row>
    <row r="23" spans="1:97" s="70" customFormat="1" ht="12.75" customHeight="1" x14ac:dyDescent="0.2"/>
    <row r="24" spans="1:97" ht="12.75" customHeight="1" x14ac:dyDescent="0.2"/>
    <row r="25" spans="1:97" x14ac:dyDescent="0.2">
      <c r="B25" s="17" t="s">
        <v>51</v>
      </c>
    </row>
    <row r="26" spans="1:97" ht="20.25" customHeight="1" x14ac:dyDescent="0.2">
      <c r="B26" s="96" t="s">
        <v>84</v>
      </c>
      <c r="C26" s="96"/>
      <c r="D26" s="96"/>
      <c r="E26" s="96"/>
      <c r="F26" s="96"/>
      <c r="G26" s="96"/>
      <c r="H26" s="96"/>
      <c r="I26" s="96"/>
      <c r="J26" s="96"/>
      <c r="K26" s="96"/>
      <c r="L26" s="96"/>
      <c r="M26" s="96"/>
      <c r="N26" s="96"/>
    </row>
    <row r="27" spans="1:97" ht="15" customHeight="1" x14ac:dyDescent="0.2">
      <c r="B27" s="96"/>
      <c r="C27" s="96"/>
      <c r="D27" s="96"/>
      <c r="E27" s="96"/>
      <c r="F27" s="96"/>
      <c r="G27" s="96"/>
      <c r="H27" s="96"/>
      <c r="I27" s="96"/>
      <c r="J27" s="96"/>
      <c r="K27" s="96"/>
      <c r="L27" s="96"/>
      <c r="M27" s="96"/>
      <c r="N27" s="96"/>
    </row>
  </sheetData>
  <sortState ref="B7:CS20">
    <sortCondition descending="1" ref="CR7:CR20"/>
  </sortState>
  <mergeCells count="41">
    <mergeCell ref="BU4:BY4"/>
    <mergeCell ref="BP5:BS5"/>
    <mergeCell ref="BU5:BX5"/>
    <mergeCell ref="AV4:AZ4"/>
    <mergeCell ref="AQ4:AU4"/>
    <mergeCell ref="BA4:BE4"/>
    <mergeCell ref="BF4:BJ4"/>
    <mergeCell ref="BK4:BO4"/>
    <mergeCell ref="BP4:BT4"/>
    <mergeCell ref="CO4:CS4"/>
    <mergeCell ref="BZ4:CD4"/>
    <mergeCell ref="BZ5:CC5"/>
    <mergeCell ref="CE5:CH5"/>
    <mergeCell ref="CJ5:CM5"/>
    <mergeCell ref="CO5:CR5"/>
    <mergeCell ref="CE4:CI4"/>
    <mergeCell ref="CJ4:CN4"/>
    <mergeCell ref="AB5:AE5"/>
    <mergeCell ref="M5:P5"/>
    <mergeCell ref="BK5:BN5"/>
    <mergeCell ref="AL5:AO5"/>
    <mergeCell ref="AQ5:AT5"/>
    <mergeCell ref="AG5:AJ5"/>
    <mergeCell ref="BA5:BD5"/>
    <mergeCell ref="BF5:BI5"/>
    <mergeCell ref="B26:N27"/>
    <mergeCell ref="AV5:AY5"/>
    <mergeCell ref="A4:A6"/>
    <mergeCell ref="B4:B6"/>
    <mergeCell ref="C4:G4"/>
    <mergeCell ref="H4:L4"/>
    <mergeCell ref="M4:Q4"/>
    <mergeCell ref="R4:V4"/>
    <mergeCell ref="C5:F5"/>
    <mergeCell ref="H5:K5"/>
    <mergeCell ref="W4:AA4"/>
    <mergeCell ref="AB4:AF4"/>
    <mergeCell ref="AG4:AK4"/>
    <mergeCell ref="AL4:AP4"/>
    <mergeCell ref="R5:U5"/>
    <mergeCell ref="W5:Z5"/>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AN29"/>
  <sheetViews>
    <sheetView zoomScale="90" zoomScaleNormal="90" workbookViewId="0">
      <pane xSplit="2" ySplit="5" topLeftCell="C6" activePane="bottomRight" state="frozen"/>
      <selection pane="topRight" activeCell="C1" sqref="C1"/>
      <selection pane="bottomLeft" activeCell="A7" sqref="A7"/>
      <selection pane="bottomRight" activeCell="B9" sqref="B9"/>
    </sheetView>
  </sheetViews>
  <sheetFormatPr defaultRowHeight="14.25" x14ac:dyDescent="0.2"/>
  <cols>
    <col min="1" max="1" width="3.28515625" style="21" customWidth="1"/>
    <col min="2" max="2" width="50.28515625" style="21" customWidth="1"/>
    <col min="3" max="3" width="15.5703125" style="21" customWidth="1"/>
    <col min="4" max="4" width="12.7109375" style="21" customWidth="1"/>
    <col min="5" max="5" width="14.7109375" style="21" customWidth="1"/>
    <col min="6" max="6" width="12.7109375" style="21" customWidth="1"/>
    <col min="7" max="8" width="13.42578125" style="21" customWidth="1"/>
    <col min="9" max="28" width="12.7109375" style="21" customWidth="1"/>
    <col min="29" max="29" width="14.5703125" style="21" customWidth="1"/>
    <col min="30" max="38" width="12.7109375" style="21" customWidth="1"/>
    <col min="39" max="39" width="15.42578125" style="21" customWidth="1"/>
    <col min="40" max="40" width="14.140625" style="21" customWidth="1"/>
    <col min="41" max="16384" width="9.140625" style="21"/>
  </cols>
  <sheetData>
    <row r="1" spans="1:40" s="18" customFormat="1" ht="20.25" customHeight="1" x14ac:dyDescent="0.2">
      <c r="A1" s="4" t="s">
        <v>52</v>
      </c>
    </row>
    <row r="2" spans="1:40" ht="19.5" customHeight="1" x14ac:dyDescent="0.2">
      <c r="A2" s="2" t="s">
        <v>2</v>
      </c>
      <c r="B2" s="19"/>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19"/>
    </row>
    <row r="3" spans="1:40" ht="19.5" customHeight="1" x14ac:dyDescent="0.2">
      <c r="A3" s="22"/>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19"/>
    </row>
    <row r="4" spans="1:40" ht="82.5" customHeight="1" x14ac:dyDescent="0.2">
      <c r="A4" s="102" t="s">
        <v>0</v>
      </c>
      <c r="B4" s="86" t="s">
        <v>22</v>
      </c>
      <c r="C4" s="101" t="s">
        <v>3</v>
      </c>
      <c r="D4" s="101"/>
      <c r="E4" s="97" t="s">
        <v>4</v>
      </c>
      <c r="F4" s="98"/>
      <c r="G4" s="97" t="s">
        <v>5</v>
      </c>
      <c r="H4" s="98"/>
      <c r="I4" s="97" t="s">
        <v>6</v>
      </c>
      <c r="J4" s="98"/>
      <c r="K4" s="97" t="s">
        <v>7</v>
      </c>
      <c r="L4" s="98"/>
      <c r="M4" s="97" t="s">
        <v>8</v>
      </c>
      <c r="N4" s="98"/>
      <c r="O4" s="97" t="s">
        <v>9</v>
      </c>
      <c r="P4" s="98"/>
      <c r="Q4" s="97" t="s">
        <v>10</v>
      </c>
      <c r="R4" s="98"/>
      <c r="S4" s="97" t="s">
        <v>11</v>
      </c>
      <c r="T4" s="98"/>
      <c r="U4" s="97" t="s">
        <v>12</v>
      </c>
      <c r="V4" s="98"/>
      <c r="W4" s="97" t="s">
        <v>13</v>
      </c>
      <c r="X4" s="98"/>
      <c r="Y4" s="97" t="s">
        <v>14</v>
      </c>
      <c r="Z4" s="98"/>
      <c r="AA4" s="97" t="s">
        <v>15</v>
      </c>
      <c r="AB4" s="98"/>
      <c r="AC4" s="89" t="s">
        <v>16</v>
      </c>
      <c r="AD4" s="91"/>
      <c r="AE4" s="89" t="s">
        <v>17</v>
      </c>
      <c r="AF4" s="91"/>
      <c r="AG4" s="89" t="s">
        <v>18</v>
      </c>
      <c r="AH4" s="91"/>
      <c r="AI4" s="99" t="s">
        <v>19</v>
      </c>
      <c r="AJ4" s="100"/>
      <c r="AK4" s="99" t="s">
        <v>20</v>
      </c>
      <c r="AL4" s="100"/>
      <c r="AM4" s="99" t="s">
        <v>21</v>
      </c>
      <c r="AN4" s="100"/>
    </row>
    <row r="5" spans="1:40" ht="47.25" customHeight="1" x14ac:dyDescent="0.2">
      <c r="A5" s="103"/>
      <c r="B5" s="88"/>
      <c r="C5" s="23" t="s">
        <v>53</v>
      </c>
      <c r="D5" s="23" t="s">
        <v>54</v>
      </c>
      <c r="E5" s="23" t="s">
        <v>53</v>
      </c>
      <c r="F5" s="23" t="s">
        <v>54</v>
      </c>
      <c r="G5" s="23" t="s">
        <v>53</v>
      </c>
      <c r="H5" s="23" t="s">
        <v>54</v>
      </c>
      <c r="I5" s="23" t="s">
        <v>53</v>
      </c>
      <c r="J5" s="23" t="s">
        <v>54</v>
      </c>
      <c r="K5" s="23" t="s">
        <v>53</v>
      </c>
      <c r="L5" s="23" t="s">
        <v>54</v>
      </c>
      <c r="M5" s="23" t="s">
        <v>53</v>
      </c>
      <c r="N5" s="23" t="s">
        <v>54</v>
      </c>
      <c r="O5" s="23" t="s">
        <v>53</v>
      </c>
      <c r="P5" s="23" t="s">
        <v>54</v>
      </c>
      <c r="Q5" s="23" t="s">
        <v>53</v>
      </c>
      <c r="R5" s="23" t="s">
        <v>54</v>
      </c>
      <c r="S5" s="23" t="s">
        <v>53</v>
      </c>
      <c r="T5" s="23" t="s">
        <v>54</v>
      </c>
      <c r="U5" s="23" t="s">
        <v>53</v>
      </c>
      <c r="V5" s="23" t="s">
        <v>54</v>
      </c>
      <c r="W5" s="23" t="s">
        <v>53</v>
      </c>
      <c r="X5" s="23" t="s">
        <v>54</v>
      </c>
      <c r="Y5" s="23" t="s">
        <v>53</v>
      </c>
      <c r="Z5" s="23" t="s">
        <v>54</v>
      </c>
      <c r="AA5" s="23" t="s">
        <v>53</v>
      </c>
      <c r="AB5" s="23" t="s">
        <v>54</v>
      </c>
      <c r="AC5" s="23" t="s">
        <v>53</v>
      </c>
      <c r="AD5" s="23" t="s">
        <v>54</v>
      </c>
      <c r="AE5" s="23" t="s">
        <v>53</v>
      </c>
      <c r="AF5" s="23" t="s">
        <v>54</v>
      </c>
      <c r="AG5" s="23" t="s">
        <v>53</v>
      </c>
      <c r="AH5" s="23" t="s">
        <v>54</v>
      </c>
      <c r="AI5" s="23" t="s">
        <v>53</v>
      </c>
      <c r="AJ5" s="23" t="s">
        <v>54</v>
      </c>
      <c r="AK5" s="23" t="s">
        <v>53</v>
      </c>
      <c r="AL5" s="23" t="s">
        <v>54</v>
      </c>
      <c r="AM5" s="23" t="s">
        <v>53</v>
      </c>
      <c r="AN5" s="23" t="s">
        <v>54</v>
      </c>
    </row>
    <row r="6" spans="1:40" ht="24.95" customHeight="1" x14ac:dyDescent="0.2">
      <c r="A6" s="5">
        <v>1</v>
      </c>
      <c r="B6" s="24" t="s">
        <v>27</v>
      </c>
      <c r="C6" s="7">
        <v>1328886.2922602983</v>
      </c>
      <c r="D6" s="7">
        <v>1221606.8045228785</v>
      </c>
      <c r="E6" s="7">
        <v>0</v>
      </c>
      <c r="F6" s="7">
        <v>0</v>
      </c>
      <c r="G6" s="7">
        <v>176754.64946449597</v>
      </c>
      <c r="H6" s="7">
        <v>171166.43594199687</v>
      </c>
      <c r="I6" s="7">
        <v>1339.4798409396399</v>
      </c>
      <c r="J6" s="7">
        <v>0</v>
      </c>
      <c r="K6" s="7">
        <v>4954453.6388970921</v>
      </c>
      <c r="L6" s="7">
        <v>4929478.2679922925</v>
      </c>
      <c r="M6" s="7">
        <v>649374.58426598948</v>
      </c>
      <c r="N6" s="7">
        <v>634358.84826878505</v>
      </c>
      <c r="O6" s="7">
        <v>0</v>
      </c>
      <c r="P6" s="7">
        <v>0</v>
      </c>
      <c r="Q6" s="7">
        <v>34936.767122999998</v>
      </c>
      <c r="R6" s="7">
        <v>5284.1860269999997</v>
      </c>
      <c r="S6" s="7">
        <v>0</v>
      </c>
      <c r="T6" s="7">
        <v>0</v>
      </c>
      <c r="U6" s="7">
        <v>4380.9060819999977</v>
      </c>
      <c r="V6" s="7">
        <v>4380.9060819999977</v>
      </c>
      <c r="W6" s="7">
        <v>0</v>
      </c>
      <c r="X6" s="7">
        <v>0</v>
      </c>
      <c r="Y6" s="7">
        <v>486559.32833499979</v>
      </c>
      <c r="Z6" s="7">
        <v>413558.45370881452</v>
      </c>
      <c r="AA6" s="7">
        <v>6792637.8136650184</v>
      </c>
      <c r="AB6" s="7">
        <v>1928267.990642918</v>
      </c>
      <c r="AC6" s="7">
        <v>0</v>
      </c>
      <c r="AD6" s="7">
        <v>0</v>
      </c>
      <c r="AE6" s="7">
        <v>378085.98816800007</v>
      </c>
      <c r="AF6" s="7">
        <v>166661.50498305797</v>
      </c>
      <c r="AG6" s="7">
        <v>2738.6870770000023</v>
      </c>
      <c r="AH6" s="7">
        <v>1369.3365852123918</v>
      </c>
      <c r="AI6" s="7">
        <v>1062065.0340699989</v>
      </c>
      <c r="AJ6" s="7">
        <v>312577.40787805116</v>
      </c>
      <c r="AK6" s="7">
        <v>0</v>
      </c>
      <c r="AL6" s="7">
        <v>0</v>
      </c>
      <c r="AM6" s="8">
        <f t="shared" ref="AM6:AM19" si="0">C6+E6+G6+I6+K6+M6+O6+Q6+S6+U6+W6+Y6+AA6+AC6+AE6+AG6+AI6+AK6</f>
        <v>15872213.169248831</v>
      </c>
      <c r="AN6" s="8">
        <f t="shared" ref="AN6:AN19" si="1">D6+F6+H6+J6+L6+N6+P6+R6+T6+V6+X6+Z6+AB6+AD6+AF6+AH6+AJ6+AL6</f>
        <v>9788710.142633006</v>
      </c>
    </row>
    <row r="7" spans="1:40" ht="24.95" customHeight="1" x14ac:dyDescent="0.2">
      <c r="A7" s="5">
        <v>2</v>
      </c>
      <c r="B7" s="24" t="s">
        <v>29</v>
      </c>
      <c r="C7" s="7">
        <v>2057050.4714682614</v>
      </c>
      <c r="D7" s="7">
        <v>1514335.2592841466</v>
      </c>
      <c r="E7" s="7">
        <v>104788.04482522815</v>
      </c>
      <c r="F7" s="7">
        <v>104788.04482522815</v>
      </c>
      <c r="G7" s="7">
        <v>166668.02036182422</v>
      </c>
      <c r="H7" s="7">
        <v>166668.02036182422</v>
      </c>
      <c r="I7" s="7">
        <v>5837299.173450999</v>
      </c>
      <c r="J7" s="7">
        <v>5816597.2934218114</v>
      </c>
      <c r="K7" s="7">
        <v>2327245.4033302758</v>
      </c>
      <c r="L7" s="7">
        <v>2266198.6950834407</v>
      </c>
      <c r="M7" s="7">
        <v>330049.35611373576</v>
      </c>
      <c r="N7" s="7">
        <v>297081.33843977423</v>
      </c>
      <c r="O7" s="7">
        <v>0</v>
      </c>
      <c r="P7" s="7">
        <v>0</v>
      </c>
      <c r="Q7" s="7">
        <v>25523.940318760029</v>
      </c>
      <c r="R7" s="7">
        <v>20784.416802276515</v>
      </c>
      <c r="S7" s="7">
        <v>0</v>
      </c>
      <c r="T7" s="7">
        <v>0</v>
      </c>
      <c r="U7" s="7">
        <v>50208.090452656936</v>
      </c>
      <c r="V7" s="7">
        <v>43332.46758056603</v>
      </c>
      <c r="W7" s="7">
        <v>0</v>
      </c>
      <c r="X7" s="7">
        <v>0</v>
      </c>
      <c r="Y7" s="7">
        <v>210770.16089454718</v>
      </c>
      <c r="Z7" s="7">
        <v>122503.50974885099</v>
      </c>
      <c r="AA7" s="7">
        <v>3198438.6649347823</v>
      </c>
      <c r="AB7" s="7">
        <v>599507.5487696575</v>
      </c>
      <c r="AC7" s="7">
        <v>153354.91145794746</v>
      </c>
      <c r="AD7" s="7">
        <v>20008.604435843241</v>
      </c>
      <c r="AE7" s="7">
        <v>244004.31659049628</v>
      </c>
      <c r="AF7" s="7">
        <v>50036.122337216853</v>
      </c>
      <c r="AG7" s="7">
        <v>0</v>
      </c>
      <c r="AH7" s="7">
        <v>0</v>
      </c>
      <c r="AI7" s="7">
        <v>674705.15036728687</v>
      </c>
      <c r="AJ7" s="7">
        <v>382258.68625042122</v>
      </c>
      <c r="AK7" s="7">
        <v>0</v>
      </c>
      <c r="AL7" s="7">
        <v>0</v>
      </c>
      <c r="AM7" s="8">
        <f t="shared" si="0"/>
        <v>15380105.704566799</v>
      </c>
      <c r="AN7" s="8">
        <f t="shared" si="1"/>
        <v>11404100.007341057</v>
      </c>
    </row>
    <row r="8" spans="1:40" ht="24.95" customHeight="1" x14ac:dyDescent="0.2">
      <c r="A8" s="5">
        <v>3</v>
      </c>
      <c r="B8" s="24" t="s">
        <v>28</v>
      </c>
      <c r="C8" s="7">
        <v>678489.99365090765</v>
      </c>
      <c r="D8" s="7">
        <v>678489.99365090765</v>
      </c>
      <c r="E8" s="7">
        <v>596667.42540305911</v>
      </c>
      <c r="F8" s="7">
        <v>596667.42540305911</v>
      </c>
      <c r="G8" s="7">
        <v>64325.424194989835</v>
      </c>
      <c r="H8" s="7">
        <v>64325.424194989835</v>
      </c>
      <c r="I8" s="7">
        <v>12486479.452240668</v>
      </c>
      <c r="J8" s="7">
        <v>12486479.452240668</v>
      </c>
      <c r="K8" s="7">
        <v>0</v>
      </c>
      <c r="L8" s="7">
        <v>0</v>
      </c>
      <c r="M8" s="7">
        <v>0</v>
      </c>
      <c r="N8" s="7">
        <v>0</v>
      </c>
      <c r="O8" s="7">
        <v>0</v>
      </c>
      <c r="P8" s="7">
        <v>0</v>
      </c>
      <c r="Q8" s="7">
        <v>0</v>
      </c>
      <c r="R8" s="7">
        <v>0</v>
      </c>
      <c r="S8" s="7">
        <v>0</v>
      </c>
      <c r="T8" s="7">
        <v>0</v>
      </c>
      <c r="U8" s="7">
        <v>0</v>
      </c>
      <c r="V8" s="7">
        <v>0</v>
      </c>
      <c r="W8" s="7">
        <v>0</v>
      </c>
      <c r="X8" s="7">
        <v>0</v>
      </c>
      <c r="Y8" s="7">
        <v>0</v>
      </c>
      <c r="Z8" s="7">
        <v>0</v>
      </c>
      <c r="AA8" s="7">
        <v>0</v>
      </c>
      <c r="AB8" s="7">
        <v>0</v>
      </c>
      <c r="AC8" s="7">
        <v>0</v>
      </c>
      <c r="AD8" s="7">
        <v>0</v>
      </c>
      <c r="AE8" s="7">
        <v>0</v>
      </c>
      <c r="AF8" s="7">
        <v>0</v>
      </c>
      <c r="AG8" s="7">
        <v>0</v>
      </c>
      <c r="AH8" s="7">
        <v>0</v>
      </c>
      <c r="AI8" s="7">
        <v>0</v>
      </c>
      <c r="AJ8" s="7">
        <v>0</v>
      </c>
      <c r="AK8" s="7">
        <v>0</v>
      </c>
      <c r="AL8" s="7">
        <v>0</v>
      </c>
      <c r="AM8" s="8">
        <f t="shared" si="0"/>
        <v>13825962.295489624</v>
      </c>
      <c r="AN8" s="8">
        <f t="shared" si="1"/>
        <v>13825962.295489624</v>
      </c>
    </row>
    <row r="9" spans="1:40" ht="24.95" customHeight="1" x14ac:dyDescent="0.2">
      <c r="A9" s="5">
        <v>4</v>
      </c>
      <c r="B9" s="24" t="s">
        <v>34</v>
      </c>
      <c r="C9" s="7">
        <v>309799.72376207635</v>
      </c>
      <c r="D9" s="7">
        <v>25098.098139764159</v>
      </c>
      <c r="E9" s="7">
        <v>23988.31905546027</v>
      </c>
      <c r="F9" s="7">
        <v>23503.017797036089</v>
      </c>
      <c r="G9" s="7">
        <v>37086.107406130905</v>
      </c>
      <c r="H9" s="7">
        <v>36117.155704185512</v>
      </c>
      <c r="I9" s="7">
        <v>2878795.564277485</v>
      </c>
      <c r="J9" s="7">
        <v>2878795.564277485</v>
      </c>
      <c r="K9" s="7">
        <v>695513.08318704413</v>
      </c>
      <c r="L9" s="7">
        <v>665322.52565515926</v>
      </c>
      <c r="M9" s="7">
        <v>128510.04631180083</v>
      </c>
      <c r="N9" s="7">
        <v>114492.65973061507</v>
      </c>
      <c r="O9" s="7">
        <v>0</v>
      </c>
      <c r="P9" s="7">
        <v>0</v>
      </c>
      <c r="Q9" s="7">
        <v>3964.0891036655121</v>
      </c>
      <c r="R9" s="7">
        <v>3310.843535532299</v>
      </c>
      <c r="S9" s="7">
        <v>0</v>
      </c>
      <c r="T9" s="7">
        <v>0</v>
      </c>
      <c r="U9" s="7">
        <v>1052.3849450549451</v>
      </c>
      <c r="V9" s="7">
        <v>878.16604505494502</v>
      </c>
      <c r="W9" s="7">
        <v>0</v>
      </c>
      <c r="X9" s="7">
        <v>0</v>
      </c>
      <c r="Y9" s="7">
        <v>71076.362132167735</v>
      </c>
      <c r="Z9" s="7">
        <v>60113.725466950666</v>
      </c>
      <c r="AA9" s="7">
        <v>1645554.5258633131</v>
      </c>
      <c r="AB9" s="7">
        <v>164769.74774704687</v>
      </c>
      <c r="AC9" s="7">
        <v>80259.035412844387</v>
      </c>
      <c r="AD9" s="7">
        <v>2744.6812092016917</v>
      </c>
      <c r="AE9" s="7">
        <v>0</v>
      </c>
      <c r="AF9" s="7">
        <v>0</v>
      </c>
      <c r="AG9" s="7">
        <v>0</v>
      </c>
      <c r="AH9" s="7">
        <v>0</v>
      </c>
      <c r="AI9" s="7">
        <v>165942.47165624215</v>
      </c>
      <c r="AJ9" s="7">
        <v>19053.894052232867</v>
      </c>
      <c r="AK9" s="7">
        <v>0</v>
      </c>
      <c r="AL9" s="7">
        <v>0</v>
      </c>
      <c r="AM9" s="8">
        <f t="shared" si="0"/>
        <v>6041541.7131132856</v>
      </c>
      <c r="AN9" s="8">
        <f t="shared" si="1"/>
        <v>3994200.0793602648</v>
      </c>
    </row>
    <row r="10" spans="1:40" ht="24.95" customHeight="1" x14ac:dyDescent="0.2">
      <c r="A10" s="5">
        <v>5</v>
      </c>
      <c r="B10" s="24" t="s">
        <v>35</v>
      </c>
      <c r="C10" s="7">
        <v>500</v>
      </c>
      <c r="D10" s="7">
        <v>500</v>
      </c>
      <c r="E10" s="7">
        <v>35615.360000000001</v>
      </c>
      <c r="F10" s="7">
        <v>35615.360000000001</v>
      </c>
      <c r="G10" s="7">
        <v>70106.12</v>
      </c>
      <c r="H10" s="7">
        <v>70106.12</v>
      </c>
      <c r="I10" s="7">
        <v>3053265.63</v>
      </c>
      <c r="J10" s="7">
        <v>3053265.63</v>
      </c>
      <c r="K10" s="7">
        <v>537191.99</v>
      </c>
      <c r="L10" s="7">
        <v>537191.99</v>
      </c>
      <c r="M10" s="7">
        <v>57627.109999999957</v>
      </c>
      <c r="N10" s="7">
        <v>57627.109999999957</v>
      </c>
      <c r="O10" s="7">
        <v>0</v>
      </c>
      <c r="P10" s="7">
        <v>0</v>
      </c>
      <c r="Q10" s="7">
        <v>0</v>
      </c>
      <c r="R10" s="7">
        <v>0</v>
      </c>
      <c r="S10" s="7">
        <v>0</v>
      </c>
      <c r="T10" s="7">
        <v>0</v>
      </c>
      <c r="U10" s="7">
        <v>7013.6599999999416</v>
      </c>
      <c r="V10" s="7">
        <v>7013.6599999999416</v>
      </c>
      <c r="W10" s="7">
        <v>0</v>
      </c>
      <c r="X10" s="7">
        <v>0</v>
      </c>
      <c r="Y10" s="7">
        <v>54083.659999999982</v>
      </c>
      <c r="Z10" s="7">
        <v>46531.969999999979</v>
      </c>
      <c r="AA10" s="7">
        <v>566922.90000000014</v>
      </c>
      <c r="AB10" s="7">
        <v>512054.38000000012</v>
      </c>
      <c r="AC10" s="7">
        <v>4746.590000000002</v>
      </c>
      <c r="AD10" s="7">
        <v>4746.590000000002</v>
      </c>
      <c r="AE10" s="7">
        <v>580613.98</v>
      </c>
      <c r="AF10" s="7">
        <v>20981.539999999957</v>
      </c>
      <c r="AG10" s="7">
        <v>0</v>
      </c>
      <c r="AH10" s="7">
        <v>0</v>
      </c>
      <c r="AI10" s="7">
        <v>166900.56999999998</v>
      </c>
      <c r="AJ10" s="7">
        <v>155359.35999999999</v>
      </c>
      <c r="AK10" s="7">
        <v>0</v>
      </c>
      <c r="AL10" s="7">
        <v>0</v>
      </c>
      <c r="AM10" s="8">
        <f t="shared" si="0"/>
        <v>5134587.57</v>
      </c>
      <c r="AN10" s="8">
        <f t="shared" si="1"/>
        <v>4500993.71</v>
      </c>
    </row>
    <row r="11" spans="1:40" ht="24.95" customHeight="1" x14ac:dyDescent="0.2">
      <c r="A11" s="5">
        <v>6</v>
      </c>
      <c r="B11" s="24" t="s">
        <v>32</v>
      </c>
      <c r="C11" s="7">
        <v>49150.957442755316</v>
      </c>
      <c r="D11" s="7">
        <v>48027.844576866919</v>
      </c>
      <c r="E11" s="7">
        <v>103080.27250182597</v>
      </c>
      <c r="F11" s="7">
        <v>103080.27250182597</v>
      </c>
      <c r="G11" s="7">
        <v>54518.51527714284</v>
      </c>
      <c r="H11" s="7">
        <v>41739.774464313428</v>
      </c>
      <c r="I11" s="7">
        <v>1587563.8601719851</v>
      </c>
      <c r="J11" s="7">
        <v>1587563.8601719851</v>
      </c>
      <c r="K11" s="7">
        <v>432842.33623099996</v>
      </c>
      <c r="L11" s="7">
        <v>401021.90312828537</v>
      </c>
      <c r="M11" s="7">
        <v>53333.811883860835</v>
      </c>
      <c r="N11" s="7">
        <v>40506.062781542714</v>
      </c>
      <c r="O11" s="7">
        <v>0</v>
      </c>
      <c r="P11" s="7">
        <v>0</v>
      </c>
      <c r="Q11" s="7">
        <v>370661.82475552621</v>
      </c>
      <c r="R11" s="7">
        <v>1340.4324946395354</v>
      </c>
      <c r="S11" s="7">
        <v>206999.83988794906</v>
      </c>
      <c r="T11" s="7">
        <v>3266.7052284262027</v>
      </c>
      <c r="U11" s="7">
        <v>0</v>
      </c>
      <c r="V11" s="7">
        <v>0</v>
      </c>
      <c r="W11" s="7">
        <v>0</v>
      </c>
      <c r="X11" s="7">
        <v>0</v>
      </c>
      <c r="Y11" s="7">
        <v>100096.93217543415</v>
      </c>
      <c r="Z11" s="7">
        <v>44655.654769344808</v>
      </c>
      <c r="AA11" s="7">
        <v>1330951.3895270065</v>
      </c>
      <c r="AB11" s="7">
        <v>123701.12996152113</v>
      </c>
      <c r="AC11" s="7">
        <v>47714.006966658882</v>
      </c>
      <c r="AD11" s="7">
        <v>27671.541192726661</v>
      </c>
      <c r="AE11" s="7">
        <v>735.95134352939294</v>
      </c>
      <c r="AF11" s="7">
        <v>706.38929973377253</v>
      </c>
      <c r="AG11" s="7">
        <v>0</v>
      </c>
      <c r="AH11" s="7">
        <v>0</v>
      </c>
      <c r="AI11" s="7">
        <v>47696.283078040768</v>
      </c>
      <c r="AJ11" s="7">
        <v>11609.24696300508</v>
      </c>
      <c r="AK11" s="7">
        <v>0</v>
      </c>
      <c r="AL11" s="7">
        <v>0</v>
      </c>
      <c r="AM11" s="8">
        <f t="shared" si="0"/>
        <v>4385345.9812427154</v>
      </c>
      <c r="AN11" s="8">
        <f t="shared" si="1"/>
        <v>2434890.8175342157</v>
      </c>
    </row>
    <row r="12" spans="1:40" ht="24.95" customHeight="1" x14ac:dyDescent="0.2">
      <c r="A12" s="5">
        <v>7</v>
      </c>
      <c r="B12" s="24" t="s">
        <v>30</v>
      </c>
      <c r="C12" s="7">
        <v>323640.36670249928</v>
      </c>
      <c r="D12" s="7">
        <v>323640.36670249928</v>
      </c>
      <c r="E12" s="7">
        <v>257962.02140055105</v>
      </c>
      <c r="F12" s="7">
        <v>257962.02140055105</v>
      </c>
      <c r="G12" s="7">
        <v>84070.582074734382</v>
      </c>
      <c r="H12" s="7">
        <v>84070.582074734382</v>
      </c>
      <c r="I12" s="7">
        <v>2984596.8247933211</v>
      </c>
      <c r="J12" s="7">
        <v>2984596.8247933211</v>
      </c>
      <c r="K12" s="7">
        <v>162109.72490652333</v>
      </c>
      <c r="L12" s="7">
        <v>162109.72490652333</v>
      </c>
      <c r="M12" s="7">
        <v>18396.85091362425</v>
      </c>
      <c r="N12" s="7">
        <v>18396.85091362425</v>
      </c>
      <c r="O12" s="7">
        <v>0</v>
      </c>
      <c r="P12" s="7">
        <v>0</v>
      </c>
      <c r="Q12" s="7">
        <v>0</v>
      </c>
      <c r="R12" s="7">
        <v>0</v>
      </c>
      <c r="S12" s="7">
        <v>0</v>
      </c>
      <c r="T12" s="7">
        <v>0</v>
      </c>
      <c r="U12" s="7">
        <v>0</v>
      </c>
      <c r="V12" s="7">
        <v>0</v>
      </c>
      <c r="W12" s="7">
        <v>0</v>
      </c>
      <c r="X12" s="7">
        <v>0</v>
      </c>
      <c r="Y12" s="7">
        <v>0</v>
      </c>
      <c r="Z12" s="7">
        <v>0</v>
      </c>
      <c r="AA12" s="7">
        <v>0</v>
      </c>
      <c r="AB12" s="7">
        <v>0</v>
      </c>
      <c r="AC12" s="7">
        <v>0</v>
      </c>
      <c r="AD12" s="7">
        <v>0</v>
      </c>
      <c r="AE12" s="7">
        <v>0</v>
      </c>
      <c r="AF12" s="7">
        <v>0</v>
      </c>
      <c r="AG12" s="7">
        <v>0</v>
      </c>
      <c r="AH12" s="7">
        <v>0</v>
      </c>
      <c r="AI12" s="7">
        <v>652.17391304347825</v>
      </c>
      <c r="AJ12" s="7">
        <v>652.17391304347825</v>
      </c>
      <c r="AK12" s="7">
        <v>0</v>
      </c>
      <c r="AL12" s="7">
        <v>0</v>
      </c>
      <c r="AM12" s="8">
        <f t="shared" si="0"/>
        <v>3831428.5447042966</v>
      </c>
      <c r="AN12" s="8">
        <f t="shared" si="1"/>
        <v>3831428.5447042966</v>
      </c>
    </row>
    <row r="13" spans="1:40" ht="24.95" customHeight="1" x14ac:dyDescent="0.2">
      <c r="A13" s="5">
        <v>8</v>
      </c>
      <c r="B13" s="24" t="s">
        <v>39</v>
      </c>
      <c r="C13" s="7">
        <v>19810.73</v>
      </c>
      <c r="D13" s="7">
        <v>19810.73</v>
      </c>
      <c r="E13" s="7">
        <v>4725.97</v>
      </c>
      <c r="F13" s="7">
        <v>4725.97</v>
      </c>
      <c r="G13" s="7">
        <v>22890.560000000001</v>
      </c>
      <c r="H13" s="7">
        <v>22490.192900974835</v>
      </c>
      <c r="I13" s="7">
        <v>592821.31000000006</v>
      </c>
      <c r="J13" s="7">
        <v>592821.31000000006</v>
      </c>
      <c r="K13" s="7">
        <v>212070.71</v>
      </c>
      <c r="L13" s="7">
        <v>209822.01053698629</v>
      </c>
      <c r="M13" s="7">
        <v>58907.41</v>
      </c>
      <c r="N13" s="7">
        <v>55023.729370735819</v>
      </c>
      <c r="O13" s="7">
        <v>0</v>
      </c>
      <c r="P13" s="7">
        <v>0</v>
      </c>
      <c r="Q13" s="7">
        <v>37330.660000000003</v>
      </c>
      <c r="R13" s="7">
        <v>23891.621980411925</v>
      </c>
      <c r="S13" s="7">
        <v>249661.13</v>
      </c>
      <c r="T13" s="7">
        <v>3970.3174347269887</v>
      </c>
      <c r="U13" s="7">
        <v>25166.07</v>
      </c>
      <c r="V13" s="7">
        <v>15487.335420164385</v>
      </c>
      <c r="W13" s="7">
        <v>1489.04</v>
      </c>
      <c r="X13" s="7">
        <v>744.52195539726029</v>
      </c>
      <c r="Y13" s="7">
        <v>117971.18</v>
      </c>
      <c r="Z13" s="7">
        <v>50411.875590144111</v>
      </c>
      <c r="AA13" s="7">
        <v>1915483.59</v>
      </c>
      <c r="AB13" s="7">
        <v>241815.50506060314</v>
      </c>
      <c r="AC13" s="7">
        <v>60972.3</v>
      </c>
      <c r="AD13" s="7">
        <v>12564.646631433894</v>
      </c>
      <c r="AE13" s="7">
        <v>157565.18</v>
      </c>
      <c r="AF13" s="7">
        <v>53846.317695441787</v>
      </c>
      <c r="AG13" s="7">
        <v>0</v>
      </c>
      <c r="AH13" s="7">
        <v>0</v>
      </c>
      <c r="AI13" s="7">
        <v>309914.84999999998</v>
      </c>
      <c r="AJ13" s="7">
        <v>65023.616993414471</v>
      </c>
      <c r="AK13" s="7">
        <v>0</v>
      </c>
      <c r="AL13" s="7">
        <v>0</v>
      </c>
      <c r="AM13" s="8">
        <f t="shared" si="0"/>
        <v>3786780.6900000004</v>
      </c>
      <c r="AN13" s="8">
        <f t="shared" si="1"/>
        <v>1372449.701570435</v>
      </c>
    </row>
    <row r="14" spans="1:40" ht="24.95" customHeight="1" x14ac:dyDescent="0.2">
      <c r="A14" s="5">
        <v>9</v>
      </c>
      <c r="B14" s="24" t="s">
        <v>33</v>
      </c>
      <c r="C14" s="7">
        <v>138876.20000000001</v>
      </c>
      <c r="D14" s="7">
        <v>138876.20000000001</v>
      </c>
      <c r="E14" s="7">
        <v>12814.870000000008</v>
      </c>
      <c r="F14" s="7">
        <v>12814.870000000008</v>
      </c>
      <c r="G14" s="7">
        <v>20719.399999999994</v>
      </c>
      <c r="H14" s="7">
        <v>18998.80999999999</v>
      </c>
      <c r="I14" s="7">
        <v>1837401.3699999996</v>
      </c>
      <c r="J14" s="7">
        <v>1837401.3699999996</v>
      </c>
      <c r="K14" s="7">
        <v>167556.34999999998</v>
      </c>
      <c r="L14" s="7">
        <v>83975.7799999993</v>
      </c>
      <c r="M14" s="7">
        <v>21473.10000000002</v>
      </c>
      <c r="N14" s="7">
        <v>10803.229999999829</v>
      </c>
      <c r="O14" s="7">
        <v>0</v>
      </c>
      <c r="P14" s="7">
        <v>0</v>
      </c>
      <c r="Q14" s="7">
        <v>0</v>
      </c>
      <c r="R14" s="7">
        <v>0</v>
      </c>
      <c r="S14" s="7">
        <v>0</v>
      </c>
      <c r="T14" s="7">
        <v>0</v>
      </c>
      <c r="U14" s="7">
        <v>0</v>
      </c>
      <c r="V14" s="7">
        <v>0</v>
      </c>
      <c r="W14" s="7">
        <v>0</v>
      </c>
      <c r="X14" s="7">
        <v>0</v>
      </c>
      <c r="Y14" s="7">
        <v>7645.07</v>
      </c>
      <c r="Z14" s="7">
        <v>3821.880000000006</v>
      </c>
      <c r="AA14" s="7">
        <v>53306.299999999988</v>
      </c>
      <c r="AB14" s="7">
        <v>42360.969999999987</v>
      </c>
      <c r="AC14" s="7">
        <v>0</v>
      </c>
      <c r="AD14" s="7">
        <v>0</v>
      </c>
      <c r="AE14" s="7">
        <v>0</v>
      </c>
      <c r="AF14" s="7">
        <v>0</v>
      </c>
      <c r="AG14" s="7">
        <v>0</v>
      </c>
      <c r="AH14" s="7">
        <v>0</v>
      </c>
      <c r="AI14" s="7">
        <v>584.54</v>
      </c>
      <c r="AJ14" s="7">
        <v>584.54</v>
      </c>
      <c r="AK14" s="7">
        <v>0</v>
      </c>
      <c r="AL14" s="7">
        <v>0</v>
      </c>
      <c r="AM14" s="8">
        <f t="shared" si="0"/>
        <v>2260377.1999999993</v>
      </c>
      <c r="AN14" s="8">
        <f t="shared" si="1"/>
        <v>2149637.649999999</v>
      </c>
    </row>
    <row r="15" spans="1:40" ht="24.95" customHeight="1" x14ac:dyDescent="0.2">
      <c r="A15" s="5">
        <v>10</v>
      </c>
      <c r="B15" s="24" t="s">
        <v>36</v>
      </c>
      <c r="C15" s="7">
        <v>442.8474827502983</v>
      </c>
      <c r="D15" s="7">
        <v>442.8474827502983</v>
      </c>
      <c r="E15" s="7">
        <v>10773.142678350043</v>
      </c>
      <c r="F15" s="7">
        <v>10773.142678350043</v>
      </c>
      <c r="G15" s="7">
        <v>26081.754996690535</v>
      </c>
      <c r="H15" s="7">
        <v>22488.098850386017</v>
      </c>
      <c r="I15" s="7">
        <v>856981.70049514226</v>
      </c>
      <c r="J15" s="7">
        <v>856981.70049514226</v>
      </c>
      <c r="K15" s="7">
        <v>200960.20387994157</v>
      </c>
      <c r="L15" s="7">
        <v>143944.35789918085</v>
      </c>
      <c r="M15" s="7">
        <v>29339.184686487832</v>
      </c>
      <c r="N15" s="7">
        <v>25277.218234898108</v>
      </c>
      <c r="O15" s="7">
        <v>0</v>
      </c>
      <c r="P15" s="7">
        <v>0</v>
      </c>
      <c r="Q15" s="7">
        <v>462209.64522070019</v>
      </c>
      <c r="R15" s="7">
        <v>11148.236042617975</v>
      </c>
      <c r="S15" s="7">
        <v>271558.92116006382</v>
      </c>
      <c r="T15" s="7">
        <v>6520.7206908289336</v>
      </c>
      <c r="U15" s="7">
        <v>0</v>
      </c>
      <c r="V15" s="7">
        <v>0</v>
      </c>
      <c r="W15" s="7">
        <v>0</v>
      </c>
      <c r="X15" s="7">
        <v>0</v>
      </c>
      <c r="Y15" s="7">
        <v>30789.109464650512</v>
      </c>
      <c r="Z15" s="7">
        <v>8008.7099033909326</v>
      </c>
      <c r="AA15" s="7">
        <v>60425.628594980953</v>
      </c>
      <c r="AB15" s="7">
        <v>26062.582862332121</v>
      </c>
      <c r="AC15" s="7">
        <v>0</v>
      </c>
      <c r="AD15" s="7">
        <v>0</v>
      </c>
      <c r="AE15" s="7">
        <v>5444.2594530714014</v>
      </c>
      <c r="AF15" s="7">
        <v>5444.2594530714014</v>
      </c>
      <c r="AG15" s="7">
        <v>0</v>
      </c>
      <c r="AH15" s="7">
        <v>0</v>
      </c>
      <c r="AI15" s="7">
        <v>18061.722496953655</v>
      </c>
      <c r="AJ15" s="7">
        <v>14249.891495638956</v>
      </c>
      <c r="AK15" s="7">
        <v>0</v>
      </c>
      <c r="AL15" s="7">
        <v>0</v>
      </c>
      <c r="AM15" s="8">
        <f t="shared" si="0"/>
        <v>1973068.1206097831</v>
      </c>
      <c r="AN15" s="8">
        <f t="shared" si="1"/>
        <v>1131341.7660885882</v>
      </c>
    </row>
    <row r="16" spans="1:40" ht="24.95" customHeight="1" x14ac:dyDescent="0.2">
      <c r="A16" s="5">
        <v>11</v>
      </c>
      <c r="B16" s="24" t="s">
        <v>37</v>
      </c>
      <c r="C16" s="7">
        <v>2129.6016000000004</v>
      </c>
      <c r="D16" s="7">
        <v>2129.6016000000004</v>
      </c>
      <c r="E16" s="7">
        <v>5051.4299999999994</v>
      </c>
      <c r="F16" s="7">
        <v>5051.4299999999994</v>
      </c>
      <c r="G16" s="7">
        <v>10686.99</v>
      </c>
      <c r="H16" s="7">
        <v>7958.56</v>
      </c>
      <c r="I16" s="7">
        <v>392669</v>
      </c>
      <c r="J16" s="7">
        <v>387487</v>
      </c>
      <c r="K16" s="7">
        <v>92706.690000000061</v>
      </c>
      <c r="L16" s="7">
        <v>62131.040000000037</v>
      </c>
      <c r="M16" s="7">
        <v>157572.93</v>
      </c>
      <c r="N16" s="7">
        <v>144490.53</v>
      </c>
      <c r="O16" s="7">
        <v>0</v>
      </c>
      <c r="P16" s="7">
        <v>0</v>
      </c>
      <c r="Q16" s="7">
        <v>1184.2600000000002</v>
      </c>
      <c r="R16" s="7">
        <v>318.1600000000002</v>
      </c>
      <c r="S16" s="7">
        <v>44920.7</v>
      </c>
      <c r="T16" s="7">
        <v>87.69999999999709</v>
      </c>
      <c r="U16" s="7">
        <v>16977.642032966996</v>
      </c>
      <c r="V16" s="7">
        <v>4414.8733104395451</v>
      </c>
      <c r="W16" s="7">
        <v>0</v>
      </c>
      <c r="X16" s="7">
        <v>0</v>
      </c>
      <c r="Y16" s="7">
        <v>12455.189999999999</v>
      </c>
      <c r="Z16" s="7">
        <v>2265.5199999999991</v>
      </c>
      <c r="AA16" s="7">
        <v>109668.75538716713</v>
      </c>
      <c r="AB16" s="7">
        <v>42628.885387167124</v>
      </c>
      <c r="AC16" s="7">
        <v>0</v>
      </c>
      <c r="AD16" s="7">
        <v>0</v>
      </c>
      <c r="AE16" s="7">
        <v>23431.100000000006</v>
      </c>
      <c r="AF16" s="7">
        <v>23431.100000000006</v>
      </c>
      <c r="AG16" s="7">
        <v>0</v>
      </c>
      <c r="AH16" s="7">
        <v>0</v>
      </c>
      <c r="AI16" s="7">
        <v>63439.69</v>
      </c>
      <c r="AJ16" s="7">
        <v>39526.450000000004</v>
      </c>
      <c r="AK16" s="7">
        <v>0</v>
      </c>
      <c r="AL16" s="7">
        <v>0</v>
      </c>
      <c r="AM16" s="8">
        <f t="shared" si="0"/>
        <v>932893.97902013385</v>
      </c>
      <c r="AN16" s="8">
        <f t="shared" si="1"/>
        <v>721920.85029760655</v>
      </c>
    </row>
    <row r="17" spans="1:40" ht="24.95" customHeight="1" x14ac:dyDescent="0.2">
      <c r="A17" s="5">
        <v>12</v>
      </c>
      <c r="B17" s="24" t="s">
        <v>38</v>
      </c>
      <c r="C17" s="7">
        <v>0</v>
      </c>
      <c r="D17" s="7">
        <v>0</v>
      </c>
      <c r="E17" s="7">
        <v>15.76</v>
      </c>
      <c r="F17" s="7">
        <v>15.76</v>
      </c>
      <c r="G17" s="7">
        <v>30163.75</v>
      </c>
      <c r="H17" s="7">
        <v>30163.75</v>
      </c>
      <c r="I17" s="7">
        <v>0</v>
      </c>
      <c r="J17" s="7">
        <v>0</v>
      </c>
      <c r="K17" s="7">
        <v>700811.69</v>
      </c>
      <c r="L17" s="7">
        <v>493665.55</v>
      </c>
      <c r="M17" s="7">
        <v>68074.23</v>
      </c>
      <c r="N17" s="7">
        <v>48078.47</v>
      </c>
      <c r="O17" s="7">
        <v>0</v>
      </c>
      <c r="P17" s="7">
        <v>0</v>
      </c>
      <c r="Q17" s="7">
        <v>0</v>
      </c>
      <c r="R17" s="7">
        <v>0</v>
      </c>
      <c r="S17" s="7">
        <v>0</v>
      </c>
      <c r="T17" s="7">
        <v>0</v>
      </c>
      <c r="U17" s="7">
        <v>2637.76</v>
      </c>
      <c r="V17" s="7">
        <v>1318.88</v>
      </c>
      <c r="W17" s="7">
        <v>0</v>
      </c>
      <c r="X17" s="7">
        <v>0</v>
      </c>
      <c r="Y17" s="7">
        <v>15025.08</v>
      </c>
      <c r="Z17" s="7">
        <v>7250.58</v>
      </c>
      <c r="AA17" s="7">
        <v>46194.71</v>
      </c>
      <c r="AB17" s="7">
        <v>-6358.42</v>
      </c>
      <c r="AC17" s="7">
        <v>0</v>
      </c>
      <c r="AD17" s="7">
        <v>0</v>
      </c>
      <c r="AE17" s="7">
        <v>3359.83</v>
      </c>
      <c r="AF17" s="7">
        <v>3359.83</v>
      </c>
      <c r="AG17" s="7">
        <v>0</v>
      </c>
      <c r="AH17" s="7">
        <v>0</v>
      </c>
      <c r="AI17" s="7">
        <v>4493.57</v>
      </c>
      <c r="AJ17" s="7">
        <v>3042.68</v>
      </c>
      <c r="AK17" s="7">
        <v>0</v>
      </c>
      <c r="AL17" s="7">
        <v>0</v>
      </c>
      <c r="AM17" s="8">
        <f t="shared" si="0"/>
        <v>870776.37999999977</v>
      </c>
      <c r="AN17" s="8">
        <f t="shared" si="1"/>
        <v>580537.07999999996</v>
      </c>
    </row>
    <row r="18" spans="1:40" ht="24.95" customHeight="1" x14ac:dyDescent="0.2">
      <c r="A18" s="5">
        <v>13</v>
      </c>
      <c r="B18" s="24" t="s">
        <v>31</v>
      </c>
      <c r="C18" s="7">
        <v>341248.62984279671</v>
      </c>
      <c r="D18" s="7">
        <v>184496.03834778315</v>
      </c>
      <c r="E18" s="7">
        <v>4630.7893478719016</v>
      </c>
      <c r="F18" s="7">
        <v>4630.7893478719016</v>
      </c>
      <c r="G18" s="7">
        <v>7577.0746108685835</v>
      </c>
      <c r="H18" s="7">
        <v>7550.9311098685839</v>
      </c>
      <c r="I18" s="7">
        <v>67706.664666699551</v>
      </c>
      <c r="J18" s="7">
        <v>67706.664666699551</v>
      </c>
      <c r="K18" s="7">
        <v>119438.39922891636</v>
      </c>
      <c r="L18" s="7">
        <v>52122.994648643275</v>
      </c>
      <c r="M18" s="7">
        <v>7433.8453280494623</v>
      </c>
      <c r="N18" s="7">
        <v>7385.0178310494621</v>
      </c>
      <c r="O18" s="7">
        <v>0</v>
      </c>
      <c r="P18" s="7">
        <v>0</v>
      </c>
      <c r="Q18" s="7">
        <v>0</v>
      </c>
      <c r="R18" s="7">
        <v>0</v>
      </c>
      <c r="S18" s="7">
        <v>0</v>
      </c>
      <c r="T18" s="7">
        <v>0</v>
      </c>
      <c r="U18" s="7">
        <v>0</v>
      </c>
      <c r="V18" s="7">
        <v>0</v>
      </c>
      <c r="W18" s="7">
        <v>0</v>
      </c>
      <c r="X18" s="7">
        <v>0</v>
      </c>
      <c r="Y18" s="7">
        <v>0</v>
      </c>
      <c r="Z18" s="7">
        <v>0</v>
      </c>
      <c r="AA18" s="7">
        <v>11423.062734317078</v>
      </c>
      <c r="AB18" s="7">
        <v>4253.8187083170696</v>
      </c>
      <c r="AC18" s="7">
        <v>0</v>
      </c>
      <c r="AD18" s="7">
        <v>0</v>
      </c>
      <c r="AE18" s="7">
        <v>6970.1023550278314</v>
      </c>
      <c r="AF18" s="7">
        <v>2325.5696310278345</v>
      </c>
      <c r="AG18" s="7">
        <v>17525.687096774211</v>
      </c>
      <c r="AH18" s="7">
        <v>6400.5345107737376</v>
      </c>
      <c r="AI18" s="7">
        <v>0</v>
      </c>
      <c r="AJ18" s="7">
        <v>0</v>
      </c>
      <c r="AK18" s="7">
        <v>0</v>
      </c>
      <c r="AL18" s="7">
        <v>0</v>
      </c>
      <c r="AM18" s="8">
        <f t="shared" si="0"/>
        <v>583954.25521132164</v>
      </c>
      <c r="AN18" s="8">
        <f t="shared" si="1"/>
        <v>336872.35880203446</v>
      </c>
    </row>
    <row r="19" spans="1:40" ht="24.95" customHeight="1" x14ac:dyDescent="0.2">
      <c r="A19" s="5">
        <v>14</v>
      </c>
      <c r="B19" s="25" t="s">
        <v>40</v>
      </c>
      <c r="C19" s="7">
        <v>0</v>
      </c>
      <c r="D19" s="7">
        <v>0</v>
      </c>
      <c r="E19" s="7">
        <v>0</v>
      </c>
      <c r="F19" s="7">
        <v>0</v>
      </c>
      <c r="G19" s="7">
        <v>0</v>
      </c>
      <c r="H19" s="7">
        <v>0</v>
      </c>
      <c r="I19" s="7">
        <v>0</v>
      </c>
      <c r="J19" s="7">
        <v>0</v>
      </c>
      <c r="K19" s="7">
        <v>0</v>
      </c>
      <c r="L19" s="7">
        <v>0</v>
      </c>
      <c r="M19" s="7">
        <v>0</v>
      </c>
      <c r="N19" s="7">
        <v>0</v>
      </c>
      <c r="O19" s="7">
        <v>0</v>
      </c>
      <c r="P19" s="7">
        <v>0</v>
      </c>
      <c r="Q19" s="7">
        <v>0</v>
      </c>
      <c r="R19" s="7">
        <v>0</v>
      </c>
      <c r="S19" s="7">
        <v>0</v>
      </c>
      <c r="T19" s="7">
        <v>0</v>
      </c>
      <c r="U19" s="7">
        <v>0</v>
      </c>
      <c r="V19" s="7">
        <v>0</v>
      </c>
      <c r="W19" s="7">
        <v>0</v>
      </c>
      <c r="X19" s="7">
        <v>0</v>
      </c>
      <c r="Y19" s="7">
        <v>0</v>
      </c>
      <c r="Z19" s="7">
        <v>0</v>
      </c>
      <c r="AA19" s="7">
        <v>73.972602739726028</v>
      </c>
      <c r="AB19" s="7">
        <v>73.972602739726028</v>
      </c>
      <c r="AC19" s="7">
        <v>0</v>
      </c>
      <c r="AD19" s="7">
        <v>0</v>
      </c>
      <c r="AE19" s="7">
        <v>827.82</v>
      </c>
      <c r="AF19" s="7">
        <v>827.82</v>
      </c>
      <c r="AG19" s="7">
        <v>0</v>
      </c>
      <c r="AH19" s="7">
        <v>0</v>
      </c>
      <c r="AI19" s="7">
        <v>0</v>
      </c>
      <c r="AJ19" s="7">
        <v>0</v>
      </c>
      <c r="AK19" s="7">
        <v>0</v>
      </c>
      <c r="AL19" s="7">
        <v>0</v>
      </c>
      <c r="AM19" s="8">
        <f t="shared" si="0"/>
        <v>901.79260273972614</v>
      </c>
      <c r="AN19" s="8">
        <f t="shared" si="1"/>
        <v>901.79260273972614</v>
      </c>
    </row>
    <row r="20" spans="1:40" ht="15" x14ac:dyDescent="0.2">
      <c r="A20" s="26"/>
      <c r="B20" s="27" t="s">
        <v>21</v>
      </c>
      <c r="C20" s="13">
        <f t="shared" ref="C20:AN20" si="2">SUM(C6:C19)</f>
        <v>5250025.8142123446</v>
      </c>
      <c r="D20" s="13">
        <f t="shared" si="2"/>
        <v>4157453.7843075967</v>
      </c>
      <c r="E20" s="13">
        <f t="shared" si="2"/>
        <v>1160113.4052123465</v>
      </c>
      <c r="F20" s="13">
        <f t="shared" si="2"/>
        <v>1159628.1039539222</v>
      </c>
      <c r="G20" s="13">
        <f t="shared" si="2"/>
        <v>771648.94838687743</v>
      </c>
      <c r="H20" s="13">
        <f t="shared" si="2"/>
        <v>743843.85560327361</v>
      </c>
      <c r="I20" s="13">
        <f t="shared" si="2"/>
        <v>32576920.029937241</v>
      </c>
      <c r="J20" s="13">
        <f t="shared" si="2"/>
        <v>32549696.670067113</v>
      </c>
      <c r="K20" s="13">
        <f t="shared" si="2"/>
        <v>10602900.219660792</v>
      </c>
      <c r="L20" s="13">
        <f t="shared" si="2"/>
        <v>10006984.839850511</v>
      </c>
      <c r="M20" s="13">
        <f t="shared" si="2"/>
        <v>1580092.4595035482</v>
      </c>
      <c r="N20" s="13">
        <f t="shared" si="2"/>
        <v>1453521.0655710243</v>
      </c>
      <c r="O20" s="13">
        <f t="shared" si="2"/>
        <v>0</v>
      </c>
      <c r="P20" s="13">
        <f t="shared" si="2"/>
        <v>0</v>
      </c>
      <c r="Q20" s="13">
        <f t="shared" si="2"/>
        <v>935811.18652165192</v>
      </c>
      <c r="R20" s="13">
        <f t="shared" si="2"/>
        <v>66077.89688247825</v>
      </c>
      <c r="S20" s="13">
        <f t="shared" si="2"/>
        <v>773140.59104801284</v>
      </c>
      <c r="T20" s="13">
        <f t="shared" si="2"/>
        <v>13845.443353982122</v>
      </c>
      <c r="U20" s="13">
        <f t="shared" si="2"/>
        <v>107436.51351267882</v>
      </c>
      <c r="V20" s="13">
        <f t="shared" si="2"/>
        <v>76826.288438224845</v>
      </c>
      <c r="W20" s="13">
        <f t="shared" si="2"/>
        <v>1489.04</v>
      </c>
      <c r="X20" s="13">
        <f t="shared" si="2"/>
        <v>744.52195539726029</v>
      </c>
      <c r="Y20" s="13">
        <f t="shared" si="2"/>
        <v>1106472.0730017996</v>
      </c>
      <c r="Z20" s="13">
        <f t="shared" si="2"/>
        <v>759121.87918749603</v>
      </c>
      <c r="AA20" s="13">
        <f t="shared" si="2"/>
        <v>15731081.313309327</v>
      </c>
      <c r="AB20" s="13">
        <f t="shared" si="2"/>
        <v>3679138.1117423032</v>
      </c>
      <c r="AC20" s="13">
        <f t="shared" si="2"/>
        <v>347046.84383745072</v>
      </c>
      <c r="AD20" s="13">
        <f t="shared" si="2"/>
        <v>67736.063469205488</v>
      </c>
      <c r="AE20" s="13">
        <f t="shared" si="2"/>
        <v>1401038.5279101252</v>
      </c>
      <c r="AF20" s="13">
        <f t="shared" si="2"/>
        <v>327620.45339954953</v>
      </c>
      <c r="AG20" s="13">
        <f t="shared" si="2"/>
        <v>20264.374173774213</v>
      </c>
      <c r="AH20" s="13">
        <f t="shared" si="2"/>
        <v>7769.8710959861291</v>
      </c>
      <c r="AI20" s="13">
        <f t="shared" si="2"/>
        <v>2514456.0555815659</v>
      </c>
      <c r="AJ20" s="13">
        <f t="shared" si="2"/>
        <v>1003937.9475458072</v>
      </c>
      <c r="AK20" s="13">
        <f t="shared" si="2"/>
        <v>0</v>
      </c>
      <c r="AL20" s="13">
        <f t="shared" si="2"/>
        <v>0</v>
      </c>
      <c r="AM20" s="13">
        <f t="shared" si="2"/>
        <v>74879937.395809531</v>
      </c>
      <c r="AN20" s="13">
        <f t="shared" si="2"/>
        <v>56073946.796423867</v>
      </c>
    </row>
    <row r="21" spans="1:40" ht="15" x14ac:dyDescent="0.2">
      <c r="A21" s="28"/>
      <c r="B21" s="29"/>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row>
    <row r="23" spans="1:40" ht="15" x14ac:dyDescent="0.2">
      <c r="B23" s="17" t="s">
        <v>51</v>
      </c>
      <c r="C23" s="9"/>
      <c r="D23" s="9"/>
      <c r="E23" s="9"/>
      <c r="F23" s="9"/>
      <c r="G23" s="9"/>
      <c r="H23" s="9"/>
      <c r="I23" s="9"/>
      <c r="J23" s="9"/>
      <c r="K23" s="9"/>
      <c r="L23" s="9"/>
      <c r="M23" s="9"/>
      <c r="N23" s="9"/>
      <c r="AM23" s="30"/>
      <c r="AN23" s="1"/>
    </row>
    <row r="24" spans="1:40" ht="12.75" customHeight="1" x14ac:dyDescent="0.2">
      <c r="B24" s="96" t="s">
        <v>73</v>
      </c>
      <c r="C24" s="96"/>
      <c r="D24" s="96"/>
      <c r="E24" s="96"/>
      <c r="F24" s="96"/>
      <c r="G24" s="96"/>
      <c r="H24" s="96"/>
      <c r="I24" s="96"/>
      <c r="J24" s="96"/>
      <c r="K24" s="96"/>
      <c r="L24" s="96"/>
      <c r="M24" s="96"/>
      <c r="N24" s="96"/>
      <c r="AM24" s="30"/>
      <c r="AN24" s="30"/>
    </row>
    <row r="25" spans="1:40" x14ac:dyDescent="0.2">
      <c r="B25" s="96"/>
      <c r="C25" s="96"/>
      <c r="D25" s="96"/>
      <c r="E25" s="96"/>
      <c r="F25" s="96"/>
      <c r="G25" s="96"/>
      <c r="H25" s="96"/>
      <c r="I25" s="96"/>
      <c r="J25" s="96"/>
      <c r="K25" s="96"/>
      <c r="L25" s="96"/>
      <c r="M25" s="96"/>
      <c r="N25" s="96"/>
      <c r="AM25" s="30"/>
      <c r="AN25" s="30"/>
    </row>
    <row r="26" spans="1:40" ht="15" x14ac:dyDescent="0.25">
      <c r="B26" s="31" t="s">
        <v>55</v>
      </c>
      <c r="C26" s="9"/>
      <c r="D26" s="9"/>
      <c r="E26" s="9"/>
      <c r="F26" s="9"/>
      <c r="G26" s="9"/>
      <c r="H26" s="9"/>
      <c r="I26" s="9"/>
      <c r="J26" s="9"/>
      <c r="K26" s="9"/>
      <c r="L26" s="9"/>
      <c r="M26" s="9"/>
      <c r="N26" s="9"/>
    </row>
    <row r="27" spans="1:40" ht="15" x14ac:dyDescent="0.25">
      <c r="B27" s="31" t="s">
        <v>56</v>
      </c>
      <c r="C27" s="9"/>
      <c r="D27" s="9"/>
      <c r="E27" s="9"/>
      <c r="F27" s="9"/>
      <c r="G27" s="9"/>
      <c r="H27" s="9"/>
      <c r="I27" s="9"/>
      <c r="J27" s="9"/>
      <c r="K27" s="9"/>
      <c r="L27" s="9"/>
      <c r="M27" s="9"/>
      <c r="N27" s="9"/>
      <c r="AM27" s="30"/>
      <c r="AN27" s="30"/>
    </row>
    <row r="29" spans="1:40" x14ac:dyDescent="0.2">
      <c r="AM29" s="30"/>
      <c r="AN29" s="30"/>
    </row>
  </sheetData>
  <mergeCells count="22">
    <mergeCell ref="B24:N25"/>
    <mergeCell ref="G4:H4"/>
    <mergeCell ref="I4:J4"/>
    <mergeCell ref="S4:T4"/>
    <mergeCell ref="O4:P4"/>
    <mergeCell ref="Q4:R4"/>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s>
  <phoneticPr fontId="5"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EX30"/>
  <sheetViews>
    <sheetView zoomScale="86" zoomScaleNormal="86" workbookViewId="0">
      <pane xSplit="2" ySplit="7" topLeftCell="C8" activePane="bottomRight" state="frozen"/>
      <selection pane="topRight" activeCell="C1" sqref="C1"/>
      <selection pane="bottomLeft" activeCell="A6" sqref="A6"/>
      <selection pane="bottomRight" activeCell="B15" sqref="B15"/>
    </sheetView>
  </sheetViews>
  <sheetFormatPr defaultRowHeight="15" outlineLevelCol="1" x14ac:dyDescent="0.2"/>
  <cols>
    <col min="1" max="1" width="5.85546875" style="9" customWidth="1"/>
    <col min="2" max="2" width="49.5703125" style="9" customWidth="1"/>
    <col min="3" max="5" width="12.7109375" style="9" customWidth="1" outlineLevel="1"/>
    <col min="6" max="6" width="15.140625" style="9" customWidth="1"/>
    <col min="7" max="9" width="12.7109375" style="9" customWidth="1" outlineLevel="1"/>
    <col min="10" max="10" width="12.7109375" style="9" customWidth="1"/>
    <col min="11" max="13" width="12.7109375" style="9" customWidth="1" outlineLevel="1"/>
    <col min="14" max="14" width="15.140625" style="9" customWidth="1"/>
    <col min="15" max="17" width="12.7109375" style="9" customWidth="1" outlineLevel="1"/>
    <col min="18" max="18" width="12.7109375" style="9" customWidth="1"/>
    <col min="19" max="21" width="12.7109375" style="9" customWidth="1" outlineLevel="1"/>
    <col min="22" max="22" width="15.140625" style="9" customWidth="1"/>
    <col min="23" max="25" width="12.7109375" style="9" customWidth="1" outlineLevel="1"/>
    <col min="26" max="26" width="12.7109375" style="9" customWidth="1"/>
    <col min="27" max="29" width="12.7109375" style="9" customWidth="1" outlineLevel="1"/>
    <col min="30" max="30" width="15.140625" style="9" customWidth="1"/>
    <col min="31" max="33" width="12.7109375" style="9" customWidth="1" outlineLevel="1"/>
    <col min="34" max="34" width="12.7109375" style="9" customWidth="1"/>
    <col min="35" max="37" width="12.7109375" style="9" customWidth="1" outlineLevel="1"/>
    <col min="38" max="38" width="15.140625" style="9" customWidth="1"/>
    <col min="39" max="41" width="12.7109375" style="9" customWidth="1" outlineLevel="1"/>
    <col min="42" max="42" width="12.7109375" style="9" customWidth="1"/>
    <col min="43" max="45" width="12.7109375" style="9" customWidth="1" outlineLevel="1"/>
    <col min="46" max="46" width="15.140625" style="9" customWidth="1"/>
    <col min="47" max="49" width="12.7109375" style="9" customWidth="1" outlineLevel="1"/>
    <col min="50" max="50" width="12.7109375" style="9" customWidth="1"/>
    <col min="51" max="53" width="12.7109375" style="9" customWidth="1" outlineLevel="1"/>
    <col min="54" max="54" width="15.140625" style="9" customWidth="1"/>
    <col min="55" max="57" width="12.7109375" style="9" customWidth="1" outlineLevel="1"/>
    <col min="58" max="58" width="12.7109375" style="9" customWidth="1"/>
    <col min="59" max="61" width="12.7109375" style="9" customWidth="1" outlineLevel="1"/>
    <col min="62" max="62" width="15.140625" style="9" customWidth="1"/>
    <col min="63" max="65" width="12.7109375" style="9" customWidth="1" outlineLevel="1"/>
    <col min="66" max="66" width="12.7109375" style="9" customWidth="1"/>
    <col min="67" max="69" width="12.7109375" style="9" customWidth="1" outlineLevel="1"/>
    <col min="70" max="70" width="15.140625" style="9" customWidth="1"/>
    <col min="71" max="73" width="12.7109375" style="9" customWidth="1" outlineLevel="1"/>
    <col min="74" max="74" width="12.7109375" style="9" customWidth="1"/>
    <col min="75" max="77" width="12.7109375" style="9" customWidth="1" outlineLevel="1"/>
    <col min="78" max="78" width="15.140625" style="9" customWidth="1"/>
    <col min="79" max="81" width="12.7109375" style="9" customWidth="1" outlineLevel="1"/>
    <col min="82" max="82" width="12.7109375" style="9" customWidth="1"/>
    <col min="83" max="85" width="12.7109375" style="9" customWidth="1" outlineLevel="1"/>
    <col min="86" max="86" width="15.140625" style="9" customWidth="1"/>
    <col min="87" max="89" width="12.7109375" style="9" customWidth="1" outlineLevel="1"/>
    <col min="90" max="90" width="12.7109375" style="9" customWidth="1"/>
    <col min="91" max="93" width="12.7109375" style="9" customWidth="1" outlineLevel="1"/>
    <col min="94" max="94" width="15.140625" style="9" customWidth="1"/>
    <col min="95" max="97" width="12.7109375" style="9" customWidth="1" outlineLevel="1"/>
    <col min="98" max="98" width="12.7109375" style="9" customWidth="1"/>
    <col min="99" max="101" width="12.7109375" style="9" customWidth="1" outlineLevel="1"/>
    <col min="102" max="102" width="15.140625" style="9" customWidth="1"/>
    <col min="103" max="105" width="12.7109375" style="9" customWidth="1" outlineLevel="1"/>
    <col min="106" max="106" width="12.7109375" style="9" customWidth="1"/>
    <col min="107" max="109" width="12.7109375" style="9" customWidth="1" outlineLevel="1"/>
    <col min="110" max="110" width="15.140625" style="9" customWidth="1"/>
    <col min="111" max="113" width="12.7109375" style="9" customWidth="1" outlineLevel="1"/>
    <col min="114" max="114" width="12.7109375" style="9" customWidth="1"/>
    <col min="115" max="117" width="12.7109375" style="9" customWidth="1" outlineLevel="1"/>
    <col min="118" max="118" width="15.140625" style="9" customWidth="1"/>
    <col min="119" max="121" width="12.7109375" style="9" customWidth="1" outlineLevel="1"/>
    <col min="122" max="122" width="12.7109375" style="9" customWidth="1"/>
    <col min="123" max="125" width="12.7109375" style="9" customWidth="1" outlineLevel="1"/>
    <col min="126" max="126" width="15.140625" style="9" customWidth="1"/>
    <col min="127" max="129" width="12.7109375" style="9" customWidth="1" outlineLevel="1"/>
    <col min="130" max="130" width="12.7109375" style="9" customWidth="1"/>
    <col min="131" max="133" width="12.7109375" style="9" customWidth="1" outlineLevel="1"/>
    <col min="134" max="134" width="15.140625" style="9" customWidth="1"/>
    <col min="135" max="137" width="12.7109375" style="9" customWidth="1" outlineLevel="1"/>
    <col min="138" max="138" width="12.7109375" style="9" customWidth="1"/>
    <col min="139" max="141" width="12.7109375" style="9" customWidth="1" outlineLevel="1"/>
    <col min="142" max="142" width="15.140625" style="9" customWidth="1"/>
    <col min="143" max="145" width="12.7109375" style="9" customWidth="1" outlineLevel="1"/>
    <col min="146" max="146" width="12.7109375" style="9" customWidth="1"/>
    <col min="147" max="149" width="12.7109375" style="9" customWidth="1" outlineLevel="1"/>
    <col min="150" max="150" width="15.140625" style="9" customWidth="1"/>
    <col min="151" max="153" width="12.7109375" style="9" customWidth="1" outlineLevel="1"/>
    <col min="154" max="154" width="12.7109375" style="9" customWidth="1"/>
    <col min="155" max="16384" width="9.140625" style="9"/>
  </cols>
  <sheetData>
    <row r="1" spans="1:154" ht="20.25" customHeight="1" x14ac:dyDescent="0.2">
      <c r="A1" s="4" t="s">
        <v>74</v>
      </c>
      <c r="B1" s="17"/>
      <c r="C1" s="17"/>
      <c r="D1" s="17"/>
      <c r="E1" s="17"/>
      <c r="F1" s="17"/>
      <c r="G1" s="17"/>
      <c r="H1" s="17"/>
      <c r="I1" s="17"/>
      <c r="J1" s="17"/>
      <c r="K1" s="17"/>
      <c r="L1" s="67"/>
    </row>
    <row r="2" spans="1:154" x14ac:dyDescent="0.2">
      <c r="A2" s="2" t="s">
        <v>2</v>
      </c>
      <c r="B2" s="17"/>
      <c r="C2" s="17"/>
      <c r="D2" s="17"/>
      <c r="E2" s="17"/>
      <c r="F2" s="17"/>
      <c r="G2" s="17"/>
      <c r="H2" s="17"/>
      <c r="I2" s="17"/>
      <c r="J2" s="17"/>
      <c r="K2" s="17"/>
      <c r="L2" s="67"/>
    </row>
    <row r="3" spans="1:154" ht="15" customHeight="1" x14ac:dyDescent="0.2">
      <c r="A3" s="2"/>
      <c r="B3" s="14"/>
      <c r="C3" s="36"/>
      <c r="D3" s="36"/>
      <c r="E3" s="17"/>
      <c r="F3" s="17"/>
      <c r="G3" s="17"/>
      <c r="H3" s="17"/>
      <c r="I3" s="36"/>
      <c r="J3" s="36"/>
      <c r="K3" s="36"/>
      <c r="L3" s="36"/>
      <c r="M3" s="36"/>
      <c r="N3" s="36"/>
      <c r="O3" s="36"/>
      <c r="P3" s="36"/>
      <c r="Q3" s="36"/>
      <c r="R3" s="36"/>
      <c r="S3" s="36"/>
      <c r="T3" s="36"/>
      <c r="U3" s="36"/>
      <c r="V3" s="36"/>
      <c r="W3" s="36"/>
      <c r="X3" s="36"/>
      <c r="Y3" s="36"/>
      <c r="Z3" s="36"/>
      <c r="AA3" s="36"/>
      <c r="AB3" s="36"/>
      <c r="AC3" s="36"/>
      <c r="AD3" s="36"/>
      <c r="AE3" s="36"/>
    </row>
    <row r="4" spans="1:154" ht="22.5" customHeight="1" x14ac:dyDescent="0.2">
      <c r="A4" s="53"/>
      <c r="B4" s="14"/>
      <c r="C4" s="17"/>
      <c r="D4" s="17"/>
      <c r="E4" s="17"/>
      <c r="F4" s="17"/>
      <c r="G4" s="17"/>
      <c r="H4" s="17"/>
    </row>
    <row r="5" spans="1:154" s="2" customFormat="1" ht="89.25" customHeight="1" x14ac:dyDescent="0.2">
      <c r="A5" s="86" t="s">
        <v>0</v>
      </c>
      <c r="B5" s="86" t="s">
        <v>22</v>
      </c>
      <c r="C5" s="89" t="s">
        <v>3</v>
      </c>
      <c r="D5" s="90"/>
      <c r="E5" s="90"/>
      <c r="F5" s="90"/>
      <c r="G5" s="90"/>
      <c r="H5" s="90"/>
      <c r="I5" s="90"/>
      <c r="J5" s="91"/>
      <c r="K5" s="89" t="s">
        <v>4</v>
      </c>
      <c r="L5" s="90"/>
      <c r="M5" s="90"/>
      <c r="N5" s="90"/>
      <c r="O5" s="90"/>
      <c r="P5" s="90"/>
      <c r="Q5" s="90"/>
      <c r="R5" s="91"/>
      <c r="S5" s="89" t="s">
        <v>5</v>
      </c>
      <c r="T5" s="90"/>
      <c r="U5" s="90"/>
      <c r="V5" s="90"/>
      <c r="W5" s="90"/>
      <c r="X5" s="90"/>
      <c r="Y5" s="90"/>
      <c r="Z5" s="91"/>
      <c r="AA5" s="89" t="s">
        <v>6</v>
      </c>
      <c r="AB5" s="90"/>
      <c r="AC5" s="90"/>
      <c r="AD5" s="90"/>
      <c r="AE5" s="90"/>
      <c r="AF5" s="90"/>
      <c r="AG5" s="90"/>
      <c r="AH5" s="91"/>
      <c r="AI5" s="89" t="s">
        <v>7</v>
      </c>
      <c r="AJ5" s="90"/>
      <c r="AK5" s="90"/>
      <c r="AL5" s="90"/>
      <c r="AM5" s="90"/>
      <c r="AN5" s="90"/>
      <c r="AO5" s="90"/>
      <c r="AP5" s="91"/>
      <c r="AQ5" s="89" t="s">
        <v>8</v>
      </c>
      <c r="AR5" s="90"/>
      <c r="AS5" s="90"/>
      <c r="AT5" s="90"/>
      <c r="AU5" s="90"/>
      <c r="AV5" s="90"/>
      <c r="AW5" s="90"/>
      <c r="AX5" s="91"/>
      <c r="AY5" s="89" t="s">
        <v>9</v>
      </c>
      <c r="AZ5" s="90"/>
      <c r="BA5" s="90"/>
      <c r="BB5" s="90"/>
      <c r="BC5" s="90"/>
      <c r="BD5" s="90"/>
      <c r="BE5" s="90"/>
      <c r="BF5" s="91"/>
      <c r="BG5" s="89" t="s">
        <v>10</v>
      </c>
      <c r="BH5" s="90"/>
      <c r="BI5" s="90"/>
      <c r="BJ5" s="90"/>
      <c r="BK5" s="90"/>
      <c r="BL5" s="90"/>
      <c r="BM5" s="90"/>
      <c r="BN5" s="91"/>
      <c r="BO5" s="89" t="s">
        <v>11</v>
      </c>
      <c r="BP5" s="90"/>
      <c r="BQ5" s="90"/>
      <c r="BR5" s="90"/>
      <c r="BS5" s="90"/>
      <c r="BT5" s="90"/>
      <c r="BU5" s="90"/>
      <c r="BV5" s="91"/>
      <c r="BW5" s="89" t="s">
        <v>12</v>
      </c>
      <c r="BX5" s="90"/>
      <c r="BY5" s="90"/>
      <c r="BZ5" s="90"/>
      <c r="CA5" s="90"/>
      <c r="CB5" s="90"/>
      <c r="CC5" s="90"/>
      <c r="CD5" s="91"/>
      <c r="CE5" s="89" t="s">
        <v>13</v>
      </c>
      <c r="CF5" s="90"/>
      <c r="CG5" s="90"/>
      <c r="CH5" s="90"/>
      <c r="CI5" s="90"/>
      <c r="CJ5" s="90"/>
      <c r="CK5" s="90"/>
      <c r="CL5" s="91"/>
      <c r="CM5" s="89" t="s">
        <v>14</v>
      </c>
      <c r="CN5" s="90"/>
      <c r="CO5" s="90"/>
      <c r="CP5" s="90"/>
      <c r="CQ5" s="90"/>
      <c r="CR5" s="90"/>
      <c r="CS5" s="90"/>
      <c r="CT5" s="91"/>
      <c r="CU5" s="89" t="s">
        <v>15</v>
      </c>
      <c r="CV5" s="90"/>
      <c r="CW5" s="90"/>
      <c r="CX5" s="90"/>
      <c r="CY5" s="90"/>
      <c r="CZ5" s="90"/>
      <c r="DA5" s="90"/>
      <c r="DB5" s="91"/>
      <c r="DC5" s="89" t="s">
        <v>16</v>
      </c>
      <c r="DD5" s="90"/>
      <c r="DE5" s="90"/>
      <c r="DF5" s="90"/>
      <c r="DG5" s="90"/>
      <c r="DH5" s="90"/>
      <c r="DI5" s="90"/>
      <c r="DJ5" s="91"/>
      <c r="DK5" s="89" t="s">
        <v>17</v>
      </c>
      <c r="DL5" s="90"/>
      <c r="DM5" s="90"/>
      <c r="DN5" s="90"/>
      <c r="DO5" s="90"/>
      <c r="DP5" s="90"/>
      <c r="DQ5" s="90"/>
      <c r="DR5" s="91"/>
      <c r="DS5" s="89" t="s">
        <v>18</v>
      </c>
      <c r="DT5" s="90"/>
      <c r="DU5" s="90"/>
      <c r="DV5" s="90"/>
      <c r="DW5" s="90"/>
      <c r="DX5" s="90"/>
      <c r="DY5" s="90"/>
      <c r="DZ5" s="91"/>
      <c r="EA5" s="89" t="s">
        <v>19</v>
      </c>
      <c r="EB5" s="90"/>
      <c r="EC5" s="90"/>
      <c r="ED5" s="90"/>
      <c r="EE5" s="90"/>
      <c r="EF5" s="90"/>
      <c r="EG5" s="90"/>
      <c r="EH5" s="91"/>
      <c r="EI5" s="89" t="s">
        <v>20</v>
      </c>
      <c r="EJ5" s="90"/>
      <c r="EK5" s="90"/>
      <c r="EL5" s="90"/>
      <c r="EM5" s="90"/>
      <c r="EN5" s="90"/>
      <c r="EO5" s="90"/>
      <c r="EP5" s="91"/>
      <c r="EQ5" s="89" t="s">
        <v>21</v>
      </c>
      <c r="ER5" s="90"/>
      <c r="ES5" s="90"/>
      <c r="ET5" s="90"/>
      <c r="EU5" s="90"/>
      <c r="EV5" s="90"/>
      <c r="EW5" s="90"/>
      <c r="EX5" s="91"/>
    </row>
    <row r="6" spans="1:154" s="2" customFormat="1" ht="42" customHeight="1" x14ac:dyDescent="0.2">
      <c r="A6" s="87"/>
      <c r="B6" s="87"/>
      <c r="C6" s="93" t="s">
        <v>57</v>
      </c>
      <c r="D6" s="94"/>
      <c r="E6" s="94"/>
      <c r="F6" s="95"/>
      <c r="G6" s="93" t="s">
        <v>58</v>
      </c>
      <c r="H6" s="94"/>
      <c r="I6" s="94"/>
      <c r="J6" s="95"/>
      <c r="K6" s="93" t="s">
        <v>57</v>
      </c>
      <c r="L6" s="94"/>
      <c r="M6" s="94"/>
      <c r="N6" s="95"/>
      <c r="O6" s="93" t="s">
        <v>58</v>
      </c>
      <c r="P6" s="94"/>
      <c r="Q6" s="94"/>
      <c r="R6" s="95"/>
      <c r="S6" s="93" t="s">
        <v>57</v>
      </c>
      <c r="T6" s="94"/>
      <c r="U6" s="94"/>
      <c r="V6" s="95"/>
      <c r="W6" s="93" t="s">
        <v>58</v>
      </c>
      <c r="X6" s="94"/>
      <c r="Y6" s="94"/>
      <c r="Z6" s="95"/>
      <c r="AA6" s="93" t="s">
        <v>57</v>
      </c>
      <c r="AB6" s="94"/>
      <c r="AC6" s="94"/>
      <c r="AD6" s="95"/>
      <c r="AE6" s="93" t="s">
        <v>58</v>
      </c>
      <c r="AF6" s="94"/>
      <c r="AG6" s="94"/>
      <c r="AH6" s="95"/>
      <c r="AI6" s="93" t="s">
        <v>57</v>
      </c>
      <c r="AJ6" s="94"/>
      <c r="AK6" s="94"/>
      <c r="AL6" s="95"/>
      <c r="AM6" s="93" t="s">
        <v>58</v>
      </c>
      <c r="AN6" s="94"/>
      <c r="AO6" s="94"/>
      <c r="AP6" s="95"/>
      <c r="AQ6" s="93" t="s">
        <v>57</v>
      </c>
      <c r="AR6" s="94"/>
      <c r="AS6" s="94"/>
      <c r="AT6" s="95"/>
      <c r="AU6" s="93" t="s">
        <v>58</v>
      </c>
      <c r="AV6" s="94"/>
      <c r="AW6" s="94"/>
      <c r="AX6" s="95"/>
      <c r="AY6" s="93" t="s">
        <v>57</v>
      </c>
      <c r="AZ6" s="94"/>
      <c r="BA6" s="94"/>
      <c r="BB6" s="95"/>
      <c r="BC6" s="93" t="s">
        <v>58</v>
      </c>
      <c r="BD6" s="94"/>
      <c r="BE6" s="94"/>
      <c r="BF6" s="95"/>
      <c r="BG6" s="93" t="s">
        <v>57</v>
      </c>
      <c r="BH6" s="94"/>
      <c r="BI6" s="94"/>
      <c r="BJ6" s="95"/>
      <c r="BK6" s="93" t="s">
        <v>58</v>
      </c>
      <c r="BL6" s="94"/>
      <c r="BM6" s="94"/>
      <c r="BN6" s="95"/>
      <c r="BO6" s="93" t="s">
        <v>57</v>
      </c>
      <c r="BP6" s="94"/>
      <c r="BQ6" s="94"/>
      <c r="BR6" s="95"/>
      <c r="BS6" s="93" t="s">
        <v>58</v>
      </c>
      <c r="BT6" s="94"/>
      <c r="BU6" s="94"/>
      <c r="BV6" s="95"/>
      <c r="BW6" s="93" t="s">
        <v>57</v>
      </c>
      <c r="BX6" s="94"/>
      <c r="BY6" s="94"/>
      <c r="BZ6" s="95"/>
      <c r="CA6" s="93" t="s">
        <v>58</v>
      </c>
      <c r="CB6" s="94"/>
      <c r="CC6" s="94"/>
      <c r="CD6" s="95"/>
      <c r="CE6" s="93" t="s">
        <v>57</v>
      </c>
      <c r="CF6" s="94"/>
      <c r="CG6" s="94"/>
      <c r="CH6" s="95"/>
      <c r="CI6" s="93" t="s">
        <v>58</v>
      </c>
      <c r="CJ6" s="94"/>
      <c r="CK6" s="94"/>
      <c r="CL6" s="95"/>
      <c r="CM6" s="93" t="s">
        <v>57</v>
      </c>
      <c r="CN6" s="94"/>
      <c r="CO6" s="94"/>
      <c r="CP6" s="95"/>
      <c r="CQ6" s="93" t="s">
        <v>58</v>
      </c>
      <c r="CR6" s="94"/>
      <c r="CS6" s="94"/>
      <c r="CT6" s="95"/>
      <c r="CU6" s="93" t="s">
        <v>57</v>
      </c>
      <c r="CV6" s="94"/>
      <c r="CW6" s="94"/>
      <c r="CX6" s="95"/>
      <c r="CY6" s="93" t="s">
        <v>58</v>
      </c>
      <c r="CZ6" s="94"/>
      <c r="DA6" s="94"/>
      <c r="DB6" s="95"/>
      <c r="DC6" s="93" t="s">
        <v>57</v>
      </c>
      <c r="DD6" s="94"/>
      <c r="DE6" s="94"/>
      <c r="DF6" s="95"/>
      <c r="DG6" s="93" t="s">
        <v>58</v>
      </c>
      <c r="DH6" s="94"/>
      <c r="DI6" s="94"/>
      <c r="DJ6" s="95"/>
      <c r="DK6" s="93" t="s">
        <v>57</v>
      </c>
      <c r="DL6" s="94"/>
      <c r="DM6" s="94"/>
      <c r="DN6" s="95"/>
      <c r="DO6" s="93" t="s">
        <v>58</v>
      </c>
      <c r="DP6" s="94"/>
      <c r="DQ6" s="94"/>
      <c r="DR6" s="95"/>
      <c r="DS6" s="93" t="s">
        <v>57</v>
      </c>
      <c r="DT6" s="94"/>
      <c r="DU6" s="94"/>
      <c r="DV6" s="95"/>
      <c r="DW6" s="93" t="s">
        <v>58</v>
      </c>
      <c r="DX6" s="94"/>
      <c r="DY6" s="94"/>
      <c r="DZ6" s="95"/>
      <c r="EA6" s="93" t="s">
        <v>57</v>
      </c>
      <c r="EB6" s="94"/>
      <c r="EC6" s="94"/>
      <c r="ED6" s="95"/>
      <c r="EE6" s="93" t="s">
        <v>58</v>
      </c>
      <c r="EF6" s="94"/>
      <c r="EG6" s="94"/>
      <c r="EH6" s="95"/>
      <c r="EI6" s="93" t="s">
        <v>57</v>
      </c>
      <c r="EJ6" s="94"/>
      <c r="EK6" s="94"/>
      <c r="EL6" s="95"/>
      <c r="EM6" s="93" t="s">
        <v>58</v>
      </c>
      <c r="EN6" s="94"/>
      <c r="EO6" s="94"/>
      <c r="EP6" s="95"/>
      <c r="EQ6" s="93" t="s">
        <v>57</v>
      </c>
      <c r="ER6" s="94"/>
      <c r="ES6" s="94"/>
      <c r="ET6" s="95"/>
      <c r="EU6" s="93" t="s">
        <v>58</v>
      </c>
      <c r="EV6" s="94"/>
      <c r="EW6" s="94"/>
      <c r="EX6" s="95"/>
    </row>
    <row r="7" spans="1:154" s="2" customFormat="1" ht="62.25" customHeight="1" x14ac:dyDescent="0.2">
      <c r="A7" s="88"/>
      <c r="B7" s="88"/>
      <c r="C7" s="3" t="s">
        <v>41</v>
      </c>
      <c r="D7" s="3" t="s">
        <v>42</v>
      </c>
      <c r="E7" s="3" t="s">
        <v>43</v>
      </c>
      <c r="F7" s="3" t="s">
        <v>44</v>
      </c>
      <c r="G7" s="3" t="s">
        <v>41</v>
      </c>
      <c r="H7" s="3" t="s">
        <v>42</v>
      </c>
      <c r="I7" s="3" t="s">
        <v>43</v>
      </c>
      <c r="J7" s="3" t="s">
        <v>44</v>
      </c>
      <c r="K7" s="3" t="s">
        <v>41</v>
      </c>
      <c r="L7" s="3" t="s">
        <v>42</v>
      </c>
      <c r="M7" s="3" t="s">
        <v>43</v>
      </c>
      <c r="N7" s="3" t="s">
        <v>44</v>
      </c>
      <c r="O7" s="3" t="s">
        <v>41</v>
      </c>
      <c r="P7" s="3" t="s">
        <v>42</v>
      </c>
      <c r="Q7" s="3" t="s">
        <v>43</v>
      </c>
      <c r="R7" s="3" t="s">
        <v>44</v>
      </c>
      <c r="S7" s="3" t="s">
        <v>41</v>
      </c>
      <c r="T7" s="3" t="s">
        <v>42</v>
      </c>
      <c r="U7" s="3" t="s">
        <v>43</v>
      </c>
      <c r="V7" s="3" t="s">
        <v>44</v>
      </c>
      <c r="W7" s="3" t="s">
        <v>41</v>
      </c>
      <c r="X7" s="3" t="s">
        <v>42</v>
      </c>
      <c r="Y7" s="3" t="s">
        <v>43</v>
      </c>
      <c r="Z7" s="3" t="s">
        <v>44</v>
      </c>
      <c r="AA7" s="3" t="s">
        <v>41</v>
      </c>
      <c r="AB7" s="3" t="s">
        <v>42</v>
      </c>
      <c r="AC7" s="3" t="s">
        <v>43</v>
      </c>
      <c r="AD7" s="3" t="s">
        <v>44</v>
      </c>
      <c r="AE7" s="3" t="s">
        <v>41</v>
      </c>
      <c r="AF7" s="3" t="s">
        <v>42</v>
      </c>
      <c r="AG7" s="3" t="s">
        <v>43</v>
      </c>
      <c r="AH7" s="3" t="s">
        <v>44</v>
      </c>
      <c r="AI7" s="3" t="s">
        <v>41</v>
      </c>
      <c r="AJ7" s="3" t="s">
        <v>42</v>
      </c>
      <c r="AK7" s="3" t="s">
        <v>43</v>
      </c>
      <c r="AL7" s="3" t="s">
        <v>44</v>
      </c>
      <c r="AM7" s="3" t="s">
        <v>41</v>
      </c>
      <c r="AN7" s="3" t="s">
        <v>42</v>
      </c>
      <c r="AO7" s="3" t="s">
        <v>43</v>
      </c>
      <c r="AP7" s="3" t="s">
        <v>44</v>
      </c>
      <c r="AQ7" s="3" t="s">
        <v>41</v>
      </c>
      <c r="AR7" s="3" t="s">
        <v>42</v>
      </c>
      <c r="AS7" s="3" t="s">
        <v>43</v>
      </c>
      <c r="AT7" s="3" t="s">
        <v>44</v>
      </c>
      <c r="AU7" s="3" t="s">
        <v>41</v>
      </c>
      <c r="AV7" s="3" t="s">
        <v>42</v>
      </c>
      <c r="AW7" s="3" t="s">
        <v>43</v>
      </c>
      <c r="AX7" s="3" t="s">
        <v>44</v>
      </c>
      <c r="AY7" s="3" t="s">
        <v>41</v>
      </c>
      <c r="AZ7" s="3" t="s">
        <v>42</v>
      </c>
      <c r="BA7" s="3" t="s">
        <v>43</v>
      </c>
      <c r="BB7" s="3" t="s">
        <v>44</v>
      </c>
      <c r="BC7" s="3" t="s">
        <v>41</v>
      </c>
      <c r="BD7" s="3" t="s">
        <v>42</v>
      </c>
      <c r="BE7" s="3" t="s">
        <v>43</v>
      </c>
      <c r="BF7" s="3" t="s">
        <v>44</v>
      </c>
      <c r="BG7" s="3" t="s">
        <v>41</v>
      </c>
      <c r="BH7" s="3" t="s">
        <v>42</v>
      </c>
      <c r="BI7" s="3" t="s">
        <v>43</v>
      </c>
      <c r="BJ7" s="3" t="s">
        <v>44</v>
      </c>
      <c r="BK7" s="3" t="s">
        <v>41</v>
      </c>
      <c r="BL7" s="3" t="s">
        <v>42</v>
      </c>
      <c r="BM7" s="3" t="s">
        <v>43</v>
      </c>
      <c r="BN7" s="3" t="s">
        <v>44</v>
      </c>
      <c r="BO7" s="3" t="s">
        <v>41</v>
      </c>
      <c r="BP7" s="3" t="s">
        <v>42</v>
      </c>
      <c r="BQ7" s="3" t="s">
        <v>43</v>
      </c>
      <c r="BR7" s="3" t="s">
        <v>44</v>
      </c>
      <c r="BS7" s="3" t="s">
        <v>41</v>
      </c>
      <c r="BT7" s="3" t="s">
        <v>42</v>
      </c>
      <c r="BU7" s="3" t="s">
        <v>43</v>
      </c>
      <c r="BV7" s="3" t="s">
        <v>44</v>
      </c>
      <c r="BW7" s="3" t="s">
        <v>41</v>
      </c>
      <c r="BX7" s="3" t="s">
        <v>42</v>
      </c>
      <c r="BY7" s="3" t="s">
        <v>43</v>
      </c>
      <c r="BZ7" s="3" t="s">
        <v>44</v>
      </c>
      <c r="CA7" s="3" t="s">
        <v>41</v>
      </c>
      <c r="CB7" s="3" t="s">
        <v>42</v>
      </c>
      <c r="CC7" s="3" t="s">
        <v>43</v>
      </c>
      <c r="CD7" s="3" t="s">
        <v>44</v>
      </c>
      <c r="CE7" s="3" t="s">
        <v>41</v>
      </c>
      <c r="CF7" s="3" t="s">
        <v>42</v>
      </c>
      <c r="CG7" s="3" t="s">
        <v>43</v>
      </c>
      <c r="CH7" s="3" t="s">
        <v>44</v>
      </c>
      <c r="CI7" s="3" t="s">
        <v>41</v>
      </c>
      <c r="CJ7" s="3" t="s">
        <v>42</v>
      </c>
      <c r="CK7" s="3" t="s">
        <v>43</v>
      </c>
      <c r="CL7" s="3" t="s">
        <v>44</v>
      </c>
      <c r="CM7" s="3" t="s">
        <v>41</v>
      </c>
      <c r="CN7" s="3" t="s">
        <v>42</v>
      </c>
      <c r="CO7" s="3" t="s">
        <v>43</v>
      </c>
      <c r="CP7" s="3" t="s">
        <v>44</v>
      </c>
      <c r="CQ7" s="3" t="s">
        <v>41</v>
      </c>
      <c r="CR7" s="3" t="s">
        <v>42</v>
      </c>
      <c r="CS7" s="3" t="s">
        <v>43</v>
      </c>
      <c r="CT7" s="3" t="s">
        <v>44</v>
      </c>
      <c r="CU7" s="3" t="s">
        <v>41</v>
      </c>
      <c r="CV7" s="3" t="s">
        <v>42</v>
      </c>
      <c r="CW7" s="3" t="s">
        <v>43</v>
      </c>
      <c r="CX7" s="3" t="s">
        <v>44</v>
      </c>
      <c r="CY7" s="3" t="s">
        <v>41</v>
      </c>
      <c r="CZ7" s="3" t="s">
        <v>42</v>
      </c>
      <c r="DA7" s="3" t="s">
        <v>43</v>
      </c>
      <c r="DB7" s="3" t="s">
        <v>44</v>
      </c>
      <c r="DC7" s="3" t="s">
        <v>41</v>
      </c>
      <c r="DD7" s="3" t="s">
        <v>42</v>
      </c>
      <c r="DE7" s="3" t="s">
        <v>43</v>
      </c>
      <c r="DF7" s="3" t="s">
        <v>44</v>
      </c>
      <c r="DG7" s="3" t="s">
        <v>41</v>
      </c>
      <c r="DH7" s="3" t="s">
        <v>42</v>
      </c>
      <c r="DI7" s="3" t="s">
        <v>43</v>
      </c>
      <c r="DJ7" s="3" t="s">
        <v>44</v>
      </c>
      <c r="DK7" s="3" t="s">
        <v>41</v>
      </c>
      <c r="DL7" s="3" t="s">
        <v>42</v>
      </c>
      <c r="DM7" s="3" t="s">
        <v>43</v>
      </c>
      <c r="DN7" s="3" t="s">
        <v>44</v>
      </c>
      <c r="DO7" s="3" t="s">
        <v>41</v>
      </c>
      <c r="DP7" s="3" t="s">
        <v>42</v>
      </c>
      <c r="DQ7" s="3" t="s">
        <v>43</v>
      </c>
      <c r="DR7" s="3" t="s">
        <v>44</v>
      </c>
      <c r="DS7" s="3" t="s">
        <v>41</v>
      </c>
      <c r="DT7" s="3" t="s">
        <v>42</v>
      </c>
      <c r="DU7" s="3" t="s">
        <v>43</v>
      </c>
      <c r="DV7" s="3" t="s">
        <v>44</v>
      </c>
      <c r="DW7" s="3" t="s">
        <v>41</v>
      </c>
      <c r="DX7" s="3" t="s">
        <v>42</v>
      </c>
      <c r="DY7" s="3" t="s">
        <v>43</v>
      </c>
      <c r="DZ7" s="3" t="s">
        <v>44</v>
      </c>
      <c r="EA7" s="3" t="s">
        <v>41</v>
      </c>
      <c r="EB7" s="3" t="s">
        <v>42</v>
      </c>
      <c r="EC7" s="3" t="s">
        <v>43</v>
      </c>
      <c r="ED7" s="3" t="s">
        <v>44</v>
      </c>
      <c r="EE7" s="3" t="s">
        <v>41</v>
      </c>
      <c r="EF7" s="3" t="s">
        <v>42</v>
      </c>
      <c r="EG7" s="3" t="s">
        <v>43</v>
      </c>
      <c r="EH7" s="3" t="s">
        <v>44</v>
      </c>
      <c r="EI7" s="3" t="s">
        <v>41</v>
      </c>
      <c r="EJ7" s="3" t="s">
        <v>42</v>
      </c>
      <c r="EK7" s="3" t="s">
        <v>43</v>
      </c>
      <c r="EL7" s="3" t="s">
        <v>44</v>
      </c>
      <c r="EM7" s="3" t="s">
        <v>41</v>
      </c>
      <c r="EN7" s="3" t="s">
        <v>42</v>
      </c>
      <c r="EO7" s="3" t="s">
        <v>43</v>
      </c>
      <c r="EP7" s="3" t="s">
        <v>44</v>
      </c>
      <c r="EQ7" s="3" t="s">
        <v>41</v>
      </c>
      <c r="ER7" s="3" t="s">
        <v>42</v>
      </c>
      <c r="ES7" s="3" t="s">
        <v>43</v>
      </c>
      <c r="ET7" s="3" t="s">
        <v>44</v>
      </c>
      <c r="EU7" s="3" t="s">
        <v>41</v>
      </c>
      <c r="EV7" s="3" t="s">
        <v>42</v>
      </c>
      <c r="EW7" s="3" t="s">
        <v>43</v>
      </c>
      <c r="EX7" s="3" t="s">
        <v>44</v>
      </c>
    </row>
    <row r="8" spans="1:154" s="2" customFormat="1" ht="24.95" customHeight="1" x14ac:dyDescent="0.2">
      <c r="A8" s="5">
        <v>1</v>
      </c>
      <c r="B8" s="6" t="s">
        <v>28</v>
      </c>
      <c r="C8" s="7">
        <v>31000</v>
      </c>
      <c r="D8" s="7">
        <v>0</v>
      </c>
      <c r="E8" s="7">
        <v>35000</v>
      </c>
      <c r="F8" s="7">
        <v>66000</v>
      </c>
      <c r="G8" s="7">
        <v>31000</v>
      </c>
      <c r="H8" s="7">
        <v>0</v>
      </c>
      <c r="I8" s="7">
        <v>35000</v>
      </c>
      <c r="J8" s="7">
        <v>66000</v>
      </c>
      <c r="K8" s="7">
        <v>0</v>
      </c>
      <c r="L8" s="7">
        <v>17790.878100000002</v>
      </c>
      <c r="M8" s="7">
        <v>0</v>
      </c>
      <c r="N8" s="7">
        <v>17790.878100000002</v>
      </c>
      <c r="O8" s="7">
        <v>0</v>
      </c>
      <c r="P8" s="7">
        <v>17790.878100000002</v>
      </c>
      <c r="Q8" s="7">
        <v>0</v>
      </c>
      <c r="R8" s="7">
        <v>17790.878100000002</v>
      </c>
      <c r="S8" s="7">
        <v>0</v>
      </c>
      <c r="T8" s="7">
        <v>0</v>
      </c>
      <c r="U8" s="7">
        <v>0</v>
      </c>
      <c r="V8" s="7">
        <v>0</v>
      </c>
      <c r="W8" s="7">
        <v>0</v>
      </c>
      <c r="X8" s="7">
        <v>0</v>
      </c>
      <c r="Y8" s="7">
        <v>0</v>
      </c>
      <c r="Z8" s="7">
        <v>0</v>
      </c>
      <c r="AA8" s="7">
        <v>4576658.2578727305</v>
      </c>
      <c r="AB8" s="7">
        <v>521612.13493786397</v>
      </c>
      <c r="AC8" s="7">
        <v>6469711.3807339026</v>
      </c>
      <c r="AD8" s="7">
        <v>11567981.773544498</v>
      </c>
      <c r="AE8" s="7">
        <v>4576658.2578727305</v>
      </c>
      <c r="AF8" s="7">
        <v>521612.13493786397</v>
      </c>
      <c r="AG8" s="7">
        <v>6469711.3807339026</v>
      </c>
      <c r="AH8" s="7">
        <v>11567981.773544498</v>
      </c>
      <c r="AI8" s="7">
        <v>0</v>
      </c>
      <c r="AJ8" s="7">
        <v>0</v>
      </c>
      <c r="AK8" s="7">
        <v>0</v>
      </c>
      <c r="AL8" s="7">
        <v>0</v>
      </c>
      <c r="AM8" s="7">
        <v>0</v>
      </c>
      <c r="AN8" s="7">
        <v>0</v>
      </c>
      <c r="AO8" s="7">
        <v>0</v>
      </c>
      <c r="AP8" s="7">
        <v>0</v>
      </c>
      <c r="AQ8" s="7">
        <v>0</v>
      </c>
      <c r="AR8" s="7">
        <v>0</v>
      </c>
      <c r="AS8" s="7">
        <v>0</v>
      </c>
      <c r="AT8" s="7">
        <v>0</v>
      </c>
      <c r="AU8" s="7">
        <v>0</v>
      </c>
      <c r="AV8" s="7">
        <v>0</v>
      </c>
      <c r="AW8" s="7">
        <v>0</v>
      </c>
      <c r="AX8" s="7">
        <v>0</v>
      </c>
      <c r="AY8" s="7">
        <v>0</v>
      </c>
      <c r="AZ8" s="7">
        <v>0</v>
      </c>
      <c r="BA8" s="7">
        <v>0</v>
      </c>
      <c r="BB8" s="7">
        <v>0</v>
      </c>
      <c r="BC8" s="7">
        <v>0</v>
      </c>
      <c r="BD8" s="7">
        <v>0</v>
      </c>
      <c r="BE8" s="7">
        <v>0</v>
      </c>
      <c r="BF8" s="7">
        <v>0</v>
      </c>
      <c r="BG8" s="7">
        <v>0</v>
      </c>
      <c r="BH8" s="7">
        <v>0</v>
      </c>
      <c r="BI8" s="7">
        <v>0</v>
      </c>
      <c r="BJ8" s="7">
        <v>0</v>
      </c>
      <c r="BK8" s="7">
        <v>0</v>
      </c>
      <c r="BL8" s="7">
        <v>0</v>
      </c>
      <c r="BM8" s="7">
        <v>0</v>
      </c>
      <c r="BN8" s="7">
        <v>0</v>
      </c>
      <c r="BO8" s="7">
        <v>0</v>
      </c>
      <c r="BP8" s="7">
        <v>0</v>
      </c>
      <c r="BQ8" s="7">
        <v>0</v>
      </c>
      <c r="BR8" s="7">
        <v>0</v>
      </c>
      <c r="BS8" s="7">
        <v>0</v>
      </c>
      <c r="BT8" s="7">
        <v>0</v>
      </c>
      <c r="BU8" s="7">
        <v>0</v>
      </c>
      <c r="BV8" s="7">
        <v>0</v>
      </c>
      <c r="BW8" s="7">
        <v>0</v>
      </c>
      <c r="BX8" s="7">
        <v>0</v>
      </c>
      <c r="BY8" s="7">
        <v>0</v>
      </c>
      <c r="BZ8" s="7">
        <v>0</v>
      </c>
      <c r="CA8" s="7">
        <v>0</v>
      </c>
      <c r="CB8" s="7">
        <v>0</v>
      </c>
      <c r="CC8" s="7">
        <v>0</v>
      </c>
      <c r="CD8" s="7">
        <v>0</v>
      </c>
      <c r="CE8" s="7">
        <v>0</v>
      </c>
      <c r="CF8" s="7">
        <v>0</v>
      </c>
      <c r="CG8" s="7">
        <v>0</v>
      </c>
      <c r="CH8" s="7">
        <v>0</v>
      </c>
      <c r="CI8" s="7">
        <v>0</v>
      </c>
      <c r="CJ8" s="7">
        <v>0</v>
      </c>
      <c r="CK8" s="7">
        <v>0</v>
      </c>
      <c r="CL8" s="7">
        <v>0</v>
      </c>
      <c r="CM8" s="7">
        <v>0</v>
      </c>
      <c r="CN8" s="7">
        <v>0</v>
      </c>
      <c r="CO8" s="7">
        <v>0</v>
      </c>
      <c r="CP8" s="7">
        <v>0</v>
      </c>
      <c r="CQ8" s="7">
        <v>0</v>
      </c>
      <c r="CR8" s="7">
        <v>0</v>
      </c>
      <c r="CS8" s="7">
        <v>0</v>
      </c>
      <c r="CT8" s="7">
        <v>0</v>
      </c>
      <c r="CU8" s="7">
        <v>0</v>
      </c>
      <c r="CV8" s="7">
        <v>0</v>
      </c>
      <c r="CW8" s="7">
        <v>0</v>
      </c>
      <c r="CX8" s="7">
        <v>0</v>
      </c>
      <c r="CY8" s="7">
        <v>0</v>
      </c>
      <c r="CZ8" s="7">
        <v>0</v>
      </c>
      <c r="DA8" s="7">
        <v>0</v>
      </c>
      <c r="DB8" s="7">
        <v>0</v>
      </c>
      <c r="DC8" s="7">
        <v>0</v>
      </c>
      <c r="DD8" s="7">
        <v>0</v>
      </c>
      <c r="DE8" s="7">
        <v>0</v>
      </c>
      <c r="DF8" s="7">
        <v>0</v>
      </c>
      <c r="DG8" s="7">
        <v>0</v>
      </c>
      <c r="DH8" s="7">
        <v>0</v>
      </c>
      <c r="DI8" s="7">
        <v>0</v>
      </c>
      <c r="DJ8" s="7">
        <v>0</v>
      </c>
      <c r="DK8" s="7">
        <v>0</v>
      </c>
      <c r="DL8" s="7">
        <v>0</v>
      </c>
      <c r="DM8" s="7">
        <v>0</v>
      </c>
      <c r="DN8" s="7">
        <v>0</v>
      </c>
      <c r="DO8" s="7">
        <v>0</v>
      </c>
      <c r="DP8" s="7">
        <v>0</v>
      </c>
      <c r="DQ8" s="7">
        <v>0</v>
      </c>
      <c r="DR8" s="7">
        <v>0</v>
      </c>
      <c r="DS8" s="7">
        <v>0</v>
      </c>
      <c r="DT8" s="7">
        <v>0</v>
      </c>
      <c r="DU8" s="7">
        <v>0</v>
      </c>
      <c r="DV8" s="7">
        <v>0</v>
      </c>
      <c r="DW8" s="7">
        <v>0</v>
      </c>
      <c r="DX8" s="7">
        <v>0</v>
      </c>
      <c r="DY8" s="7">
        <v>0</v>
      </c>
      <c r="DZ8" s="7">
        <v>0</v>
      </c>
      <c r="EA8" s="7">
        <v>0</v>
      </c>
      <c r="EB8" s="7">
        <v>0</v>
      </c>
      <c r="EC8" s="7">
        <v>0</v>
      </c>
      <c r="ED8" s="7">
        <v>0</v>
      </c>
      <c r="EE8" s="7">
        <v>0</v>
      </c>
      <c r="EF8" s="7">
        <v>0</v>
      </c>
      <c r="EG8" s="7">
        <v>0</v>
      </c>
      <c r="EH8" s="7">
        <v>0</v>
      </c>
      <c r="EI8" s="7">
        <v>0</v>
      </c>
      <c r="EJ8" s="7">
        <v>0</v>
      </c>
      <c r="EK8" s="7">
        <v>0</v>
      </c>
      <c r="EL8" s="7">
        <v>0</v>
      </c>
      <c r="EM8" s="7">
        <v>0</v>
      </c>
      <c r="EN8" s="7">
        <v>0</v>
      </c>
      <c r="EO8" s="7">
        <v>0</v>
      </c>
      <c r="EP8" s="7">
        <v>0</v>
      </c>
      <c r="EQ8" s="7">
        <f t="shared" ref="EQ8:EQ21" si="0">C8+K8+S8+AA8+AI8+AQ8+AY8+BG8+BO8+BW8+CE8+CM8+CU8+DC8+DK8+DS8+EA8+EI8</f>
        <v>4607658.2578727305</v>
      </c>
      <c r="ER8" s="7">
        <f t="shared" ref="ER8:ER21" si="1">D8+L8+T8+AB8+AJ8+AR8+AZ8+BH8+BP8+BX8+CF8+CN8+CV8+DD8+DL8+DT8+EB8+EJ8</f>
        <v>539403.013037864</v>
      </c>
      <c r="ES8" s="7">
        <f t="shared" ref="ES8:ES21" si="2">E8+M8+U8+AC8+AK8+AS8+BA8+BI8+BQ8+BY8+CG8+CO8+CW8+DE8+DM8+DU8+EC8+EK8</f>
        <v>6504711.3807339026</v>
      </c>
      <c r="ET8" s="7">
        <f t="shared" ref="ET8:ET21" si="3">F8+N8+V8+AD8+AL8+AT8+BB8+BJ8+BR8+BZ8+CH8+CP8+CX8+DF8+DN8+DV8+ED8+EL8</f>
        <v>11651772.651644498</v>
      </c>
      <c r="EU8" s="7">
        <f t="shared" ref="EU8:EU21" si="4">G8+O8+W8+AE8+AM8+AU8+BC8+BK8+BS8+CA8+CI8+CQ8+CY8+DG8+DO8+DW8+EE8+EM8</f>
        <v>4607658.2578727305</v>
      </c>
      <c r="EV8" s="7">
        <f t="shared" ref="EV8:EV21" si="5">H8+P8+X8+AF8+AN8+AV8+BD8+BL8+BT8+CB8+CJ8+CR8+CZ8+DH8+DP8+DX8+EF8+EN8</f>
        <v>539403.013037864</v>
      </c>
      <c r="EW8" s="7">
        <f t="shared" ref="EW8:EW21" si="6">I8+Q8+Y8+AG8+AO8+AW8+BE8+BM8+BU8+CC8+CK8+CS8+DA8+DI8+DQ8+DY8+EG8+EO8</f>
        <v>6504711.3807339026</v>
      </c>
      <c r="EX8" s="7">
        <f t="shared" ref="EX8:EX21" si="7">J8+R8+Z8+AH8+AP8+AX8+BF8+BN8+BV8+CD8+CL8+CT8+DB8+DJ8+DR8+DZ8+EH8+EP8</f>
        <v>11651772.651644498</v>
      </c>
    </row>
    <row r="9" spans="1:154" s="59" customFormat="1" ht="24.95" customHeight="1" x14ac:dyDescent="0.2">
      <c r="A9" s="5">
        <v>2</v>
      </c>
      <c r="B9" s="6" t="s">
        <v>29</v>
      </c>
      <c r="C9" s="7">
        <v>209965.3</v>
      </c>
      <c r="D9" s="7">
        <v>0</v>
      </c>
      <c r="E9" s="7">
        <v>0</v>
      </c>
      <c r="F9" s="7">
        <v>209965.3</v>
      </c>
      <c r="G9" s="7">
        <v>109631.72999999998</v>
      </c>
      <c r="H9" s="7">
        <v>0</v>
      </c>
      <c r="I9" s="7">
        <v>0</v>
      </c>
      <c r="J9" s="7">
        <v>109631.72999999998</v>
      </c>
      <c r="K9" s="7">
        <v>0</v>
      </c>
      <c r="L9" s="7">
        <v>25978.769999999997</v>
      </c>
      <c r="M9" s="7">
        <v>0</v>
      </c>
      <c r="N9" s="7">
        <v>25978.769999999997</v>
      </c>
      <c r="O9" s="7">
        <v>0</v>
      </c>
      <c r="P9" s="7">
        <v>25978.769999999997</v>
      </c>
      <c r="Q9" s="7">
        <v>0</v>
      </c>
      <c r="R9" s="7">
        <v>25978.769999999997</v>
      </c>
      <c r="S9" s="7">
        <v>20000</v>
      </c>
      <c r="T9" s="7">
        <v>0</v>
      </c>
      <c r="U9" s="7">
        <v>0</v>
      </c>
      <c r="V9" s="7">
        <v>20000</v>
      </c>
      <c r="W9" s="7">
        <v>20000</v>
      </c>
      <c r="X9" s="7">
        <v>0</v>
      </c>
      <c r="Y9" s="7">
        <v>0</v>
      </c>
      <c r="Z9" s="7">
        <v>20000</v>
      </c>
      <c r="AA9" s="7">
        <v>4023339.5908000004</v>
      </c>
      <c r="AB9" s="7">
        <v>776937.15689999994</v>
      </c>
      <c r="AC9" s="7">
        <v>819928.32230000035</v>
      </c>
      <c r="AD9" s="7">
        <v>5620205.0700000003</v>
      </c>
      <c r="AE9" s="7">
        <v>4023339.5908000004</v>
      </c>
      <c r="AF9" s="7">
        <v>776937.15689999994</v>
      </c>
      <c r="AG9" s="7">
        <v>819928.32230000035</v>
      </c>
      <c r="AH9" s="7">
        <v>5620205.0700000003</v>
      </c>
      <c r="AI9" s="7">
        <v>955227.19359999988</v>
      </c>
      <c r="AJ9" s="7">
        <v>537315.29639999988</v>
      </c>
      <c r="AK9" s="7">
        <v>0</v>
      </c>
      <c r="AL9" s="7">
        <v>1492542.4899999998</v>
      </c>
      <c r="AM9" s="7">
        <v>955227.19359999988</v>
      </c>
      <c r="AN9" s="7">
        <v>537315.29639999988</v>
      </c>
      <c r="AO9" s="7">
        <v>0</v>
      </c>
      <c r="AP9" s="7">
        <v>1492542.4899999998</v>
      </c>
      <c r="AQ9" s="7">
        <v>82565.088799999998</v>
      </c>
      <c r="AR9" s="7">
        <v>87811.651200000022</v>
      </c>
      <c r="AS9" s="7">
        <v>0</v>
      </c>
      <c r="AT9" s="7">
        <v>170376.74000000002</v>
      </c>
      <c r="AU9" s="7">
        <v>82565.088799999998</v>
      </c>
      <c r="AV9" s="7">
        <v>87811.651200000022</v>
      </c>
      <c r="AW9" s="7">
        <v>0</v>
      </c>
      <c r="AX9" s="7">
        <v>170376.74000000002</v>
      </c>
      <c r="AY9" s="7">
        <v>0</v>
      </c>
      <c r="AZ9" s="7">
        <v>0</v>
      </c>
      <c r="BA9" s="7">
        <v>0</v>
      </c>
      <c r="BB9" s="7">
        <v>0</v>
      </c>
      <c r="BC9" s="7">
        <v>0</v>
      </c>
      <c r="BD9" s="7">
        <v>0</v>
      </c>
      <c r="BE9" s="7">
        <v>0</v>
      </c>
      <c r="BF9" s="7">
        <v>0</v>
      </c>
      <c r="BG9" s="7">
        <v>0</v>
      </c>
      <c r="BH9" s="7">
        <v>0</v>
      </c>
      <c r="BI9" s="7">
        <v>0</v>
      </c>
      <c r="BJ9" s="7">
        <v>0</v>
      </c>
      <c r="BK9" s="7">
        <v>0</v>
      </c>
      <c r="BL9" s="7">
        <v>0</v>
      </c>
      <c r="BM9" s="7">
        <v>0</v>
      </c>
      <c r="BN9" s="7">
        <v>0</v>
      </c>
      <c r="BO9" s="7">
        <v>0</v>
      </c>
      <c r="BP9" s="7">
        <v>0</v>
      </c>
      <c r="BQ9" s="7">
        <v>0</v>
      </c>
      <c r="BR9" s="7">
        <v>0</v>
      </c>
      <c r="BS9" s="7">
        <v>0</v>
      </c>
      <c r="BT9" s="7">
        <v>0</v>
      </c>
      <c r="BU9" s="7">
        <v>0</v>
      </c>
      <c r="BV9" s="7">
        <v>0</v>
      </c>
      <c r="BW9" s="7">
        <v>1916.3799999999999</v>
      </c>
      <c r="BX9" s="7">
        <v>0</v>
      </c>
      <c r="BY9" s="7">
        <v>0</v>
      </c>
      <c r="BZ9" s="7">
        <v>1916.3799999999999</v>
      </c>
      <c r="CA9" s="7">
        <v>1916.3799999999999</v>
      </c>
      <c r="CB9" s="7">
        <v>0</v>
      </c>
      <c r="CC9" s="7">
        <v>0</v>
      </c>
      <c r="CD9" s="7">
        <v>1916.3799999999999</v>
      </c>
      <c r="CE9" s="7">
        <v>0</v>
      </c>
      <c r="CF9" s="7">
        <v>0</v>
      </c>
      <c r="CG9" s="7">
        <v>0</v>
      </c>
      <c r="CH9" s="7">
        <v>0</v>
      </c>
      <c r="CI9" s="7">
        <v>0</v>
      </c>
      <c r="CJ9" s="7">
        <v>0</v>
      </c>
      <c r="CK9" s="7">
        <v>0</v>
      </c>
      <c r="CL9" s="7">
        <v>0</v>
      </c>
      <c r="CM9" s="7">
        <v>28194.459999999992</v>
      </c>
      <c r="CN9" s="7">
        <v>0</v>
      </c>
      <c r="CO9" s="7">
        <v>0</v>
      </c>
      <c r="CP9" s="7">
        <v>28194.459999999992</v>
      </c>
      <c r="CQ9" s="7">
        <v>5325.0799999999872</v>
      </c>
      <c r="CR9" s="7">
        <v>0</v>
      </c>
      <c r="CS9" s="7">
        <v>0</v>
      </c>
      <c r="CT9" s="7">
        <v>5325.0799999999872</v>
      </c>
      <c r="CU9" s="7">
        <v>954630.98</v>
      </c>
      <c r="CV9" s="7">
        <v>0</v>
      </c>
      <c r="CW9" s="7">
        <v>0</v>
      </c>
      <c r="CX9" s="7">
        <v>954630.98</v>
      </c>
      <c r="CY9" s="7">
        <v>175425.68999999994</v>
      </c>
      <c r="CZ9" s="7">
        <v>0</v>
      </c>
      <c r="DA9" s="7">
        <v>0</v>
      </c>
      <c r="DB9" s="7">
        <v>175425.68999999994</v>
      </c>
      <c r="DC9" s="7">
        <v>383317.52999999956</v>
      </c>
      <c r="DD9" s="7">
        <v>0</v>
      </c>
      <c r="DE9" s="7">
        <v>0</v>
      </c>
      <c r="DF9" s="7">
        <v>383317.52999999956</v>
      </c>
      <c r="DG9" s="7">
        <v>83670.829999999842</v>
      </c>
      <c r="DH9" s="7">
        <v>0</v>
      </c>
      <c r="DI9" s="7">
        <v>0</v>
      </c>
      <c r="DJ9" s="7">
        <v>83670.829999999842</v>
      </c>
      <c r="DK9" s="7">
        <v>184061.20999999996</v>
      </c>
      <c r="DL9" s="7">
        <v>0</v>
      </c>
      <c r="DM9" s="7">
        <v>0</v>
      </c>
      <c r="DN9" s="7">
        <v>184061.20999999996</v>
      </c>
      <c r="DO9" s="7">
        <v>36812.27999999997</v>
      </c>
      <c r="DP9" s="7">
        <v>0</v>
      </c>
      <c r="DQ9" s="7">
        <v>0</v>
      </c>
      <c r="DR9" s="7">
        <v>36812.27999999997</v>
      </c>
      <c r="DS9" s="7">
        <v>0</v>
      </c>
      <c r="DT9" s="7">
        <v>0</v>
      </c>
      <c r="DU9" s="7">
        <v>0</v>
      </c>
      <c r="DV9" s="7">
        <v>0</v>
      </c>
      <c r="DW9" s="7">
        <v>0</v>
      </c>
      <c r="DX9" s="7">
        <v>0</v>
      </c>
      <c r="DY9" s="7">
        <v>0</v>
      </c>
      <c r="DZ9" s="7">
        <v>0</v>
      </c>
      <c r="EA9" s="7">
        <v>125091.60999999997</v>
      </c>
      <c r="EB9" s="7">
        <v>0</v>
      </c>
      <c r="EC9" s="7">
        <v>0</v>
      </c>
      <c r="ED9" s="7">
        <v>125091.60999999997</v>
      </c>
      <c r="EE9" s="7">
        <v>124488.30999999997</v>
      </c>
      <c r="EF9" s="7">
        <v>0</v>
      </c>
      <c r="EG9" s="7">
        <v>0</v>
      </c>
      <c r="EH9" s="7">
        <v>124488.30999999997</v>
      </c>
      <c r="EI9" s="7">
        <v>0</v>
      </c>
      <c r="EJ9" s="7">
        <v>0</v>
      </c>
      <c r="EK9" s="7">
        <v>0</v>
      </c>
      <c r="EL9" s="7">
        <v>0</v>
      </c>
      <c r="EM9" s="7">
        <v>0</v>
      </c>
      <c r="EN9" s="7">
        <v>0</v>
      </c>
      <c r="EO9" s="7">
        <v>0</v>
      </c>
      <c r="EP9" s="7">
        <v>0</v>
      </c>
      <c r="EQ9" s="7">
        <f t="shared" si="0"/>
        <v>6968309.3432</v>
      </c>
      <c r="ER9" s="7">
        <f t="shared" si="1"/>
        <v>1428042.8744999997</v>
      </c>
      <c r="ES9" s="7">
        <f t="shared" si="2"/>
        <v>819928.32230000035</v>
      </c>
      <c r="ET9" s="7">
        <f t="shared" si="3"/>
        <v>9216280.5399999991</v>
      </c>
      <c r="EU9" s="7">
        <f t="shared" si="4"/>
        <v>5618402.1732000001</v>
      </c>
      <c r="EV9" s="7">
        <f t="shared" si="5"/>
        <v>1428042.8744999997</v>
      </c>
      <c r="EW9" s="7">
        <f t="shared" si="6"/>
        <v>819928.32230000035</v>
      </c>
      <c r="EX9" s="7">
        <f t="shared" si="7"/>
        <v>7866373.370000001</v>
      </c>
    </row>
    <row r="10" spans="1:154" ht="24.95" customHeight="1" x14ac:dyDescent="0.2">
      <c r="A10" s="5">
        <v>3</v>
      </c>
      <c r="B10" s="6" t="s">
        <v>34</v>
      </c>
      <c r="C10" s="7">
        <v>123949.82000000004</v>
      </c>
      <c r="D10" s="7">
        <v>0</v>
      </c>
      <c r="E10" s="7">
        <v>0</v>
      </c>
      <c r="F10" s="7">
        <v>123949.82000000004</v>
      </c>
      <c r="G10" s="7">
        <v>17108.160000000033</v>
      </c>
      <c r="H10" s="7">
        <v>0</v>
      </c>
      <c r="I10" s="7">
        <v>0</v>
      </c>
      <c r="J10" s="7">
        <v>17108.160000000033</v>
      </c>
      <c r="K10" s="7">
        <v>7.3896444519050419E-13</v>
      </c>
      <c r="L10" s="7">
        <v>229.54</v>
      </c>
      <c r="M10" s="7">
        <v>0</v>
      </c>
      <c r="N10" s="7">
        <v>229.54000000000073</v>
      </c>
      <c r="O10" s="7">
        <v>7.3896444519050419E-13</v>
      </c>
      <c r="P10" s="7">
        <v>229.54</v>
      </c>
      <c r="Q10" s="7">
        <v>0</v>
      </c>
      <c r="R10" s="7">
        <v>229.54000000000073</v>
      </c>
      <c r="S10" s="7">
        <v>-1.1368683772161603E-13</v>
      </c>
      <c r="T10" s="7">
        <v>0</v>
      </c>
      <c r="U10" s="7">
        <v>0</v>
      </c>
      <c r="V10" s="7">
        <v>-1.1368683772161603E-13</v>
      </c>
      <c r="W10" s="7">
        <v>-1.1368683772161603E-13</v>
      </c>
      <c r="X10" s="7">
        <v>0</v>
      </c>
      <c r="Y10" s="7">
        <v>0</v>
      </c>
      <c r="Z10" s="7">
        <v>-1.1368683772161603E-13</v>
      </c>
      <c r="AA10" s="7">
        <v>2225992.8102000002</v>
      </c>
      <c r="AB10" s="7">
        <v>188301.25240000023</v>
      </c>
      <c r="AC10" s="7">
        <v>266023.57739999983</v>
      </c>
      <c r="AD10" s="7">
        <v>2680317.64</v>
      </c>
      <c r="AE10" s="7">
        <v>2225992.8102000002</v>
      </c>
      <c r="AF10" s="7">
        <v>188301.25240000023</v>
      </c>
      <c r="AG10" s="7">
        <v>266023.57739999983</v>
      </c>
      <c r="AH10" s="7">
        <v>2680317.64</v>
      </c>
      <c r="AI10" s="7">
        <v>191363.83677399991</v>
      </c>
      <c r="AJ10" s="7">
        <v>254357.01570199992</v>
      </c>
      <c r="AK10" s="7">
        <v>47515.407523999995</v>
      </c>
      <c r="AL10" s="7">
        <v>493236.25999999983</v>
      </c>
      <c r="AM10" s="7">
        <v>191363.83677399991</v>
      </c>
      <c r="AN10" s="7">
        <v>254357.01570199992</v>
      </c>
      <c r="AO10" s="7">
        <v>47515.407523999995</v>
      </c>
      <c r="AP10" s="7">
        <v>493236.25999999983</v>
      </c>
      <c r="AQ10" s="7">
        <v>25056.316100000018</v>
      </c>
      <c r="AR10" s="7">
        <v>32181.379900000007</v>
      </c>
      <c r="AS10" s="7">
        <v>4390.0140000000001</v>
      </c>
      <c r="AT10" s="7">
        <v>61627.710000000028</v>
      </c>
      <c r="AU10" s="7">
        <v>25056.316100000018</v>
      </c>
      <c r="AV10" s="7">
        <v>32181.379900000007</v>
      </c>
      <c r="AW10" s="7">
        <v>4390.0140000000001</v>
      </c>
      <c r="AX10" s="7">
        <v>61627.710000000028</v>
      </c>
      <c r="AY10" s="7">
        <v>0</v>
      </c>
      <c r="AZ10" s="7">
        <v>0</v>
      </c>
      <c r="BA10" s="7">
        <v>0</v>
      </c>
      <c r="BB10" s="7">
        <v>0</v>
      </c>
      <c r="BC10" s="7">
        <v>0</v>
      </c>
      <c r="BD10" s="7">
        <v>0</v>
      </c>
      <c r="BE10" s="7">
        <v>0</v>
      </c>
      <c r="BF10" s="7">
        <v>0</v>
      </c>
      <c r="BG10" s="7">
        <v>86588.46</v>
      </c>
      <c r="BH10" s="7">
        <v>0</v>
      </c>
      <c r="BI10" s="7">
        <v>0</v>
      </c>
      <c r="BJ10" s="7">
        <v>86588.46</v>
      </c>
      <c r="BK10" s="7">
        <v>54765</v>
      </c>
      <c r="BL10" s="7">
        <v>0</v>
      </c>
      <c r="BM10" s="7">
        <v>0</v>
      </c>
      <c r="BN10" s="7">
        <v>54765</v>
      </c>
      <c r="BO10" s="7">
        <v>0</v>
      </c>
      <c r="BP10" s="7">
        <v>0</v>
      </c>
      <c r="BQ10" s="7">
        <v>0</v>
      </c>
      <c r="BR10" s="7">
        <v>0</v>
      </c>
      <c r="BS10" s="7">
        <v>0</v>
      </c>
      <c r="BT10" s="7">
        <v>0</v>
      </c>
      <c r="BU10" s="7">
        <v>0</v>
      </c>
      <c r="BV10" s="7">
        <v>0</v>
      </c>
      <c r="BW10" s="7">
        <v>0</v>
      </c>
      <c r="BX10" s="7">
        <v>0</v>
      </c>
      <c r="BY10" s="7">
        <v>0</v>
      </c>
      <c r="BZ10" s="7">
        <v>0</v>
      </c>
      <c r="CA10" s="7">
        <v>0</v>
      </c>
      <c r="CB10" s="7">
        <v>0</v>
      </c>
      <c r="CC10" s="7">
        <v>0</v>
      </c>
      <c r="CD10" s="7">
        <v>0</v>
      </c>
      <c r="CE10" s="7">
        <v>0</v>
      </c>
      <c r="CF10" s="7">
        <v>0</v>
      </c>
      <c r="CG10" s="7">
        <v>0</v>
      </c>
      <c r="CH10" s="7">
        <v>0</v>
      </c>
      <c r="CI10" s="7">
        <v>0</v>
      </c>
      <c r="CJ10" s="7">
        <v>0</v>
      </c>
      <c r="CK10" s="7">
        <v>0</v>
      </c>
      <c r="CL10" s="7">
        <v>0</v>
      </c>
      <c r="CM10" s="7">
        <v>7963.590000000002</v>
      </c>
      <c r="CN10" s="7">
        <v>0</v>
      </c>
      <c r="CO10" s="7">
        <v>0</v>
      </c>
      <c r="CP10" s="7">
        <v>7963.590000000002</v>
      </c>
      <c r="CQ10" s="7">
        <v>7963.590000000002</v>
      </c>
      <c r="CR10" s="7">
        <v>0</v>
      </c>
      <c r="CS10" s="7">
        <v>0</v>
      </c>
      <c r="CT10" s="7">
        <v>7963.590000000002</v>
      </c>
      <c r="CU10" s="7">
        <v>256769.21889600041</v>
      </c>
      <c r="CV10" s="7">
        <v>1136958.2211040005</v>
      </c>
      <c r="CW10" s="7">
        <v>0</v>
      </c>
      <c r="CX10" s="7">
        <v>1393727.4400000009</v>
      </c>
      <c r="CY10" s="7">
        <v>16501.324063999346</v>
      </c>
      <c r="CZ10" s="7">
        <v>24694.315935999854</v>
      </c>
      <c r="DA10" s="7">
        <v>0</v>
      </c>
      <c r="DB10" s="7">
        <v>41195.639999999199</v>
      </c>
      <c r="DC10" s="7">
        <v>0</v>
      </c>
      <c r="DD10" s="7">
        <v>0</v>
      </c>
      <c r="DE10" s="7">
        <v>0</v>
      </c>
      <c r="DF10" s="7">
        <v>0</v>
      </c>
      <c r="DG10" s="7">
        <v>0</v>
      </c>
      <c r="DH10" s="7">
        <v>0</v>
      </c>
      <c r="DI10" s="7">
        <v>0</v>
      </c>
      <c r="DJ10" s="7">
        <v>0</v>
      </c>
      <c r="DK10" s="7">
        <v>0</v>
      </c>
      <c r="DL10" s="7">
        <v>0</v>
      </c>
      <c r="DM10" s="7">
        <v>0</v>
      </c>
      <c r="DN10" s="7">
        <v>0</v>
      </c>
      <c r="DO10" s="7">
        <v>0</v>
      </c>
      <c r="DP10" s="7">
        <v>0</v>
      </c>
      <c r="DQ10" s="7">
        <v>0</v>
      </c>
      <c r="DR10" s="7">
        <v>0</v>
      </c>
      <c r="DS10" s="7">
        <v>0</v>
      </c>
      <c r="DT10" s="7">
        <v>0</v>
      </c>
      <c r="DU10" s="7">
        <v>0</v>
      </c>
      <c r="DV10" s="7">
        <v>0</v>
      </c>
      <c r="DW10" s="7">
        <v>0</v>
      </c>
      <c r="DX10" s="7">
        <v>0</v>
      </c>
      <c r="DY10" s="7">
        <v>0</v>
      </c>
      <c r="DZ10" s="7">
        <v>0</v>
      </c>
      <c r="EA10" s="7">
        <v>707.30000000000189</v>
      </c>
      <c r="EB10" s="7">
        <v>0</v>
      </c>
      <c r="EC10" s="7">
        <v>0</v>
      </c>
      <c r="ED10" s="7">
        <v>707.30000000000189</v>
      </c>
      <c r="EE10" s="7">
        <v>16.980000000004907</v>
      </c>
      <c r="EF10" s="7">
        <v>0</v>
      </c>
      <c r="EG10" s="7">
        <v>0</v>
      </c>
      <c r="EH10" s="7">
        <v>16.980000000004907</v>
      </c>
      <c r="EI10" s="7">
        <v>0</v>
      </c>
      <c r="EJ10" s="7">
        <v>0</v>
      </c>
      <c r="EK10" s="7">
        <v>0</v>
      </c>
      <c r="EL10" s="7">
        <v>0</v>
      </c>
      <c r="EM10" s="7">
        <v>0</v>
      </c>
      <c r="EN10" s="7">
        <v>0</v>
      </c>
      <c r="EO10" s="7">
        <v>0</v>
      </c>
      <c r="EP10" s="7">
        <v>0</v>
      </c>
      <c r="EQ10" s="7">
        <f t="shared" si="0"/>
        <v>2918391.3519700002</v>
      </c>
      <c r="ER10" s="7">
        <f t="shared" si="1"/>
        <v>1612027.4091060006</v>
      </c>
      <c r="ES10" s="7">
        <f t="shared" si="2"/>
        <v>317928.99892399984</v>
      </c>
      <c r="ET10" s="7">
        <f t="shared" si="3"/>
        <v>4848347.7600000007</v>
      </c>
      <c r="EU10" s="7">
        <f t="shared" si="4"/>
        <v>2538768.0171379992</v>
      </c>
      <c r="EV10" s="7">
        <f t="shared" si="5"/>
        <v>499763.50393800001</v>
      </c>
      <c r="EW10" s="7">
        <f t="shared" si="6"/>
        <v>317928.99892399984</v>
      </c>
      <c r="EX10" s="7">
        <f t="shared" si="7"/>
        <v>3356460.5199999991</v>
      </c>
    </row>
    <row r="11" spans="1:154" ht="24.95" customHeight="1" x14ac:dyDescent="0.2">
      <c r="A11" s="5">
        <v>4</v>
      </c>
      <c r="B11" s="6" t="s">
        <v>35</v>
      </c>
      <c r="C11" s="7">
        <v>0</v>
      </c>
      <c r="D11" s="7">
        <v>0</v>
      </c>
      <c r="E11" s="7">
        <v>0</v>
      </c>
      <c r="F11" s="7">
        <v>0</v>
      </c>
      <c r="G11" s="7">
        <v>0</v>
      </c>
      <c r="H11" s="7">
        <v>0</v>
      </c>
      <c r="I11" s="7">
        <v>0</v>
      </c>
      <c r="J11" s="7">
        <v>0</v>
      </c>
      <c r="K11" s="7">
        <v>0</v>
      </c>
      <c r="L11" s="7">
        <v>27455.039999999997</v>
      </c>
      <c r="M11" s="7">
        <v>0</v>
      </c>
      <c r="N11" s="7">
        <v>27455.039999999997</v>
      </c>
      <c r="O11" s="7">
        <v>0</v>
      </c>
      <c r="P11" s="7">
        <v>27455.039999999997</v>
      </c>
      <c r="Q11" s="7">
        <v>0</v>
      </c>
      <c r="R11" s="7">
        <v>27455.039999999997</v>
      </c>
      <c r="S11" s="7">
        <v>0</v>
      </c>
      <c r="T11" s="7">
        <v>1016</v>
      </c>
      <c r="U11" s="7">
        <v>0</v>
      </c>
      <c r="V11" s="7">
        <v>1016</v>
      </c>
      <c r="W11" s="7">
        <v>0</v>
      </c>
      <c r="X11" s="7">
        <v>1016</v>
      </c>
      <c r="Y11" s="7">
        <v>0</v>
      </c>
      <c r="Z11" s="7">
        <v>1016</v>
      </c>
      <c r="AA11" s="7">
        <v>1985389.64</v>
      </c>
      <c r="AB11" s="7">
        <v>100526.06</v>
      </c>
      <c r="AC11" s="7">
        <v>427235.05</v>
      </c>
      <c r="AD11" s="7">
        <v>2513150.75</v>
      </c>
      <c r="AE11" s="7">
        <v>1985389.64</v>
      </c>
      <c r="AF11" s="7">
        <v>100526.06</v>
      </c>
      <c r="AG11" s="7">
        <v>427235.05</v>
      </c>
      <c r="AH11" s="7">
        <v>2513150.75</v>
      </c>
      <c r="AI11" s="7">
        <v>180993.21</v>
      </c>
      <c r="AJ11" s="7">
        <v>203189.84000000003</v>
      </c>
      <c r="AK11" s="7">
        <v>60407.01</v>
      </c>
      <c r="AL11" s="7">
        <v>444590.06000000006</v>
      </c>
      <c r="AM11" s="7">
        <v>180993.21</v>
      </c>
      <c r="AN11" s="7">
        <v>203189.84000000003</v>
      </c>
      <c r="AO11" s="7">
        <v>60407.01</v>
      </c>
      <c r="AP11" s="7">
        <v>444590.06000000006</v>
      </c>
      <c r="AQ11" s="7">
        <v>10298.5</v>
      </c>
      <c r="AR11" s="7">
        <v>11902</v>
      </c>
      <c r="AS11" s="7">
        <v>2180</v>
      </c>
      <c r="AT11" s="7">
        <v>24380.5</v>
      </c>
      <c r="AU11" s="7">
        <v>10298.5</v>
      </c>
      <c r="AV11" s="7">
        <v>11902</v>
      </c>
      <c r="AW11" s="7">
        <v>2180</v>
      </c>
      <c r="AX11" s="7">
        <v>24380.5</v>
      </c>
      <c r="AY11" s="7">
        <v>0</v>
      </c>
      <c r="AZ11" s="7">
        <v>0</v>
      </c>
      <c r="BA11" s="7">
        <v>0</v>
      </c>
      <c r="BB11" s="7">
        <v>0</v>
      </c>
      <c r="BC11" s="7">
        <v>0</v>
      </c>
      <c r="BD11" s="7">
        <v>0</v>
      </c>
      <c r="BE11" s="7">
        <v>0</v>
      </c>
      <c r="BF11" s="7">
        <v>0</v>
      </c>
      <c r="BG11" s="7">
        <v>0</v>
      </c>
      <c r="BH11" s="7">
        <v>0</v>
      </c>
      <c r="BI11" s="7">
        <v>0</v>
      </c>
      <c r="BJ11" s="7">
        <v>0</v>
      </c>
      <c r="BK11" s="7">
        <v>0</v>
      </c>
      <c r="BL11" s="7">
        <v>0</v>
      </c>
      <c r="BM11" s="7">
        <v>0</v>
      </c>
      <c r="BN11" s="7">
        <v>0</v>
      </c>
      <c r="BO11" s="7">
        <v>0</v>
      </c>
      <c r="BP11" s="7">
        <v>0</v>
      </c>
      <c r="BQ11" s="7">
        <v>0</v>
      </c>
      <c r="BR11" s="7">
        <v>0</v>
      </c>
      <c r="BS11" s="7">
        <v>0</v>
      </c>
      <c r="BT11" s="7">
        <v>0</v>
      </c>
      <c r="BU11" s="7">
        <v>0</v>
      </c>
      <c r="BV11" s="7">
        <v>0</v>
      </c>
      <c r="BW11" s="7">
        <v>0</v>
      </c>
      <c r="BX11" s="7">
        <v>0</v>
      </c>
      <c r="BY11" s="7">
        <v>0</v>
      </c>
      <c r="BZ11" s="7">
        <v>0</v>
      </c>
      <c r="CA11" s="7">
        <v>0</v>
      </c>
      <c r="CB11" s="7">
        <v>0</v>
      </c>
      <c r="CC11" s="7">
        <v>0</v>
      </c>
      <c r="CD11" s="7">
        <v>0</v>
      </c>
      <c r="CE11" s="7">
        <v>0</v>
      </c>
      <c r="CF11" s="7">
        <v>0</v>
      </c>
      <c r="CG11" s="7">
        <v>0</v>
      </c>
      <c r="CH11" s="7">
        <v>0</v>
      </c>
      <c r="CI11" s="7">
        <v>0</v>
      </c>
      <c r="CJ11" s="7">
        <v>0</v>
      </c>
      <c r="CK11" s="7">
        <v>0</v>
      </c>
      <c r="CL11" s="7">
        <v>0</v>
      </c>
      <c r="CM11" s="7">
        <v>12056.6</v>
      </c>
      <c r="CN11" s="7">
        <v>0</v>
      </c>
      <c r="CO11" s="7">
        <v>0</v>
      </c>
      <c r="CP11" s="7">
        <v>12056.6</v>
      </c>
      <c r="CQ11" s="7">
        <v>12056.6</v>
      </c>
      <c r="CR11" s="7">
        <v>0</v>
      </c>
      <c r="CS11" s="7">
        <v>0</v>
      </c>
      <c r="CT11" s="7">
        <v>12056.6</v>
      </c>
      <c r="CU11" s="7">
        <v>78249.509999999995</v>
      </c>
      <c r="CV11" s="7">
        <v>0</v>
      </c>
      <c r="CW11" s="7">
        <v>0</v>
      </c>
      <c r="CX11" s="7">
        <v>78249.509999999995</v>
      </c>
      <c r="CY11" s="7">
        <v>78249.509999999995</v>
      </c>
      <c r="CZ11" s="7">
        <v>0</v>
      </c>
      <c r="DA11" s="7">
        <v>0</v>
      </c>
      <c r="DB11" s="7">
        <v>78249.509999999995</v>
      </c>
      <c r="DC11" s="7">
        <v>8000</v>
      </c>
      <c r="DD11" s="7">
        <v>0</v>
      </c>
      <c r="DE11" s="7">
        <v>0</v>
      </c>
      <c r="DF11" s="7">
        <v>8000</v>
      </c>
      <c r="DG11" s="7">
        <v>8000</v>
      </c>
      <c r="DH11" s="7">
        <v>0</v>
      </c>
      <c r="DI11" s="7">
        <v>0</v>
      </c>
      <c r="DJ11" s="7">
        <v>8000</v>
      </c>
      <c r="DK11" s="7">
        <v>1552634.27</v>
      </c>
      <c r="DL11" s="7">
        <v>0</v>
      </c>
      <c r="DM11" s="7">
        <v>0</v>
      </c>
      <c r="DN11" s="7">
        <v>1552634.27</v>
      </c>
      <c r="DO11" s="7">
        <v>346445.32000000007</v>
      </c>
      <c r="DP11" s="7">
        <v>0</v>
      </c>
      <c r="DQ11" s="7">
        <v>0</v>
      </c>
      <c r="DR11" s="7">
        <v>346445.32000000007</v>
      </c>
      <c r="DS11" s="7">
        <v>0</v>
      </c>
      <c r="DT11" s="7">
        <v>0</v>
      </c>
      <c r="DU11" s="7">
        <v>0</v>
      </c>
      <c r="DV11" s="7">
        <v>0</v>
      </c>
      <c r="DW11" s="7">
        <v>0</v>
      </c>
      <c r="DX11" s="7">
        <v>0</v>
      </c>
      <c r="DY11" s="7">
        <v>0</v>
      </c>
      <c r="DZ11" s="7">
        <v>0</v>
      </c>
      <c r="EA11" s="7">
        <v>0</v>
      </c>
      <c r="EB11" s="7">
        <v>900</v>
      </c>
      <c r="EC11" s="7">
        <v>0</v>
      </c>
      <c r="ED11" s="7">
        <v>900</v>
      </c>
      <c r="EE11" s="7">
        <v>0</v>
      </c>
      <c r="EF11" s="7">
        <v>900</v>
      </c>
      <c r="EG11" s="7">
        <v>0</v>
      </c>
      <c r="EH11" s="7">
        <v>900</v>
      </c>
      <c r="EI11" s="7">
        <v>0</v>
      </c>
      <c r="EJ11" s="7">
        <v>0</v>
      </c>
      <c r="EK11" s="7">
        <v>0</v>
      </c>
      <c r="EL11" s="7">
        <v>0</v>
      </c>
      <c r="EM11" s="7">
        <v>0</v>
      </c>
      <c r="EN11" s="7">
        <v>0</v>
      </c>
      <c r="EO11" s="7">
        <v>0</v>
      </c>
      <c r="EP11" s="7">
        <v>0</v>
      </c>
      <c r="EQ11" s="7">
        <f t="shared" si="0"/>
        <v>3827621.73</v>
      </c>
      <c r="ER11" s="7">
        <f t="shared" si="1"/>
        <v>344988.94</v>
      </c>
      <c r="ES11" s="7">
        <f t="shared" si="2"/>
        <v>489822.06</v>
      </c>
      <c r="ET11" s="7">
        <f t="shared" si="3"/>
        <v>4662432.7300000004</v>
      </c>
      <c r="EU11" s="7">
        <f t="shared" si="4"/>
        <v>2621432.7800000003</v>
      </c>
      <c r="EV11" s="7">
        <f t="shared" si="5"/>
        <v>344988.94</v>
      </c>
      <c r="EW11" s="7">
        <f t="shared" si="6"/>
        <v>489822.06</v>
      </c>
      <c r="EX11" s="7">
        <f t="shared" si="7"/>
        <v>3456243.7800000003</v>
      </c>
    </row>
    <row r="12" spans="1:154" ht="24.95" customHeight="1" x14ac:dyDescent="0.2">
      <c r="A12" s="5">
        <v>5</v>
      </c>
      <c r="B12" s="6" t="s">
        <v>27</v>
      </c>
      <c r="C12" s="7">
        <v>0</v>
      </c>
      <c r="D12" s="7">
        <v>211051.83999999997</v>
      </c>
      <c r="E12" s="7">
        <v>0</v>
      </c>
      <c r="F12" s="7">
        <v>211051.83999999997</v>
      </c>
      <c r="G12" s="7">
        <v>0</v>
      </c>
      <c r="H12" s="7">
        <v>207921.41999999995</v>
      </c>
      <c r="I12" s="7">
        <v>0</v>
      </c>
      <c r="J12" s="7">
        <v>207921.41999999995</v>
      </c>
      <c r="K12" s="7">
        <v>0</v>
      </c>
      <c r="L12" s="7">
        <v>0</v>
      </c>
      <c r="M12" s="7">
        <v>0</v>
      </c>
      <c r="N12" s="7">
        <v>0</v>
      </c>
      <c r="O12" s="7">
        <v>0</v>
      </c>
      <c r="P12" s="7">
        <v>0</v>
      </c>
      <c r="Q12" s="7">
        <v>0</v>
      </c>
      <c r="R12" s="7">
        <v>0</v>
      </c>
      <c r="S12" s="7">
        <v>0</v>
      </c>
      <c r="T12" s="7">
        <v>0</v>
      </c>
      <c r="U12" s="7">
        <v>0</v>
      </c>
      <c r="V12" s="7">
        <v>0</v>
      </c>
      <c r="W12" s="7">
        <v>0</v>
      </c>
      <c r="X12" s="7">
        <v>0</v>
      </c>
      <c r="Y12" s="7">
        <v>0</v>
      </c>
      <c r="Z12" s="7">
        <v>0</v>
      </c>
      <c r="AA12" s="7">
        <v>0</v>
      </c>
      <c r="AB12" s="7">
        <v>0</v>
      </c>
      <c r="AC12" s="7">
        <v>0</v>
      </c>
      <c r="AD12" s="7">
        <v>0</v>
      </c>
      <c r="AE12" s="7">
        <v>0</v>
      </c>
      <c r="AF12" s="7">
        <v>0</v>
      </c>
      <c r="AG12" s="7">
        <v>0</v>
      </c>
      <c r="AH12" s="7">
        <v>0</v>
      </c>
      <c r="AI12" s="7">
        <v>858023.45000000019</v>
      </c>
      <c r="AJ12" s="7">
        <v>985849.32999999984</v>
      </c>
      <c r="AK12" s="7">
        <v>513231.89000000013</v>
      </c>
      <c r="AL12" s="7">
        <v>2357104.67</v>
      </c>
      <c r="AM12" s="7">
        <v>858023.45000000019</v>
      </c>
      <c r="AN12" s="7">
        <v>985574.30999999982</v>
      </c>
      <c r="AO12" s="7">
        <v>513231.89000000013</v>
      </c>
      <c r="AP12" s="7">
        <v>2356829.6500000004</v>
      </c>
      <c r="AQ12" s="7">
        <v>180138.25</v>
      </c>
      <c r="AR12" s="7">
        <v>116890.2</v>
      </c>
      <c r="AS12" s="7">
        <v>88320.249999999985</v>
      </c>
      <c r="AT12" s="7">
        <v>385348.7</v>
      </c>
      <c r="AU12" s="7">
        <v>180138.25</v>
      </c>
      <c r="AV12" s="7">
        <v>116890.2</v>
      </c>
      <c r="AW12" s="7">
        <v>88320.249999999985</v>
      </c>
      <c r="AX12" s="7">
        <v>385348.7</v>
      </c>
      <c r="AY12" s="7">
        <v>0</v>
      </c>
      <c r="AZ12" s="7">
        <v>0</v>
      </c>
      <c r="BA12" s="7">
        <v>0</v>
      </c>
      <c r="BB12" s="7">
        <v>0</v>
      </c>
      <c r="BC12" s="7">
        <v>0</v>
      </c>
      <c r="BD12" s="7">
        <v>0</v>
      </c>
      <c r="BE12" s="7">
        <v>0</v>
      </c>
      <c r="BF12" s="7">
        <v>0</v>
      </c>
      <c r="BG12" s="7">
        <v>0</v>
      </c>
      <c r="BH12" s="7">
        <v>0</v>
      </c>
      <c r="BI12" s="7">
        <v>0</v>
      </c>
      <c r="BJ12" s="7">
        <v>0</v>
      </c>
      <c r="BK12" s="7">
        <v>0</v>
      </c>
      <c r="BL12" s="7">
        <v>0</v>
      </c>
      <c r="BM12" s="7">
        <v>0</v>
      </c>
      <c r="BN12" s="7">
        <v>0</v>
      </c>
      <c r="BO12" s="7">
        <v>0</v>
      </c>
      <c r="BP12" s="7">
        <v>0</v>
      </c>
      <c r="BQ12" s="7">
        <v>0</v>
      </c>
      <c r="BR12" s="7">
        <v>0</v>
      </c>
      <c r="BS12" s="7">
        <v>0</v>
      </c>
      <c r="BT12" s="7">
        <v>0</v>
      </c>
      <c r="BU12" s="7">
        <v>0</v>
      </c>
      <c r="BV12" s="7">
        <v>0</v>
      </c>
      <c r="BW12" s="7">
        <v>0</v>
      </c>
      <c r="BX12" s="7">
        <v>0</v>
      </c>
      <c r="BY12" s="7">
        <v>0</v>
      </c>
      <c r="BZ12" s="7">
        <v>0</v>
      </c>
      <c r="CA12" s="7">
        <v>0</v>
      </c>
      <c r="CB12" s="7">
        <v>0</v>
      </c>
      <c r="CC12" s="7">
        <v>0</v>
      </c>
      <c r="CD12" s="7">
        <v>0</v>
      </c>
      <c r="CE12" s="7">
        <v>0</v>
      </c>
      <c r="CF12" s="7">
        <v>0</v>
      </c>
      <c r="CG12" s="7">
        <v>0</v>
      </c>
      <c r="CH12" s="7">
        <v>0</v>
      </c>
      <c r="CI12" s="7">
        <v>0</v>
      </c>
      <c r="CJ12" s="7">
        <v>0</v>
      </c>
      <c r="CK12" s="7">
        <v>0</v>
      </c>
      <c r="CL12" s="7">
        <v>0</v>
      </c>
      <c r="CM12" s="7">
        <v>105824.1299</v>
      </c>
      <c r="CN12" s="7">
        <v>0</v>
      </c>
      <c r="CO12" s="7">
        <v>0</v>
      </c>
      <c r="CP12" s="7">
        <v>105824.1299</v>
      </c>
      <c r="CQ12" s="7">
        <v>105824.1299</v>
      </c>
      <c r="CR12" s="7">
        <v>0</v>
      </c>
      <c r="CS12" s="7">
        <v>0</v>
      </c>
      <c r="CT12" s="7">
        <v>105824.1299</v>
      </c>
      <c r="CU12" s="7">
        <v>144941.66999999998</v>
      </c>
      <c r="CV12" s="7">
        <v>162586.83000000005</v>
      </c>
      <c r="CW12" s="7">
        <v>0</v>
      </c>
      <c r="CX12" s="7">
        <v>307528.5</v>
      </c>
      <c r="CY12" s="7">
        <v>140835.15999999997</v>
      </c>
      <c r="CZ12" s="7">
        <v>110024.58000000003</v>
      </c>
      <c r="DA12" s="7">
        <v>0</v>
      </c>
      <c r="DB12" s="7">
        <v>250859.74</v>
      </c>
      <c r="DC12" s="7">
        <v>0</v>
      </c>
      <c r="DD12" s="7">
        <v>0</v>
      </c>
      <c r="DE12" s="7">
        <v>0</v>
      </c>
      <c r="DF12" s="7">
        <v>0</v>
      </c>
      <c r="DG12" s="7">
        <v>0</v>
      </c>
      <c r="DH12" s="7">
        <v>0</v>
      </c>
      <c r="DI12" s="7">
        <v>0</v>
      </c>
      <c r="DJ12" s="7">
        <v>0</v>
      </c>
      <c r="DK12" s="7">
        <v>518630.54</v>
      </c>
      <c r="DL12" s="7">
        <v>0</v>
      </c>
      <c r="DM12" s="7">
        <v>49074.23</v>
      </c>
      <c r="DN12" s="7">
        <v>567704.77</v>
      </c>
      <c r="DO12" s="7">
        <v>253267.27999999997</v>
      </c>
      <c r="DP12" s="7">
        <v>0</v>
      </c>
      <c r="DQ12" s="7">
        <v>24148.030000000002</v>
      </c>
      <c r="DR12" s="7">
        <v>277415.31</v>
      </c>
      <c r="DS12" s="7">
        <v>0</v>
      </c>
      <c r="DT12" s="7">
        <v>0</v>
      </c>
      <c r="DU12" s="7">
        <v>0</v>
      </c>
      <c r="DV12" s="7">
        <v>0</v>
      </c>
      <c r="DW12" s="7">
        <v>0</v>
      </c>
      <c r="DX12" s="7">
        <v>0</v>
      </c>
      <c r="DY12" s="7">
        <v>0</v>
      </c>
      <c r="DZ12" s="7">
        <v>0</v>
      </c>
      <c r="EA12" s="7">
        <v>3143.8</v>
      </c>
      <c r="EB12" s="7">
        <v>0</v>
      </c>
      <c r="EC12" s="7">
        <v>0</v>
      </c>
      <c r="ED12" s="7">
        <v>3143.8</v>
      </c>
      <c r="EE12" s="7">
        <v>1566.8800000000003</v>
      </c>
      <c r="EF12" s="7">
        <v>0</v>
      </c>
      <c r="EG12" s="7">
        <v>0</v>
      </c>
      <c r="EH12" s="7">
        <v>1566.8800000000003</v>
      </c>
      <c r="EI12" s="7">
        <v>0</v>
      </c>
      <c r="EJ12" s="7">
        <v>0</v>
      </c>
      <c r="EK12" s="7">
        <v>0</v>
      </c>
      <c r="EL12" s="7">
        <v>0</v>
      </c>
      <c r="EM12" s="7">
        <v>0</v>
      </c>
      <c r="EN12" s="7">
        <v>0</v>
      </c>
      <c r="EO12" s="7">
        <v>0</v>
      </c>
      <c r="EP12" s="7">
        <v>0</v>
      </c>
      <c r="EQ12" s="7">
        <f t="shared" si="0"/>
        <v>1810701.8399000003</v>
      </c>
      <c r="ER12" s="7">
        <f t="shared" si="1"/>
        <v>1476378.2</v>
      </c>
      <c r="ES12" s="7">
        <f t="shared" si="2"/>
        <v>650626.37000000011</v>
      </c>
      <c r="ET12" s="7">
        <f t="shared" si="3"/>
        <v>3937706.4098999999</v>
      </c>
      <c r="EU12" s="7">
        <f t="shared" si="4"/>
        <v>1539655.1499000001</v>
      </c>
      <c r="EV12" s="7">
        <f t="shared" si="5"/>
        <v>1420410.5099999998</v>
      </c>
      <c r="EW12" s="7">
        <f t="shared" si="6"/>
        <v>625700.17000000016</v>
      </c>
      <c r="EX12" s="7">
        <f t="shared" si="7"/>
        <v>3585765.8299000007</v>
      </c>
    </row>
    <row r="13" spans="1:154" ht="24.95" customHeight="1" x14ac:dyDescent="0.2">
      <c r="A13" s="5">
        <v>6</v>
      </c>
      <c r="B13" s="6" t="s">
        <v>32</v>
      </c>
      <c r="C13" s="7">
        <v>0</v>
      </c>
      <c r="D13" s="7">
        <v>0</v>
      </c>
      <c r="E13" s="7">
        <v>0</v>
      </c>
      <c r="F13" s="7">
        <v>0</v>
      </c>
      <c r="G13" s="7">
        <v>0</v>
      </c>
      <c r="H13" s="7">
        <v>0</v>
      </c>
      <c r="I13" s="7">
        <v>0</v>
      </c>
      <c r="J13" s="7">
        <v>0</v>
      </c>
      <c r="K13" s="7">
        <v>0</v>
      </c>
      <c r="L13" s="7">
        <v>891.01</v>
      </c>
      <c r="M13" s="7">
        <v>0</v>
      </c>
      <c r="N13" s="7">
        <v>891.01</v>
      </c>
      <c r="O13" s="7">
        <v>0</v>
      </c>
      <c r="P13" s="7">
        <v>891.01</v>
      </c>
      <c r="Q13" s="7">
        <v>0</v>
      </c>
      <c r="R13" s="7">
        <v>891.01</v>
      </c>
      <c r="S13" s="7">
        <v>10000</v>
      </c>
      <c r="T13" s="7">
        <v>0</v>
      </c>
      <c r="U13" s="7">
        <v>0</v>
      </c>
      <c r="V13" s="7">
        <v>10000</v>
      </c>
      <c r="W13" s="7">
        <v>10000</v>
      </c>
      <c r="X13" s="7">
        <v>0</v>
      </c>
      <c r="Y13" s="7">
        <v>0</v>
      </c>
      <c r="Z13" s="7">
        <v>10000</v>
      </c>
      <c r="AA13" s="7">
        <v>984310.06614364451</v>
      </c>
      <c r="AB13" s="7">
        <v>1907.24</v>
      </c>
      <c r="AC13" s="7">
        <v>291626.69385635504</v>
      </c>
      <c r="AD13" s="7">
        <v>1277843.9999999995</v>
      </c>
      <c r="AE13" s="7">
        <v>984310.06614364451</v>
      </c>
      <c r="AF13" s="7">
        <v>1907.24</v>
      </c>
      <c r="AG13" s="7">
        <v>291626.69385635504</v>
      </c>
      <c r="AH13" s="7">
        <v>1277843.9999999995</v>
      </c>
      <c r="AI13" s="7">
        <v>101196.8815</v>
      </c>
      <c r="AJ13" s="7">
        <v>137410.60952799997</v>
      </c>
      <c r="AK13" s="7">
        <v>0</v>
      </c>
      <c r="AL13" s="7">
        <v>238607.49102799996</v>
      </c>
      <c r="AM13" s="7">
        <v>92154.545400000003</v>
      </c>
      <c r="AN13" s="7">
        <v>130773.54652799998</v>
      </c>
      <c r="AO13" s="7">
        <v>0</v>
      </c>
      <c r="AP13" s="7">
        <v>222928.09192799998</v>
      </c>
      <c r="AQ13" s="7">
        <v>39224.5</v>
      </c>
      <c r="AR13" s="7">
        <v>4152.72</v>
      </c>
      <c r="AS13" s="7">
        <v>5</v>
      </c>
      <c r="AT13" s="7">
        <v>43382.22</v>
      </c>
      <c r="AU13" s="7">
        <v>12062.136505000002</v>
      </c>
      <c r="AV13" s="7">
        <v>4092.7200000000003</v>
      </c>
      <c r="AW13" s="7">
        <v>5</v>
      </c>
      <c r="AX13" s="7">
        <v>16159.856505000003</v>
      </c>
      <c r="AY13" s="7">
        <v>0</v>
      </c>
      <c r="AZ13" s="7">
        <v>0</v>
      </c>
      <c r="BA13" s="7">
        <v>0</v>
      </c>
      <c r="BB13" s="7">
        <v>0</v>
      </c>
      <c r="BC13" s="7">
        <v>0</v>
      </c>
      <c r="BD13" s="7">
        <v>0</v>
      </c>
      <c r="BE13" s="7">
        <v>0</v>
      </c>
      <c r="BF13" s="7">
        <v>0</v>
      </c>
      <c r="BG13" s="7">
        <v>0</v>
      </c>
      <c r="BH13" s="7">
        <v>0</v>
      </c>
      <c r="BI13" s="7">
        <v>0</v>
      </c>
      <c r="BJ13" s="7">
        <v>0</v>
      </c>
      <c r="BK13" s="7">
        <v>0</v>
      </c>
      <c r="BL13" s="7">
        <v>0</v>
      </c>
      <c r="BM13" s="7">
        <v>0</v>
      </c>
      <c r="BN13" s="7">
        <v>0</v>
      </c>
      <c r="BO13" s="7">
        <v>1823698.228640002</v>
      </c>
      <c r="BP13" s="7">
        <v>0</v>
      </c>
      <c r="BQ13" s="7">
        <v>0</v>
      </c>
      <c r="BR13" s="7">
        <v>1823698.228640002</v>
      </c>
      <c r="BS13" s="7">
        <v>0</v>
      </c>
      <c r="BT13" s="7">
        <v>0</v>
      </c>
      <c r="BU13" s="7">
        <v>0</v>
      </c>
      <c r="BV13" s="7">
        <v>0</v>
      </c>
      <c r="BW13" s="7">
        <v>0</v>
      </c>
      <c r="BX13" s="7">
        <v>0</v>
      </c>
      <c r="BY13" s="7">
        <v>0</v>
      </c>
      <c r="BZ13" s="7">
        <v>0</v>
      </c>
      <c r="CA13" s="7">
        <v>0</v>
      </c>
      <c r="CB13" s="7">
        <v>0</v>
      </c>
      <c r="CC13" s="7">
        <v>0</v>
      </c>
      <c r="CD13" s="7">
        <v>0</v>
      </c>
      <c r="CE13" s="7">
        <v>0</v>
      </c>
      <c r="CF13" s="7">
        <v>0</v>
      </c>
      <c r="CG13" s="7">
        <v>0</v>
      </c>
      <c r="CH13" s="7">
        <v>0</v>
      </c>
      <c r="CI13" s="7">
        <v>0</v>
      </c>
      <c r="CJ13" s="7">
        <v>0</v>
      </c>
      <c r="CK13" s="7">
        <v>0</v>
      </c>
      <c r="CL13" s="7">
        <v>0</v>
      </c>
      <c r="CM13" s="7">
        <v>0</v>
      </c>
      <c r="CN13" s="7">
        <v>37970.47</v>
      </c>
      <c r="CO13" s="7">
        <v>0</v>
      </c>
      <c r="CP13" s="7">
        <v>37970.47</v>
      </c>
      <c r="CQ13" s="7">
        <v>0</v>
      </c>
      <c r="CR13" s="7">
        <v>18985.235000000001</v>
      </c>
      <c r="CS13" s="7">
        <v>0</v>
      </c>
      <c r="CT13" s="7">
        <v>18985.235000000001</v>
      </c>
      <c r="CU13" s="7">
        <v>82045.701327999996</v>
      </c>
      <c r="CV13" s="7">
        <v>14541.080599999999</v>
      </c>
      <c r="CW13" s="7">
        <v>0</v>
      </c>
      <c r="CX13" s="7">
        <v>96586.781927999997</v>
      </c>
      <c r="CY13" s="7">
        <v>54216.141507199995</v>
      </c>
      <c r="CZ13" s="7">
        <v>7270.5402999999997</v>
      </c>
      <c r="DA13" s="7">
        <v>0</v>
      </c>
      <c r="DB13" s="7">
        <v>61486.681807199995</v>
      </c>
      <c r="DC13" s="7">
        <v>1221</v>
      </c>
      <c r="DD13" s="7">
        <v>0</v>
      </c>
      <c r="DE13" s="7">
        <v>0</v>
      </c>
      <c r="DF13" s="7">
        <v>1221</v>
      </c>
      <c r="DG13" s="7">
        <v>1221</v>
      </c>
      <c r="DH13" s="7">
        <v>0</v>
      </c>
      <c r="DI13" s="7">
        <v>0</v>
      </c>
      <c r="DJ13" s="7">
        <v>1221</v>
      </c>
      <c r="DK13" s="7">
        <v>0</v>
      </c>
      <c r="DL13" s="7">
        <v>0</v>
      </c>
      <c r="DM13" s="7">
        <v>0</v>
      </c>
      <c r="DN13" s="7">
        <v>0</v>
      </c>
      <c r="DO13" s="7">
        <v>0</v>
      </c>
      <c r="DP13" s="7">
        <v>0</v>
      </c>
      <c r="DQ13" s="7">
        <v>0</v>
      </c>
      <c r="DR13" s="7">
        <v>0</v>
      </c>
      <c r="DS13" s="7">
        <v>0</v>
      </c>
      <c r="DT13" s="7">
        <v>0</v>
      </c>
      <c r="DU13" s="7">
        <v>0</v>
      </c>
      <c r="DV13" s="7">
        <v>0</v>
      </c>
      <c r="DW13" s="7">
        <v>0</v>
      </c>
      <c r="DX13" s="7">
        <v>0</v>
      </c>
      <c r="DY13" s="7">
        <v>0</v>
      </c>
      <c r="DZ13" s="7">
        <v>0</v>
      </c>
      <c r="EA13" s="7">
        <v>7698.9600000000019</v>
      </c>
      <c r="EB13" s="7">
        <v>0</v>
      </c>
      <c r="EC13" s="7">
        <v>0</v>
      </c>
      <c r="ED13" s="7">
        <v>7698.9600000000019</v>
      </c>
      <c r="EE13" s="7">
        <v>3849.4800000000009</v>
      </c>
      <c r="EF13" s="7">
        <v>0</v>
      </c>
      <c r="EG13" s="7">
        <v>0</v>
      </c>
      <c r="EH13" s="7">
        <v>3849.4800000000009</v>
      </c>
      <c r="EI13" s="7">
        <v>0</v>
      </c>
      <c r="EJ13" s="7">
        <v>0</v>
      </c>
      <c r="EK13" s="7">
        <v>0</v>
      </c>
      <c r="EL13" s="7">
        <v>0</v>
      </c>
      <c r="EM13" s="7">
        <v>0</v>
      </c>
      <c r="EN13" s="7">
        <v>0</v>
      </c>
      <c r="EO13" s="7">
        <v>0</v>
      </c>
      <c r="EP13" s="7">
        <v>0</v>
      </c>
      <c r="EQ13" s="7">
        <f t="shared" si="0"/>
        <v>3049395.3376116464</v>
      </c>
      <c r="ER13" s="7">
        <f t="shared" si="1"/>
        <v>196873.13012799996</v>
      </c>
      <c r="ES13" s="7">
        <f t="shared" si="2"/>
        <v>291631.69385635504</v>
      </c>
      <c r="ET13" s="7">
        <f t="shared" si="3"/>
        <v>3537900.1615960016</v>
      </c>
      <c r="EU13" s="7">
        <f t="shared" si="4"/>
        <v>1157813.3695558445</v>
      </c>
      <c r="EV13" s="7">
        <f t="shared" si="5"/>
        <v>163920.29182799999</v>
      </c>
      <c r="EW13" s="7">
        <f t="shared" si="6"/>
        <v>291631.69385635504</v>
      </c>
      <c r="EX13" s="7">
        <f t="shared" si="7"/>
        <v>1613365.3552401995</v>
      </c>
    </row>
    <row r="14" spans="1:154" ht="24.95" customHeight="1" x14ac:dyDescent="0.2">
      <c r="A14" s="5">
        <v>7</v>
      </c>
      <c r="B14" s="6" t="s">
        <v>30</v>
      </c>
      <c r="C14" s="7">
        <v>500</v>
      </c>
      <c r="D14" s="7">
        <v>0</v>
      </c>
      <c r="E14" s="7">
        <v>40000</v>
      </c>
      <c r="F14" s="7">
        <v>40500</v>
      </c>
      <c r="G14" s="7">
        <v>500</v>
      </c>
      <c r="H14" s="7">
        <v>0</v>
      </c>
      <c r="I14" s="7">
        <v>40000</v>
      </c>
      <c r="J14" s="7">
        <v>40500</v>
      </c>
      <c r="K14" s="7">
        <v>0</v>
      </c>
      <c r="L14" s="7">
        <v>0</v>
      </c>
      <c r="M14" s="7">
        <v>86.62</v>
      </c>
      <c r="N14" s="7">
        <v>86.62</v>
      </c>
      <c r="O14" s="7">
        <v>0</v>
      </c>
      <c r="P14" s="7">
        <v>0</v>
      </c>
      <c r="Q14" s="7">
        <v>86.62</v>
      </c>
      <c r="R14" s="7">
        <v>86.62</v>
      </c>
      <c r="S14" s="7">
        <v>0</v>
      </c>
      <c r="T14" s="7">
        <v>0</v>
      </c>
      <c r="U14" s="7">
        <v>0</v>
      </c>
      <c r="V14" s="7">
        <v>0</v>
      </c>
      <c r="W14" s="7">
        <v>0</v>
      </c>
      <c r="X14" s="7">
        <v>0</v>
      </c>
      <c r="Y14" s="7">
        <v>0</v>
      </c>
      <c r="Z14" s="7">
        <v>0</v>
      </c>
      <c r="AA14" s="7">
        <v>877002.12383137655</v>
      </c>
      <c r="AB14" s="7">
        <v>60070.793340166187</v>
      </c>
      <c r="AC14" s="7">
        <v>1932092.9228284648</v>
      </c>
      <c r="AD14" s="7">
        <v>2869165.8400000073</v>
      </c>
      <c r="AE14" s="7">
        <v>877002.12383137655</v>
      </c>
      <c r="AF14" s="7">
        <v>60070.793340166187</v>
      </c>
      <c r="AG14" s="7">
        <v>1932092.9228284648</v>
      </c>
      <c r="AH14" s="7">
        <v>2869165.8400000073</v>
      </c>
      <c r="AI14" s="7">
        <v>16648.849999999999</v>
      </c>
      <c r="AJ14" s="7">
        <v>57412.59</v>
      </c>
      <c r="AK14" s="7">
        <v>432211.08</v>
      </c>
      <c r="AL14" s="7">
        <v>506272.52</v>
      </c>
      <c r="AM14" s="7">
        <v>16648.849999999999</v>
      </c>
      <c r="AN14" s="7">
        <v>57412.59</v>
      </c>
      <c r="AO14" s="7">
        <v>432211.08</v>
      </c>
      <c r="AP14" s="7">
        <v>506272.52</v>
      </c>
      <c r="AQ14" s="7">
        <v>6677.8</v>
      </c>
      <c r="AR14" s="7">
        <v>13083.07</v>
      </c>
      <c r="AS14" s="7">
        <v>29551.46</v>
      </c>
      <c r="AT14" s="7">
        <v>49312.33</v>
      </c>
      <c r="AU14" s="7">
        <v>6677.8</v>
      </c>
      <c r="AV14" s="7">
        <v>13083.07</v>
      </c>
      <c r="AW14" s="7">
        <v>29551.46</v>
      </c>
      <c r="AX14" s="7">
        <v>49312.33</v>
      </c>
      <c r="AY14" s="7">
        <v>0</v>
      </c>
      <c r="AZ14" s="7">
        <v>0</v>
      </c>
      <c r="BA14" s="7">
        <v>0</v>
      </c>
      <c r="BB14" s="7">
        <v>0</v>
      </c>
      <c r="BC14" s="7">
        <v>0</v>
      </c>
      <c r="BD14" s="7">
        <v>0</v>
      </c>
      <c r="BE14" s="7">
        <v>0</v>
      </c>
      <c r="BF14" s="7">
        <v>0</v>
      </c>
      <c r="BG14" s="7">
        <v>0</v>
      </c>
      <c r="BH14" s="7">
        <v>0</v>
      </c>
      <c r="BI14" s="7">
        <v>0</v>
      </c>
      <c r="BJ14" s="7">
        <v>0</v>
      </c>
      <c r="BK14" s="7">
        <v>0</v>
      </c>
      <c r="BL14" s="7">
        <v>0</v>
      </c>
      <c r="BM14" s="7">
        <v>0</v>
      </c>
      <c r="BN14" s="7">
        <v>0</v>
      </c>
      <c r="BO14" s="7">
        <v>0</v>
      </c>
      <c r="BP14" s="7">
        <v>0</v>
      </c>
      <c r="BQ14" s="7">
        <v>0</v>
      </c>
      <c r="BR14" s="7">
        <v>0</v>
      </c>
      <c r="BS14" s="7">
        <v>0</v>
      </c>
      <c r="BT14" s="7">
        <v>0</v>
      </c>
      <c r="BU14" s="7">
        <v>0</v>
      </c>
      <c r="BV14" s="7">
        <v>0</v>
      </c>
      <c r="BW14" s="7">
        <v>0</v>
      </c>
      <c r="BX14" s="7">
        <v>0</v>
      </c>
      <c r="BY14" s="7">
        <v>0</v>
      </c>
      <c r="BZ14" s="7">
        <v>0</v>
      </c>
      <c r="CA14" s="7">
        <v>0</v>
      </c>
      <c r="CB14" s="7">
        <v>0</v>
      </c>
      <c r="CC14" s="7">
        <v>0</v>
      </c>
      <c r="CD14" s="7">
        <v>0</v>
      </c>
      <c r="CE14" s="7">
        <v>0</v>
      </c>
      <c r="CF14" s="7">
        <v>0</v>
      </c>
      <c r="CG14" s="7">
        <v>0</v>
      </c>
      <c r="CH14" s="7">
        <v>0</v>
      </c>
      <c r="CI14" s="7">
        <v>0</v>
      </c>
      <c r="CJ14" s="7">
        <v>0</v>
      </c>
      <c r="CK14" s="7">
        <v>0</v>
      </c>
      <c r="CL14" s="7">
        <v>0</v>
      </c>
      <c r="CM14" s="7">
        <v>0</v>
      </c>
      <c r="CN14" s="7">
        <v>0</v>
      </c>
      <c r="CO14" s="7">
        <v>0</v>
      </c>
      <c r="CP14" s="7">
        <v>0</v>
      </c>
      <c r="CQ14" s="7">
        <v>0</v>
      </c>
      <c r="CR14" s="7">
        <v>0</v>
      </c>
      <c r="CS14" s="7">
        <v>0</v>
      </c>
      <c r="CT14" s="7">
        <v>0</v>
      </c>
      <c r="CU14" s="7">
        <v>0</v>
      </c>
      <c r="CV14" s="7">
        <v>0</v>
      </c>
      <c r="CW14" s="7">
        <v>0</v>
      </c>
      <c r="CX14" s="7">
        <v>0</v>
      </c>
      <c r="CY14" s="7">
        <v>0</v>
      </c>
      <c r="CZ14" s="7">
        <v>0</v>
      </c>
      <c r="DA14" s="7">
        <v>0</v>
      </c>
      <c r="DB14" s="7">
        <v>0</v>
      </c>
      <c r="DC14" s="7">
        <v>0</v>
      </c>
      <c r="DD14" s="7">
        <v>0</v>
      </c>
      <c r="DE14" s="7">
        <v>0</v>
      </c>
      <c r="DF14" s="7">
        <v>0</v>
      </c>
      <c r="DG14" s="7">
        <v>0</v>
      </c>
      <c r="DH14" s="7">
        <v>0</v>
      </c>
      <c r="DI14" s="7">
        <v>0</v>
      </c>
      <c r="DJ14" s="7">
        <v>0</v>
      </c>
      <c r="DK14" s="7">
        <v>0</v>
      </c>
      <c r="DL14" s="7">
        <v>0</v>
      </c>
      <c r="DM14" s="7">
        <v>0</v>
      </c>
      <c r="DN14" s="7">
        <v>0</v>
      </c>
      <c r="DO14" s="7">
        <v>0</v>
      </c>
      <c r="DP14" s="7">
        <v>0</v>
      </c>
      <c r="DQ14" s="7">
        <v>0</v>
      </c>
      <c r="DR14" s="7">
        <v>0</v>
      </c>
      <c r="DS14" s="7">
        <v>0</v>
      </c>
      <c r="DT14" s="7">
        <v>0</v>
      </c>
      <c r="DU14" s="7">
        <v>0</v>
      </c>
      <c r="DV14" s="7">
        <v>0</v>
      </c>
      <c r="DW14" s="7">
        <v>0</v>
      </c>
      <c r="DX14" s="7">
        <v>0</v>
      </c>
      <c r="DY14" s="7">
        <v>0</v>
      </c>
      <c r="DZ14" s="7">
        <v>0</v>
      </c>
      <c r="EA14" s="7">
        <v>0</v>
      </c>
      <c r="EB14" s="7">
        <v>0</v>
      </c>
      <c r="EC14" s="7">
        <v>0</v>
      </c>
      <c r="ED14" s="7">
        <v>0</v>
      </c>
      <c r="EE14" s="7">
        <v>0</v>
      </c>
      <c r="EF14" s="7">
        <v>0</v>
      </c>
      <c r="EG14" s="7">
        <v>0</v>
      </c>
      <c r="EH14" s="7">
        <v>0</v>
      </c>
      <c r="EI14" s="7">
        <v>0</v>
      </c>
      <c r="EJ14" s="7">
        <v>0</v>
      </c>
      <c r="EK14" s="7">
        <v>0</v>
      </c>
      <c r="EL14" s="7">
        <v>0</v>
      </c>
      <c r="EM14" s="7">
        <v>0</v>
      </c>
      <c r="EN14" s="7">
        <v>0</v>
      </c>
      <c r="EO14" s="7">
        <v>0</v>
      </c>
      <c r="EP14" s="7">
        <v>0</v>
      </c>
      <c r="EQ14" s="7">
        <f t="shared" si="0"/>
        <v>900828.77383137657</v>
      </c>
      <c r="ER14" s="7">
        <f t="shared" si="1"/>
        <v>130566.45334016619</v>
      </c>
      <c r="ES14" s="7">
        <f t="shared" si="2"/>
        <v>2433942.0828284649</v>
      </c>
      <c r="ET14" s="7">
        <f t="shared" si="3"/>
        <v>3465337.3100000075</v>
      </c>
      <c r="EU14" s="7">
        <f t="shared" si="4"/>
        <v>900828.77383137657</v>
      </c>
      <c r="EV14" s="7">
        <f t="shared" si="5"/>
        <v>130566.45334016619</v>
      </c>
      <c r="EW14" s="7">
        <f t="shared" si="6"/>
        <v>2433942.0828284649</v>
      </c>
      <c r="EX14" s="7">
        <f t="shared" si="7"/>
        <v>3465337.3100000075</v>
      </c>
    </row>
    <row r="15" spans="1:154" ht="24.95" customHeight="1" x14ac:dyDescent="0.2">
      <c r="A15" s="5">
        <v>8</v>
      </c>
      <c r="B15" s="6" t="s">
        <v>33</v>
      </c>
      <c r="C15" s="7">
        <v>0</v>
      </c>
      <c r="D15" s="7">
        <v>0</v>
      </c>
      <c r="E15" s="7">
        <v>30000</v>
      </c>
      <c r="F15" s="7">
        <v>30000</v>
      </c>
      <c r="G15" s="7">
        <v>0</v>
      </c>
      <c r="H15" s="7">
        <v>0</v>
      </c>
      <c r="I15" s="7">
        <v>30000</v>
      </c>
      <c r="J15" s="7">
        <v>30000</v>
      </c>
      <c r="K15" s="7">
        <v>0</v>
      </c>
      <c r="L15" s="7">
        <v>0</v>
      </c>
      <c r="M15" s="7">
        <v>32.159999999999997</v>
      </c>
      <c r="N15" s="7">
        <v>32.159999999999997</v>
      </c>
      <c r="O15" s="7">
        <v>0</v>
      </c>
      <c r="P15" s="7">
        <v>0</v>
      </c>
      <c r="Q15" s="7">
        <v>32.159999999999997</v>
      </c>
      <c r="R15" s="7">
        <v>32.159999999999997</v>
      </c>
      <c r="S15" s="7">
        <v>0</v>
      </c>
      <c r="T15" s="7">
        <v>0</v>
      </c>
      <c r="U15" s="7">
        <v>0</v>
      </c>
      <c r="V15" s="7">
        <v>0</v>
      </c>
      <c r="W15" s="7">
        <v>0</v>
      </c>
      <c r="X15" s="7">
        <v>0</v>
      </c>
      <c r="Y15" s="7">
        <v>0</v>
      </c>
      <c r="Z15" s="7">
        <v>0</v>
      </c>
      <c r="AA15" s="7">
        <v>570379.37326931674</v>
      </c>
      <c r="AB15" s="7">
        <v>1454.4283989368873</v>
      </c>
      <c r="AC15" s="7">
        <v>1390801.3383317464</v>
      </c>
      <c r="AD15" s="7">
        <v>1962635.1400000001</v>
      </c>
      <c r="AE15" s="7">
        <v>570379.37326931674</v>
      </c>
      <c r="AF15" s="7">
        <v>1454.4283989368873</v>
      </c>
      <c r="AG15" s="7">
        <v>1390801.3383317464</v>
      </c>
      <c r="AH15" s="7">
        <v>1962635.1400000001</v>
      </c>
      <c r="AI15" s="7">
        <v>11382</v>
      </c>
      <c r="AJ15" s="7">
        <v>19590.2</v>
      </c>
      <c r="AK15" s="7">
        <v>66913.22</v>
      </c>
      <c r="AL15" s="7">
        <v>97885.42</v>
      </c>
      <c r="AM15" s="7">
        <v>5798.48</v>
      </c>
      <c r="AN15" s="7">
        <v>10001.870000000001</v>
      </c>
      <c r="AO15" s="7">
        <v>33456.600000000006</v>
      </c>
      <c r="AP15" s="7">
        <v>49256.950000000004</v>
      </c>
      <c r="AQ15" s="7">
        <v>0</v>
      </c>
      <c r="AR15" s="7">
        <v>2215</v>
      </c>
      <c r="AS15" s="7">
        <v>3587</v>
      </c>
      <c r="AT15" s="7">
        <v>5802</v>
      </c>
      <c r="AU15" s="7">
        <v>0</v>
      </c>
      <c r="AV15" s="7">
        <v>1107.48</v>
      </c>
      <c r="AW15" s="7">
        <v>1793.5</v>
      </c>
      <c r="AX15" s="7">
        <v>2900.98</v>
      </c>
      <c r="AY15" s="7">
        <v>0</v>
      </c>
      <c r="AZ15" s="7">
        <v>0</v>
      </c>
      <c r="BA15" s="7">
        <v>0</v>
      </c>
      <c r="BB15" s="7">
        <v>0</v>
      </c>
      <c r="BC15" s="7">
        <v>0</v>
      </c>
      <c r="BD15" s="7">
        <v>0</v>
      </c>
      <c r="BE15" s="7">
        <v>0</v>
      </c>
      <c r="BF15" s="7">
        <v>0</v>
      </c>
      <c r="BG15" s="7">
        <v>0</v>
      </c>
      <c r="BH15" s="7">
        <v>0</v>
      </c>
      <c r="BI15" s="7">
        <v>0</v>
      </c>
      <c r="BJ15" s="7">
        <v>0</v>
      </c>
      <c r="BK15" s="7">
        <v>0</v>
      </c>
      <c r="BL15" s="7">
        <v>0</v>
      </c>
      <c r="BM15" s="7">
        <v>0</v>
      </c>
      <c r="BN15" s="7">
        <v>0</v>
      </c>
      <c r="BO15" s="7">
        <v>0</v>
      </c>
      <c r="BP15" s="7">
        <v>0</v>
      </c>
      <c r="BQ15" s="7">
        <v>0</v>
      </c>
      <c r="BR15" s="7">
        <v>0</v>
      </c>
      <c r="BS15" s="7">
        <v>0</v>
      </c>
      <c r="BT15" s="7">
        <v>0</v>
      </c>
      <c r="BU15" s="7">
        <v>0</v>
      </c>
      <c r="BV15" s="7">
        <v>0</v>
      </c>
      <c r="BW15" s="7">
        <v>0</v>
      </c>
      <c r="BX15" s="7">
        <v>0</v>
      </c>
      <c r="BY15" s="7">
        <v>0</v>
      </c>
      <c r="BZ15" s="7">
        <v>0</v>
      </c>
      <c r="CA15" s="7">
        <v>0</v>
      </c>
      <c r="CB15" s="7">
        <v>0</v>
      </c>
      <c r="CC15" s="7">
        <v>0</v>
      </c>
      <c r="CD15" s="7">
        <v>0</v>
      </c>
      <c r="CE15" s="7">
        <v>0</v>
      </c>
      <c r="CF15" s="7">
        <v>0</v>
      </c>
      <c r="CG15" s="7">
        <v>0</v>
      </c>
      <c r="CH15" s="7">
        <v>0</v>
      </c>
      <c r="CI15" s="7">
        <v>0</v>
      </c>
      <c r="CJ15" s="7">
        <v>0</v>
      </c>
      <c r="CK15" s="7">
        <v>0</v>
      </c>
      <c r="CL15" s="7">
        <v>0</v>
      </c>
      <c r="CM15" s="7">
        <v>0</v>
      </c>
      <c r="CN15" s="7">
        <v>0</v>
      </c>
      <c r="CO15" s="7">
        <v>0</v>
      </c>
      <c r="CP15" s="7">
        <v>0</v>
      </c>
      <c r="CQ15" s="7">
        <v>0</v>
      </c>
      <c r="CR15" s="7">
        <v>0</v>
      </c>
      <c r="CS15" s="7">
        <v>0</v>
      </c>
      <c r="CT15" s="7">
        <v>0</v>
      </c>
      <c r="CU15" s="7">
        <v>55273.30999999999</v>
      </c>
      <c r="CV15" s="7">
        <v>0</v>
      </c>
      <c r="CW15" s="7">
        <v>0</v>
      </c>
      <c r="CX15" s="7">
        <v>55273.30999999999</v>
      </c>
      <c r="CY15" s="7">
        <v>55273.30999999999</v>
      </c>
      <c r="CZ15" s="7">
        <v>0</v>
      </c>
      <c r="DA15" s="7">
        <v>0</v>
      </c>
      <c r="DB15" s="7">
        <v>55273.30999999999</v>
      </c>
      <c r="DC15" s="7">
        <v>0</v>
      </c>
      <c r="DD15" s="7">
        <v>0</v>
      </c>
      <c r="DE15" s="7">
        <v>0</v>
      </c>
      <c r="DF15" s="7">
        <v>0</v>
      </c>
      <c r="DG15" s="7">
        <v>0</v>
      </c>
      <c r="DH15" s="7">
        <v>0</v>
      </c>
      <c r="DI15" s="7">
        <v>0</v>
      </c>
      <c r="DJ15" s="7">
        <v>0</v>
      </c>
      <c r="DK15" s="7">
        <v>0</v>
      </c>
      <c r="DL15" s="7">
        <v>0</v>
      </c>
      <c r="DM15" s="7">
        <v>0</v>
      </c>
      <c r="DN15" s="7">
        <v>0</v>
      </c>
      <c r="DO15" s="7">
        <v>0</v>
      </c>
      <c r="DP15" s="7">
        <v>0</v>
      </c>
      <c r="DQ15" s="7">
        <v>0</v>
      </c>
      <c r="DR15" s="7">
        <v>0</v>
      </c>
      <c r="DS15" s="7">
        <v>0</v>
      </c>
      <c r="DT15" s="7">
        <v>0</v>
      </c>
      <c r="DU15" s="7">
        <v>0</v>
      </c>
      <c r="DV15" s="7">
        <v>0</v>
      </c>
      <c r="DW15" s="7">
        <v>0</v>
      </c>
      <c r="DX15" s="7">
        <v>0</v>
      </c>
      <c r="DY15" s="7">
        <v>0</v>
      </c>
      <c r="DZ15" s="7">
        <v>0</v>
      </c>
      <c r="EA15" s="7">
        <v>0</v>
      </c>
      <c r="EB15" s="7">
        <v>0</v>
      </c>
      <c r="EC15" s="7">
        <v>0</v>
      </c>
      <c r="ED15" s="7">
        <v>0</v>
      </c>
      <c r="EE15" s="7">
        <v>0</v>
      </c>
      <c r="EF15" s="7">
        <v>0</v>
      </c>
      <c r="EG15" s="7">
        <v>0</v>
      </c>
      <c r="EH15" s="7">
        <v>0</v>
      </c>
      <c r="EI15" s="7">
        <v>0</v>
      </c>
      <c r="EJ15" s="7">
        <v>0</v>
      </c>
      <c r="EK15" s="7">
        <v>0</v>
      </c>
      <c r="EL15" s="7">
        <v>0</v>
      </c>
      <c r="EM15" s="7">
        <v>0</v>
      </c>
      <c r="EN15" s="7">
        <v>0</v>
      </c>
      <c r="EO15" s="7">
        <v>0</v>
      </c>
      <c r="EP15" s="7">
        <v>0</v>
      </c>
      <c r="EQ15" s="7">
        <f t="shared" si="0"/>
        <v>637034.68326931668</v>
      </c>
      <c r="ER15" s="7">
        <f t="shared" si="1"/>
        <v>23259.628398936889</v>
      </c>
      <c r="ES15" s="7">
        <f t="shared" si="2"/>
        <v>1491333.7183317463</v>
      </c>
      <c r="ET15" s="7">
        <f t="shared" si="3"/>
        <v>2151628.0299999998</v>
      </c>
      <c r="EU15" s="7">
        <f t="shared" si="4"/>
        <v>631451.16326931666</v>
      </c>
      <c r="EV15" s="7">
        <f t="shared" si="5"/>
        <v>12563.778398936887</v>
      </c>
      <c r="EW15" s="7">
        <f t="shared" si="6"/>
        <v>1456083.5983317464</v>
      </c>
      <c r="EX15" s="7">
        <f t="shared" si="7"/>
        <v>2100098.54</v>
      </c>
    </row>
    <row r="16" spans="1:154" ht="24.95" customHeight="1" x14ac:dyDescent="0.2">
      <c r="A16" s="5">
        <v>9</v>
      </c>
      <c r="B16" s="6" t="s">
        <v>39</v>
      </c>
      <c r="C16" s="7">
        <v>0</v>
      </c>
      <c r="D16" s="7">
        <v>0</v>
      </c>
      <c r="E16" s="7">
        <v>0</v>
      </c>
      <c r="F16" s="7">
        <v>0</v>
      </c>
      <c r="G16" s="7">
        <v>0</v>
      </c>
      <c r="H16" s="7">
        <v>0</v>
      </c>
      <c r="I16" s="7">
        <v>0</v>
      </c>
      <c r="J16" s="7">
        <v>0</v>
      </c>
      <c r="K16" s="7">
        <v>0</v>
      </c>
      <c r="L16" s="7">
        <v>0</v>
      </c>
      <c r="M16" s="7">
        <v>0</v>
      </c>
      <c r="N16" s="7">
        <v>0</v>
      </c>
      <c r="O16" s="7">
        <v>0</v>
      </c>
      <c r="P16" s="7">
        <v>0</v>
      </c>
      <c r="Q16" s="7">
        <v>0</v>
      </c>
      <c r="R16" s="7">
        <v>0</v>
      </c>
      <c r="S16" s="7">
        <v>3000</v>
      </c>
      <c r="T16" s="7">
        <v>0</v>
      </c>
      <c r="U16" s="7">
        <v>0</v>
      </c>
      <c r="V16" s="7">
        <v>3000</v>
      </c>
      <c r="W16" s="7">
        <v>3000</v>
      </c>
      <c r="X16" s="7">
        <v>0</v>
      </c>
      <c r="Y16" s="7">
        <v>0</v>
      </c>
      <c r="Z16" s="7">
        <v>3000</v>
      </c>
      <c r="AA16" s="7">
        <v>339693.19</v>
      </c>
      <c r="AB16" s="7">
        <v>37007.370000000003</v>
      </c>
      <c r="AC16" s="7">
        <v>331484.92</v>
      </c>
      <c r="AD16" s="7">
        <v>708185.48</v>
      </c>
      <c r="AE16" s="7">
        <v>339693.19</v>
      </c>
      <c r="AF16" s="7">
        <v>37007.370000000003</v>
      </c>
      <c r="AG16" s="7">
        <v>331484.92</v>
      </c>
      <c r="AH16" s="7">
        <v>708185.48</v>
      </c>
      <c r="AI16" s="7">
        <v>67057.25</v>
      </c>
      <c r="AJ16" s="7">
        <v>33372.42</v>
      </c>
      <c r="AK16" s="7">
        <v>48518.47</v>
      </c>
      <c r="AL16" s="7">
        <v>148948.14000000001</v>
      </c>
      <c r="AM16" s="7">
        <v>67057.25</v>
      </c>
      <c r="AN16" s="7">
        <v>33372.42</v>
      </c>
      <c r="AO16" s="7">
        <v>48518.47</v>
      </c>
      <c r="AP16" s="7">
        <v>148948.14000000001</v>
      </c>
      <c r="AQ16" s="7">
        <v>3587.62</v>
      </c>
      <c r="AR16" s="7">
        <v>5280.3</v>
      </c>
      <c r="AS16" s="7">
        <v>10742.6</v>
      </c>
      <c r="AT16" s="7">
        <v>19610.52</v>
      </c>
      <c r="AU16" s="7">
        <v>3587.62</v>
      </c>
      <c r="AV16" s="7">
        <v>5280.3</v>
      </c>
      <c r="AW16" s="7">
        <v>10742.6</v>
      </c>
      <c r="AX16" s="7">
        <v>19610.52</v>
      </c>
      <c r="AY16" s="7">
        <v>0</v>
      </c>
      <c r="AZ16" s="7">
        <v>0</v>
      </c>
      <c r="BA16" s="7">
        <v>0</v>
      </c>
      <c r="BB16" s="7">
        <v>0</v>
      </c>
      <c r="BC16" s="7">
        <v>0</v>
      </c>
      <c r="BD16" s="7">
        <v>0</v>
      </c>
      <c r="BE16" s="7">
        <v>0</v>
      </c>
      <c r="BF16" s="7">
        <v>0</v>
      </c>
      <c r="BG16" s="7">
        <v>0</v>
      </c>
      <c r="BH16" s="7">
        <v>0</v>
      </c>
      <c r="BI16" s="7">
        <v>0</v>
      </c>
      <c r="BJ16" s="7">
        <v>0</v>
      </c>
      <c r="BK16" s="7">
        <v>0</v>
      </c>
      <c r="BL16" s="7">
        <v>0</v>
      </c>
      <c r="BM16" s="7">
        <v>0</v>
      </c>
      <c r="BN16" s="7">
        <v>0</v>
      </c>
      <c r="BO16" s="7">
        <v>0</v>
      </c>
      <c r="BP16" s="7">
        <v>0</v>
      </c>
      <c r="BQ16" s="7">
        <v>0</v>
      </c>
      <c r="BR16" s="7">
        <v>0</v>
      </c>
      <c r="BS16" s="7">
        <v>0</v>
      </c>
      <c r="BT16" s="7">
        <v>0</v>
      </c>
      <c r="BU16" s="7">
        <v>0</v>
      </c>
      <c r="BV16" s="7">
        <v>0</v>
      </c>
      <c r="BW16" s="7">
        <v>0</v>
      </c>
      <c r="BX16" s="7">
        <v>0</v>
      </c>
      <c r="BY16" s="7">
        <v>0</v>
      </c>
      <c r="BZ16" s="7">
        <v>0</v>
      </c>
      <c r="CA16" s="7">
        <v>0</v>
      </c>
      <c r="CB16" s="7">
        <v>0</v>
      </c>
      <c r="CC16" s="7">
        <v>0</v>
      </c>
      <c r="CD16" s="7">
        <v>0</v>
      </c>
      <c r="CE16" s="7">
        <v>0</v>
      </c>
      <c r="CF16" s="7">
        <v>0</v>
      </c>
      <c r="CG16" s="7">
        <v>0</v>
      </c>
      <c r="CH16" s="7">
        <v>0</v>
      </c>
      <c r="CI16" s="7">
        <v>0</v>
      </c>
      <c r="CJ16" s="7">
        <v>0</v>
      </c>
      <c r="CK16" s="7">
        <v>0</v>
      </c>
      <c r="CL16" s="7">
        <v>0</v>
      </c>
      <c r="CM16" s="7">
        <v>896.04</v>
      </c>
      <c r="CN16" s="7">
        <v>0</v>
      </c>
      <c r="CO16" s="7">
        <v>0</v>
      </c>
      <c r="CP16" s="7">
        <v>896.04</v>
      </c>
      <c r="CQ16" s="7">
        <v>896.04</v>
      </c>
      <c r="CR16" s="7">
        <v>0</v>
      </c>
      <c r="CS16" s="7">
        <v>0</v>
      </c>
      <c r="CT16" s="7">
        <v>896.04</v>
      </c>
      <c r="CU16" s="7">
        <v>76850.05</v>
      </c>
      <c r="CV16" s="7">
        <v>0</v>
      </c>
      <c r="CW16" s="7">
        <v>0</v>
      </c>
      <c r="CX16" s="7">
        <v>76850.05</v>
      </c>
      <c r="CY16" s="7">
        <v>39812.325000000004</v>
      </c>
      <c r="CZ16" s="7">
        <v>0</v>
      </c>
      <c r="DA16" s="7">
        <v>0</v>
      </c>
      <c r="DB16" s="7">
        <v>39812.325000000004</v>
      </c>
      <c r="DC16" s="7">
        <v>0</v>
      </c>
      <c r="DD16" s="7">
        <v>0</v>
      </c>
      <c r="DE16" s="7">
        <v>0</v>
      </c>
      <c r="DF16" s="7">
        <v>0</v>
      </c>
      <c r="DG16" s="7">
        <v>0</v>
      </c>
      <c r="DH16" s="7">
        <v>0</v>
      </c>
      <c r="DI16" s="7">
        <v>0</v>
      </c>
      <c r="DJ16" s="7">
        <v>0</v>
      </c>
      <c r="DK16" s="7">
        <v>45409</v>
      </c>
      <c r="DL16" s="7">
        <v>0</v>
      </c>
      <c r="DM16" s="7">
        <v>0</v>
      </c>
      <c r="DN16" s="7">
        <v>45409</v>
      </c>
      <c r="DO16" s="7">
        <v>18163.599999999999</v>
      </c>
      <c r="DP16" s="7">
        <v>0</v>
      </c>
      <c r="DQ16" s="7">
        <v>0</v>
      </c>
      <c r="DR16" s="7">
        <v>18163.599999999999</v>
      </c>
      <c r="DS16" s="7">
        <v>0</v>
      </c>
      <c r="DT16" s="7">
        <v>0</v>
      </c>
      <c r="DU16" s="7">
        <v>0</v>
      </c>
      <c r="DV16" s="7">
        <v>0</v>
      </c>
      <c r="DW16" s="7">
        <v>0</v>
      </c>
      <c r="DX16" s="7">
        <v>0</v>
      </c>
      <c r="DY16" s="7">
        <v>0</v>
      </c>
      <c r="DZ16" s="7">
        <v>0</v>
      </c>
      <c r="EA16" s="7">
        <v>0</v>
      </c>
      <c r="EB16" s="7">
        <v>0</v>
      </c>
      <c r="EC16" s="7">
        <v>1638.74</v>
      </c>
      <c r="ED16" s="7">
        <v>1638.74</v>
      </c>
      <c r="EE16" s="7">
        <v>0</v>
      </c>
      <c r="EF16" s="7">
        <v>0</v>
      </c>
      <c r="EG16" s="7">
        <v>819.37</v>
      </c>
      <c r="EH16" s="7">
        <v>819.37</v>
      </c>
      <c r="EI16" s="7">
        <v>0</v>
      </c>
      <c r="EJ16" s="7">
        <v>0</v>
      </c>
      <c r="EK16" s="7">
        <v>0</v>
      </c>
      <c r="EL16" s="7">
        <v>0</v>
      </c>
      <c r="EM16" s="7">
        <v>0</v>
      </c>
      <c r="EN16" s="7">
        <v>0</v>
      </c>
      <c r="EO16" s="7">
        <v>0</v>
      </c>
      <c r="EP16" s="7">
        <v>0</v>
      </c>
      <c r="EQ16" s="7">
        <f t="shared" si="0"/>
        <v>536493.14999999991</v>
      </c>
      <c r="ER16" s="7">
        <f t="shared" si="1"/>
        <v>75660.090000000011</v>
      </c>
      <c r="ES16" s="7">
        <f t="shared" si="2"/>
        <v>392384.73</v>
      </c>
      <c r="ET16" s="7">
        <f t="shared" si="3"/>
        <v>1004537.9700000001</v>
      </c>
      <c r="EU16" s="7">
        <f t="shared" si="4"/>
        <v>472210.02499999997</v>
      </c>
      <c r="EV16" s="7">
        <f t="shared" si="5"/>
        <v>75660.090000000011</v>
      </c>
      <c r="EW16" s="7">
        <f t="shared" si="6"/>
        <v>391565.36</v>
      </c>
      <c r="EX16" s="7">
        <f t="shared" si="7"/>
        <v>939435.47499999998</v>
      </c>
    </row>
    <row r="17" spans="1:154" ht="24.95" customHeight="1" x14ac:dyDescent="0.2">
      <c r="A17" s="5">
        <v>10</v>
      </c>
      <c r="B17" s="6" t="s">
        <v>36</v>
      </c>
      <c r="C17" s="7">
        <v>0</v>
      </c>
      <c r="D17" s="7">
        <v>0</v>
      </c>
      <c r="E17" s="7">
        <v>0</v>
      </c>
      <c r="F17" s="7">
        <v>0</v>
      </c>
      <c r="G17" s="7">
        <v>0</v>
      </c>
      <c r="H17" s="7">
        <v>0</v>
      </c>
      <c r="I17" s="7">
        <v>0</v>
      </c>
      <c r="J17" s="7">
        <v>0</v>
      </c>
      <c r="K17" s="7">
        <v>0</v>
      </c>
      <c r="L17" s="7">
        <v>0</v>
      </c>
      <c r="M17" s="7">
        <v>0</v>
      </c>
      <c r="N17" s="7">
        <v>0</v>
      </c>
      <c r="O17" s="7">
        <v>0</v>
      </c>
      <c r="P17" s="7">
        <v>0</v>
      </c>
      <c r="Q17" s="7">
        <v>0</v>
      </c>
      <c r="R17" s="7">
        <v>0</v>
      </c>
      <c r="S17" s="7">
        <v>0</v>
      </c>
      <c r="T17" s="7">
        <v>0</v>
      </c>
      <c r="U17" s="7">
        <v>0</v>
      </c>
      <c r="V17" s="7">
        <v>0</v>
      </c>
      <c r="W17" s="7">
        <v>0</v>
      </c>
      <c r="X17" s="7">
        <v>0</v>
      </c>
      <c r="Y17" s="7">
        <v>0</v>
      </c>
      <c r="Z17" s="7">
        <v>0</v>
      </c>
      <c r="AA17" s="7">
        <v>294956.38241999981</v>
      </c>
      <c r="AB17" s="7">
        <v>95115.89701500001</v>
      </c>
      <c r="AC17" s="7">
        <v>290131.06085500208</v>
      </c>
      <c r="AD17" s="7">
        <v>680203.34029000183</v>
      </c>
      <c r="AE17" s="7">
        <v>294956.38241999981</v>
      </c>
      <c r="AF17" s="7">
        <v>95115.89701500001</v>
      </c>
      <c r="AG17" s="7">
        <v>290131.06085500208</v>
      </c>
      <c r="AH17" s="7">
        <v>680203.34029000183</v>
      </c>
      <c r="AI17" s="7">
        <v>15383.71</v>
      </c>
      <c r="AJ17" s="7">
        <v>3347.73</v>
      </c>
      <c r="AK17" s="7">
        <v>124300.36</v>
      </c>
      <c r="AL17" s="7">
        <v>143031.79999999999</v>
      </c>
      <c r="AM17" s="7">
        <v>13531.509999999998</v>
      </c>
      <c r="AN17" s="7">
        <v>3347.73</v>
      </c>
      <c r="AO17" s="7">
        <v>74244.97</v>
      </c>
      <c r="AP17" s="7">
        <v>91124.209999999992</v>
      </c>
      <c r="AQ17" s="7">
        <v>7126.2</v>
      </c>
      <c r="AR17" s="7">
        <v>1190.7</v>
      </c>
      <c r="AS17" s="7">
        <v>13008</v>
      </c>
      <c r="AT17" s="7">
        <v>21324.9</v>
      </c>
      <c r="AU17" s="7">
        <v>7126.2</v>
      </c>
      <c r="AV17" s="7">
        <v>1190.7</v>
      </c>
      <c r="AW17" s="7">
        <v>12638.75</v>
      </c>
      <c r="AX17" s="7">
        <v>20955.650000000001</v>
      </c>
      <c r="AY17" s="7">
        <v>0</v>
      </c>
      <c r="AZ17" s="7">
        <v>0</v>
      </c>
      <c r="BA17" s="7">
        <v>0</v>
      </c>
      <c r="BB17" s="7">
        <v>0</v>
      </c>
      <c r="BC17" s="7">
        <v>0</v>
      </c>
      <c r="BD17" s="7">
        <v>0</v>
      </c>
      <c r="BE17" s="7">
        <v>0</v>
      </c>
      <c r="BF17" s="7">
        <v>0</v>
      </c>
      <c r="BG17" s="7">
        <v>0</v>
      </c>
      <c r="BH17" s="7">
        <v>0</v>
      </c>
      <c r="BI17" s="7">
        <v>0</v>
      </c>
      <c r="BJ17" s="7">
        <v>0</v>
      </c>
      <c r="BK17" s="7">
        <v>0</v>
      </c>
      <c r="BL17" s="7">
        <v>0</v>
      </c>
      <c r="BM17" s="7">
        <v>0</v>
      </c>
      <c r="BN17" s="7">
        <v>0</v>
      </c>
      <c r="BO17" s="7">
        <v>0</v>
      </c>
      <c r="BP17" s="7">
        <v>0</v>
      </c>
      <c r="BQ17" s="7">
        <v>0</v>
      </c>
      <c r="BR17" s="7">
        <v>0</v>
      </c>
      <c r="BS17" s="7">
        <v>0</v>
      </c>
      <c r="BT17" s="7">
        <v>0</v>
      </c>
      <c r="BU17" s="7">
        <v>0</v>
      </c>
      <c r="BV17" s="7">
        <v>0</v>
      </c>
      <c r="BW17" s="7">
        <v>0</v>
      </c>
      <c r="BX17" s="7">
        <v>0</v>
      </c>
      <c r="BY17" s="7">
        <v>0</v>
      </c>
      <c r="BZ17" s="7">
        <v>0</v>
      </c>
      <c r="CA17" s="7">
        <v>0</v>
      </c>
      <c r="CB17" s="7">
        <v>0</v>
      </c>
      <c r="CC17" s="7">
        <v>0</v>
      </c>
      <c r="CD17" s="7">
        <v>0</v>
      </c>
      <c r="CE17" s="7">
        <v>0</v>
      </c>
      <c r="CF17" s="7">
        <v>0</v>
      </c>
      <c r="CG17" s="7">
        <v>0</v>
      </c>
      <c r="CH17" s="7">
        <v>0</v>
      </c>
      <c r="CI17" s="7">
        <v>0</v>
      </c>
      <c r="CJ17" s="7">
        <v>0</v>
      </c>
      <c r="CK17" s="7">
        <v>0</v>
      </c>
      <c r="CL17" s="7">
        <v>0</v>
      </c>
      <c r="CM17" s="7">
        <v>0</v>
      </c>
      <c r="CN17" s="7">
        <v>0</v>
      </c>
      <c r="CO17" s="7">
        <v>0</v>
      </c>
      <c r="CP17" s="7">
        <v>0</v>
      </c>
      <c r="CQ17" s="7">
        <v>0</v>
      </c>
      <c r="CR17" s="7">
        <v>0</v>
      </c>
      <c r="CS17" s="7">
        <v>0</v>
      </c>
      <c r="CT17" s="7">
        <v>0</v>
      </c>
      <c r="CU17" s="7">
        <v>0</v>
      </c>
      <c r="CV17" s="7">
        <v>0</v>
      </c>
      <c r="CW17" s="7">
        <v>0</v>
      </c>
      <c r="CX17" s="7">
        <v>0</v>
      </c>
      <c r="CY17" s="7">
        <v>0</v>
      </c>
      <c r="CZ17" s="7">
        <v>0</v>
      </c>
      <c r="DA17" s="7">
        <v>0</v>
      </c>
      <c r="DB17" s="7">
        <v>0</v>
      </c>
      <c r="DC17" s="7">
        <v>0</v>
      </c>
      <c r="DD17" s="7">
        <v>0</v>
      </c>
      <c r="DE17" s="7">
        <v>0</v>
      </c>
      <c r="DF17" s="7">
        <v>0</v>
      </c>
      <c r="DG17" s="7">
        <v>0</v>
      </c>
      <c r="DH17" s="7">
        <v>0</v>
      </c>
      <c r="DI17" s="7">
        <v>0</v>
      </c>
      <c r="DJ17" s="7">
        <v>0</v>
      </c>
      <c r="DK17" s="7">
        <v>0</v>
      </c>
      <c r="DL17" s="7">
        <v>0</v>
      </c>
      <c r="DM17" s="7">
        <v>0</v>
      </c>
      <c r="DN17" s="7">
        <v>0</v>
      </c>
      <c r="DO17" s="7">
        <v>0</v>
      </c>
      <c r="DP17" s="7">
        <v>0</v>
      </c>
      <c r="DQ17" s="7">
        <v>0</v>
      </c>
      <c r="DR17" s="7">
        <v>0</v>
      </c>
      <c r="DS17" s="7">
        <v>0</v>
      </c>
      <c r="DT17" s="7">
        <v>0</v>
      </c>
      <c r="DU17" s="7">
        <v>0</v>
      </c>
      <c r="DV17" s="7">
        <v>0</v>
      </c>
      <c r="DW17" s="7">
        <v>0</v>
      </c>
      <c r="DX17" s="7">
        <v>0</v>
      </c>
      <c r="DY17" s="7">
        <v>0</v>
      </c>
      <c r="DZ17" s="7">
        <v>0</v>
      </c>
      <c r="EA17" s="7">
        <v>0</v>
      </c>
      <c r="EB17" s="7">
        <v>0</v>
      </c>
      <c r="EC17" s="7">
        <v>0</v>
      </c>
      <c r="ED17" s="7">
        <v>0</v>
      </c>
      <c r="EE17" s="7">
        <v>0</v>
      </c>
      <c r="EF17" s="7">
        <v>0</v>
      </c>
      <c r="EG17" s="7">
        <v>0</v>
      </c>
      <c r="EH17" s="7">
        <v>0</v>
      </c>
      <c r="EI17" s="7">
        <v>0</v>
      </c>
      <c r="EJ17" s="7">
        <v>0</v>
      </c>
      <c r="EK17" s="7">
        <v>0</v>
      </c>
      <c r="EL17" s="7">
        <v>0</v>
      </c>
      <c r="EM17" s="7">
        <v>0</v>
      </c>
      <c r="EN17" s="7">
        <v>0</v>
      </c>
      <c r="EO17" s="7">
        <v>0</v>
      </c>
      <c r="EP17" s="7">
        <v>0</v>
      </c>
      <c r="EQ17" s="7">
        <f t="shared" si="0"/>
        <v>317466.29241999984</v>
      </c>
      <c r="ER17" s="7">
        <f t="shared" si="1"/>
        <v>99654.327015000003</v>
      </c>
      <c r="ES17" s="7">
        <f t="shared" si="2"/>
        <v>427439.42085500207</v>
      </c>
      <c r="ET17" s="7">
        <f t="shared" si="3"/>
        <v>844560.0402900019</v>
      </c>
      <c r="EU17" s="7">
        <f t="shared" si="4"/>
        <v>315614.09241999983</v>
      </c>
      <c r="EV17" s="7">
        <f t="shared" si="5"/>
        <v>99654.327015000003</v>
      </c>
      <c r="EW17" s="7">
        <f t="shared" si="6"/>
        <v>377014.78085500211</v>
      </c>
      <c r="EX17" s="7">
        <f t="shared" si="7"/>
        <v>792283.20029000181</v>
      </c>
    </row>
    <row r="18" spans="1:154" ht="24.95" customHeight="1" x14ac:dyDescent="0.2">
      <c r="A18" s="5">
        <v>11</v>
      </c>
      <c r="B18" s="6" t="s">
        <v>37</v>
      </c>
      <c r="C18" s="7">
        <v>0</v>
      </c>
      <c r="D18" s="7">
        <v>0</v>
      </c>
      <c r="E18" s="7">
        <v>0</v>
      </c>
      <c r="F18" s="7">
        <v>0</v>
      </c>
      <c r="G18" s="7">
        <v>0</v>
      </c>
      <c r="H18" s="7">
        <v>0</v>
      </c>
      <c r="I18" s="7">
        <v>0</v>
      </c>
      <c r="J18" s="7">
        <v>0</v>
      </c>
      <c r="K18" s="7">
        <v>0</v>
      </c>
      <c r="L18" s="7">
        <v>0</v>
      </c>
      <c r="M18" s="7">
        <v>0</v>
      </c>
      <c r="N18" s="7">
        <v>0</v>
      </c>
      <c r="O18" s="7">
        <v>0</v>
      </c>
      <c r="P18" s="7">
        <v>0</v>
      </c>
      <c r="Q18" s="7">
        <v>0</v>
      </c>
      <c r="R18" s="7">
        <v>0</v>
      </c>
      <c r="S18" s="7">
        <v>0</v>
      </c>
      <c r="T18" s="7">
        <v>0</v>
      </c>
      <c r="U18" s="7">
        <v>0</v>
      </c>
      <c r="V18" s="7">
        <v>0</v>
      </c>
      <c r="W18" s="7">
        <v>0</v>
      </c>
      <c r="X18" s="7">
        <v>0</v>
      </c>
      <c r="Y18" s="7">
        <v>0</v>
      </c>
      <c r="Z18" s="7">
        <v>0</v>
      </c>
      <c r="AA18" s="7">
        <v>318031</v>
      </c>
      <c r="AB18" s="7">
        <v>0</v>
      </c>
      <c r="AC18" s="7">
        <v>87408</v>
      </c>
      <c r="AD18" s="7">
        <v>405439</v>
      </c>
      <c r="AE18" s="7">
        <v>318031</v>
      </c>
      <c r="AF18" s="7">
        <v>0</v>
      </c>
      <c r="AG18" s="7">
        <v>87408</v>
      </c>
      <c r="AH18" s="7">
        <v>405439</v>
      </c>
      <c r="AI18" s="7">
        <v>131450</v>
      </c>
      <c r="AJ18" s="7">
        <v>146377</v>
      </c>
      <c r="AK18" s="7">
        <v>0</v>
      </c>
      <c r="AL18" s="7">
        <v>277827</v>
      </c>
      <c r="AM18" s="7">
        <v>114819</v>
      </c>
      <c r="AN18" s="7">
        <v>145374.54</v>
      </c>
      <c r="AO18" s="7">
        <v>0</v>
      </c>
      <c r="AP18" s="7">
        <v>260193.54</v>
      </c>
      <c r="AQ18" s="7">
        <v>36379</v>
      </c>
      <c r="AR18" s="7">
        <v>5720</v>
      </c>
      <c r="AS18" s="7">
        <v>0</v>
      </c>
      <c r="AT18" s="7">
        <v>42099</v>
      </c>
      <c r="AU18" s="7">
        <v>36026</v>
      </c>
      <c r="AV18" s="7">
        <v>5676.98</v>
      </c>
      <c r="AW18" s="7">
        <v>0</v>
      </c>
      <c r="AX18" s="7">
        <v>41702.979999999996</v>
      </c>
      <c r="AY18" s="7">
        <v>0</v>
      </c>
      <c r="AZ18" s="7">
        <v>0</v>
      </c>
      <c r="BA18" s="7">
        <v>0</v>
      </c>
      <c r="BB18" s="7">
        <v>0</v>
      </c>
      <c r="BC18" s="7">
        <v>0</v>
      </c>
      <c r="BD18" s="7">
        <v>0</v>
      </c>
      <c r="BE18" s="7">
        <v>0</v>
      </c>
      <c r="BF18" s="7">
        <v>0</v>
      </c>
      <c r="BG18" s="7">
        <v>0</v>
      </c>
      <c r="BH18" s="7">
        <v>0</v>
      </c>
      <c r="BI18" s="7">
        <v>0</v>
      </c>
      <c r="BJ18" s="7">
        <v>0</v>
      </c>
      <c r="BK18" s="7">
        <v>0</v>
      </c>
      <c r="BL18" s="7">
        <v>0</v>
      </c>
      <c r="BM18" s="7">
        <v>0</v>
      </c>
      <c r="BN18" s="7">
        <v>0</v>
      </c>
      <c r="BO18" s="7">
        <v>0</v>
      </c>
      <c r="BP18" s="7">
        <v>0</v>
      </c>
      <c r="BQ18" s="7">
        <v>0</v>
      </c>
      <c r="BR18" s="7">
        <v>0</v>
      </c>
      <c r="BS18" s="7">
        <v>0</v>
      </c>
      <c r="BT18" s="7">
        <v>0</v>
      </c>
      <c r="BU18" s="7">
        <v>0</v>
      </c>
      <c r="BV18" s="7">
        <v>0</v>
      </c>
      <c r="BW18" s="7">
        <v>0</v>
      </c>
      <c r="BX18" s="7">
        <v>0</v>
      </c>
      <c r="BY18" s="7">
        <v>0</v>
      </c>
      <c r="BZ18" s="7">
        <v>0</v>
      </c>
      <c r="CA18" s="7">
        <v>0</v>
      </c>
      <c r="CB18" s="7">
        <v>0</v>
      </c>
      <c r="CC18" s="7">
        <v>0</v>
      </c>
      <c r="CD18" s="7">
        <v>0</v>
      </c>
      <c r="CE18" s="7">
        <v>0</v>
      </c>
      <c r="CF18" s="7">
        <v>0</v>
      </c>
      <c r="CG18" s="7">
        <v>0</v>
      </c>
      <c r="CH18" s="7">
        <v>0</v>
      </c>
      <c r="CI18" s="7">
        <v>0</v>
      </c>
      <c r="CJ18" s="7">
        <v>0</v>
      </c>
      <c r="CK18" s="7">
        <v>0</v>
      </c>
      <c r="CL18" s="7">
        <v>0</v>
      </c>
      <c r="CM18" s="7">
        <v>0</v>
      </c>
      <c r="CN18" s="7">
        <v>0</v>
      </c>
      <c r="CO18" s="7">
        <v>0</v>
      </c>
      <c r="CP18" s="7">
        <v>0</v>
      </c>
      <c r="CQ18" s="7">
        <v>0</v>
      </c>
      <c r="CR18" s="7">
        <v>0</v>
      </c>
      <c r="CS18" s="7">
        <v>0</v>
      </c>
      <c r="CT18" s="7">
        <v>0</v>
      </c>
      <c r="CU18" s="7">
        <v>19134.41</v>
      </c>
      <c r="CV18" s="7">
        <v>0</v>
      </c>
      <c r="CW18" s="7">
        <v>0</v>
      </c>
      <c r="CX18" s="7">
        <v>19134.41</v>
      </c>
      <c r="CY18" s="7">
        <v>2389.41</v>
      </c>
      <c r="CZ18" s="7">
        <v>0</v>
      </c>
      <c r="DA18" s="7">
        <v>0</v>
      </c>
      <c r="DB18" s="7">
        <v>2389.41</v>
      </c>
      <c r="DC18" s="7">
        <v>0</v>
      </c>
      <c r="DD18" s="7">
        <v>0</v>
      </c>
      <c r="DE18" s="7">
        <v>0</v>
      </c>
      <c r="DF18" s="7">
        <v>0</v>
      </c>
      <c r="DG18" s="7">
        <v>0</v>
      </c>
      <c r="DH18" s="7">
        <v>0</v>
      </c>
      <c r="DI18" s="7">
        <v>0</v>
      </c>
      <c r="DJ18" s="7">
        <v>0</v>
      </c>
      <c r="DK18" s="7">
        <v>0</v>
      </c>
      <c r="DL18" s="7">
        <v>0</v>
      </c>
      <c r="DM18" s="7">
        <v>0</v>
      </c>
      <c r="DN18" s="7">
        <v>0</v>
      </c>
      <c r="DO18" s="7">
        <v>0</v>
      </c>
      <c r="DP18" s="7">
        <v>0</v>
      </c>
      <c r="DQ18" s="7">
        <v>0</v>
      </c>
      <c r="DR18" s="7">
        <v>0</v>
      </c>
      <c r="DS18" s="7">
        <v>0</v>
      </c>
      <c r="DT18" s="7">
        <v>0</v>
      </c>
      <c r="DU18" s="7">
        <v>0</v>
      </c>
      <c r="DV18" s="7">
        <v>0</v>
      </c>
      <c r="DW18" s="7">
        <v>0</v>
      </c>
      <c r="DX18" s="7">
        <v>0</v>
      </c>
      <c r="DY18" s="7">
        <v>0</v>
      </c>
      <c r="DZ18" s="7">
        <v>0</v>
      </c>
      <c r="EA18" s="7">
        <v>4400</v>
      </c>
      <c r="EB18" s="7">
        <v>0</v>
      </c>
      <c r="EC18" s="7">
        <v>0</v>
      </c>
      <c r="ED18" s="7">
        <v>4400</v>
      </c>
      <c r="EE18" s="7">
        <v>2288</v>
      </c>
      <c r="EF18" s="7">
        <v>0</v>
      </c>
      <c r="EG18" s="7">
        <v>0</v>
      </c>
      <c r="EH18" s="7">
        <v>2288</v>
      </c>
      <c r="EI18" s="7">
        <v>0</v>
      </c>
      <c r="EJ18" s="7">
        <v>0</v>
      </c>
      <c r="EK18" s="7">
        <v>0</v>
      </c>
      <c r="EL18" s="7">
        <v>0</v>
      </c>
      <c r="EM18" s="7">
        <v>0</v>
      </c>
      <c r="EN18" s="7">
        <v>0</v>
      </c>
      <c r="EO18" s="7">
        <v>0</v>
      </c>
      <c r="EP18" s="7">
        <v>0</v>
      </c>
      <c r="EQ18" s="7">
        <f t="shared" si="0"/>
        <v>509394.41</v>
      </c>
      <c r="ER18" s="7">
        <f t="shared" si="1"/>
        <v>152097</v>
      </c>
      <c r="ES18" s="7">
        <f t="shared" si="2"/>
        <v>87408</v>
      </c>
      <c r="ET18" s="7">
        <f t="shared" si="3"/>
        <v>748899.41</v>
      </c>
      <c r="EU18" s="7">
        <f t="shared" si="4"/>
        <v>473553.41</v>
      </c>
      <c r="EV18" s="7">
        <f t="shared" si="5"/>
        <v>151051.52000000002</v>
      </c>
      <c r="EW18" s="7">
        <f t="shared" si="6"/>
        <v>87408</v>
      </c>
      <c r="EX18" s="7">
        <f t="shared" si="7"/>
        <v>712012.93</v>
      </c>
    </row>
    <row r="19" spans="1:154" ht="24.95" customHeight="1" x14ac:dyDescent="0.2">
      <c r="A19" s="5">
        <v>12</v>
      </c>
      <c r="B19" s="6" t="s">
        <v>38</v>
      </c>
      <c r="C19" s="7">
        <v>0</v>
      </c>
      <c r="D19" s="7">
        <v>0</v>
      </c>
      <c r="E19" s="7">
        <v>0</v>
      </c>
      <c r="F19" s="7">
        <v>0</v>
      </c>
      <c r="G19" s="7">
        <v>0</v>
      </c>
      <c r="H19" s="7">
        <v>0</v>
      </c>
      <c r="I19" s="7">
        <v>0</v>
      </c>
      <c r="J19" s="7">
        <v>0</v>
      </c>
      <c r="K19" s="7">
        <v>0</v>
      </c>
      <c r="L19" s="7">
        <v>0</v>
      </c>
      <c r="M19" s="7">
        <v>0</v>
      </c>
      <c r="N19" s="7">
        <v>0</v>
      </c>
      <c r="O19" s="7">
        <v>0</v>
      </c>
      <c r="P19" s="7">
        <v>0</v>
      </c>
      <c r="Q19" s="7">
        <v>0</v>
      </c>
      <c r="R19" s="7">
        <v>0</v>
      </c>
      <c r="S19" s="7">
        <v>0</v>
      </c>
      <c r="T19" s="7">
        <v>0</v>
      </c>
      <c r="U19" s="7">
        <v>0</v>
      </c>
      <c r="V19" s="7">
        <v>0</v>
      </c>
      <c r="W19" s="7">
        <v>0</v>
      </c>
      <c r="X19" s="7">
        <v>0</v>
      </c>
      <c r="Y19" s="7">
        <v>0</v>
      </c>
      <c r="Z19" s="7">
        <v>0</v>
      </c>
      <c r="AA19" s="7">
        <v>0</v>
      </c>
      <c r="AB19" s="7">
        <v>0</v>
      </c>
      <c r="AC19" s="7">
        <v>0</v>
      </c>
      <c r="AD19" s="7">
        <v>0</v>
      </c>
      <c r="AE19" s="7">
        <v>0</v>
      </c>
      <c r="AF19" s="7">
        <v>0</v>
      </c>
      <c r="AG19" s="7">
        <v>0</v>
      </c>
      <c r="AH19" s="7">
        <v>0</v>
      </c>
      <c r="AI19" s="7">
        <v>117918.69</v>
      </c>
      <c r="AJ19" s="7">
        <v>280086.74</v>
      </c>
      <c r="AK19" s="7">
        <v>48879.48</v>
      </c>
      <c r="AL19" s="7">
        <v>446884.91</v>
      </c>
      <c r="AM19" s="7">
        <v>84400.65</v>
      </c>
      <c r="AN19" s="7">
        <v>194960.26</v>
      </c>
      <c r="AO19" s="7">
        <v>34215.64</v>
      </c>
      <c r="AP19" s="7">
        <v>313576.55000000005</v>
      </c>
      <c r="AQ19" s="7">
        <v>18712.189999999999</v>
      </c>
      <c r="AR19" s="7">
        <v>23595.88</v>
      </c>
      <c r="AS19" s="7">
        <v>2200</v>
      </c>
      <c r="AT19" s="7">
        <v>44508.07</v>
      </c>
      <c r="AU19" s="7">
        <v>13446.529999999999</v>
      </c>
      <c r="AV19" s="7">
        <v>16204.690000000002</v>
      </c>
      <c r="AW19" s="7">
        <v>1540</v>
      </c>
      <c r="AX19" s="7">
        <v>31191.22</v>
      </c>
      <c r="AY19" s="7">
        <v>0</v>
      </c>
      <c r="AZ19" s="7">
        <v>0</v>
      </c>
      <c r="BA19" s="7">
        <v>0</v>
      </c>
      <c r="BB19" s="7">
        <v>0</v>
      </c>
      <c r="BC19" s="7">
        <v>0</v>
      </c>
      <c r="BD19" s="7">
        <v>0</v>
      </c>
      <c r="BE19" s="7">
        <v>0</v>
      </c>
      <c r="BF19" s="7">
        <v>0</v>
      </c>
      <c r="BG19" s="7">
        <v>0</v>
      </c>
      <c r="BH19" s="7">
        <v>0</v>
      </c>
      <c r="BI19" s="7">
        <v>0</v>
      </c>
      <c r="BJ19" s="7">
        <v>0</v>
      </c>
      <c r="BK19" s="7">
        <v>0</v>
      </c>
      <c r="BL19" s="7">
        <v>0</v>
      </c>
      <c r="BM19" s="7">
        <v>0</v>
      </c>
      <c r="BN19" s="7">
        <v>0</v>
      </c>
      <c r="BO19" s="7">
        <v>0</v>
      </c>
      <c r="BP19" s="7">
        <v>0</v>
      </c>
      <c r="BQ19" s="7">
        <v>0</v>
      </c>
      <c r="BR19" s="7">
        <v>0</v>
      </c>
      <c r="BS19" s="7">
        <v>0</v>
      </c>
      <c r="BT19" s="7">
        <v>0</v>
      </c>
      <c r="BU19" s="7">
        <v>0</v>
      </c>
      <c r="BV19" s="7">
        <v>0</v>
      </c>
      <c r="BW19" s="7">
        <v>0</v>
      </c>
      <c r="BX19" s="7">
        <v>0</v>
      </c>
      <c r="BY19" s="7">
        <v>0</v>
      </c>
      <c r="BZ19" s="7">
        <v>0</v>
      </c>
      <c r="CA19" s="7">
        <v>0</v>
      </c>
      <c r="CB19" s="7">
        <v>0</v>
      </c>
      <c r="CC19" s="7">
        <v>0</v>
      </c>
      <c r="CD19" s="7">
        <v>0</v>
      </c>
      <c r="CE19" s="7">
        <v>0</v>
      </c>
      <c r="CF19" s="7">
        <v>0</v>
      </c>
      <c r="CG19" s="7">
        <v>0</v>
      </c>
      <c r="CH19" s="7">
        <v>0</v>
      </c>
      <c r="CI19" s="7">
        <v>0</v>
      </c>
      <c r="CJ19" s="7">
        <v>0</v>
      </c>
      <c r="CK19" s="7">
        <v>0</v>
      </c>
      <c r="CL19" s="7">
        <v>0</v>
      </c>
      <c r="CM19" s="7">
        <v>7789.31</v>
      </c>
      <c r="CN19" s="7">
        <v>0</v>
      </c>
      <c r="CO19" s="7">
        <v>0</v>
      </c>
      <c r="CP19" s="7">
        <v>7789.31</v>
      </c>
      <c r="CQ19" s="7">
        <v>3894.6500000000005</v>
      </c>
      <c r="CR19" s="7">
        <v>0</v>
      </c>
      <c r="CS19" s="7">
        <v>0</v>
      </c>
      <c r="CT19" s="7">
        <v>3894.6500000000005</v>
      </c>
      <c r="CU19" s="7">
        <v>11359.59</v>
      </c>
      <c r="CV19" s="7">
        <v>0</v>
      </c>
      <c r="CW19" s="7">
        <v>0</v>
      </c>
      <c r="CX19" s="7">
        <v>11359.59</v>
      </c>
      <c r="CY19" s="7">
        <v>11359.59</v>
      </c>
      <c r="CZ19" s="7">
        <v>0</v>
      </c>
      <c r="DA19" s="7">
        <v>0</v>
      </c>
      <c r="DB19" s="7">
        <v>11359.59</v>
      </c>
      <c r="DC19" s="7">
        <v>0</v>
      </c>
      <c r="DD19" s="7">
        <v>0</v>
      </c>
      <c r="DE19" s="7">
        <v>0</v>
      </c>
      <c r="DF19" s="7">
        <v>0</v>
      </c>
      <c r="DG19" s="7">
        <v>0</v>
      </c>
      <c r="DH19" s="7">
        <v>0</v>
      </c>
      <c r="DI19" s="7">
        <v>0</v>
      </c>
      <c r="DJ19" s="7">
        <v>0</v>
      </c>
      <c r="DK19" s="7">
        <v>0</v>
      </c>
      <c r="DL19" s="7">
        <v>0</v>
      </c>
      <c r="DM19" s="7">
        <v>0</v>
      </c>
      <c r="DN19" s="7">
        <v>0</v>
      </c>
      <c r="DO19" s="7">
        <v>0</v>
      </c>
      <c r="DP19" s="7">
        <v>0</v>
      </c>
      <c r="DQ19" s="7">
        <v>0</v>
      </c>
      <c r="DR19" s="7">
        <v>0</v>
      </c>
      <c r="DS19" s="7">
        <v>0</v>
      </c>
      <c r="DT19" s="7">
        <v>0</v>
      </c>
      <c r="DU19" s="7">
        <v>0</v>
      </c>
      <c r="DV19" s="7">
        <v>0</v>
      </c>
      <c r="DW19" s="7">
        <v>0</v>
      </c>
      <c r="DX19" s="7">
        <v>0</v>
      </c>
      <c r="DY19" s="7">
        <v>0</v>
      </c>
      <c r="DZ19" s="7">
        <v>0</v>
      </c>
      <c r="EA19" s="7">
        <v>0</v>
      </c>
      <c r="EB19" s="7">
        <v>0</v>
      </c>
      <c r="EC19" s="7">
        <v>0</v>
      </c>
      <c r="ED19" s="7">
        <v>0</v>
      </c>
      <c r="EE19" s="7">
        <v>0</v>
      </c>
      <c r="EF19" s="7">
        <v>0</v>
      </c>
      <c r="EG19" s="7">
        <v>0</v>
      </c>
      <c r="EH19" s="7">
        <v>0</v>
      </c>
      <c r="EI19" s="7">
        <v>0</v>
      </c>
      <c r="EJ19" s="7">
        <v>0</v>
      </c>
      <c r="EK19" s="7">
        <v>0</v>
      </c>
      <c r="EL19" s="7">
        <v>0</v>
      </c>
      <c r="EM19" s="7">
        <v>0</v>
      </c>
      <c r="EN19" s="7">
        <v>0</v>
      </c>
      <c r="EO19" s="7">
        <v>0</v>
      </c>
      <c r="EP19" s="7">
        <v>0</v>
      </c>
      <c r="EQ19" s="7">
        <f t="shared" si="0"/>
        <v>155779.78</v>
      </c>
      <c r="ER19" s="7">
        <f t="shared" si="1"/>
        <v>303682.62</v>
      </c>
      <c r="ES19" s="7">
        <f t="shared" si="2"/>
        <v>51079.48</v>
      </c>
      <c r="ET19" s="7">
        <f t="shared" si="3"/>
        <v>510541.88</v>
      </c>
      <c r="EU19" s="7">
        <f t="shared" si="4"/>
        <v>113101.41999999998</v>
      </c>
      <c r="EV19" s="7">
        <f t="shared" si="5"/>
        <v>211164.95</v>
      </c>
      <c r="EW19" s="7">
        <f t="shared" si="6"/>
        <v>35755.64</v>
      </c>
      <c r="EX19" s="7">
        <f t="shared" si="7"/>
        <v>360022.01000000007</v>
      </c>
    </row>
    <row r="20" spans="1:154" ht="24.95" customHeight="1" x14ac:dyDescent="0.2">
      <c r="A20" s="5">
        <v>13</v>
      </c>
      <c r="B20" s="6" t="s">
        <v>31</v>
      </c>
      <c r="C20" s="7">
        <v>0</v>
      </c>
      <c r="D20" s="7">
        <v>0</v>
      </c>
      <c r="E20" s="7">
        <v>0</v>
      </c>
      <c r="F20" s="7">
        <v>0</v>
      </c>
      <c r="G20" s="7">
        <v>0</v>
      </c>
      <c r="H20" s="7">
        <v>0</v>
      </c>
      <c r="I20" s="7">
        <v>0</v>
      </c>
      <c r="J20" s="7">
        <v>0</v>
      </c>
      <c r="K20" s="7">
        <v>0</v>
      </c>
      <c r="L20" s="7">
        <v>0</v>
      </c>
      <c r="M20" s="7">
        <v>0</v>
      </c>
      <c r="N20" s="7">
        <v>0</v>
      </c>
      <c r="O20" s="7">
        <v>0</v>
      </c>
      <c r="P20" s="7">
        <v>0</v>
      </c>
      <c r="Q20" s="7">
        <v>0</v>
      </c>
      <c r="R20" s="7">
        <v>0</v>
      </c>
      <c r="S20" s="7">
        <v>0</v>
      </c>
      <c r="T20" s="7">
        <v>0</v>
      </c>
      <c r="U20" s="7">
        <v>0</v>
      </c>
      <c r="V20" s="7">
        <v>0</v>
      </c>
      <c r="W20" s="7">
        <v>0</v>
      </c>
      <c r="X20" s="7">
        <v>0</v>
      </c>
      <c r="Y20" s="7">
        <v>0</v>
      </c>
      <c r="Z20" s="7">
        <v>0</v>
      </c>
      <c r="AA20" s="7">
        <v>78627.269999999975</v>
      </c>
      <c r="AB20" s="7">
        <v>0</v>
      </c>
      <c r="AC20" s="7">
        <v>45321.159999999989</v>
      </c>
      <c r="AD20" s="7">
        <v>123948.42999999996</v>
      </c>
      <c r="AE20" s="7">
        <v>78627.269999999975</v>
      </c>
      <c r="AF20" s="7">
        <v>0</v>
      </c>
      <c r="AG20" s="7">
        <v>45321.159999999989</v>
      </c>
      <c r="AH20" s="7">
        <v>123948.42999999996</v>
      </c>
      <c r="AI20" s="7">
        <v>15852.31</v>
      </c>
      <c r="AJ20" s="7">
        <v>28544.6</v>
      </c>
      <c r="AK20" s="7">
        <v>0</v>
      </c>
      <c r="AL20" s="7">
        <v>44396.909999999996</v>
      </c>
      <c r="AM20" s="7">
        <v>15852.31</v>
      </c>
      <c r="AN20" s="7">
        <v>23950.6</v>
      </c>
      <c r="AO20" s="7">
        <v>0</v>
      </c>
      <c r="AP20" s="7">
        <v>39802.909999999996</v>
      </c>
      <c r="AQ20" s="7">
        <v>4805</v>
      </c>
      <c r="AR20" s="7">
        <v>0</v>
      </c>
      <c r="AS20" s="7">
        <v>0</v>
      </c>
      <c r="AT20" s="7">
        <v>4805</v>
      </c>
      <c r="AU20" s="7">
        <v>4805</v>
      </c>
      <c r="AV20" s="7">
        <v>0</v>
      </c>
      <c r="AW20" s="7">
        <v>0</v>
      </c>
      <c r="AX20" s="7">
        <v>4805</v>
      </c>
      <c r="AY20" s="7">
        <v>0</v>
      </c>
      <c r="AZ20" s="7">
        <v>0</v>
      </c>
      <c r="BA20" s="7">
        <v>0</v>
      </c>
      <c r="BB20" s="7">
        <v>0</v>
      </c>
      <c r="BC20" s="7">
        <v>0</v>
      </c>
      <c r="BD20" s="7">
        <v>0</v>
      </c>
      <c r="BE20" s="7">
        <v>0</v>
      </c>
      <c r="BF20" s="7">
        <v>0</v>
      </c>
      <c r="BG20" s="7">
        <v>0</v>
      </c>
      <c r="BH20" s="7">
        <v>0</v>
      </c>
      <c r="BI20" s="7">
        <v>0</v>
      </c>
      <c r="BJ20" s="7">
        <v>0</v>
      </c>
      <c r="BK20" s="7">
        <v>0</v>
      </c>
      <c r="BL20" s="7">
        <v>0</v>
      </c>
      <c r="BM20" s="7">
        <v>0</v>
      </c>
      <c r="BN20" s="7">
        <v>0</v>
      </c>
      <c r="BO20" s="7">
        <v>0</v>
      </c>
      <c r="BP20" s="7">
        <v>0</v>
      </c>
      <c r="BQ20" s="7">
        <v>0</v>
      </c>
      <c r="BR20" s="7">
        <v>0</v>
      </c>
      <c r="BS20" s="7">
        <v>0</v>
      </c>
      <c r="BT20" s="7">
        <v>0</v>
      </c>
      <c r="BU20" s="7">
        <v>0</v>
      </c>
      <c r="BV20" s="7">
        <v>0</v>
      </c>
      <c r="BW20" s="7">
        <v>0</v>
      </c>
      <c r="BX20" s="7">
        <v>0</v>
      </c>
      <c r="BY20" s="7">
        <v>0</v>
      </c>
      <c r="BZ20" s="7">
        <v>0</v>
      </c>
      <c r="CA20" s="7">
        <v>0</v>
      </c>
      <c r="CB20" s="7">
        <v>0</v>
      </c>
      <c r="CC20" s="7">
        <v>0</v>
      </c>
      <c r="CD20" s="7">
        <v>0</v>
      </c>
      <c r="CE20" s="7">
        <v>0</v>
      </c>
      <c r="CF20" s="7">
        <v>0</v>
      </c>
      <c r="CG20" s="7">
        <v>0</v>
      </c>
      <c r="CH20" s="7">
        <v>0</v>
      </c>
      <c r="CI20" s="7">
        <v>0</v>
      </c>
      <c r="CJ20" s="7">
        <v>0</v>
      </c>
      <c r="CK20" s="7">
        <v>0</v>
      </c>
      <c r="CL20" s="7">
        <v>0</v>
      </c>
      <c r="CM20" s="7">
        <v>0</v>
      </c>
      <c r="CN20" s="7">
        <v>0</v>
      </c>
      <c r="CO20" s="7">
        <v>0</v>
      </c>
      <c r="CP20" s="7">
        <v>0</v>
      </c>
      <c r="CQ20" s="7">
        <v>0</v>
      </c>
      <c r="CR20" s="7">
        <v>0</v>
      </c>
      <c r="CS20" s="7">
        <v>0</v>
      </c>
      <c r="CT20" s="7">
        <v>0</v>
      </c>
      <c r="CU20" s="7">
        <v>0</v>
      </c>
      <c r="CV20" s="7">
        <v>0</v>
      </c>
      <c r="CW20" s="7">
        <v>0</v>
      </c>
      <c r="CX20" s="7">
        <v>0</v>
      </c>
      <c r="CY20" s="7">
        <v>0</v>
      </c>
      <c r="CZ20" s="7">
        <v>0</v>
      </c>
      <c r="DA20" s="7">
        <v>0</v>
      </c>
      <c r="DB20" s="7">
        <v>0</v>
      </c>
      <c r="DC20" s="7">
        <v>0</v>
      </c>
      <c r="DD20" s="7">
        <v>0</v>
      </c>
      <c r="DE20" s="7">
        <v>0</v>
      </c>
      <c r="DF20" s="7">
        <v>0</v>
      </c>
      <c r="DG20" s="7">
        <v>0</v>
      </c>
      <c r="DH20" s="7">
        <v>0</v>
      </c>
      <c r="DI20" s="7">
        <v>0</v>
      </c>
      <c r="DJ20" s="7">
        <v>0</v>
      </c>
      <c r="DK20" s="7">
        <v>0</v>
      </c>
      <c r="DL20" s="7">
        <v>0</v>
      </c>
      <c r="DM20" s="7">
        <v>0</v>
      </c>
      <c r="DN20" s="7">
        <v>0</v>
      </c>
      <c r="DO20" s="7">
        <v>0</v>
      </c>
      <c r="DP20" s="7">
        <v>0</v>
      </c>
      <c r="DQ20" s="7">
        <v>0</v>
      </c>
      <c r="DR20" s="7">
        <v>0</v>
      </c>
      <c r="DS20" s="7">
        <v>0</v>
      </c>
      <c r="DT20" s="7">
        <v>0</v>
      </c>
      <c r="DU20" s="7">
        <v>0</v>
      </c>
      <c r="DV20" s="7">
        <v>0</v>
      </c>
      <c r="DW20" s="7">
        <v>0</v>
      </c>
      <c r="DX20" s="7">
        <v>0</v>
      </c>
      <c r="DY20" s="7">
        <v>0</v>
      </c>
      <c r="DZ20" s="7">
        <v>0</v>
      </c>
      <c r="EA20" s="7">
        <v>0</v>
      </c>
      <c r="EB20" s="7">
        <v>0</v>
      </c>
      <c r="EC20" s="7">
        <v>0</v>
      </c>
      <c r="ED20" s="7">
        <v>0</v>
      </c>
      <c r="EE20" s="7">
        <v>0</v>
      </c>
      <c r="EF20" s="7">
        <v>0</v>
      </c>
      <c r="EG20" s="7">
        <v>0</v>
      </c>
      <c r="EH20" s="7">
        <v>0</v>
      </c>
      <c r="EI20" s="7">
        <v>0</v>
      </c>
      <c r="EJ20" s="7">
        <v>0</v>
      </c>
      <c r="EK20" s="7">
        <v>0</v>
      </c>
      <c r="EL20" s="7">
        <v>0</v>
      </c>
      <c r="EM20" s="7">
        <v>0</v>
      </c>
      <c r="EN20" s="7">
        <v>0</v>
      </c>
      <c r="EO20" s="7">
        <v>0</v>
      </c>
      <c r="EP20" s="7">
        <v>0</v>
      </c>
      <c r="EQ20" s="7">
        <f t="shared" si="0"/>
        <v>99284.579999999973</v>
      </c>
      <c r="ER20" s="7">
        <f t="shared" si="1"/>
        <v>28544.6</v>
      </c>
      <c r="ES20" s="7">
        <f t="shared" si="2"/>
        <v>45321.159999999989</v>
      </c>
      <c r="ET20" s="7">
        <f t="shared" si="3"/>
        <v>173150.33999999997</v>
      </c>
      <c r="EU20" s="7">
        <f t="shared" si="4"/>
        <v>99284.579999999973</v>
      </c>
      <c r="EV20" s="7">
        <f t="shared" si="5"/>
        <v>23950.6</v>
      </c>
      <c r="EW20" s="7">
        <f t="shared" si="6"/>
        <v>45321.159999999989</v>
      </c>
      <c r="EX20" s="7">
        <f t="shared" si="7"/>
        <v>168556.33999999997</v>
      </c>
    </row>
    <row r="21" spans="1:154" ht="24.95" customHeight="1" x14ac:dyDescent="0.2">
      <c r="A21" s="5">
        <v>14</v>
      </c>
      <c r="B21" s="10" t="s">
        <v>40</v>
      </c>
      <c r="C21" s="7">
        <v>0</v>
      </c>
      <c r="D21" s="7">
        <v>0</v>
      </c>
      <c r="E21" s="7">
        <v>0</v>
      </c>
      <c r="F21" s="7">
        <v>0</v>
      </c>
      <c r="G21" s="7">
        <v>0</v>
      </c>
      <c r="H21" s="7">
        <v>0</v>
      </c>
      <c r="I21" s="7">
        <v>0</v>
      </c>
      <c r="J21" s="7">
        <v>0</v>
      </c>
      <c r="K21" s="7">
        <v>0</v>
      </c>
      <c r="L21" s="7">
        <v>0</v>
      </c>
      <c r="M21" s="7">
        <v>0</v>
      </c>
      <c r="N21" s="7">
        <v>0</v>
      </c>
      <c r="O21" s="7">
        <v>0</v>
      </c>
      <c r="P21" s="7">
        <v>0</v>
      </c>
      <c r="Q21" s="7">
        <v>0</v>
      </c>
      <c r="R21" s="7">
        <v>0</v>
      </c>
      <c r="S21" s="7">
        <v>0</v>
      </c>
      <c r="T21" s="7">
        <v>0</v>
      </c>
      <c r="U21" s="7">
        <v>0</v>
      </c>
      <c r="V21" s="7">
        <v>0</v>
      </c>
      <c r="W21" s="7">
        <v>0</v>
      </c>
      <c r="X21" s="7">
        <v>0</v>
      </c>
      <c r="Y21" s="7">
        <v>0</v>
      </c>
      <c r="Z21" s="7">
        <v>0</v>
      </c>
      <c r="AA21" s="7">
        <v>0</v>
      </c>
      <c r="AB21" s="7">
        <v>0</v>
      </c>
      <c r="AC21" s="7">
        <v>0</v>
      </c>
      <c r="AD21" s="7">
        <v>0</v>
      </c>
      <c r="AE21" s="7">
        <v>0</v>
      </c>
      <c r="AF21" s="7">
        <v>0</v>
      </c>
      <c r="AG21" s="7">
        <v>0</v>
      </c>
      <c r="AH21" s="7">
        <v>0</v>
      </c>
      <c r="AI21" s="7">
        <v>0</v>
      </c>
      <c r="AJ21" s="7">
        <v>0</v>
      </c>
      <c r="AK21" s="7">
        <v>0</v>
      </c>
      <c r="AL21" s="7">
        <v>0</v>
      </c>
      <c r="AM21" s="7">
        <v>0</v>
      </c>
      <c r="AN21" s="7">
        <v>0</v>
      </c>
      <c r="AO21" s="7">
        <v>0</v>
      </c>
      <c r="AP21" s="7">
        <v>0</v>
      </c>
      <c r="AQ21" s="7">
        <v>0</v>
      </c>
      <c r="AR21" s="7">
        <v>0</v>
      </c>
      <c r="AS21" s="7">
        <v>0</v>
      </c>
      <c r="AT21" s="7">
        <v>0</v>
      </c>
      <c r="AU21" s="7">
        <v>0</v>
      </c>
      <c r="AV21" s="7">
        <v>0</v>
      </c>
      <c r="AW21" s="7">
        <v>0</v>
      </c>
      <c r="AX21" s="7">
        <v>0</v>
      </c>
      <c r="AY21" s="7">
        <v>0</v>
      </c>
      <c r="AZ21" s="7">
        <v>0</v>
      </c>
      <c r="BA21" s="7">
        <v>0</v>
      </c>
      <c r="BB21" s="7">
        <v>0</v>
      </c>
      <c r="BC21" s="7">
        <v>0</v>
      </c>
      <c r="BD21" s="7">
        <v>0</v>
      </c>
      <c r="BE21" s="7">
        <v>0</v>
      </c>
      <c r="BF21" s="7">
        <v>0</v>
      </c>
      <c r="BG21" s="7">
        <v>0</v>
      </c>
      <c r="BH21" s="7">
        <v>0</v>
      </c>
      <c r="BI21" s="7">
        <v>0</v>
      </c>
      <c r="BJ21" s="7">
        <v>0</v>
      </c>
      <c r="BK21" s="7">
        <v>0</v>
      </c>
      <c r="BL21" s="7">
        <v>0</v>
      </c>
      <c r="BM21" s="7">
        <v>0</v>
      </c>
      <c r="BN21" s="7">
        <v>0</v>
      </c>
      <c r="BO21" s="7">
        <v>0</v>
      </c>
      <c r="BP21" s="7">
        <v>0</v>
      </c>
      <c r="BQ21" s="7">
        <v>0</v>
      </c>
      <c r="BR21" s="7">
        <v>0</v>
      </c>
      <c r="BS21" s="7">
        <v>0</v>
      </c>
      <c r="BT21" s="7">
        <v>0</v>
      </c>
      <c r="BU21" s="7">
        <v>0</v>
      </c>
      <c r="BV21" s="7">
        <v>0</v>
      </c>
      <c r="BW21" s="7">
        <v>0</v>
      </c>
      <c r="BX21" s="7">
        <v>0</v>
      </c>
      <c r="BY21" s="7">
        <v>0</v>
      </c>
      <c r="BZ21" s="7">
        <v>0</v>
      </c>
      <c r="CA21" s="7">
        <v>0</v>
      </c>
      <c r="CB21" s="7">
        <v>0</v>
      </c>
      <c r="CC21" s="7">
        <v>0</v>
      </c>
      <c r="CD21" s="7">
        <v>0</v>
      </c>
      <c r="CE21" s="7">
        <v>0</v>
      </c>
      <c r="CF21" s="7">
        <v>0</v>
      </c>
      <c r="CG21" s="7">
        <v>0</v>
      </c>
      <c r="CH21" s="7">
        <v>0</v>
      </c>
      <c r="CI21" s="7">
        <v>0</v>
      </c>
      <c r="CJ21" s="7">
        <v>0</v>
      </c>
      <c r="CK21" s="7">
        <v>0</v>
      </c>
      <c r="CL21" s="7">
        <v>0</v>
      </c>
      <c r="CM21" s="7">
        <v>0</v>
      </c>
      <c r="CN21" s="7">
        <v>0</v>
      </c>
      <c r="CO21" s="7">
        <v>0</v>
      </c>
      <c r="CP21" s="7">
        <v>0</v>
      </c>
      <c r="CQ21" s="7">
        <v>0</v>
      </c>
      <c r="CR21" s="7">
        <v>0</v>
      </c>
      <c r="CS21" s="7">
        <v>0</v>
      </c>
      <c r="CT21" s="7">
        <v>0</v>
      </c>
      <c r="CU21" s="7">
        <v>0</v>
      </c>
      <c r="CV21" s="7">
        <v>0</v>
      </c>
      <c r="CW21" s="7">
        <v>0</v>
      </c>
      <c r="CX21" s="7">
        <v>0</v>
      </c>
      <c r="CY21" s="7">
        <v>0</v>
      </c>
      <c r="CZ21" s="7">
        <v>0</v>
      </c>
      <c r="DA21" s="7">
        <v>0</v>
      </c>
      <c r="DB21" s="7">
        <v>0</v>
      </c>
      <c r="DC21" s="7">
        <v>0</v>
      </c>
      <c r="DD21" s="7">
        <v>0</v>
      </c>
      <c r="DE21" s="7">
        <v>0</v>
      </c>
      <c r="DF21" s="7">
        <v>0</v>
      </c>
      <c r="DG21" s="7">
        <v>0</v>
      </c>
      <c r="DH21" s="7">
        <v>0</v>
      </c>
      <c r="DI21" s="7">
        <v>0</v>
      </c>
      <c r="DJ21" s="7">
        <v>0</v>
      </c>
      <c r="DK21" s="7">
        <v>0</v>
      </c>
      <c r="DL21" s="7">
        <v>0</v>
      </c>
      <c r="DM21" s="7">
        <v>0</v>
      </c>
      <c r="DN21" s="7">
        <v>0</v>
      </c>
      <c r="DO21" s="7">
        <v>0</v>
      </c>
      <c r="DP21" s="7">
        <v>0</v>
      </c>
      <c r="DQ21" s="7">
        <v>0</v>
      </c>
      <c r="DR21" s="7">
        <v>0</v>
      </c>
      <c r="DS21" s="7">
        <v>0</v>
      </c>
      <c r="DT21" s="7">
        <v>0</v>
      </c>
      <c r="DU21" s="7">
        <v>0</v>
      </c>
      <c r="DV21" s="7">
        <v>0</v>
      </c>
      <c r="DW21" s="7">
        <v>0</v>
      </c>
      <c r="DX21" s="7">
        <v>0</v>
      </c>
      <c r="DY21" s="7">
        <v>0</v>
      </c>
      <c r="DZ21" s="7">
        <v>0</v>
      </c>
      <c r="EA21" s="7">
        <v>0</v>
      </c>
      <c r="EB21" s="7">
        <v>0</v>
      </c>
      <c r="EC21" s="7">
        <v>0</v>
      </c>
      <c r="ED21" s="7">
        <v>0</v>
      </c>
      <c r="EE21" s="7">
        <v>0</v>
      </c>
      <c r="EF21" s="7">
        <v>0</v>
      </c>
      <c r="EG21" s="7">
        <v>0</v>
      </c>
      <c r="EH21" s="7">
        <v>0</v>
      </c>
      <c r="EI21" s="7">
        <v>0</v>
      </c>
      <c r="EJ21" s="7">
        <v>0</v>
      </c>
      <c r="EK21" s="7">
        <v>0</v>
      </c>
      <c r="EL21" s="7">
        <v>0</v>
      </c>
      <c r="EM21" s="7">
        <v>0</v>
      </c>
      <c r="EN21" s="7">
        <v>0</v>
      </c>
      <c r="EO21" s="7">
        <v>0</v>
      </c>
      <c r="EP21" s="7">
        <v>0</v>
      </c>
      <c r="EQ21" s="7">
        <f t="shared" si="0"/>
        <v>0</v>
      </c>
      <c r="ER21" s="7">
        <f t="shared" si="1"/>
        <v>0</v>
      </c>
      <c r="ES21" s="7">
        <f t="shared" si="2"/>
        <v>0</v>
      </c>
      <c r="ET21" s="7">
        <f t="shared" si="3"/>
        <v>0</v>
      </c>
      <c r="EU21" s="7">
        <f t="shared" si="4"/>
        <v>0</v>
      </c>
      <c r="EV21" s="7">
        <f t="shared" si="5"/>
        <v>0</v>
      </c>
      <c r="EW21" s="7">
        <f t="shared" si="6"/>
        <v>0</v>
      </c>
      <c r="EX21" s="7">
        <f t="shared" si="7"/>
        <v>0</v>
      </c>
    </row>
    <row r="22" spans="1:154" x14ac:dyDescent="0.2">
      <c r="A22" s="11"/>
      <c r="B22" s="68" t="s">
        <v>21</v>
      </c>
      <c r="C22" s="13">
        <f t="shared" ref="C22" si="8">SUM(C8:C21)</f>
        <v>365415.12</v>
      </c>
      <c r="D22" s="13">
        <f t="shared" ref="D22" si="9">SUM(D8:D21)</f>
        <v>211051.83999999997</v>
      </c>
      <c r="E22" s="13">
        <f t="shared" ref="E22" si="10">SUM(E8:E21)</f>
        <v>105000</v>
      </c>
      <c r="F22" s="13">
        <f t="shared" ref="F22" si="11">SUM(F8:F21)</f>
        <v>681466.96</v>
      </c>
      <c r="G22" s="13">
        <f t="shared" ref="G22" si="12">SUM(G8:G21)</f>
        <v>158239.89000000001</v>
      </c>
      <c r="H22" s="13">
        <f t="shared" ref="H22" si="13">SUM(H8:H21)</f>
        <v>207921.41999999995</v>
      </c>
      <c r="I22" s="13">
        <f t="shared" ref="I22" si="14">SUM(I8:I21)</f>
        <v>105000</v>
      </c>
      <c r="J22" s="13">
        <f t="shared" ref="J22" si="15">SUM(J8:J21)</f>
        <v>471161.30999999994</v>
      </c>
      <c r="K22" s="13">
        <f t="shared" ref="K22" si="16">SUM(K8:K21)</f>
        <v>7.3896444519050419E-13</v>
      </c>
      <c r="L22" s="13">
        <f t="shared" ref="L22" si="17">SUM(L8:L21)</f>
        <v>72345.238099999988</v>
      </c>
      <c r="M22" s="13">
        <f t="shared" ref="M22" si="18">SUM(M8:M21)</f>
        <v>118.78</v>
      </c>
      <c r="N22" s="13">
        <f t="shared" ref="N22" si="19">SUM(N8:N21)</f>
        <v>72464.018099999987</v>
      </c>
      <c r="O22" s="13">
        <f t="shared" ref="O22" si="20">SUM(O8:O21)</f>
        <v>7.3896444519050419E-13</v>
      </c>
      <c r="P22" s="13">
        <f t="shared" ref="P22" si="21">SUM(P8:P21)</f>
        <v>72345.238099999988</v>
      </c>
      <c r="Q22" s="13">
        <f t="shared" ref="Q22" si="22">SUM(Q8:Q21)</f>
        <v>118.78</v>
      </c>
      <c r="R22" s="13">
        <f t="shared" ref="R22" si="23">SUM(R8:R21)</f>
        <v>72464.018099999987</v>
      </c>
      <c r="S22" s="13">
        <f t="shared" ref="S22" si="24">SUM(S8:S21)</f>
        <v>33000</v>
      </c>
      <c r="T22" s="13">
        <f t="shared" ref="T22" si="25">SUM(T8:T21)</f>
        <v>1016</v>
      </c>
      <c r="U22" s="13">
        <f t="shared" ref="U22" si="26">SUM(U8:U21)</f>
        <v>0</v>
      </c>
      <c r="V22" s="13">
        <f t="shared" ref="V22" si="27">SUM(V8:V21)</f>
        <v>34016</v>
      </c>
      <c r="W22" s="13">
        <f t="shared" ref="W22" si="28">SUM(W8:W21)</f>
        <v>33000</v>
      </c>
      <c r="X22" s="13">
        <f t="shared" ref="X22" si="29">SUM(X8:X21)</f>
        <v>1016</v>
      </c>
      <c r="Y22" s="13">
        <f t="shared" ref="Y22" si="30">SUM(Y8:Y21)</f>
        <v>0</v>
      </c>
      <c r="Z22" s="13">
        <f t="shared" ref="Z22" si="31">SUM(Z8:Z21)</f>
        <v>34016</v>
      </c>
      <c r="AA22" s="13">
        <f t="shared" ref="AA22" si="32">SUM(AA8:AA21)</f>
        <v>16274379.704537069</v>
      </c>
      <c r="AB22" s="13">
        <f t="shared" ref="AB22" si="33">SUM(AB8:AB21)</f>
        <v>1782932.3329919674</v>
      </c>
      <c r="AC22" s="13">
        <f t="shared" ref="AC22" si="34">SUM(AC8:AC21)</f>
        <v>12351764.426305469</v>
      </c>
      <c r="AD22" s="13">
        <f t="shared" ref="AD22" si="35">SUM(AD8:AD21)</f>
        <v>30409076.463834509</v>
      </c>
      <c r="AE22" s="13">
        <f t="shared" ref="AE22" si="36">SUM(AE8:AE21)</f>
        <v>16274379.704537069</v>
      </c>
      <c r="AF22" s="13">
        <f t="shared" ref="AF22" si="37">SUM(AF8:AF21)</f>
        <v>1782932.3329919674</v>
      </c>
      <c r="AG22" s="13">
        <f t="shared" ref="AG22" si="38">SUM(AG8:AG21)</f>
        <v>12351764.426305469</v>
      </c>
      <c r="AH22" s="13">
        <f t="shared" ref="AH22" si="39">SUM(AH8:AH21)</f>
        <v>30409076.463834509</v>
      </c>
      <c r="AI22" s="13">
        <f t="shared" ref="AI22" si="40">SUM(AI8:AI21)</f>
        <v>2662497.3818740002</v>
      </c>
      <c r="AJ22" s="13">
        <f t="shared" ref="AJ22" si="41">SUM(AJ8:AJ21)</f>
        <v>2686853.3716299995</v>
      </c>
      <c r="AK22" s="13">
        <f t="shared" ref="AK22" si="42">SUM(AK8:AK21)</f>
        <v>1341976.9175240002</v>
      </c>
      <c r="AL22" s="13">
        <f t="shared" ref="AL22" si="43">SUM(AL8:AL21)</f>
        <v>6691327.6710279994</v>
      </c>
      <c r="AM22" s="13">
        <f t="shared" ref="AM22" si="44">SUM(AM8:AM21)</f>
        <v>2595870.285774</v>
      </c>
      <c r="AN22" s="13">
        <f t="shared" ref="AN22" si="45">SUM(AN8:AN21)</f>
        <v>2579630.0186299994</v>
      </c>
      <c r="AO22" s="13">
        <f t="shared" ref="AO22" si="46">SUM(AO8:AO21)</f>
        <v>1243801.0675240001</v>
      </c>
      <c r="AP22" s="13">
        <f t="shared" ref="AP22" si="47">SUM(AP8:AP21)</f>
        <v>6419301.3719279999</v>
      </c>
      <c r="AQ22" s="13">
        <f t="shared" ref="AQ22" si="48">SUM(AQ8:AQ21)</f>
        <v>414570.46490000002</v>
      </c>
      <c r="AR22" s="13">
        <f t="shared" ref="AR22" si="49">SUM(AR8:AR21)</f>
        <v>304022.90110000002</v>
      </c>
      <c r="AS22" s="13">
        <f t="shared" ref="AS22" si="50">SUM(AS8:AS21)</f>
        <v>153984.32399999999</v>
      </c>
      <c r="AT22" s="13">
        <f t="shared" ref="AT22" si="51">SUM(AT8:AT21)</f>
        <v>872577.69</v>
      </c>
      <c r="AU22" s="13">
        <f t="shared" ref="AU22" si="52">SUM(AU8:AU21)</f>
        <v>381789.44140500005</v>
      </c>
      <c r="AV22" s="13">
        <f t="shared" ref="AV22" si="53">SUM(AV8:AV21)</f>
        <v>295421.17109999998</v>
      </c>
      <c r="AW22" s="13">
        <f t="shared" ref="AW22" si="54">SUM(AW8:AW21)</f>
        <v>151161.57399999999</v>
      </c>
      <c r="AX22" s="13">
        <f t="shared" ref="AX22" si="55">SUM(AX8:AX21)</f>
        <v>828372.18650499999</v>
      </c>
      <c r="AY22" s="13">
        <f t="shared" ref="AY22" si="56">SUM(AY8:AY21)</f>
        <v>0</v>
      </c>
      <c r="AZ22" s="13">
        <f t="shared" ref="AZ22" si="57">SUM(AZ8:AZ21)</f>
        <v>0</v>
      </c>
      <c r="BA22" s="13">
        <f t="shared" ref="BA22" si="58">SUM(BA8:BA21)</f>
        <v>0</v>
      </c>
      <c r="BB22" s="13">
        <f t="shared" ref="BB22" si="59">SUM(BB8:BB21)</f>
        <v>0</v>
      </c>
      <c r="BC22" s="13">
        <f t="shared" ref="BC22" si="60">SUM(BC8:BC21)</f>
        <v>0</v>
      </c>
      <c r="BD22" s="13">
        <f t="shared" ref="BD22" si="61">SUM(BD8:BD21)</f>
        <v>0</v>
      </c>
      <c r="BE22" s="13">
        <f t="shared" ref="BE22" si="62">SUM(BE8:BE21)</f>
        <v>0</v>
      </c>
      <c r="BF22" s="13">
        <f t="shared" ref="BF22" si="63">SUM(BF8:BF21)</f>
        <v>0</v>
      </c>
      <c r="BG22" s="13">
        <f t="shared" ref="BG22" si="64">SUM(BG8:BG21)</f>
        <v>86588.46</v>
      </c>
      <c r="BH22" s="13">
        <f t="shared" ref="BH22" si="65">SUM(BH8:BH21)</f>
        <v>0</v>
      </c>
      <c r="BI22" s="13">
        <f t="shared" ref="BI22" si="66">SUM(BI8:BI21)</f>
        <v>0</v>
      </c>
      <c r="BJ22" s="13">
        <f t="shared" ref="BJ22" si="67">SUM(BJ8:BJ21)</f>
        <v>86588.46</v>
      </c>
      <c r="BK22" s="13">
        <f t="shared" ref="BK22" si="68">SUM(BK8:BK21)</f>
        <v>54765</v>
      </c>
      <c r="BL22" s="13">
        <f t="shared" ref="BL22" si="69">SUM(BL8:BL21)</f>
        <v>0</v>
      </c>
      <c r="BM22" s="13">
        <f t="shared" ref="BM22" si="70">SUM(BM8:BM21)</f>
        <v>0</v>
      </c>
      <c r="BN22" s="13">
        <f t="shared" ref="BN22" si="71">SUM(BN8:BN21)</f>
        <v>54765</v>
      </c>
      <c r="BO22" s="13">
        <f t="shared" ref="BO22" si="72">SUM(BO8:BO21)</f>
        <v>1823698.228640002</v>
      </c>
      <c r="BP22" s="13">
        <f t="shared" ref="BP22" si="73">SUM(BP8:BP21)</f>
        <v>0</v>
      </c>
      <c r="BQ22" s="13">
        <f t="shared" ref="BQ22" si="74">SUM(BQ8:BQ21)</f>
        <v>0</v>
      </c>
      <c r="BR22" s="13">
        <f t="shared" ref="BR22" si="75">SUM(BR8:BR21)</f>
        <v>1823698.228640002</v>
      </c>
      <c r="BS22" s="13">
        <f t="shared" ref="BS22" si="76">SUM(BS8:BS21)</f>
        <v>0</v>
      </c>
      <c r="BT22" s="13">
        <f t="shared" ref="BT22" si="77">SUM(BT8:BT21)</f>
        <v>0</v>
      </c>
      <c r="BU22" s="13">
        <f t="shared" ref="BU22" si="78">SUM(BU8:BU21)</f>
        <v>0</v>
      </c>
      <c r="BV22" s="13">
        <f t="shared" ref="BV22" si="79">SUM(BV8:BV21)</f>
        <v>0</v>
      </c>
      <c r="BW22" s="13">
        <f t="shared" ref="BW22" si="80">SUM(BW8:BW21)</f>
        <v>1916.3799999999999</v>
      </c>
      <c r="BX22" s="13">
        <f t="shared" ref="BX22" si="81">SUM(BX8:BX21)</f>
        <v>0</v>
      </c>
      <c r="BY22" s="13">
        <f t="shared" ref="BY22" si="82">SUM(BY8:BY21)</f>
        <v>0</v>
      </c>
      <c r="BZ22" s="13">
        <f t="shared" ref="BZ22" si="83">SUM(BZ8:BZ21)</f>
        <v>1916.3799999999999</v>
      </c>
      <c r="CA22" s="13">
        <f t="shared" ref="CA22" si="84">SUM(CA8:CA21)</f>
        <v>1916.3799999999999</v>
      </c>
      <c r="CB22" s="13">
        <f t="shared" ref="CB22" si="85">SUM(CB8:CB21)</f>
        <v>0</v>
      </c>
      <c r="CC22" s="13">
        <f t="shared" ref="CC22" si="86">SUM(CC8:CC21)</f>
        <v>0</v>
      </c>
      <c r="CD22" s="13">
        <f t="shared" ref="CD22" si="87">SUM(CD8:CD21)</f>
        <v>1916.3799999999999</v>
      </c>
      <c r="CE22" s="13">
        <f t="shared" ref="CE22" si="88">SUM(CE8:CE21)</f>
        <v>0</v>
      </c>
      <c r="CF22" s="13">
        <f t="shared" ref="CF22" si="89">SUM(CF8:CF21)</f>
        <v>0</v>
      </c>
      <c r="CG22" s="13">
        <f t="shared" ref="CG22" si="90">SUM(CG8:CG21)</f>
        <v>0</v>
      </c>
      <c r="CH22" s="13">
        <f t="shared" ref="CH22" si="91">SUM(CH8:CH21)</f>
        <v>0</v>
      </c>
      <c r="CI22" s="13">
        <f t="shared" ref="CI22" si="92">SUM(CI8:CI21)</f>
        <v>0</v>
      </c>
      <c r="CJ22" s="13">
        <f t="shared" ref="CJ22" si="93">SUM(CJ8:CJ21)</f>
        <v>0</v>
      </c>
      <c r="CK22" s="13">
        <f t="shared" ref="CK22" si="94">SUM(CK8:CK21)</f>
        <v>0</v>
      </c>
      <c r="CL22" s="13">
        <f t="shared" ref="CL22" si="95">SUM(CL8:CL21)</f>
        <v>0</v>
      </c>
      <c r="CM22" s="13">
        <f t="shared" ref="CM22" si="96">SUM(CM8:CM21)</f>
        <v>162724.1299</v>
      </c>
      <c r="CN22" s="13">
        <f t="shared" ref="CN22" si="97">SUM(CN8:CN21)</f>
        <v>37970.47</v>
      </c>
      <c r="CO22" s="13">
        <f t="shared" ref="CO22" si="98">SUM(CO8:CO21)</f>
        <v>0</v>
      </c>
      <c r="CP22" s="13">
        <f t="shared" ref="CP22" si="99">SUM(CP8:CP21)</f>
        <v>200694.5999</v>
      </c>
      <c r="CQ22" s="13">
        <f t="shared" ref="CQ22" si="100">SUM(CQ8:CQ21)</f>
        <v>135960.08989999999</v>
      </c>
      <c r="CR22" s="13">
        <f t="shared" ref="CR22" si="101">SUM(CR8:CR21)</f>
        <v>18985.235000000001</v>
      </c>
      <c r="CS22" s="13">
        <f t="shared" ref="CS22" si="102">SUM(CS8:CS21)</f>
        <v>0</v>
      </c>
      <c r="CT22" s="13">
        <f t="shared" ref="CT22" si="103">SUM(CT8:CT21)</f>
        <v>154945.32490000001</v>
      </c>
      <c r="CU22" s="13">
        <f t="shared" ref="CU22" si="104">SUM(CU8:CU21)</f>
        <v>1679254.4402240005</v>
      </c>
      <c r="CV22" s="13">
        <f t="shared" ref="CV22" si="105">SUM(CV8:CV21)</f>
        <v>1314086.1317040005</v>
      </c>
      <c r="CW22" s="13">
        <f t="shared" ref="CW22" si="106">SUM(CW8:CW21)</f>
        <v>0</v>
      </c>
      <c r="CX22" s="13">
        <f t="shared" ref="CX22" si="107">SUM(CX8:CX21)</f>
        <v>2993340.5719280005</v>
      </c>
      <c r="CY22" s="13">
        <f t="shared" ref="CY22" si="108">SUM(CY8:CY21)</f>
        <v>574062.46057119931</v>
      </c>
      <c r="CZ22" s="13">
        <f t="shared" ref="CZ22" si="109">SUM(CZ8:CZ21)</f>
        <v>141989.43623599986</v>
      </c>
      <c r="DA22" s="13">
        <f t="shared" ref="DA22" si="110">SUM(DA8:DA21)</f>
        <v>0</v>
      </c>
      <c r="DB22" s="13">
        <f t="shared" ref="DB22" si="111">SUM(DB8:DB21)</f>
        <v>716051.89680719899</v>
      </c>
      <c r="DC22" s="13">
        <f t="shared" ref="DC22" si="112">SUM(DC8:DC21)</f>
        <v>392538.52999999956</v>
      </c>
      <c r="DD22" s="13">
        <f t="shared" ref="DD22" si="113">SUM(DD8:DD21)</f>
        <v>0</v>
      </c>
      <c r="DE22" s="13">
        <f t="shared" ref="DE22" si="114">SUM(DE8:DE21)</f>
        <v>0</v>
      </c>
      <c r="DF22" s="13">
        <f t="shared" ref="DF22" si="115">SUM(DF8:DF21)</f>
        <v>392538.52999999956</v>
      </c>
      <c r="DG22" s="13">
        <f t="shared" ref="DG22" si="116">SUM(DG8:DG21)</f>
        <v>92891.829999999842</v>
      </c>
      <c r="DH22" s="13">
        <f t="shared" ref="DH22" si="117">SUM(DH8:DH21)</f>
        <v>0</v>
      </c>
      <c r="DI22" s="13">
        <f t="shared" ref="DI22" si="118">SUM(DI8:DI21)</f>
        <v>0</v>
      </c>
      <c r="DJ22" s="13">
        <f t="shared" ref="DJ22" si="119">SUM(DJ8:DJ21)</f>
        <v>92891.829999999842</v>
      </c>
      <c r="DK22" s="13">
        <f t="shared" ref="DK22" si="120">SUM(DK8:DK21)</f>
        <v>2300735.02</v>
      </c>
      <c r="DL22" s="13">
        <f t="shared" ref="DL22" si="121">SUM(DL8:DL21)</f>
        <v>0</v>
      </c>
      <c r="DM22" s="13">
        <f t="shared" ref="DM22" si="122">SUM(DM8:DM21)</f>
        <v>49074.23</v>
      </c>
      <c r="DN22" s="13">
        <f t="shared" ref="DN22" si="123">SUM(DN8:DN21)</f>
        <v>2349809.25</v>
      </c>
      <c r="DO22" s="13">
        <f t="shared" ref="DO22" si="124">SUM(DO8:DO21)</f>
        <v>654688.48</v>
      </c>
      <c r="DP22" s="13">
        <f t="shared" ref="DP22" si="125">SUM(DP8:DP21)</f>
        <v>0</v>
      </c>
      <c r="DQ22" s="13">
        <f t="shared" ref="DQ22" si="126">SUM(DQ8:DQ21)</f>
        <v>24148.030000000002</v>
      </c>
      <c r="DR22" s="13">
        <f t="shared" ref="DR22" si="127">SUM(DR8:DR21)</f>
        <v>678836.51</v>
      </c>
      <c r="DS22" s="13">
        <f t="shared" ref="DS22" si="128">SUM(DS8:DS21)</f>
        <v>0</v>
      </c>
      <c r="DT22" s="13">
        <f t="shared" ref="DT22" si="129">SUM(DT8:DT21)</f>
        <v>0</v>
      </c>
      <c r="DU22" s="13">
        <f t="shared" ref="DU22" si="130">SUM(DU8:DU21)</f>
        <v>0</v>
      </c>
      <c r="DV22" s="13">
        <f t="shared" ref="DV22" si="131">SUM(DV8:DV21)</f>
        <v>0</v>
      </c>
      <c r="DW22" s="13">
        <f t="shared" ref="DW22" si="132">SUM(DW8:DW21)</f>
        <v>0</v>
      </c>
      <c r="DX22" s="13">
        <f t="shared" ref="DX22" si="133">SUM(DX8:DX21)</f>
        <v>0</v>
      </c>
      <c r="DY22" s="13">
        <f t="shared" ref="DY22" si="134">SUM(DY8:DY21)</f>
        <v>0</v>
      </c>
      <c r="DZ22" s="13">
        <f t="shared" ref="DZ22" si="135">SUM(DZ8:DZ21)</f>
        <v>0</v>
      </c>
      <c r="EA22" s="13">
        <f t="shared" ref="EA22" si="136">SUM(EA8:EA21)</f>
        <v>141041.66999999998</v>
      </c>
      <c r="EB22" s="13">
        <f t="shared" ref="EB22" si="137">SUM(EB8:EB21)</f>
        <v>900</v>
      </c>
      <c r="EC22" s="13">
        <f t="shared" ref="EC22" si="138">SUM(EC8:EC21)</f>
        <v>1638.74</v>
      </c>
      <c r="ED22" s="13">
        <f t="shared" ref="ED22" si="139">SUM(ED8:ED21)</f>
        <v>143580.40999999997</v>
      </c>
      <c r="EE22" s="13">
        <f t="shared" ref="EE22" si="140">SUM(EE8:EE21)</f>
        <v>132209.64999999997</v>
      </c>
      <c r="EF22" s="13">
        <f t="shared" ref="EF22" si="141">SUM(EF8:EF21)</f>
        <v>900</v>
      </c>
      <c r="EG22" s="13">
        <f t="shared" ref="EG22" si="142">SUM(EG8:EG21)</f>
        <v>819.37</v>
      </c>
      <c r="EH22" s="13">
        <f t="shared" ref="EH22" si="143">SUM(EH8:EH21)</f>
        <v>133929.01999999999</v>
      </c>
      <c r="EI22" s="13">
        <f t="shared" ref="EI22" si="144">SUM(EI8:EI21)</f>
        <v>0</v>
      </c>
      <c r="EJ22" s="13">
        <f t="shared" ref="EJ22" si="145">SUM(EJ8:EJ21)</f>
        <v>0</v>
      </c>
      <c r="EK22" s="13">
        <f t="shared" ref="EK22" si="146">SUM(EK8:EK21)</f>
        <v>0</v>
      </c>
      <c r="EL22" s="13">
        <f t="shared" ref="EL22" si="147">SUM(EL8:EL21)</f>
        <v>0</v>
      </c>
      <c r="EM22" s="13">
        <f t="shared" ref="EM22" si="148">SUM(EM8:EM21)</f>
        <v>0</v>
      </c>
      <c r="EN22" s="13">
        <f t="shared" ref="EN22" si="149">SUM(EN8:EN21)</f>
        <v>0</v>
      </c>
      <c r="EO22" s="13">
        <f t="shared" ref="EO22" si="150">SUM(EO8:EO21)</f>
        <v>0</v>
      </c>
      <c r="EP22" s="13">
        <f t="shared" ref="EP22" si="151">SUM(EP8:EP21)</f>
        <v>0</v>
      </c>
      <c r="EQ22" s="13">
        <f t="shared" ref="EQ22" si="152">SUM(EQ8:EQ21)</f>
        <v>26338359.53007507</v>
      </c>
      <c r="ER22" s="13">
        <f t="shared" ref="ER22" si="153">SUM(ER8:ER21)</f>
        <v>6411178.2855259674</v>
      </c>
      <c r="ES22" s="13">
        <f t="shared" ref="ES22" si="154">SUM(ES8:ES21)</f>
        <v>14003557.417829474</v>
      </c>
      <c r="ET22" s="13">
        <f t="shared" ref="ET22" si="155">SUM(ET8:ET21)</f>
        <v>46753095.23343052</v>
      </c>
      <c r="EU22" s="13">
        <f t="shared" ref="EU22" si="156">SUM(EU8:EU21)</f>
        <v>21089773.212187264</v>
      </c>
      <c r="EV22" s="13">
        <f t="shared" ref="EV22" si="157">SUM(EV8:EV21)</f>
        <v>5101140.8520579664</v>
      </c>
      <c r="EW22" s="13">
        <f t="shared" ref="EW22" si="158">SUM(EW8:EW21)</f>
        <v>13876813.247829469</v>
      </c>
      <c r="EX22" s="13">
        <f t="shared" ref="EX22" si="159">SUM(EX8:EX21)</f>
        <v>40067727.312074713</v>
      </c>
    </row>
    <row r="23" spans="1:154" x14ac:dyDescent="0.2">
      <c r="A23" s="14"/>
      <c r="B23" s="69"/>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row>
    <row r="24" spans="1:154" s="70" customFormat="1" ht="12.75" customHeight="1" x14ac:dyDescent="0.2"/>
    <row r="25" spans="1:154" x14ac:dyDescent="0.2">
      <c r="A25" s="71"/>
      <c r="B25" s="17" t="s">
        <v>51</v>
      </c>
      <c r="O25" s="72"/>
      <c r="P25" s="72"/>
      <c r="Q25" s="72"/>
      <c r="R25" s="72"/>
      <c r="S25" s="72"/>
      <c r="T25" s="72"/>
      <c r="U25" s="73"/>
      <c r="V25" s="73"/>
      <c r="W25" s="73"/>
      <c r="X25" s="73"/>
      <c r="Y25" s="73"/>
      <c r="Z25" s="73"/>
      <c r="AA25" s="73"/>
      <c r="AB25" s="73"/>
      <c r="AC25" s="73"/>
      <c r="AD25" s="73"/>
      <c r="AE25" s="73"/>
      <c r="AF25" s="73"/>
      <c r="AG25" s="73"/>
      <c r="AH25" s="73"/>
      <c r="AI25" s="73"/>
      <c r="AJ25" s="73"/>
      <c r="AK25" s="73"/>
      <c r="AL25" s="73"/>
      <c r="AM25" s="57"/>
      <c r="AN25" s="57"/>
    </row>
    <row r="26" spans="1:154" ht="21" customHeight="1" x14ac:dyDescent="0.2">
      <c r="A26" s="71"/>
      <c r="B26" s="104" t="s">
        <v>85</v>
      </c>
      <c r="C26" s="104"/>
      <c r="D26" s="104"/>
      <c r="E26" s="104"/>
      <c r="F26" s="104"/>
      <c r="G26" s="104"/>
      <c r="H26" s="104"/>
      <c r="I26" s="104"/>
      <c r="J26" s="104"/>
      <c r="K26" s="104"/>
      <c r="L26" s="104"/>
      <c r="M26" s="104"/>
      <c r="N26" s="104"/>
      <c r="O26" s="74"/>
      <c r="P26" s="74"/>
      <c r="Q26" s="74"/>
      <c r="R26" s="74"/>
      <c r="S26" s="74"/>
      <c r="T26" s="74"/>
      <c r="U26" s="75"/>
      <c r="V26" s="75"/>
      <c r="W26" s="75"/>
      <c r="X26" s="75"/>
      <c r="Y26" s="75"/>
      <c r="Z26" s="75"/>
      <c r="AA26" s="75"/>
      <c r="AB26" s="75"/>
      <c r="AC26" s="75"/>
      <c r="AD26" s="75"/>
      <c r="AE26" s="75"/>
      <c r="AF26" s="75"/>
      <c r="AG26" s="75"/>
      <c r="AH26" s="75"/>
      <c r="AI26" s="75"/>
      <c r="AJ26" s="75"/>
      <c r="AK26" s="75"/>
      <c r="AL26" s="75"/>
      <c r="AM26" s="57"/>
      <c r="AN26" s="57"/>
    </row>
    <row r="27" spans="1:154" x14ac:dyDescent="0.2">
      <c r="B27" s="104"/>
      <c r="C27" s="104"/>
      <c r="D27" s="104"/>
      <c r="E27" s="104"/>
      <c r="F27" s="104"/>
      <c r="G27" s="104"/>
      <c r="H27" s="104"/>
      <c r="I27" s="104"/>
      <c r="J27" s="104"/>
      <c r="K27" s="104"/>
      <c r="L27" s="104"/>
      <c r="M27" s="104"/>
      <c r="N27" s="104"/>
      <c r="AM27" s="57"/>
      <c r="AN27" s="57"/>
    </row>
    <row r="28" spans="1:154" x14ac:dyDescent="0.25">
      <c r="B28" s="31" t="s">
        <v>82</v>
      </c>
      <c r="AM28" s="57"/>
      <c r="AN28" s="57"/>
    </row>
    <row r="29" spans="1:154" x14ac:dyDescent="0.25">
      <c r="B29" s="31" t="s">
        <v>83</v>
      </c>
    </row>
    <row r="30" spans="1:154" x14ac:dyDescent="0.2">
      <c r="AM30" s="57"/>
      <c r="AN30" s="57"/>
    </row>
  </sheetData>
  <sortState ref="B8:EX21">
    <sortCondition descending="1" ref="ET8:ET21"/>
  </sortState>
  <mergeCells count="60">
    <mergeCell ref="B26:N27"/>
    <mergeCell ref="CY6:DB6"/>
    <mergeCell ref="EA6:ED6"/>
    <mergeCell ref="BG6:BJ6"/>
    <mergeCell ref="BK6:BN6"/>
    <mergeCell ref="BO6:BR6"/>
    <mergeCell ref="BS6:BV6"/>
    <mergeCell ref="BW6:BZ6"/>
    <mergeCell ref="CA6:CD6"/>
    <mergeCell ref="AI6:AL6"/>
    <mergeCell ref="AM6:AP6"/>
    <mergeCell ref="AQ6:AT6"/>
    <mergeCell ref="AU6:AX6"/>
    <mergeCell ref="AY6:BB6"/>
    <mergeCell ref="CE6:CH6"/>
    <mergeCell ref="CI6:CL6"/>
    <mergeCell ref="CM6:CP6"/>
    <mergeCell ref="CQ6:CT6"/>
    <mergeCell ref="CU6:CX6"/>
    <mergeCell ref="EM6:EP6"/>
    <mergeCell ref="EQ6:ET6"/>
    <mergeCell ref="EU6:EX6"/>
    <mergeCell ref="DC6:DF6"/>
    <mergeCell ref="DG6:DJ6"/>
    <mergeCell ref="DK6:DN6"/>
    <mergeCell ref="DO6:DR6"/>
    <mergeCell ref="DS6:DV6"/>
    <mergeCell ref="DW6:DZ6"/>
    <mergeCell ref="EI6:EL6"/>
    <mergeCell ref="EE6:EH6"/>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DS5:DZ5"/>
    <mergeCell ref="AI5:AP5"/>
    <mergeCell ref="AQ5:AX5"/>
    <mergeCell ref="AY5:BF5"/>
    <mergeCell ref="BG5:BN5"/>
    <mergeCell ref="BO5:BV5"/>
    <mergeCell ref="BW5:CD5"/>
    <mergeCell ref="AA5:AH5"/>
    <mergeCell ref="AE6:AH6"/>
    <mergeCell ref="A5:A7"/>
    <mergeCell ref="B5:B7"/>
    <mergeCell ref="C5:J5"/>
    <mergeCell ref="K5:R5"/>
    <mergeCell ref="S5:Z5"/>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32"/>
  <sheetViews>
    <sheetView zoomScale="90" zoomScaleNormal="90" workbookViewId="0">
      <pane xSplit="2" ySplit="5" topLeftCell="C6" activePane="bottomRight" state="frozen"/>
      <selection pane="topRight" activeCell="C1" sqref="C1"/>
      <selection pane="bottomLeft" activeCell="A7" sqref="A7"/>
      <selection pane="bottomRight" activeCell="B16" sqref="B16"/>
    </sheetView>
  </sheetViews>
  <sheetFormatPr defaultRowHeight="15" x14ac:dyDescent="0.2"/>
  <cols>
    <col min="1" max="1" width="3.7109375" style="9" customWidth="1"/>
    <col min="2" max="2" width="50.85546875" style="9" customWidth="1"/>
    <col min="3" max="6" width="15.5703125" style="9" customWidth="1"/>
    <col min="7" max="40" width="15.85546875" style="9" customWidth="1"/>
    <col min="41" max="16384" width="9.140625" style="9"/>
  </cols>
  <sheetData>
    <row r="1" spans="1:40" ht="20.25" customHeight="1" x14ac:dyDescent="0.2">
      <c r="A1" s="105" t="s">
        <v>75</v>
      </c>
      <c r="B1" s="105"/>
      <c r="C1" s="105"/>
      <c r="D1" s="105"/>
      <c r="E1" s="105"/>
      <c r="F1" s="105"/>
      <c r="G1" s="105"/>
      <c r="H1" s="105"/>
      <c r="I1" s="105"/>
      <c r="J1" s="105"/>
      <c r="K1" s="105"/>
      <c r="L1" s="4"/>
    </row>
    <row r="2" spans="1:40" ht="15" customHeight="1" x14ac:dyDescent="0.2">
      <c r="A2" s="2" t="s">
        <v>2</v>
      </c>
      <c r="B2" s="14"/>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14"/>
      <c r="AN2" s="14"/>
    </row>
    <row r="3" spans="1:40" ht="22.5" customHeight="1" x14ac:dyDescent="0.2">
      <c r="A3" s="53"/>
      <c r="B3" s="14"/>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14"/>
      <c r="AN3" s="14"/>
    </row>
    <row r="4" spans="1:40" ht="90" customHeight="1" x14ac:dyDescent="0.2">
      <c r="A4" s="86" t="s">
        <v>0</v>
      </c>
      <c r="B4" s="86" t="s">
        <v>22</v>
      </c>
      <c r="C4" s="101" t="s">
        <v>3</v>
      </c>
      <c r="D4" s="101"/>
      <c r="E4" s="97" t="s">
        <v>4</v>
      </c>
      <c r="F4" s="98"/>
      <c r="G4" s="97" t="s">
        <v>5</v>
      </c>
      <c r="H4" s="98"/>
      <c r="I4" s="97" t="s">
        <v>6</v>
      </c>
      <c r="J4" s="98"/>
      <c r="K4" s="97" t="s">
        <v>7</v>
      </c>
      <c r="L4" s="98"/>
      <c r="M4" s="97" t="s">
        <v>8</v>
      </c>
      <c r="N4" s="98"/>
      <c r="O4" s="97" t="s">
        <v>9</v>
      </c>
      <c r="P4" s="98"/>
      <c r="Q4" s="97" t="s">
        <v>10</v>
      </c>
      <c r="R4" s="98"/>
      <c r="S4" s="97" t="s">
        <v>11</v>
      </c>
      <c r="T4" s="98"/>
      <c r="U4" s="97" t="s">
        <v>12</v>
      </c>
      <c r="V4" s="98"/>
      <c r="W4" s="97" t="s">
        <v>13</v>
      </c>
      <c r="X4" s="98"/>
      <c r="Y4" s="97" t="s">
        <v>14</v>
      </c>
      <c r="Z4" s="98"/>
      <c r="AA4" s="89" t="s">
        <v>15</v>
      </c>
      <c r="AB4" s="91"/>
      <c r="AC4" s="89" t="s">
        <v>16</v>
      </c>
      <c r="AD4" s="91"/>
      <c r="AE4" s="89" t="s">
        <v>17</v>
      </c>
      <c r="AF4" s="91"/>
      <c r="AG4" s="89" t="s">
        <v>18</v>
      </c>
      <c r="AH4" s="91"/>
      <c r="AI4" s="99" t="s">
        <v>19</v>
      </c>
      <c r="AJ4" s="100"/>
      <c r="AK4" s="99" t="s">
        <v>20</v>
      </c>
      <c r="AL4" s="100"/>
      <c r="AM4" s="99" t="s">
        <v>21</v>
      </c>
      <c r="AN4" s="100"/>
    </row>
    <row r="5" spans="1:40" ht="93" customHeight="1" x14ac:dyDescent="0.2">
      <c r="A5" s="88"/>
      <c r="B5" s="88"/>
      <c r="C5" s="54" t="s">
        <v>71</v>
      </c>
      <c r="D5" s="54" t="s">
        <v>72</v>
      </c>
      <c r="E5" s="54" t="s">
        <v>71</v>
      </c>
      <c r="F5" s="54" t="s">
        <v>72</v>
      </c>
      <c r="G5" s="54" t="s">
        <v>71</v>
      </c>
      <c r="H5" s="54" t="s">
        <v>72</v>
      </c>
      <c r="I5" s="54" t="s">
        <v>71</v>
      </c>
      <c r="J5" s="54" t="s">
        <v>72</v>
      </c>
      <c r="K5" s="54" t="s">
        <v>71</v>
      </c>
      <c r="L5" s="54" t="s">
        <v>72</v>
      </c>
      <c r="M5" s="54" t="s">
        <v>71</v>
      </c>
      <c r="N5" s="54" t="s">
        <v>72</v>
      </c>
      <c r="O5" s="54" t="s">
        <v>71</v>
      </c>
      <c r="P5" s="54" t="s">
        <v>72</v>
      </c>
      <c r="Q5" s="54" t="s">
        <v>71</v>
      </c>
      <c r="R5" s="54" t="s">
        <v>72</v>
      </c>
      <c r="S5" s="54" t="s">
        <v>71</v>
      </c>
      <c r="T5" s="54" t="s">
        <v>72</v>
      </c>
      <c r="U5" s="54" t="s">
        <v>71</v>
      </c>
      <c r="V5" s="54" t="s">
        <v>72</v>
      </c>
      <c r="W5" s="54" t="s">
        <v>71</v>
      </c>
      <c r="X5" s="54" t="s">
        <v>72</v>
      </c>
      <c r="Y5" s="54" t="s">
        <v>71</v>
      </c>
      <c r="Z5" s="54" t="s">
        <v>72</v>
      </c>
      <c r="AA5" s="54" t="s">
        <v>71</v>
      </c>
      <c r="AB5" s="54" t="s">
        <v>72</v>
      </c>
      <c r="AC5" s="54" t="s">
        <v>71</v>
      </c>
      <c r="AD5" s="54" t="s">
        <v>72</v>
      </c>
      <c r="AE5" s="54" t="s">
        <v>71</v>
      </c>
      <c r="AF5" s="54" t="s">
        <v>72</v>
      </c>
      <c r="AG5" s="54" t="s">
        <v>71</v>
      </c>
      <c r="AH5" s="54" t="s">
        <v>72</v>
      </c>
      <c r="AI5" s="54" t="s">
        <v>71</v>
      </c>
      <c r="AJ5" s="54" t="s">
        <v>72</v>
      </c>
      <c r="AK5" s="54" t="s">
        <v>71</v>
      </c>
      <c r="AL5" s="54" t="s">
        <v>72</v>
      </c>
      <c r="AM5" s="54" t="s">
        <v>71</v>
      </c>
      <c r="AN5" s="54" t="s">
        <v>72</v>
      </c>
    </row>
    <row r="6" spans="1:40" ht="24.95" customHeight="1" x14ac:dyDescent="0.2">
      <c r="A6" s="5">
        <v>1</v>
      </c>
      <c r="B6" s="24" t="s">
        <v>27</v>
      </c>
      <c r="C6" s="7">
        <v>265699.74726700003</v>
      </c>
      <c r="D6" s="7">
        <v>262569.32726700004</v>
      </c>
      <c r="E6" s="7">
        <v>0</v>
      </c>
      <c r="F6" s="7">
        <v>0</v>
      </c>
      <c r="G6" s="7">
        <v>0</v>
      </c>
      <c r="H6" s="7">
        <v>0</v>
      </c>
      <c r="I6" s="7">
        <v>0</v>
      </c>
      <c r="J6" s="7">
        <v>0</v>
      </c>
      <c r="K6" s="7">
        <v>2667993.4721000013</v>
      </c>
      <c r="L6" s="7">
        <v>2667718.4521000013</v>
      </c>
      <c r="M6" s="7">
        <v>427441.01774087071</v>
      </c>
      <c r="N6" s="7">
        <v>421095.7136689499</v>
      </c>
      <c r="O6" s="7">
        <v>0</v>
      </c>
      <c r="P6" s="7">
        <v>0</v>
      </c>
      <c r="Q6" s="7">
        <v>0</v>
      </c>
      <c r="R6" s="7">
        <v>0</v>
      </c>
      <c r="S6" s="7">
        <v>0</v>
      </c>
      <c r="T6" s="7">
        <v>0</v>
      </c>
      <c r="U6" s="7">
        <v>0</v>
      </c>
      <c r="V6" s="7">
        <v>0</v>
      </c>
      <c r="W6" s="7">
        <v>0</v>
      </c>
      <c r="X6" s="7">
        <v>0</v>
      </c>
      <c r="Y6" s="7">
        <v>99655.359651999941</v>
      </c>
      <c r="Z6" s="7">
        <v>22936.07195199994</v>
      </c>
      <c r="AA6" s="7">
        <v>419607.82090189634</v>
      </c>
      <c r="AB6" s="7">
        <v>441902.01854879095</v>
      </c>
      <c r="AC6" s="7">
        <v>0</v>
      </c>
      <c r="AD6" s="7">
        <v>0</v>
      </c>
      <c r="AE6" s="7">
        <v>824432.11894862505</v>
      </c>
      <c r="AF6" s="7">
        <v>173519.06708362501</v>
      </c>
      <c r="AG6" s="7">
        <v>0</v>
      </c>
      <c r="AH6" s="7">
        <v>0</v>
      </c>
      <c r="AI6" s="7">
        <v>357502.89460025</v>
      </c>
      <c r="AJ6" s="7">
        <v>38841.457523810008</v>
      </c>
      <c r="AK6" s="7">
        <v>0</v>
      </c>
      <c r="AL6" s="7">
        <v>0</v>
      </c>
      <c r="AM6" s="8">
        <f t="shared" ref="AM6:AN19" si="0">C6+E6+G6+I6+K6+M6+O6+Q6+S6+U6+W6+Y6+AA6+AC6+AE6+AG6+AI6+AK6</f>
        <v>5062332.4312106436</v>
      </c>
      <c r="AN6" s="8">
        <f t="shared" si="0"/>
        <v>4028582.1081441771</v>
      </c>
    </row>
    <row r="7" spans="1:40" ht="24.95" customHeight="1" x14ac:dyDescent="0.2">
      <c r="A7" s="5">
        <v>2</v>
      </c>
      <c r="B7" s="24" t="s">
        <v>29</v>
      </c>
      <c r="C7" s="7">
        <v>262657.89</v>
      </c>
      <c r="D7" s="7">
        <v>65935.520000000019</v>
      </c>
      <c r="E7" s="7">
        <v>15003.9</v>
      </c>
      <c r="F7" s="7">
        <v>15003.9</v>
      </c>
      <c r="G7" s="7">
        <v>37740.740000000005</v>
      </c>
      <c r="H7" s="7">
        <v>37740.740000000005</v>
      </c>
      <c r="I7" s="7">
        <v>4492171.4000000004</v>
      </c>
      <c r="J7" s="7">
        <v>4492171.4000000004</v>
      </c>
      <c r="K7" s="7">
        <v>1119213.8874669999</v>
      </c>
      <c r="L7" s="7">
        <v>1119213.8874669999</v>
      </c>
      <c r="M7" s="7">
        <v>206143.57</v>
      </c>
      <c r="N7" s="7">
        <v>189962.27000000002</v>
      </c>
      <c r="O7" s="7">
        <v>0</v>
      </c>
      <c r="P7" s="7">
        <v>0</v>
      </c>
      <c r="Q7" s="7">
        <v>0</v>
      </c>
      <c r="R7" s="7">
        <v>0</v>
      </c>
      <c r="S7" s="7">
        <v>0</v>
      </c>
      <c r="T7" s="7">
        <v>0</v>
      </c>
      <c r="U7" s="7">
        <v>267.08999999999997</v>
      </c>
      <c r="V7" s="7">
        <v>267.08999999999997</v>
      </c>
      <c r="W7" s="7">
        <v>0</v>
      </c>
      <c r="X7" s="7">
        <v>0</v>
      </c>
      <c r="Y7" s="7">
        <v>146853.66999999998</v>
      </c>
      <c r="Z7" s="7">
        <v>44855.349999999977</v>
      </c>
      <c r="AA7" s="7">
        <v>623864.89792899997</v>
      </c>
      <c r="AB7" s="7">
        <v>117691.30983024494</v>
      </c>
      <c r="AC7" s="7">
        <v>1272059.8799999999</v>
      </c>
      <c r="AD7" s="7">
        <v>83895.069999999832</v>
      </c>
      <c r="AE7" s="7">
        <v>68579.104604000022</v>
      </c>
      <c r="AF7" s="7">
        <v>13697.162604000034</v>
      </c>
      <c r="AG7" s="7">
        <v>0</v>
      </c>
      <c r="AH7" s="7">
        <v>0</v>
      </c>
      <c r="AI7" s="7">
        <v>151255.79999999999</v>
      </c>
      <c r="AJ7" s="7">
        <v>84302.189999999988</v>
      </c>
      <c r="AK7" s="7">
        <v>0</v>
      </c>
      <c r="AL7" s="7">
        <v>0</v>
      </c>
      <c r="AM7" s="8">
        <f t="shared" si="0"/>
        <v>8395811.8300000001</v>
      </c>
      <c r="AN7" s="8">
        <f t="shared" si="0"/>
        <v>6264735.8899012459</v>
      </c>
    </row>
    <row r="8" spans="1:40" ht="24.95" customHeight="1" x14ac:dyDescent="0.2">
      <c r="A8" s="5">
        <v>3</v>
      </c>
      <c r="B8" s="24" t="s">
        <v>34</v>
      </c>
      <c r="C8" s="7">
        <v>185744.38</v>
      </c>
      <c r="D8" s="7">
        <v>23435.97</v>
      </c>
      <c r="E8" s="7">
        <v>-5.41</v>
      </c>
      <c r="F8" s="7">
        <v>-5.41</v>
      </c>
      <c r="G8" s="7">
        <v>363.9</v>
      </c>
      <c r="H8" s="7">
        <v>363.9</v>
      </c>
      <c r="I8" s="7">
        <v>2808193.600000002</v>
      </c>
      <c r="J8" s="7">
        <v>2808193.600000002</v>
      </c>
      <c r="K8" s="7">
        <v>634492.65999999992</v>
      </c>
      <c r="L8" s="7">
        <v>567667.65999999992</v>
      </c>
      <c r="M8" s="7">
        <v>76539.540000000023</v>
      </c>
      <c r="N8" s="7">
        <v>76539.540000000023</v>
      </c>
      <c r="O8" s="7">
        <v>0</v>
      </c>
      <c r="P8" s="7">
        <v>0</v>
      </c>
      <c r="Q8" s="7">
        <v>0</v>
      </c>
      <c r="R8" s="7">
        <v>0</v>
      </c>
      <c r="S8" s="7">
        <v>-110711.54</v>
      </c>
      <c r="T8" s="7">
        <v>285</v>
      </c>
      <c r="U8" s="7">
        <v>0</v>
      </c>
      <c r="V8" s="7">
        <v>0</v>
      </c>
      <c r="W8" s="7">
        <v>0</v>
      </c>
      <c r="X8" s="7">
        <v>0</v>
      </c>
      <c r="Y8" s="7">
        <v>-4130.5599999999995</v>
      </c>
      <c r="Z8" s="7">
        <v>-4130.5599999999995</v>
      </c>
      <c r="AA8" s="7">
        <v>877989.62999999989</v>
      </c>
      <c r="AB8" s="7">
        <v>76.669999999925494</v>
      </c>
      <c r="AC8" s="7">
        <v>0</v>
      </c>
      <c r="AD8" s="7">
        <v>0</v>
      </c>
      <c r="AE8" s="7">
        <v>0</v>
      </c>
      <c r="AF8" s="7">
        <v>0</v>
      </c>
      <c r="AG8" s="7">
        <v>0</v>
      </c>
      <c r="AH8" s="7">
        <v>0</v>
      </c>
      <c r="AI8" s="7">
        <v>41634.720000000001</v>
      </c>
      <c r="AJ8" s="7">
        <v>9575.7800000000025</v>
      </c>
      <c r="AK8" s="7">
        <v>0</v>
      </c>
      <c r="AL8" s="7">
        <v>0</v>
      </c>
      <c r="AM8" s="8">
        <f t="shared" si="0"/>
        <v>4510110.9200000009</v>
      </c>
      <c r="AN8" s="8">
        <f t="shared" si="0"/>
        <v>3482002.1500000013</v>
      </c>
    </row>
    <row r="9" spans="1:40" ht="24.95" customHeight="1" x14ac:dyDescent="0.2">
      <c r="A9" s="5">
        <v>4</v>
      </c>
      <c r="B9" s="24" t="s">
        <v>32</v>
      </c>
      <c r="C9" s="7">
        <v>25000</v>
      </c>
      <c r="D9" s="7">
        <v>25000</v>
      </c>
      <c r="E9" s="7">
        <v>17902.879849000001</v>
      </c>
      <c r="F9" s="7">
        <v>17902.879849000001</v>
      </c>
      <c r="G9" s="7">
        <v>-2000</v>
      </c>
      <c r="H9" s="7">
        <v>-2000</v>
      </c>
      <c r="I9" s="7">
        <v>1646598.9292999969</v>
      </c>
      <c r="J9" s="7">
        <v>1646598.9292999969</v>
      </c>
      <c r="K9" s="7">
        <v>92005.422159999842</v>
      </c>
      <c r="L9" s="7">
        <v>96910.24241619985</v>
      </c>
      <c r="M9" s="7">
        <v>-5043.7099999999846</v>
      </c>
      <c r="N9" s="7">
        <v>12978.615119795628</v>
      </c>
      <c r="O9" s="7">
        <v>0</v>
      </c>
      <c r="P9" s="7">
        <v>0</v>
      </c>
      <c r="Q9" s="7">
        <v>-2496996.862065997</v>
      </c>
      <c r="R9" s="7">
        <v>0</v>
      </c>
      <c r="S9" s="7">
        <v>735075</v>
      </c>
      <c r="T9" s="7">
        <v>0</v>
      </c>
      <c r="U9" s="7">
        <v>0</v>
      </c>
      <c r="V9" s="7">
        <v>0</v>
      </c>
      <c r="W9" s="7">
        <v>0</v>
      </c>
      <c r="X9" s="7">
        <v>0</v>
      </c>
      <c r="Y9" s="7">
        <v>61943.499977594307</v>
      </c>
      <c r="Z9" s="7">
        <v>24296.77156459431</v>
      </c>
      <c r="AA9" s="7">
        <v>23400.021465638121</v>
      </c>
      <c r="AB9" s="7">
        <v>7002.3869530822267</v>
      </c>
      <c r="AC9" s="7">
        <v>0</v>
      </c>
      <c r="AD9" s="7">
        <v>0</v>
      </c>
      <c r="AE9" s="7">
        <v>-690.85163599999942</v>
      </c>
      <c r="AF9" s="7">
        <v>-690.85163599999942</v>
      </c>
      <c r="AG9" s="7">
        <v>0</v>
      </c>
      <c r="AH9" s="7">
        <v>0</v>
      </c>
      <c r="AI9" s="7">
        <v>419446.68499999994</v>
      </c>
      <c r="AJ9" s="7">
        <v>14911.709166666609</v>
      </c>
      <c r="AK9" s="7">
        <v>0</v>
      </c>
      <c r="AL9" s="7">
        <v>0</v>
      </c>
      <c r="AM9" s="8">
        <f t="shared" si="0"/>
        <v>516641.01405023213</v>
      </c>
      <c r="AN9" s="8">
        <f t="shared" si="0"/>
        <v>1842910.6827333351</v>
      </c>
    </row>
    <row r="10" spans="1:40" ht="24.95" customHeight="1" x14ac:dyDescent="0.2">
      <c r="A10" s="5">
        <v>5</v>
      </c>
      <c r="B10" s="24" t="s">
        <v>35</v>
      </c>
      <c r="C10" s="7">
        <v>0</v>
      </c>
      <c r="D10" s="7">
        <v>0</v>
      </c>
      <c r="E10" s="7">
        <v>7302.7799999999952</v>
      </c>
      <c r="F10" s="7">
        <v>7302.7799999999952</v>
      </c>
      <c r="G10" s="7">
        <v>1016</v>
      </c>
      <c r="H10" s="7">
        <v>1016</v>
      </c>
      <c r="I10" s="7">
        <v>2306951.6</v>
      </c>
      <c r="J10" s="7">
        <v>2306951.6</v>
      </c>
      <c r="K10" s="7">
        <v>449140.12999999966</v>
      </c>
      <c r="L10" s="7">
        <v>449140.12999999966</v>
      </c>
      <c r="M10" s="7">
        <v>25543.619999999995</v>
      </c>
      <c r="N10" s="7">
        <v>25543.619999999995</v>
      </c>
      <c r="O10" s="7">
        <v>0</v>
      </c>
      <c r="P10" s="7">
        <v>0</v>
      </c>
      <c r="Q10" s="7">
        <v>0</v>
      </c>
      <c r="R10" s="7">
        <v>0</v>
      </c>
      <c r="S10" s="7">
        <v>0</v>
      </c>
      <c r="T10" s="7">
        <v>0</v>
      </c>
      <c r="U10" s="7">
        <v>0</v>
      </c>
      <c r="V10" s="7">
        <v>0</v>
      </c>
      <c r="W10" s="7">
        <v>0</v>
      </c>
      <c r="X10" s="7">
        <v>0</v>
      </c>
      <c r="Y10" s="7">
        <v>0</v>
      </c>
      <c r="Z10" s="7">
        <v>0</v>
      </c>
      <c r="AA10" s="7">
        <v>50000</v>
      </c>
      <c r="AB10" s="7">
        <v>50000</v>
      </c>
      <c r="AC10" s="7">
        <v>9500</v>
      </c>
      <c r="AD10" s="7">
        <v>9500</v>
      </c>
      <c r="AE10" s="7">
        <v>435148.00999999978</v>
      </c>
      <c r="AF10" s="7">
        <v>-428844.31999999983</v>
      </c>
      <c r="AG10" s="7">
        <v>0</v>
      </c>
      <c r="AH10" s="7">
        <v>0</v>
      </c>
      <c r="AI10" s="7">
        <v>900</v>
      </c>
      <c r="AJ10" s="7">
        <v>900</v>
      </c>
      <c r="AK10" s="7">
        <v>0</v>
      </c>
      <c r="AL10" s="7">
        <v>0</v>
      </c>
      <c r="AM10" s="8">
        <f t="shared" si="0"/>
        <v>3285502.1399999997</v>
      </c>
      <c r="AN10" s="8">
        <f t="shared" si="0"/>
        <v>2421509.81</v>
      </c>
    </row>
    <row r="11" spans="1:40" ht="24.95" customHeight="1" x14ac:dyDescent="0.2">
      <c r="A11" s="5">
        <v>6</v>
      </c>
      <c r="B11" s="24" t="s">
        <v>33</v>
      </c>
      <c r="C11" s="7">
        <v>15000</v>
      </c>
      <c r="D11" s="7">
        <v>15000</v>
      </c>
      <c r="E11" s="7">
        <v>32.159999999999997</v>
      </c>
      <c r="F11" s="7">
        <v>32.159999999999997</v>
      </c>
      <c r="G11" s="7">
        <v>0</v>
      </c>
      <c r="H11" s="7">
        <v>0</v>
      </c>
      <c r="I11" s="7">
        <v>2427647.3899999927</v>
      </c>
      <c r="J11" s="7">
        <v>2427647.3899999927</v>
      </c>
      <c r="K11" s="7">
        <v>134116.62000000005</v>
      </c>
      <c r="L11" s="7">
        <v>67648.100000000064</v>
      </c>
      <c r="M11" s="7">
        <v>13386.779999999999</v>
      </c>
      <c r="N11" s="7">
        <v>3335.7599999999993</v>
      </c>
      <c r="O11" s="7">
        <v>0</v>
      </c>
      <c r="P11" s="7">
        <v>0</v>
      </c>
      <c r="Q11" s="7">
        <v>0</v>
      </c>
      <c r="R11" s="7">
        <v>0</v>
      </c>
      <c r="S11" s="7">
        <v>0</v>
      </c>
      <c r="T11" s="7">
        <v>0</v>
      </c>
      <c r="U11" s="7">
        <v>0</v>
      </c>
      <c r="V11" s="7">
        <v>0</v>
      </c>
      <c r="W11" s="7">
        <v>0</v>
      </c>
      <c r="X11" s="7">
        <v>0</v>
      </c>
      <c r="Y11" s="7">
        <v>0</v>
      </c>
      <c r="Z11" s="7">
        <v>0</v>
      </c>
      <c r="AA11" s="7">
        <v>43502.68</v>
      </c>
      <c r="AB11" s="7">
        <v>43502.68</v>
      </c>
      <c r="AC11" s="7">
        <v>0</v>
      </c>
      <c r="AD11" s="7">
        <v>0</v>
      </c>
      <c r="AE11" s="7">
        <v>0</v>
      </c>
      <c r="AF11" s="7">
        <v>0</v>
      </c>
      <c r="AG11" s="7">
        <v>0</v>
      </c>
      <c r="AH11" s="7">
        <v>0</v>
      </c>
      <c r="AI11" s="7">
        <v>0</v>
      </c>
      <c r="AJ11" s="7">
        <v>0</v>
      </c>
      <c r="AK11" s="7">
        <v>0</v>
      </c>
      <c r="AL11" s="7">
        <v>0</v>
      </c>
      <c r="AM11" s="8">
        <f t="shared" si="0"/>
        <v>2633685.6299999929</v>
      </c>
      <c r="AN11" s="8">
        <f t="shared" si="0"/>
        <v>2557166.0899999929</v>
      </c>
    </row>
    <row r="12" spans="1:40" ht="24.95" customHeight="1" x14ac:dyDescent="0.2">
      <c r="A12" s="5">
        <v>7</v>
      </c>
      <c r="B12" s="24" t="s">
        <v>39</v>
      </c>
      <c r="C12" s="7">
        <v>0</v>
      </c>
      <c r="D12" s="7">
        <v>0</v>
      </c>
      <c r="E12" s="7">
        <v>0</v>
      </c>
      <c r="F12" s="7">
        <v>0</v>
      </c>
      <c r="G12" s="7">
        <v>3000</v>
      </c>
      <c r="H12" s="7">
        <v>3000</v>
      </c>
      <c r="I12" s="7">
        <v>619431.14</v>
      </c>
      <c r="J12" s="7">
        <v>619431.14</v>
      </c>
      <c r="K12" s="7">
        <v>239057.89000000004</v>
      </c>
      <c r="L12" s="7">
        <v>239057.89000000004</v>
      </c>
      <c r="M12" s="7">
        <v>-279.93999999999897</v>
      </c>
      <c r="N12" s="7">
        <v>-279.93999999999897</v>
      </c>
      <c r="O12" s="7">
        <v>0</v>
      </c>
      <c r="P12" s="7">
        <v>0</v>
      </c>
      <c r="Q12" s="7">
        <v>0</v>
      </c>
      <c r="R12" s="7">
        <v>0</v>
      </c>
      <c r="S12" s="7">
        <v>0</v>
      </c>
      <c r="T12" s="7">
        <v>0</v>
      </c>
      <c r="U12" s="7">
        <v>0</v>
      </c>
      <c r="V12" s="7">
        <v>0</v>
      </c>
      <c r="W12" s="7">
        <v>0</v>
      </c>
      <c r="X12" s="7">
        <v>0</v>
      </c>
      <c r="Y12" s="7">
        <v>896.05</v>
      </c>
      <c r="Z12" s="7">
        <v>896.05</v>
      </c>
      <c r="AA12" s="7">
        <v>217736.34000000003</v>
      </c>
      <c r="AB12" s="7">
        <v>22735.700000000019</v>
      </c>
      <c r="AC12" s="7">
        <v>0</v>
      </c>
      <c r="AD12" s="7">
        <v>0</v>
      </c>
      <c r="AE12" s="7">
        <v>-30492.039999999994</v>
      </c>
      <c r="AF12" s="7">
        <v>-12196.839999999991</v>
      </c>
      <c r="AG12" s="7">
        <v>0</v>
      </c>
      <c r="AH12" s="7">
        <v>0</v>
      </c>
      <c r="AI12" s="7">
        <v>24395.74</v>
      </c>
      <c r="AJ12" s="7">
        <v>-1680.1799999999967</v>
      </c>
      <c r="AK12" s="7">
        <v>0</v>
      </c>
      <c r="AL12" s="7">
        <v>0</v>
      </c>
      <c r="AM12" s="8">
        <f t="shared" si="0"/>
        <v>1073745.1800000002</v>
      </c>
      <c r="AN12" s="8">
        <f t="shared" si="0"/>
        <v>870963.82000000018</v>
      </c>
    </row>
    <row r="13" spans="1:40" ht="24.95" customHeight="1" x14ac:dyDescent="0.2">
      <c r="A13" s="5">
        <v>8</v>
      </c>
      <c r="B13" s="24" t="s">
        <v>30</v>
      </c>
      <c r="C13" s="7">
        <v>56500</v>
      </c>
      <c r="D13" s="7">
        <v>56500</v>
      </c>
      <c r="E13" s="7">
        <v>102.87</v>
      </c>
      <c r="F13" s="7">
        <v>102.87</v>
      </c>
      <c r="G13" s="7">
        <v>2000</v>
      </c>
      <c r="H13" s="7">
        <v>2000</v>
      </c>
      <c r="I13" s="7">
        <v>3817938.8000000068</v>
      </c>
      <c r="J13" s="7">
        <v>3817938.8000000068</v>
      </c>
      <c r="K13" s="7">
        <v>146880.87000000005</v>
      </c>
      <c r="L13" s="7">
        <v>146880.87000000005</v>
      </c>
      <c r="M13" s="7">
        <v>31878.33</v>
      </c>
      <c r="N13" s="7">
        <v>31878.33</v>
      </c>
      <c r="O13" s="7">
        <v>0</v>
      </c>
      <c r="P13" s="7">
        <v>0</v>
      </c>
      <c r="Q13" s="7">
        <v>0</v>
      </c>
      <c r="R13" s="7">
        <v>0</v>
      </c>
      <c r="S13" s="7">
        <v>0</v>
      </c>
      <c r="T13" s="7">
        <v>0</v>
      </c>
      <c r="U13" s="7">
        <v>0</v>
      </c>
      <c r="V13" s="7">
        <v>0</v>
      </c>
      <c r="W13" s="7">
        <v>0</v>
      </c>
      <c r="X13" s="7">
        <v>0</v>
      </c>
      <c r="Y13" s="7">
        <v>0</v>
      </c>
      <c r="Z13" s="7">
        <v>0</v>
      </c>
      <c r="AA13" s="7">
        <v>0</v>
      </c>
      <c r="AB13" s="7">
        <v>0</v>
      </c>
      <c r="AC13" s="7">
        <v>0</v>
      </c>
      <c r="AD13" s="7">
        <v>0</v>
      </c>
      <c r="AE13" s="7">
        <v>0</v>
      </c>
      <c r="AF13" s="7">
        <v>0</v>
      </c>
      <c r="AG13" s="7">
        <v>0</v>
      </c>
      <c r="AH13" s="7">
        <v>0</v>
      </c>
      <c r="AI13" s="7">
        <v>0</v>
      </c>
      <c r="AJ13" s="7">
        <v>0</v>
      </c>
      <c r="AK13" s="7">
        <v>0</v>
      </c>
      <c r="AL13" s="7">
        <v>0</v>
      </c>
      <c r="AM13" s="8">
        <f t="shared" si="0"/>
        <v>4055300.8700000071</v>
      </c>
      <c r="AN13" s="8">
        <f t="shared" si="0"/>
        <v>4055300.8700000071</v>
      </c>
    </row>
    <row r="14" spans="1:40" ht="24.95" customHeight="1" x14ac:dyDescent="0.2">
      <c r="A14" s="5">
        <v>9</v>
      </c>
      <c r="B14" s="24" t="s">
        <v>36</v>
      </c>
      <c r="C14" s="7">
        <v>0</v>
      </c>
      <c r="D14" s="7">
        <v>0</v>
      </c>
      <c r="E14" s="7">
        <v>0</v>
      </c>
      <c r="F14" s="7">
        <v>0</v>
      </c>
      <c r="G14" s="7">
        <v>5000</v>
      </c>
      <c r="H14" s="7">
        <v>1500</v>
      </c>
      <c r="I14" s="7">
        <v>1068385.385230002</v>
      </c>
      <c r="J14" s="7">
        <v>1068385.385230002</v>
      </c>
      <c r="K14" s="7">
        <v>193325.82500000001</v>
      </c>
      <c r="L14" s="7">
        <v>124040.53200000002</v>
      </c>
      <c r="M14" s="7">
        <v>26424.9</v>
      </c>
      <c r="N14" s="7">
        <v>26055.65</v>
      </c>
      <c r="O14" s="7">
        <v>0</v>
      </c>
      <c r="P14" s="7">
        <v>0</v>
      </c>
      <c r="Q14" s="7">
        <v>0</v>
      </c>
      <c r="R14" s="7">
        <v>0</v>
      </c>
      <c r="S14" s="7">
        <v>0</v>
      </c>
      <c r="T14" s="7">
        <v>0</v>
      </c>
      <c r="U14" s="7">
        <v>0</v>
      </c>
      <c r="V14" s="7">
        <v>0</v>
      </c>
      <c r="W14" s="7">
        <v>0</v>
      </c>
      <c r="X14" s="7">
        <v>0</v>
      </c>
      <c r="Y14" s="7">
        <v>126</v>
      </c>
      <c r="Z14" s="7">
        <v>126</v>
      </c>
      <c r="AA14" s="7">
        <v>0</v>
      </c>
      <c r="AB14" s="7">
        <v>0</v>
      </c>
      <c r="AC14" s="7">
        <v>0</v>
      </c>
      <c r="AD14" s="7">
        <v>0</v>
      </c>
      <c r="AE14" s="7">
        <v>0</v>
      </c>
      <c r="AF14" s="7">
        <v>0</v>
      </c>
      <c r="AG14" s="7">
        <v>0</v>
      </c>
      <c r="AH14" s="7">
        <v>0</v>
      </c>
      <c r="AI14" s="7">
        <v>0</v>
      </c>
      <c r="AJ14" s="7">
        <v>0</v>
      </c>
      <c r="AK14" s="7">
        <v>0</v>
      </c>
      <c r="AL14" s="7">
        <v>0</v>
      </c>
      <c r="AM14" s="8">
        <f t="shared" si="0"/>
        <v>1293262.1102300019</v>
      </c>
      <c r="AN14" s="8">
        <f t="shared" si="0"/>
        <v>1220107.567230002</v>
      </c>
    </row>
    <row r="15" spans="1:40" ht="24.95" customHeight="1" x14ac:dyDescent="0.2">
      <c r="A15" s="5">
        <v>10</v>
      </c>
      <c r="B15" s="24" t="s">
        <v>31</v>
      </c>
      <c r="C15" s="7">
        <v>15000</v>
      </c>
      <c r="D15" s="7">
        <v>-5000</v>
      </c>
      <c r="E15" s="7">
        <v>0</v>
      </c>
      <c r="F15" s="7">
        <v>0</v>
      </c>
      <c r="G15" s="7">
        <v>0</v>
      </c>
      <c r="H15" s="7">
        <v>0</v>
      </c>
      <c r="I15" s="7">
        <v>23098.162999999942</v>
      </c>
      <c r="J15" s="7">
        <v>23098.162999999942</v>
      </c>
      <c r="K15" s="7">
        <v>35424.339999999997</v>
      </c>
      <c r="L15" s="7">
        <v>23945.339999999997</v>
      </c>
      <c r="M15" s="7">
        <v>4805</v>
      </c>
      <c r="N15" s="7">
        <v>4805</v>
      </c>
      <c r="O15" s="7">
        <v>0</v>
      </c>
      <c r="P15" s="7">
        <v>0</v>
      </c>
      <c r="Q15" s="7">
        <v>0</v>
      </c>
      <c r="R15" s="7">
        <v>0</v>
      </c>
      <c r="S15" s="7">
        <v>0</v>
      </c>
      <c r="T15" s="7">
        <v>0</v>
      </c>
      <c r="U15" s="7">
        <v>0</v>
      </c>
      <c r="V15" s="7">
        <v>0</v>
      </c>
      <c r="W15" s="7">
        <v>0</v>
      </c>
      <c r="X15" s="7">
        <v>0</v>
      </c>
      <c r="Y15" s="7">
        <v>0</v>
      </c>
      <c r="Z15" s="7">
        <v>0</v>
      </c>
      <c r="AA15" s="7">
        <v>0</v>
      </c>
      <c r="AB15" s="7">
        <v>0</v>
      </c>
      <c r="AC15" s="7">
        <v>0</v>
      </c>
      <c r="AD15" s="7">
        <v>0</v>
      </c>
      <c r="AE15" s="7">
        <v>0</v>
      </c>
      <c r="AF15" s="7">
        <v>0</v>
      </c>
      <c r="AG15" s="7">
        <v>0</v>
      </c>
      <c r="AH15" s="7">
        <v>0</v>
      </c>
      <c r="AI15" s="7">
        <v>0</v>
      </c>
      <c r="AJ15" s="7">
        <v>0</v>
      </c>
      <c r="AK15" s="7">
        <v>0</v>
      </c>
      <c r="AL15" s="7">
        <v>0</v>
      </c>
      <c r="AM15" s="8">
        <f t="shared" si="0"/>
        <v>78327.502999999939</v>
      </c>
      <c r="AN15" s="8">
        <f t="shared" si="0"/>
        <v>46848.502999999939</v>
      </c>
    </row>
    <row r="16" spans="1:40" ht="24.95" customHeight="1" x14ac:dyDescent="0.2">
      <c r="A16" s="5">
        <v>11</v>
      </c>
      <c r="B16" s="24" t="s">
        <v>37</v>
      </c>
      <c r="C16" s="7">
        <v>19970</v>
      </c>
      <c r="D16" s="7">
        <v>19970</v>
      </c>
      <c r="E16" s="7">
        <v>0</v>
      </c>
      <c r="F16" s="7">
        <v>0</v>
      </c>
      <c r="G16" s="7">
        <v>0</v>
      </c>
      <c r="H16" s="7">
        <v>0</v>
      </c>
      <c r="I16" s="7">
        <v>352775.32999999996</v>
      </c>
      <c r="J16" s="7">
        <v>352775.32999999996</v>
      </c>
      <c r="K16" s="7">
        <v>180430.88999999996</v>
      </c>
      <c r="L16" s="7">
        <v>165444.64999999997</v>
      </c>
      <c r="M16" s="7">
        <v>29161.97</v>
      </c>
      <c r="N16" s="7">
        <v>28765.95</v>
      </c>
      <c r="O16" s="7">
        <v>0</v>
      </c>
      <c r="P16" s="7">
        <v>0</v>
      </c>
      <c r="Q16" s="7">
        <v>0</v>
      </c>
      <c r="R16" s="7">
        <v>0</v>
      </c>
      <c r="S16" s="7">
        <v>0</v>
      </c>
      <c r="T16" s="7">
        <v>0</v>
      </c>
      <c r="U16" s="7">
        <v>0</v>
      </c>
      <c r="V16" s="7">
        <v>0</v>
      </c>
      <c r="W16" s="7">
        <v>0</v>
      </c>
      <c r="X16" s="7">
        <v>0</v>
      </c>
      <c r="Y16" s="7">
        <v>0</v>
      </c>
      <c r="Z16" s="7">
        <v>0</v>
      </c>
      <c r="AA16" s="7">
        <v>35776.410000000003</v>
      </c>
      <c r="AB16" s="7">
        <v>19031.410000000003</v>
      </c>
      <c r="AC16" s="7">
        <v>0</v>
      </c>
      <c r="AD16" s="7">
        <v>0</v>
      </c>
      <c r="AE16" s="7">
        <v>0</v>
      </c>
      <c r="AF16" s="7">
        <v>0</v>
      </c>
      <c r="AG16" s="7">
        <v>0</v>
      </c>
      <c r="AH16" s="7">
        <v>0</v>
      </c>
      <c r="AI16" s="7">
        <v>20000</v>
      </c>
      <c r="AJ16" s="7">
        <v>12000</v>
      </c>
      <c r="AK16" s="7">
        <v>0</v>
      </c>
      <c r="AL16" s="7">
        <v>0</v>
      </c>
      <c r="AM16" s="8">
        <f t="shared" si="0"/>
        <v>638114.6</v>
      </c>
      <c r="AN16" s="8">
        <f t="shared" si="0"/>
        <v>597987.34</v>
      </c>
    </row>
    <row r="17" spans="1:40" ht="24.95" customHeight="1" x14ac:dyDescent="0.2">
      <c r="A17" s="5">
        <v>12</v>
      </c>
      <c r="B17" s="24" t="s">
        <v>40</v>
      </c>
      <c r="C17" s="7">
        <v>0</v>
      </c>
      <c r="D17" s="7">
        <v>0</v>
      </c>
      <c r="E17" s="7">
        <v>0</v>
      </c>
      <c r="F17" s="7">
        <v>0</v>
      </c>
      <c r="G17" s="7">
        <v>0</v>
      </c>
      <c r="H17" s="7">
        <v>0</v>
      </c>
      <c r="I17" s="7">
        <v>0</v>
      </c>
      <c r="J17" s="7">
        <v>0</v>
      </c>
      <c r="K17" s="7">
        <v>0</v>
      </c>
      <c r="L17" s="7">
        <v>0</v>
      </c>
      <c r="M17" s="7">
        <v>0</v>
      </c>
      <c r="N17" s="7">
        <v>0</v>
      </c>
      <c r="O17" s="7">
        <v>0</v>
      </c>
      <c r="P17" s="7">
        <v>0</v>
      </c>
      <c r="Q17" s="7">
        <v>0</v>
      </c>
      <c r="R17" s="7">
        <v>0</v>
      </c>
      <c r="S17" s="7">
        <v>0</v>
      </c>
      <c r="T17" s="7">
        <v>0</v>
      </c>
      <c r="U17" s="7">
        <v>0</v>
      </c>
      <c r="V17" s="7">
        <v>0</v>
      </c>
      <c r="W17" s="7">
        <v>0</v>
      </c>
      <c r="X17" s="7">
        <v>0</v>
      </c>
      <c r="Y17" s="7">
        <v>0</v>
      </c>
      <c r="Z17" s="7">
        <v>0</v>
      </c>
      <c r="AA17" s="7">
        <v>0</v>
      </c>
      <c r="AB17" s="7">
        <v>0</v>
      </c>
      <c r="AC17" s="7">
        <v>0</v>
      </c>
      <c r="AD17" s="7">
        <v>0</v>
      </c>
      <c r="AE17" s="7">
        <v>-61503</v>
      </c>
      <c r="AF17" s="7">
        <v>-61503</v>
      </c>
      <c r="AG17" s="7">
        <v>0</v>
      </c>
      <c r="AH17" s="7">
        <v>0</v>
      </c>
      <c r="AI17" s="7">
        <v>0</v>
      </c>
      <c r="AJ17" s="7">
        <v>0</v>
      </c>
      <c r="AK17" s="7">
        <v>0</v>
      </c>
      <c r="AL17" s="7">
        <v>0</v>
      </c>
      <c r="AM17" s="8">
        <f t="shared" si="0"/>
        <v>-61503</v>
      </c>
      <c r="AN17" s="8">
        <f t="shared" si="0"/>
        <v>-61503</v>
      </c>
    </row>
    <row r="18" spans="1:40" ht="24.95" customHeight="1" x14ac:dyDescent="0.2">
      <c r="A18" s="5">
        <v>13</v>
      </c>
      <c r="B18" s="24" t="s">
        <v>28</v>
      </c>
      <c r="C18" s="7">
        <v>143738.19999999995</v>
      </c>
      <c r="D18" s="7">
        <v>143738.19999999995</v>
      </c>
      <c r="E18" s="7">
        <v>58445.537211857561</v>
      </c>
      <c r="F18" s="7">
        <v>58445.537211857561</v>
      </c>
      <c r="G18" s="7">
        <v>0</v>
      </c>
      <c r="H18" s="7">
        <v>0</v>
      </c>
      <c r="I18" s="7">
        <v>9457369.199828878</v>
      </c>
      <c r="J18" s="7">
        <v>9457369.199828878</v>
      </c>
      <c r="K18" s="7">
        <v>0</v>
      </c>
      <c r="L18" s="7">
        <v>0</v>
      </c>
      <c r="M18" s="7">
        <v>0</v>
      </c>
      <c r="N18" s="7">
        <v>0</v>
      </c>
      <c r="O18" s="7">
        <v>0</v>
      </c>
      <c r="P18" s="7">
        <v>0</v>
      </c>
      <c r="Q18" s="7">
        <v>0</v>
      </c>
      <c r="R18" s="7">
        <v>0</v>
      </c>
      <c r="S18" s="7">
        <v>0</v>
      </c>
      <c r="T18" s="7">
        <v>0</v>
      </c>
      <c r="U18" s="7">
        <v>0</v>
      </c>
      <c r="V18" s="7">
        <v>0</v>
      </c>
      <c r="W18" s="7">
        <v>0</v>
      </c>
      <c r="X18" s="7">
        <v>0</v>
      </c>
      <c r="Y18" s="7">
        <v>0</v>
      </c>
      <c r="Z18" s="7">
        <v>0</v>
      </c>
      <c r="AA18" s="7">
        <v>0</v>
      </c>
      <c r="AB18" s="7">
        <v>0</v>
      </c>
      <c r="AC18" s="7">
        <v>0</v>
      </c>
      <c r="AD18" s="7">
        <v>0</v>
      </c>
      <c r="AE18" s="7">
        <v>0</v>
      </c>
      <c r="AF18" s="7">
        <v>0</v>
      </c>
      <c r="AG18" s="7">
        <v>0</v>
      </c>
      <c r="AH18" s="7">
        <v>0</v>
      </c>
      <c r="AI18" s="7">
        <v>0</v>
      </c>
      <c r="AJ18" s="7">
        <v>0</v>
      </c>
      <c r="AK18" s="7">
        <v>0</v>
      </c>
      <c r="AL18" s="7">
        <v>0</v>
      </c>
      <c r="AM18" s="8">
        <f t="shared" si="0"/>
        <v>9659552.937040735</v>
      </c>
      <c r="AN18" s="8">
        <f t="shared" si="0"/>
        <v>9659552.937040735</v>
      </c>
    </row>
    <row r="19" spans="1:40" ht="24.95" customHeight="1" x14ac:dyDescent="0.2">
      <c r="A19" s="5">
        <v>14</v>
      </c>
      <c r="B19" s="25" t="s">
        <v>38</v>
      </c>
      <c r="C19" s="7">
        <v>0</v>
      </c>
      <c r="D19" s="7">
        <v>0</v>
      </c>
      <c r="E19" s="7">
        <v>0</v>
      </c>
      <c r="F19" s="7">
        <v>0</v>
      </c>
      <c r="G19" s="7">
        <v>0</v>
      </c>
      <c r="H19" s="7">
        <v>0</v>
      </c>
      <c r="I19" s="7">
        <v>0</v>
      </c>
      <c r="J19" s="7">
        <v>0</v>
      </c>
      <c r="K19" s="7">
        <v>721413.12</v>
      </c>
      <c r="L19" s="7">
        <v>504585.12</v>
      </c>
      <c r="M19" s="7">
        <v>71498.070000000007</v>
      </c>
      <c r="N19" s="7">
        <v>51116.220000000008</v>
      </c>
      <c r="O19" s="7">
        <v>0</v>
      </c>
      <c r="P19" s="7">
        <v>0</v>
      </c>
      <c r="Q19" s="7">
        <v>0</v>
      </c>
      <c r="R19" s="7">
        <v>0</v>
      </c>
      <c r="S19" s="7">
        <v>0</v>
      </c>
      <c r="T19" s="7">
        <v>0</v>
      </c>
      <c r="U19" s="7">
        <v>0</v>
      </c>
      <c r="V19" s="7">
        <v>0</v>
      </c>
      <c r="W19" s="7">
        <v>0</v>
      </c>
      <c r="X19" s="7">
        <v>0</v>
      </c>
      <c r="Y19" s="7">
        <v>8789.31</v>
      </c>
      <c r="Z19" s="7">
        <v>4394.6499999999996</v>
      </c>
      <c r="AA19" s="7">
        <v>7412.34</v>
      </c>
      <c r="AB19" s="7">
        <v>2662.4400000000005</v>
      </c>
      <c r="AC19" s="7">
        <v>0</v>
      </c>
      <c r="AD19" s="7">
        <v>0</v>
      </c>
      <c r="AE19" s="7">
        <v>0</v>
      </c>
      <c r="AF19" s="7">
        <v>0</v>
      </c>
      <c r="AG19" s="7">
        <v>0</v>
      </c>
      <c r="AH19" s="7">
        <v>0</v>
      </c>
      <c r="AI19" s="7">
        <v>0</v>
      </c>
      <c r="AJ19" s="7">
        <v>0</v>
      </c>
      <c r="AK19" s="7">
        <v>0</v>
      </c>
      <c r="AL19" s="7">
        <v>0</v>
      </c>
      <c r="AM19" s="8">
        <f t="shared" si="0"/>
        <v>809112.84</v>
      </c>
      <c r="AN19" s="8">
        <f t="shared" si="0"/>
        <v>562758.42999999993</v>
      </c>
    </row>
    <row r="20" spans="1:40" x14ac:dyDescent="0.2">
      <c r="A20" s="11"/>
      <c r="B20" s="12" t="s">
        <v>21</v>
      </c>
      <c r="C20" s="13">
        <f t="shared" ref="C20:AN20" si="1">SUM(C6:C19)</f>
        <v>989310.217267</v>
      </c>
      <c r="D20" s="13">
        <f t="shared" si="1"/>
        <v>607149.01726700005</v>
      </c>
      <c r="E20" s="13">
        <f t="shared" si="1"/>
        <v>98784.717060857569</v>
      </c>
      <c r="F20" s="13">
        <f t="shared" si="1"/>
        <v>98784.717060857569</v>
      </c>
      <c r="G20" s="13">
        <f t="shared" si="1"/>
        <v>47120.640000000007</v>
      </c>
      <c r="H20" s="13">
        <f t="shared" si="1"/>
        <v>43620.640000000007</v>
      </c>
      <c r="I20" s="13">
        <f t="shared" si="1"/>
        <v>29020560.937358875</v>
      </c>
      <c r="J20" s="13">
        <f t="shared" si="1"/>
        <v>29020560.937358875</v>
      </c>
      <c r="K20" s="13">
        <f t="shared" si="1"/>
        <v>6613495.1267270008</v>
      </c>
      <c r="L20" s="13">
        <f t="shared" si="1"/>
        <v>6172252.8739832006</v>
      </c>
      <c r="M20" s="13">
        <f t="shared" si="1"/>
        <v>907499.14774087071</v>
      </c>
      <c r="N20" s="13">
        <f t="shared" si="1"/>
        <v>871796.72878874559</v>
      </c>
      <c r="O20" s="13">
        <f t="shared" si="1"/>
        <v>0</v>
      </c>
      <c r="P20" s="13">
        <f t="shared" si="1"/>
        <v>0</v>
      </c>
      <c r="Q20" s="13">
        <f t="shared" si="1"/>
        <v>-2496996.862065997</v>
      </c>
      <c r="R20" s="13">
        <f t="shared" si="1"/>
        <v>0</v>
      </c>
      <c r="S20" s="13">
        <f t="shared" si="1"/>
        <v>624363.46</v>
      </c>
      <c r="T20" s="13">
        <f t="shared" si="1"/>
        <v>285</v>
      </c>
      <c r="U20" s="13">
        <f t="shared" si="1"/>
        <v>267.08999999999997</v>
      </c>
      <c r="V20" s="13">
        <f t="shared" si="1"/>
        <v>267.08999999999997</v>
      </c>
      <c r="W20" s="13">
        <f t="shared" si="1"/>
        <v>0</v>
      </c>
      <c r="X20" s="13">
        <f t="shared" si="1"/>
        <v>0</v>
      </c>
      <c r="Y20" s="13">
        <f t="shared" si="1"/>
        <v>314133.32962959423</v>
      </c>
      <c r="Z20" s="13">
        <f t="shared" si="1"/>
        <v>93374.333516594226</v>
      </c>
      <c r="AA20" s="13">
        <f t="shared" si="1"/>
        <v>2299290.1402965342</v>
      </c>
      <c r="AB20" s="13">
        <f t="shared" si="1"/>
        <v>704604.61533211812</v>
      </c>
      <c r="AC20" s="13">
        <f t="shared" si="1"/>
        <v>1281559.8799999999</v>
      </c>
      <c r="AD20" s="13">
        <f t="shared" si="1"/>
        <v>93395.069999999832</v>
      </c>
      <c r="AE20" s="13">
        <f t="shared" si="1"/>
        <v>1235473.3419166249</v>
      </c>
      <c r="AF20" s="13">
        <f t="shared" si="1"/>
        <v>-316018.78194837482</v>
      </c>
      <c r="AG20" s="13">
        <f t="shared" si="1"/>
        <v>0</v>
      </c>
      <c r="AH20" s="13">
        <f t="shared" si="1"/>
        <v>0</v>
      </c>
      <c r="AI20" s="13">
        <f t="shared" si="1"/>
        <v>1015135.8396002499</v>
      </c>
      <c r="AJ20" s="13">
        <f t="shared" si="1"/>
        <v>158850.95669047663</v>
      </c>
      <c r="AK20" s="13">
        <f t="shared" si="1"/>
        <v>0</v>
      </c>
      <c r="AL20" s="13">
        <f t="shared" si="1"/>
        <v>0</v>
      </c>
      <c r="AM20" s="13">
        <f t="shared" si="1"/>
        <v>41949997.005531617</v>
      </c>
      <c r="AN20" s="13">
        <f t="shared" si="1"/>
        <v>37548923.198049493</v>
      </c>
    </row>
    <row r="21" spans="1:40" x14ac:dyDescent="0.2">
      <c r="A21" s="14"/>
      <c r="B21" s="15"/>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row>
    <row r="23" spans="1:40" x14ac:dyDescent="0.2">
      <c r="B23" s="17" t="s">
        <v>51</v>
      </c>
      <c r="C23" s="55"/>
      <c r="D23" s="55"/>
      <c r="E23" s="55"/>
      <c r="F23" s="55"/>
      <c r="G23" s="55"/>
      <c r="H23" s="55"/>
      <c r="I23" s="55"/>
      <c r="J23" s="55"/>
      <c r="K23" s="55"/>
      <c r="L23" s="55"/>
      <c r="M23" s="55"/>
      <c r="N23" s="55"/>
    </row>
    <row r="24" spans="1:40" x14ac:dyDescent="0.2">
      <c r="B24" s="104" t="s">
        <v>79</v>
      </c>
      <c r="C24" s="104"/>
      <c r="D24" s="104"/>
      <c r="E24" s="104"/>
      <c r="F24" s="104"/>
      <c r="G24" s="104"/>
      <c r="H24" s="104"/>
      <c r="I24" s="104"/>
      <c r="J24" s="104"/>
      <c r="K24" s="104"/>
      <c r="L24" s="104"/>
      <c r="M24" s="104"/>
      <c r="N24" s="104"/>
    </row>
    <row r="25" spans="1:40" x14ac:dyDescent="0.2">
      <c r="B25" s="104"/>
      <c r="C25" s="104"/>
      <c r="D25" s="104"/>
      <c r="E25" s="104"/>
      <c r="F25" s="104"/>
      <c r="G25" s="104"/>
      <c r="H25" s="104"/>
      <c r="I25" s="104"/>
      <c r="J25" s="104"/>
      <c r="K25" s="104"/>
      <c r="L25" s="104"/>
      <c r="M25" s="104"/>
      <c r="N25" s="104"/>
    </row>
    <row r="26" spans="1:40" ht="9" customHeight="1" x14ac:dyDescent="0.2">
      <c r="B26" s="56"/>
      <c r="C26" s="56"/>
      <c r="D26" s="56"/>
      <c r="E26" s="56"/>
      <c r="F26" s="56"/>
      <c r="G26" s="56"/>
      <c r="H26" s="56"/>
      <c r="I26" s="56"/>
      <c r="J26" s="56"/>
      <c r="K26" s="56"/>
      <c r="L26" s="56"/>
      <c r="M26" s="56"/>
      <c r="N26" s="56"/>
    </row>
    <row r="27" spans="1:40" x14ac:dyDescent="0.25">
      <c r="B27" s="31" t="s">
        <v>80</v>
      </c>
    </row>
    <row r="28" spans="1:40" x14ac:dyDescent="0.25">
      <c r="B28" s="31" t="s">
        <v>81</v>
      </c>
    </row>
    <row r="30" spans="1:40" x14ac:dyDescent="0.25">
      <c r="B30" s="31"/>
    </row>
    <row r="32" spans="1:40" x14ac:dyDescent="0.25">
      <c r="B32" s="31"/>
    </row>
  </sheetData>
  <mergeCells count="23">
    <mergeCell ref="AK4:AL4"/>
    <mergeCell ref="AM4:AN4"/>
    <mergeCell ref="AI4:AJ4"/>
    <mergeCell ref="O4:P4"/>
    <mergeCell ref="Q4:R4"/>
    <mergeCell ref="S4:T4"/>
    <mergeCell ref="U4:V4"/>
    <mergeCell ref="W4:X4"/>
    <mergeCell ref="AG4:AH4"/>
    <mergeCell ref="Y4:Z4"/>
    <mergeCell ref="AA4:AB4"/>
    <mergeCell ref="AC4:AD4"/>
    <mergeCell ref="AE4:AF4"/>
    <mergeCell ref="B24:N25"/>
    <mergeCell ref="A1:K1"/>
    <mergeCell ref="A4:A5"/>
    <mergeCell ref="B4:B5"/>
    <mergeCell ref="C4:D4"/>
    <mergeCell ref="K4:L4"/>
    <mergeCell ref="M4:N4"/>
    <mergeCell ref="E4:F4"/>
    <mergeCell ref="G4:H4"/>
    <mergeCell ref="I4:J4"/>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sheetPr>
  <dimension ref="A2:G28"/>
  <sheetViews>
    <sheetView zoomScale="90" zoomScaleNormal="90" workbookViewId="0">
      <pane xSplit="2" ySplit="6" topLeftCell="C7" activePane="bottomRight" state="frozen"/>
      <selection pane="topRight" activeCell="C1" sqref="C1"/>
      <selection pane="bottomLeft" activeCell="A7" sqref="A7"/>
      <selection pane="bottomRight" activeCell="A2" sqref="A1:XFD1048576"/>
    </sheetView>
  </sheetViews>
  <sheetFormatPr defaultRowHeight="15" x14ac:dyDescent="0.25"/>
  <cols>
    <col min="1" max="1" width="4.42578125" style="33" customWidth="1"/>
    <col min="2" max="2" width="56.28515625" style="33" customWidth="1"/>
    <col min="3" max="3" width="13" style="33" customWidth="1"/>
    <col min="4" max="4" width="10.5703125" style="33" customWidth="1"/>
    <col min="5" max="6" width="9.140625" style="33"/>
    <col min="7" max="7" width="12" style="33" bestFit="1" customWidth="1"/>
    <col min="8" max="16384" width="9.140625" style="33"/>
  </cols>
  <sheetData>
    <row r="2" spans="1:5" ht="41.25" customHeight="1" x14ac:dyDescent="0.25">
      <c r="A2" s="106" t="s">
        <v>60</v>
      </c>
      <c r="B2" s="106"/>
      <c r="C2" s="106"/>
      <c r="D2" s="106"/>
    </row>
    <row r="3" spans="1:5" ht="12.75" customHeight="1" x14ac:dyDescent="0.25">
      <c r="A3" s="106"/>
      <c r="B3" s="106"/>
      <c r="C3" s="106"/>
      <c r="D3" s="106"/>
      <c r="E3" s="43"/>
    </row>
    <row r="4" spans="1:5" x14ac:dyDescent="0.25">
      <c r="A4" s="106"/>
      <c r="B4" s="106"/>
      <c r="C4" s="106"/>
      <c r="D4" s="106"/>
      <c r="E4" s="43"/>
    </row>
    <row r="6" spans="1:5" ht="43.5" customHeight="1" x14ac:dyDescent="0.25">
      <c r="A6" s="44" t="s">
        <v>0</v>
      </c>
      <c r="B6" s="44" t="s">
        <v>61</v>
      </c>
      <c r="C6" s="44" t="s">
        <v>62</v>
      </c>
      <c r="D6" s="44" t="s">
        <v>63</v>
      </c>
    </row>
    <row r="7" spans="1:5" ht="27" customHeight="1" x14ac:dyDescent="0.25">
      <c r="A7" s="45">
        <v>1</v>
      </c>
      <c r="B7" s="46" t="s">
        <v>3</v>
      </c>
      <c r="C7" s="65">
        <f>HLOOKUP(B7,'Wr. Prem. &amp;  Re Prem.'!$4:$20,17,FALSE)</f>
        <v>8248670.1455866247</v>
      </c>
      <c r="D7" s="66">
        <f>C7/$C$25</f>
        <v>7.1155431665365698E-2</v>
      </c>
    </row>
    <row r="8" spans="1:5" ht="27" customHeight="1" x14ac:dyDescent="0.25">
      <c r="A8" s="45">
        <v>2</v>
      </c>
      <c r="B8" s="46" t="s">
        <v>4</v>
      </c>
      <c r="C8" s="65">
        <f>HLOOKUP(B8,'Wr. Prem. &amp;  Re Prem.'!$4:$20,17,FALSE)</f>
        <v>1857576.9718444422</v>
      </c>
      <c r="D8" s="66">
        <f t="shared" ref="D8:D21" si="0">C8/$C$25</f>
        <v>1.6024000105514472E-2</v>
      </c>
    </row>
    <row r="9" spans="1:5" ht="27" customHeight="1" x14ac:dyDescent="0.25">
      <c r="A9" s="45">
        <v>3</v>
      </c>
      <c r="B9" s="46" t="s">
        <v>5</v>
      </c>
      <c r="C9" s="65">
        <f>HLOOKUP(B9,'Wr. Prem. &amp;  Re Prem.'!$4:$20,17,FALSE)</f>
        <v>1063545.6131937124</v>
      </c>
      <c r="D9" s="66">
        <f t="shared" si="0"/>
        <v>9.1744542898342194E-3</v>
      </c>
    </row>
    <row r="10" spans="1:5" ht="27" customHeight="1" x14ac:dyDescent="0.25">
      <c r="A10" s="45">
        <v>4</v>
      </c>
      <c r="B10" s="46" t="s">
        <v>6</v>
      </c>
      <c r="C10" s="65">
        <f>HLOOKUP(B10,'Wr. Prem. &amp;  Re Prem.'!$4:$20,17,FALSE)</f>
        <v>67420713.417506874</v>
      </c>
      <c r="D10" s="66">
        <f t="shared" si="0"/>
        <v>0.5815907148349716</v>
      </c>
    </row>
    <row r="11" spans="1:5" ht="38.25" customHeight="1" x14ac:dyDescent="0.25">
      <c r="A11" s="45">
        <v>5</v>
      </c>
      <c r="B11" s="46" t="s">
        <v>7</v>
      </c>
      <c r="C11" s="65">
        <f>HLOOKUP(B11,'Wr. Prem. &amp;  Re Prem.'!$4:$20,17,FALSE)</f>
        <v>15936007.025626104</v>
      </c>
      <c r="D11" s="66">
        <f t="shared" si="0"/>
        <v>0.13746863905540296</v>
      </c>
    </row>
    <row r="12" spans="1:5" ht="27" customHeight="1" x14ac:dyDescent="0.25">
      <c r="A12" s="45">
        <v>6</v>
      </c>
      <c r="B12" s="46" t="s">
        <v>8</v>
      </c>
      <c r="C12" s="65">
        <f>HLOOKUP(B12,'Wr. Prem. &amp;  Re Prem.'!$4:$20,17,FALSE)</f>
        <v>2246708.3779111877</v>
      </c>
      <c r="D12" s="66">
        <f t="shared" si="0"/>
        <v>1.9380760975391736E-2</v>
      </c>
    </row>
    <row r="13" spans="1:5" ht="27" customHeight="1" x14ac:dyDescent="0.25">
      <c r="A13" s="45">
        <v>7</v>
      </c>
      <c r="B13" s="46" t="s">
        <v>9</v>
      </c>
      <c r="C13" s="65">
        <f>HLOOKUP(B13,'Wr. Prem. &amp;  Re Prem.'!$4:$20,17,FALSE)</f>
        <v>0</v>
      </c>
      <c r="D13" s="66">
        <f t="shared" si="0"/>
        <v>0</v>
      </c>
    </row>
    <row r="14" spans="1:5" ht="27" customHeight="1" x14ac:dyDescent="0.25">
      <c r="A14" s="45">
        <v>8</v>
      </c>
      <c r="B14" s="46" t="s">
        <v>10</v>
      </c>
      <c r="C14" s="65">
        <f>HLOOKUP(B14,'Wr. Prem. &amp;  Re Prem.'!$4:$20,17,FALSE)</f>
        <v>45490.499000000003</v>
      </c>
      <c r="D14" s="66">
        <f t="shared" si="0"/>
        <v>3.9241429659419202E-4</v>
      </c>
    </row>
    <row r="15" spans="1:5" ht="27" customHeight="1" x14ac:dyDescent="0.25">
      <c r="A15" s="45">
        <v>9</v>
      </c>
      <c r="B15" s="46" t="s">
        <v>11</v>
      </c>
      <c r="C15" s="65">
        <f>HLOOKUP(B15,'Wr. Prem. &amp;  Re Prem.'!$4:$20,17,FALSE)</f>
        <v>35963.443500000001</v>
      </c>
      <c r="D15" s="66">
        <f t="shared" si="0"/>
        <v>3.1023114044445777E-4</v>
      </c>
    </row>
    <row r="16" spans="1:5" ht="27" customHeight="1" x14ac:dyDescent="0.25">
      <c r="A16" s="45">
        <v>10</v>
      </c>
      <c r="B16" s="46" t="s">
        <v>12</v>
      </c>
      <c r="C16" s="65">
        <f>HLOOKUP(B16,'Wr. Prem. &amp;  Re Prem.'!$4:$20,17,FALSE)</f>
        <v>334500.49</v>
      </c>
      <c r="D16" s="66">
        <f t="shared" si="0"/>
        <v>2.8854986728934881E-3</v>
      </c>
    </row>
    <row r="17" spans="1:7" ht="27" customHeight="1" x14ac:dyDescent="0.25">
      <c r="A17" s="45">
        <v>11</v>
      </c>
      <c r="B17" s="46" t="s">
        <v>13</v>
      </c>
      <c r="C17" s="65">
        <f>HLOOKUP(B17,'Wr. Prem. &amp;  Re Prem.'!$4:$20,17,FALSE)</f>
        <v>0</v>
      </c>
      <c r="D17" s="66">
        <f t="shared" si="0"/>
        <v>0</v>
      </c>
    </row>
    <row r="18" spans="1:7" ht="27" customHeight="1" x14ac:dyDescent="0.25">
      <c r="A18" s="45">
        <v>12</v>
      </c>
      <c r="B18" s="46" t="s">
        <v>14</v>
      </c>
      <c r="C18" s="65">
        <f>HLOOKUP(B18,'Wr. Prem. &amp;  Re Prem.'!$4:$20,17,FALSE)</f>
        <v>1318301.6614336655</v>
      </c>
      <c r="D18" s="66">
        <f t="shared" si="0"/>
        <v>1.1372054177080945E-2</v>
      </c>
    </row>
    <row r="19" spans="1:7" ht="27" customHeight="1" x14ac:dyDescent="0.25">
      <c r="A19" s="45">
        <v>13</v>
      </c>
      <c r="B19" s="46" t="s">
        <v>15</v>
      </c>
      <c r="C19" s="65">
        <f>HLOOKUP(B19,'Wr. Prem. &amp;  Re Prem.'!$4:$20,17,FALSE)</f>
        <v>12321793.322474642</v>
      </c>
      <c r="D19" s="66">
        <f t="shared" si="0"/>
        <v>0.10629137876500099</v>
      </c>
    </row>
    <row r="20" spans="1:7" ht="27" customHeight="1" x14ac:dyDescent="0.25">
      <c r="A20" s="45">
        <v>14</v>
      </c>
      <c r="B20" s="46" t="s">
        <v>16</v>
      </c>
      <c r="C20" s="65">
        <f>HLOOKUP(B20,'Wr. Prem. &amp;  Re Prem.'!$4:$20,17,FALSE)</f>
        <v>600940.67000000004</v>
      </c>
      <c r="D20" s="66">
        <f t="shared" si="0"/>
        <v>5.1838892845051552E-3</v>
      </c>
    </row>
    <row r="21" spans="1:7" ht="27" customHeight="1" x14ac:dyDescent="0.25">
      <c r="A21" s="45">
        <v>15</v>
      </c>
      <c r="B21" s="46" t="s">
        <v>17</v>
      </c>
      <c r="C21" s="65">
        <f>HLOOKUP(B21,'Wr. Prem. &amp;  Re Prem.'!$4:$20,17,FALSE)</f>
        <v>1751381.1219757106</v>
      </c>
      <c r="D21" s="66">
        <f t="shared" si="0"/>
        <v>1.5107923767739836E-2</v>
      </c>
    </row>
    <row r="22" spans="1:7" ht="27" customHeight="1" x14ac:dyDescent="0.25">
      <c r="A22" s="45">
        <v>16</v>
      </c>
      <c r="B22" s="46" t="s">
        <v>18</v>
      </c>
      <c r="C22" s="65">
        <f>HLOOKUP(B22,'Wr. Prem. &amp;  Re Prem.'!$4:$20,17,FALSE)</f>
        <v>17058</v>
      </c>
      <c r="D22" s="66">
        <f>C22/$C$25</f>
        <v>1.4714727730957022E-4</v>
      </c>
    </row>
    <row r="23" spans="1:7" ht="27" customHeight="1" x14ac:dyDescent="0.25">
      <c r="A23" s="45">
        <v>17</v>
      </c>
      <c r="B23" s="46" t="s">
        <v>19</v>
      </c>
      <c r="C23" s="65">
        <f>HLOOKUP(B23,'Wr. Prem. &amp;  Re Prem.'!$4:$20,17,FALSE)</f>
        <v>2726022.2062920001</v>
      </c>
      <c r="D23" s="66">
        <f>C23/$C$25</f>
        <v>2.351546169195072E-2</v>
      </c>
    </row>
    <row r="24" spans="1:7" ht="27" customHeight="1" x14ac:dyDescent="0.25">
      <c r="A24" s="45">
        <v>18</v>
      </c>
      <c r="B24" s="46" t="s">
        <v>20</v>
      </c>
      <c r="C24" s="65">
        <f>HLOOKUP(B24,'Wr. Prem. &amp;  Re Prem.'!$4:$20,17,FALSE)</f>
        <v>0</v>
      </c>
      <c r="D24" s="66">
        <f>C24/$C$25</f>
        <v>0</v>
      </c>
    </row>
    <row r="25" spans="1:7" ht="27" customHeight="1" x14ac:dyDescent="0.25">
      <c r="A25" s="49"/>
      <c r="B25" s="32" t="s">
        <v>21</v>
      </c>
      <c r="C25" s="50">
        <f>SUM(C7:C24)</f>
        <v>115924672.96634495</v>
      </c>
      <c r="D25" s="51">
        <f>SUM(D7:D24)</f>
        <v>1</v>
      </c>
      <c r="G25" s="52"/>
    </row>
    <row r="27" spans="1:7" x14ac:dyDescent="0.25">
      <c r="C27" s="52"/>
    </row>
    <row r="28" spans="1:7" x14ac:dyDescent="0.25">
      <c r="C28" s="52"/>
    </row>
  </sheetData>
  <mergeCells count="3">
    <mergeCell ref="A2:D2"/>
    <mergeCell ref="A3:D3"/>
    <mergeCell ref="A4:D4"/>
  </mergeCells>
  <phoneticPr fontId="5"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0"/>
  </sheetPr>
  <dimension ref="A1:AN30"/>
  <sheetViews>
    <sheetView zoomScale="90" zoomScaleNormal="90" workbookViewId="0">
      <pane xSplit="2" ySplit="5" topLeftCell="C6" activePane="bottomRight" state="frozen"/>
      <selection pane="topRight" activeCell="C1" sqref="C1"/>
      <selection pane="bottomLeft" activeCell="A6" sqref="A6"/>
      <selection pane="bottomRight" activeCell="P27" sqref="P27"/>
    </sheetView>
  </sheetViews>
  <sheetFormatPr defaultRowHeight="15" x14ac:dyDescent="0.25"/>
  <cols>
    <col min="1" max="1" width="4.42578125" style="33" customWidth="1"/>
    <col min="2" max="2" width="49.28515625" style="33" customWidth="1"/>
    <col min="3" max="6" width="11.5703125" style="33" customWidth="1"/>
    <col min="7" max="7" width="12.28515625" style="33" customWidth="1"/>
    <col min="8" max="38" width="11.5703125" style="33" customWidth="1"/>
    <col min="39" max="39" width="13.140625" style="33" customWidth="1"/>
    <col min="40" max="40" width="11.5703125" style="33" customWidth="1"/>
    <col min="41" max="16384" width="9.140625" style="33"/>
  </cols>
  <sheetData>
    <row r="1" spans="1:40" s="9" customFormat="1" ht="27.75" customHeight="1" x14ac:dyDescent="0.2">
      <c r="A1" s="17" t="s">
        <v>64</v>
      </c>
      <c r="B1" s="17"/>
      <c r="C1" s="17"/>
      <c r="D1" s="17"/>
      <c r="E1" s="17"/>
      <c r="F1" s="17"/>
      <c r="G1" s="17"/>
      <c r="H1" s="17"/>
      <c r="I1" s="17"/>
      <c r="J1" s="17"/>
      <c r="K1" s="17"/>
      <c r="L1" s="17"/>
      <c r="M1" s="17"/>
      <c r="N1" s="17"/>
      <c r="O1" s="17"/>
    </row>
    <row r="2" spans="1:40" s="58" customFormat="1" ht="17.25" customHeight="1" x14ac:dyDescent="0.25">
      <c r="A2" s="2" t="s">
        <v>2</v>
      </c>
      <c r="C2" s="60"/>
      <c r="E2" s="60"/>
      <c r="G2" s="60"/>
      <c r="I2" s="60"/>
      <c r="K2" s="60"/>
      <c r="M2" s="60"/>
      <c r="O2" s="60"/>
      <c r="Q2" s="60"/>
      <c r="S2" s="60"/>
      <c r="U2" s="60"/>
      <c r="W2" s="60"/>
      <c r="Y2" s="60"/>
      <c r="AA2" s="60"/>
      <c r="AC2" s="60"/>
      <c r="AE2" s="60"/>
      <c r="AG2" s="60"/>
      <c r="AI2" s="60"/>
      <c r="AK2" s="60"/>
    </row>
    <row r="3" spans="1:40" s="58" customFormat="1" ht="21.75" customHeight="1" x14ac:dyDescent="0.25">
      <c r="A3" s="61"/>
      <c r="C3" s="60"/>
      <c r="E3" s="60"/>
      <c r="G3" s="60"/>
      <c r="I3" s="60"/>
      <c r="K3" s="60"/>
      <c r="M3" s="60"/>
      <c r="O3" s="60"/>
      <c r="Q3" s="60"/>
      <c r="S3" s="60"/>
      <c r="U3" s="60"/>
      <c r="W3" s="60"/>
      <c r="Y3" s="60"/>
      <c r="AA3" s="60"/>
      <c r="AC3" s="60"/>
      <c r="AE3" s="60"/>
      <c r="AG3" s="60"/>
      <c r="AI3" s="60"/>
      <c r="AK3" s="60"/>
    </row>
    <row r="4" spans="1:40" ht="96" customHeight="1" x14ac:dyDescent="0.25">
      <c r="A4" s="86" t="s">
        <v>0</v>
      </c>
      <c r="B4" s="86" t="s">
        <v>22</v>
      </c>
      <c r="C4" s="101" t="s">
        <v>3</v>
      </c>
      <c r="D4" s="101"/>
      <c r="E4" s="97" t="s">
        <v>4</v>
      </c>
      <c r="F4" s="98"/>
      <c r="G4" s="97" t="s">
        <v>5</v>
      </c>
      <c r="H4" s="98"/>
      <c r="I4" s="97" t="s">
        <v>6</v>
      </c>
      <c r="J4" s="98"/>
      <c r="K4" s="97" t="s">
        <v>7</v>
      </c>
      <c r="L4" s="98"/>
      <c r="M4" s="97" t="s">
        <v>8</v>
      </c>
      <c r="N4" s="98"/>
      <c r="O4" s="97" t="s">
        <v>9</v>
      </c>
      <c r="P4" s="98"/>
      <c r="Q4" s="97" t="s">
        <v>10</v>
      </c>
      <c r="R4" s="98"/>
      <c r="S4" s="97" t="s">
        <v>11</v>
      </c>
      <c r="T4" s="98"/>
      <c r="U4" s="97" t="s">
        <v>12</v>
      </c>
      <c r="V4" s="98"/>
      <c r="W4" s="97" t="s">
        <v>13</v>
      </c>
      <c r="X4" s="98"/>
      <c r="Y4" s="97" t="s">
        <v>14</v>
      </c>
      <c r="Z4" s="98"/>
      <c r="AA4" s="97" t="s">
        <v>15</v>
      </c>
      <c r="AB4" s="98"/>
      <c r="AC4" s="97" t="s">
        <v>16</v>
      </c>
      <c r="AD4" s="98"/>
      <c r="AE4" s="97" t="s">
        <v>17</v>
      </c>
      <c r="AF4" s="98"/>
      <c r="AG4" s="89" t="s">
        <v>18</v>
      </c>
      <c r="AH4" s="91"/>
      <c r="AI4" s="99" t="s">
        <v>19</v>
      </c>
      <c r="AJ4" s="100"/>
      <c r="AK4" s="99" t="s">
        <v>20</v>
      </c>
      <c r="AL4" s="100"/>
      <c r="AM4" s="99" t="s">
        <v>21</v>
      </c>
      <c r="AN4" s="100"/>
    </row>
    <row r="5" spans="1:40" ht="52.5" customHeight="1" x14ac:dyDescent="0.25">
      <c r="A5" s="88"/>
      <c r="B5" s="88"/>
      <c r="C5" s="54" t="s">
        <v>49</v>
      </c>
      <c r="D5" s="54" t="s">
        <v>65</v>
      </c>
      <c r="E5" s="54" t="s">
        <v>49</v>
      </c>
      <c r="F5" s="54" t="s">
        <v>65</v>
      </c>
      <c r="G5" s="54" t="s">
        <v>49</v>
      </c>
      <c r="H5" s="54" t="s">
        <v>65</v>
      </c>
      <c r="I5" s="54" t="s">
        <v>49</v>
      </c>
      <c r="J5" s="54" t="s">
        <v>65</v>
      </c>
      <c r="K5" s="54" t="s">
        <v>49</v>
      </c>
      <c r="L5" s="54" t="s">
        <v>65</v>
      </c>
      <c r="M5" s="54" t="s">
        <v>49</v>
      </c>
      <c r="N5" s="54" t="s">
        <v>65</v>
      </c>
      <c r="O5" s="54" t="s">
        <v>49</v>
      </c>
      <c r="P5" s="54" t="s">
        <v>65</v>
      </c>
      <c r="Q5" s="54" t="s">
        <v>49</v>
      </c>
      <c r="R5" s="54" t="s">
        <v>65</v>
      </c>
      <c r="S5" s="54" t="s">
        <v>49</v>
      </c>
      <c r="T5" s="54" t="s">
        <v>65</v>
      </c>
      <c r="U5" s="54" t="s">
        <v>49</v>
      </c>
      <c r="V5" s="54" t="s">
        <v>65</v>
      </c>
      <c r="W5" s="54" t="s">
        <v>49</v>
      </c>
      <c r="X5" s="54" t="s">
        <v>65</v>
      </c>
      <c r="Y5" s="54" t="s">
        <v>49</v>
      </c>
      <c r="Z5" s="54" t="s">
        <v>65</v>
      </c>
      <c r="AA5" s="54" t="s">
        <v>49</v>
      </c>
      <c r="AB5" s="54" t="s">
        <v>65</v>
      </c>
      <c r="AC5" s="54" t="s">
        <v>49</v>
      </c>
      <c r="AD5" s="54" t="s">
        <v>65</v>
      </c>
      <c r="AE5" s="54" t="s">
        <v>49</v>
      </c>
      <c r="AF5" s="54" t="s">
        <v>65</v>
      </c>
      <c r="AG5" s="54" t="s">
        <v>49</v>
      </c>
      <c r="AH5" s="54" t="s">
        <v>65</v>
      </c>
      <c r="AI5" s="54" t="s">
        <v>49</v>
      </c>
      <c r="AJ5" s="54" t="s">
        <v>65</v>
      </c>
      <c r="AK5" s="54" t="s">
        <v>49</v>
      </c>
      <c r="AL5" s="54" t="s">
        <v>65</v>
      </c>
      <c r="AM5" s="54" t="s">
        <v>49</v>
      </c>
      <c r="AN5" s="54" t="s">
        <v>65</v>
      </c>
    </row>
    <row r="6" spans="1:40" ht="24.95" customHeight="1" x14ac:dyDescent="0.25">
      <c r="A6" s="5">
        <v>1</v>
      </c>
      <c r="B6" s="6" t="s">
        <v>27</v>
      </c>
      <c r="C6" s="34">
        <v>263640.61000001431</v>
      </c>
      <c r="D6" s="34">
        <v>0</v>
      </c>
      <c r="E6" s="34">
        <v>0</v>
      </c>
      <c r="F6" s="34">
        <v>0</v>
      </c>
      <c r="G6" s="34">
        <v>37.299999999999997</v>
      </c>
      <c r="H6" s="34">
        <v>0</v>
      </c>
      <c r="I6" s="34">
        <v>0</v>
      </c>
      <c r="J6" s="34">
        <v>0</v>
      </c>
      <c r="K6" s="34">
        <v>724740.96768927318</v>
      </c>
      <c r="L6" s="34">
        <v>0</v>
      </c>
      <c r="M6" s="34">
        <v>82.710000000000008</v>
      </c>
      <c r="N6" s="34">
        <v>0</v>
      </c>
      <c r="O6" s="34">
        <v>0</v>
      </c>
      <c r="P6" s="34">
        <v>0</v>
      </c>
      <c r="Q6" s="34">
        <v>0</v>
      </c>
      <c r="R6" s="34">
        <v>0</v>
      </c>
      <c r="S6" s="34">
        <v>0</v>
      </c>
      <c r="T6" s="34">
        <v>0</v>
      </c>
      <c r="U6" s="34">
        <v>0</v>
      </c>
      <c r="V6" s="34">
        <v>0</v>
      </c>
      <c r="W6" s="34">
        <v>0</v>
      </c>
      <c r="X6" s="34">
        <v>0</v>
      </c>
      <c r="Y6" s="34">
        <v>0</v>
      </c>
      <c r="Z6" s="34">
        <v>0</v>
      </c>
      <c r="AA6" s="34">
        <v>10764.930000000011</v>
      </c>
      <c r="AB6" s="34">
        <v>0</v>
      </c>
      <c r="AC6" s="34">
        <v>0</v>
      </c>
      <c r="AD6" s="34">
        <v>0</v>
      </c>
      <c r="AE6" s="34">
        <v>22490.997459999999</v>
      </c>
      <c r="AF6" s="34">
        <v>0</v>
      </c>
      <c r="AG6" s="34">
        <v>13716.830000000442</v>
      </c>
      <c r="AH6" s="34">
        <v>0</v>
      </c>
      <c r="AI6" s="34">
        <v>0</v>
      </c>
      <c r="AJ6" s="34">
        <v>0</v>
      </c>
      <c r="AK6" s="34">
        <v>0</v>
      </c>
      <c r="AL6" s="34">
        <v>0</v>
      </c>
      <c r="AM6" s="8">
        <f t="shared" ref="AM6:AM19" si="0">C6+E6+G6+I6+K6+M6+O6+Q6+S6+U6+W6+Y6+AA6+AC6+AE6+AG6+AI6+AK6</f>
        <v>1035474.345149288</v>
      </c>
      <c r="AN6" s="8">
        <f t="shared" ref="AN6:AN19" si="1">D6+F6+H6+J6+L6+N6+P6+R6+T6+V6+X6+Z6+AB6+AD6+AF6+AH6+AJ6+AL6</f>
        <v>0</v>
      </c>
    </row>
    <row r="7" spans="1:40" ht="24.95" customHeight="1" x14ac:dyDescent="0.25">
      <c r="A7" s="5">
        <v>2</v>
      </c>
      <c r="B7" s="6" t="s">
        <v>34</v>
      </c>
      <c r="C7" s="34">
        <v>0</v>
      </c>
      <c r="D7" s="34">
        <v>0</v>
      </c>
      <c r="E7" s="34">
        <v>0</v>
      </c>
      <c r="F7" s="34">
        <v>0</v>
      </c>
      <c r="G7" s="34">
        <v>0</v>
      </c>
      <c r="H7" s="34">
        <v>0</v>
      </c>
      <c r="I7" s="34">
        <v>0</v>
      </c>
      <c r="J7" s="34">
        <v>0</v>
      </c>
      <c r="K7" s="34">
        <v>0</v>
      </c>
      <c r="L7" s="34">
        <v>0</v>
      </c>
      <c r="M7" s="34">
        <v>0</v>
      </c>
      <c r="N7" s="34">
        <v>0</v>
      </c>
      <c r="O7" s="34">
        <v>0</v>
      </c>
      <c r="P7" s="34">
        <v>0</v>
      </c>
      <c r="Q7" s="34">
        <v>5126.3507639999998</v>
      </c>
      <c r="R7" s="34">
        <v>747.67671674999997</v>
      </c>
      <c r="S7" s="34">
        <v>0</v>
      </c>
      <c r="T7" s="34">
        <v>0</v>
      </c>
      <c r="U7" s="34">
        <v>0</v>
      </c>
      <c r="V7" s="34">
        <v>0</v>
      </c>
      <c r="W7" s="34">
        <v>0</v>
      </c>
      <c r="X7" s="34">
        <v>0</v>
      </c>
      <c r="Y7" s="34">
        <v>0</v>
      </c>
      <c r="Z7" s="34">
        <v>0</v>
      </c>
      <c r="AA7" s="34">
        <v>0</v>
      </c>
      <c r="AB7" s="34">
        <v>0</v>
      </c>
      <c r="AC7" s="34">
        <v>0</v>
      </c>
      <c r="AD7" s="34">
        <v>0</v>
      </c>
      <c r="AE7" s="34">
        <v>0</v>
      </c>
      <c r="AF7" s="34">
        <v>0</v>
      </c>
      <c r="AG7" s="34">
        <v>0</v>
      </c>
      <c r="AH7" s="34">
        <v>0</v>
      </c>
      <c r="AI7" s="34">
        <v>0</v>
      </c>
      <c r="AJ7" s="34">
        <v>0</v>
      </c>
      <c r="AK7" s="34">
        <v>0</v>
      </c>
      <c r="AL7" s="34">
        <v>0</v>
      </c>
      <c r="AM7" s="8">
        <f t="shared" si="0"/>
        <v>5126.3507639999998</v>
      </c>
      <c r="AN7" s="8">
        <f t="shared" si="1"/>
        <v>747.67671674999997</v>
      </c>
    </row>
    <row r="8" spans="1:40" ht="24.95" customHeight="1" x14ac:dyDescent="0.25">
      <c r="A8" s="5">
        <v>3</v>
      </c>
      <c r="B8" s="6" t="s">
        <v>29</v>
      </c>
      <c r="C8" s="34">
        <v>0</v>
      </c>
      <c r="D8" s="34">
        <v>0</v>
      </c>
      <c r="E8" s="34">
        <v>0</v>
      </c>
      <c r="F8" s="34">
        <v>0</v>
      </c>
      <c r="G8" s="34">
        <v>0</v>
      </c>
      <c r="H8" s="34">
        <v>0</v>
      </c>
      <c r="I8" s="34">
        <v>0</v>
      </c>
      <c r="J8" s="34">
        <v>0</v>
      </c>
      <c r="K8" s="34">
        <v>0</v>
      </c>
      <c r="L8" s="34">
        <v>0</v>
      </c>
      <c r="M8" s="34">
        <v>0</v>
      </c>
      <c r="N8" s="34">
        <v>0</v>
      </c>
      <c r="O8" s="34">
        <v>0</v>
      </c>
      <c r="P8" s="34">
        <v>0</v>
      </c>
      <c r="Q8" s="34">
        <v>0</v>
      </c>
      <c r="R8" s="34">
        <v>0</v>
      </c>
      <c r="S8" s="34">
        <v>0</v>
      </c>
      <c r="T8" s="34">
        <v>0</v>
      </c>
      <c r="U8" s="34">
        <v>0</v>
      </c>
      <c r="V8" s="34">
        <v>0</v>
      </c>
      <c r="W8" s="34">
        <v>0</v>
      </c>
      <c r="X8" s="34">
        <v>0</v>
      </c>
      <c r="Y8" s="34">
        <v>0</v>
      </c>
      <c r="Z8" s="34">
        <v>0</v>
      </c>
      <c r="AA8" s="34">
        <v>0</v>
      </c>
      <c r="AB8" s="34">
        <v>0</v>
      </c>
      <c r="AC8" s="34">
        <v>0</v>
      </c>
      <c r="AD8" s="34">
        <v>0</v>
      </c>
      <c r="AE8" s="34">
        <v>0</v>
      </c>
      <c r="AF8" s="34">
        <v>0</v>
      </c>
      <c r="AG8" s="34">
        <v>0</v>
      </c>
      <c r="AH8" s="34">
        <v>0</v>
      </c>
      <c r="AI8" s="34">
        <v>0</v>
      </c>
      <c r="AJ8" s="34">
        <v>0</v>
      </c>
      <c r="AK8" s="34">
        <v>0</v>
      </c>
      <c r="AL8" s="34">
        <v>0</v>
      </c>
      <c r="AM8" s="8">
        <f t="shared" si="0"/>
        <v>0</v>
      </c>
      <c r="AN8" s="8">
        <f t="shared" si="1"/>
        <v>0</v>
      </c>
    </row>
    <row r="9" spans="1:40" ht="24.95" customHeight="1" x14ac:dyDescent="0.25">
      <c r="A9" s="5">
        <v>4</v>
      </c>
      <c r="B9" s="6" t="s">
        <v>32</v>
      </c>
      <c r="C9" s="34">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c r="W9" s="34">
        <v>0</v>
      </c>
      <c r="X9" s="34">
        <v>0</v>
      </c>
      <c r="Y9" s="34">
        <v>0</v>
      </c>
      <c r="Z9" s="34">
        <v>0</v>
      </c>
      <c r="AA9" s="34">
        <v>0</v>
      </c>
      <c r="AB9" s="34">
        <v>0</v>
      </c>
      <c r="AC9" s="34">
        <v>0</v>
      </c>
      <c r="AD9" s="34">
        <v>0</v>
      </c>
      <c r="AE9" s="34">
        <v>0</v>
      </c>
      <c r="AF9" s="34">
        <v>0</v>
      </c>
      <c r="AG9" s="34">
        <v>0</v>
      </c>
      <c r="AH9" s="34">
        <v>0</v>
      </c>
      <c r="AI9" s="34">
        <v>0</v>
      </c>
      <c r="AJ9" s="34">
        <v>0</v>
      </c>
      <c r="AK9" s="34">
        <v>0</v>
      </c>
      <c r="AL9" s="34">
        <v>0</v>
      </c>
      <c r="AM9" s="8">
        <f t="shared" si="0"/>
        <v>0</v>
      </c>
      <c r="AN9" s="8">
        <f t="shared" si="1"/>
        <v>0</v>
      </c>
    </row>
    <row r="10" spans="1:40" ht="24.95" customHeight="1" x14ac:dyDescent="0.25">
      <c r="A10" s="5">
        <v>5</v>
      </c>
      <c r="B10" s="6" t="s">
        <v>35</v>
      </c>
      <c r="C10" s="34">
        <v>0</v>
      </c>
      <c r="D10" s="34">
        <v>0</v>
      </c>
      <c r="E10" s="34">
        <v>0</v>
      </c>
      <c r="F10" s="34">
        <v>0</v>
      </c>
      <c r="G10" s="34">
        <v>0</v>
      </c>
      <c r="H10" s="34">
        <v>0</v>
      </c>
      <c r="I10" s="34">
        <v>0</v>
      </c>
      <c r="J10" s="34">
        <v>0</v>
      </c>
      <c r="K10" s="34">
        <v>0</v>
      </c>
      <c r="L10" s="34">
        <v>0</v>
      </c>
      <c r="M10" s="34">
        <v>0</v>
      </c>
      <c r="N10" s="34">
        <v>0</v>
      </c>
      <c r="O10" s="34">
        <v>0</v>
      </c>
      <c r="P10" s="34">
        <v>0</v>
      </c>
      <c r="Q10" s="34">
        <v>0</v>
      </c>
      <c r="R10" s="34">
        <v>0</v>
      </c>
      <c r="S10" s="34">
        <v>0</v>
      </c>
      <c r="T10" s="34">
        <v>0</v>
      </c>
      <c r="U10" s="34">
        <v>0</v>
      </c>
      <c r="V10" s="34">
        <v>0</v>
      </c>
      <c r="W10" s="34">
        <v>0</v>
      </c>
      <c r="X10" s="34">
        <v>0</v>
      </c>
      <c r="Y10" s="34">
        <v>0</v>
      </c>
      <c r="Z10" s="34">
        <v>0</v>
      </c>
      <c r="AA10" s="34">
        <v>0</v>
      </c>
      <c r="AB10" s="34">
        <v>0</v>
      </c>
      <c r="AC10" s="34">
        <v>0</v>
      </c>
      <c r="AD10" s="34">
        <v>0</v>
      </c>
      <c r="AE10" s="34">
        <v>0</v>
      </c>
      <c r="AF10" s="34">
        <v>0</v>
      </c>
      <c r="AG10" s="34">
        <v>0</v>
      </c>
      <c r="AH10" s="34">
        <v>0</v>
      </c>
      <c r="AI10" s="34">
        <v>0</v>
      </c>
      <c r="AJ10" s="34">
        <v>0</v>
      </c>
      <c r="AK10" s="34">
        <v>0</v>
      </c>
      <c r="AL10" s="34">
        <v>0</v>
      </c>
      <c r="AM10" s="8">
        <f t="shared" si="0"/>
        <v>0</v>
      </c>
      <c r="AN10" s="8">
        <f t="shared" si="1"/>
        <v>0</v>
      </c>
    </row>
    <row r="11" spans="1:40" ht="24.95" customHeight="1" x14ac:dyDescent="0.25">
      <c r="A11" s="5">
        <v>6</v>
      </c>
      <c r="B11" s="6" t="s">
        <v>33</v>
      </c>
      <c r="C11" s="34">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c r="AA11" s="34">
        <v>0</v>
      </c>
      <c r="AB11" s="34">
        <v>0</v>
      </c>
      <c r="AC11" s="34">
        <v>0</v>
      </c>
      <c r="AD11" s="34">
        <v>0</v>
      </c>
      <c r="AE11" s="34">
        <v>0</v>
      </c>
      <c r="AF11" s="34">
        <v>0</v>
      </c>
      <c r="AG11" s="34">
        <v>0</v>
      </c>
      <c r="AH11" s="34">
        <v>0</v>
      </c>
      <c r="AI11" s="34">
        <v>0</v>
      </c>
      <c r="AJ11" s="34">
        <v>0</v>
      </c>
      <c r="AK11" s="34">
        <v>0</v>
      </c>
      <c r="AL11" s="34">
        <v>0</v>
      </c>
      <c r="AM11" s="8">
        <f t="shared" si="0"/>
        <v>0</v>
      </c>
      <c r="AN11" s="8">
        <f t="shared" si="1"/>
        <v>0</v>
      </c>
    </row>
    <row r="12" spans="1:40" ht="24.95" customHeight="1" x14ac:dyDescent="0.25">
      <c r="A12" s="5">
        <v>7</v>
      </c>
      <c r="B12" s="6" t="s">
        <v>39</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8">
        <f t="shared" si="0"/>
        <v>0</v>
      </c>
      <c r="AN12" s="8">
        <f t="shared" si="1"/>
        <v>0</v>
      </c>
    </row>
    <row r="13" spans="1:40" ht="24.95" customHeight="1" x14ac:dyDescent="0.25">
      <c r="A13" s="5">
        <v>8</v>
      </c>
      <c r="B13" s="6" t="s">
        <v>30</v>
      </c>
      <c r="C13" s="34">
        <v>0</v>
      </c>
      <c r="D13" s="34">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c r="Z13" s="34">
        <v>0</v>
      </c>
      <c r="AA13" s="34">
        <v>0</v>
      </c>
      <c r="AB13" s="34">
        <v>0</v>
      </c>
      <c r="AC13" s="34">
        <v>0</v>
      </c>
      <c r="AD13" s="34">
        <v>0</v>
      </c>
      <c r="AE13" s="34">
        <v>0</v>
      </c>
      <c r="AF13" s="34">
        <v>0</v>
      </c>
      <c r="AG13" s="34">
        <v>0</v>
      </c>
      <c r="AH13" s="34">
        <v>0</v>
      </c>
      <c r="AI13" s="34">
        <v>0</v>
      </c>
      <c r="AJ13" s="34">
        <v>0</v>
      </c>
      <c r="AK13" s="34">
        <v>0</v>
      </c>
      <c r="AL13" s="34">
        <v>0</v>
      </c>
      <c r="AM13" s="8">
        <f t="shared" si="0"/>
        <v>0</v>
      </c>
      <c r="AN13" s="8">
        <f t="shared" si="1"/>
        <v>0</v>
      </c>
    </row>
    <row r="14" spans="1:40" ht="24.95" customHeight="1" x14ac:dyDescent="0.25">
      <c r="A14" s="5">
        <v>9</v>
      </c>
      <c r="B14" s="6" t="s">
        <v>36</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8">
        <f t="shared" si="0"/>
        <v>0</v>
      </c>
      <c r="AN14" s="8">
        <f t="shared" si="1"/>
        <v>0</v>
      </c>
    </row>
    <row r="15" spans="1:40" ht="24.95" customHeight="1" x14ac:dyDescent="0.25">
      <c r="A15" s="5">
        <v>10</v>
      </c>
      <c r="B15" s="6" t="s">
        <v>31</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8">
        <f t="shared" si="0"/>
        <v>0</v>
      </c>
      <c r="AN15" s="8">
        <f t="shared" si="1"/>
        <v>0</v>
      </c>
    </row>
    <row r="16" spans="1:40" ht="24.95" customHeight="1" x14ac:dyDescent="0.25">
      <c r="A16" s="5">
        <v>11</v>
      </c>
      <c r="B16" s="6" t="s">
        <v>37</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8">
        <f t="shared" si="0"/>
        <v>0</v>
      </c>
      <c r="AN16" s="8">
        <f t="shared" si="1"/>
        <v>0</v>
      </c>
    </row>
    <row r="17" spans="1:40" ht="24.95" customHeight="1" x14ac:dyDescent="0.25">
      <c r="A17" s="5">
        <v>12</v>
      </c>
      <c r="B17" s="6" t="s">
        <v>40</v>
      </c>
      <c r="C17" s="34">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v>
      </c>
      <c r="AK17" s="34">
        <v>0</v>
      </c>
      <c r="AL17" s="34">
        <v>0</v>
      </c>
      <c r="AM17" s="8">
        <f t="shared" si="0"/>
        <v>0</v>
      </c>
      <c r="AN17" s="8">
        <f t="shared" si="1"/>
        <v>0</v>
      </c>
    </row>
    <row r="18" spans="1:40" ht="24.95" customHeight="1" x14ac:dyDescent="0.25">
      <c r="A18" s="5">
        <v>13</v>
      </c>
      <c r="B18" s="6" t="s">
        <v>28</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8">
        <f t="shared" si="0"/>
        <v>0</v>
      </c>
      <c r="AN18" s="8">
        <f t="shared" si="1"/>
        <v>0</v>
      </c>
    </row>
    <row r="19" spans="1:40" ht="24.95" customHeight="1" x14ac:dyDescent="0.25">
      <c r="A19" s="5">
        <v>14</v>
      </c>
      <c r="B19" s="10" t="s">
        <v>38</v>
      </c>
      <c r="C19" s="34">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0</v>
      </c>
      <c r="AJ19" s="34">
        <v>0</v>
      </c>
      <c r="AK19" s="34">
        <v>0</v>
      </c>
      <c r="AL19" s="34">
        <v>0</v>
      </c>
      <c r="AM19" s="8">
        <f t="shared" si="0"/>
        <v>0</v>
      </c>
      <c r="AN19" s="8">
        <f t="shared" si="1"/>
        <v>0</v>
      </c>
    </row>
    <row r="20" spans="1:40" ht="16.5" customHeight="1" x14ac:dyDescent="0.25">
      <c r="A20" s="62"/>
      <c r="B20" s="12" t="s">
        <v>21</v>
      </c>
      <c r="C20" s="13">
        <f t="shared" ref="C20:AN20" si="2">SUM(C6:C19)</f>
        <v>263640.61000001431</v>
      </c>
      <c r="D20" s="13">
        <f t="shared" si="2"/>
        <v>0</v>
      </c>
      <c r="E20" s="13">
        <f t="shared" si="2"/>
        <v>0</v>
      </c>
      <c r="F20" s="13">
        <f t="shared" si="2"/>
        <v>0</v>
      </c>
      <c r="G20" s="13">
        <f t="shared" si="2"/>
        <v>37.299999999999997</v>
      </c>
      <c r="H20" s="13">
        <f t="shared" si="2"/>
        <v>0</v>
      </c>
      <c r="I20" s="13">
        <f t="shared" si="2"/>
        <v>0</v>
      </c>
      <c r="J20" s="13">
        <f t="shared" si="2"/>
        <v>0</v>
      </c>
      <c r="K20" s="13">
        <f t="shared" si="2"/>
        <v>724740.96768927318</v>
      </c>
      <c r="L20" s="13">
        <f t="shared" si="2"/>
        <v>0</v>
      </c>
      <c r="M20" s="13">
        <f t="shared" si="2"/>
        <v>82.710000000000008</v>
      </c>
      <c r="N20" s="13">
        <f t="shared" si="2"/>
        <v>0</v>
      </c>
      <c r="O20" s="13">
        <f t="shared" si="2"/>
        <v>0</v>
      </c>
      <c r="P20" s="13">
        <f t="shared" si="2"/>
        <v>0</v>
      </c>
      <c r="Q20" s="13">
        <f t="shared" si="2"/>
        <v>5126.3507639999998</v>
      </c>
      <c r="R20" s="13">
        <f t="shared" si="2"/>
        <v>747.67671674999997</v>
      </c>
      <c r="S20" s="13">
        <f t="shared" si="2"/>
        <v>0</v>
      </c>
      <c r="T20" s="13">
        <f t="shared" si="2"/>
        <v>0</v>
      </c>
      <c r="U20" s="13">
        <f t="shared" si="2"/>
        <v>0</v>
      </c>
      <c r="V20" s="13">
        <f t="shared" si="2"/>
        <v>0</v>
      </c>
      <c r="W20" s="13">
        <f t="shared" si="2"/>
        <v>0</v>
      </c>
      <c r="X20" s="13">
        <f t="shared" si="2"/>
        <v>0</v>
      </c>
      <c r="Y20" s="13">
        <f t="shared" si="2"/>
        <v>0</v>
      </c>
      <c r="Z20" s="13">
        <f t="shared" si="2"/>
        <v>0</v>
      </c>
      <c r="AA20" s="13">
        <f t="shared" si="2"/>
        <v>10764.930000000011</v>
      </c>
      <c r="AB20" s="13">
        <f t="shared" si="2"/>
        <v>0</v>
      </c>
      <c r="AC20" s="13">
        <f t="shared" si="2"/>
        <v>0</v>
      </c>
      <c r="AD20" s="13">
        <f t="shared" si="2"/>
        <v>0</v>
      </c>
      <c r="AE20" s="13">
        <f t="shared" si="2"/>
        <v>22490.997459999999</v>
      </c>
      <c r="AF20" s="13">
        <f t="shared" si="2"/>
        <v>0</v>
      </c>
      <c r="AG20" s="13">
        <f t="shared" si="2"/>
        <v>13716.830000000442</v>
      </c>
      <c r="AH20" s="13">
        <f t="shared" si="2"/>
        <v>0</v>
      </c>
      <c r="AI20" s="13">
        <f t="shared" si="2"/>
        <v>0</v>
      </c>
      <c r="AJ20" s="13">
        <f t="shared" si="2"/>
        <v>0</v>
      </c>
      <c r="AK20" s="13">
        <f t="shared" si="2"/>
        <v>0</v>
      </c>
      <c r="AL20" s="13">
        <f t="shared" si="2"/>
        <v>0</v>
      </c>
      <c r="AM20" s="13">
        <f t="shared" si="2"/>
        <v>1040600.6959132879</v>
      </c>
      <c r="AN20" s="13">
        <f t="shared" si="2"/>
        <v>747.67671674999997</v>
      </c>
    </row>
    <row r="21" spans="1:40" ht="16.5" customHeight="1" x14ac:dyDescent="0.25">
      <c r="A21" s="63"/>
      <c r="B21" s="15"/>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row>
    <row r="22" spans="1:40" ht="14.25" customHeight="1" x14ac:dyDescent="0.25"/>
    <row r="23" spans="1:40" x14ac:dyDescent="0.25">
      <c r="B23" s="17" t="s">
        <v>51</v>
      </c>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row>
    <row r="24" spans="1:40" ht="12.75" customHeight="1" x14ac:dyDescent="0.25">
      <c r="B24" s="96" t="s">
        <v>87</v>
      </c>
      <c r="C24" s="96"/>
      <c r="D24" s="96"/>
      <c r="E24" s="96"/>
      <c r="F24" s="96"/>
      <c r="G24" s="96"/>
      <c r="H24" s="96"/>
      <c r="I24" s="96"/>
      <c r="J24" s="96"/>
      <c r="K24" s="96"/>
      <c r="L24" s="96"/>
      <c r="M24" s="96"/>
      <c r="N24" s="96"/>
      <c r="AM24" s="52"/>
      <c r="AN24" s="52"/>
    </row>
    <row r="25" spans="1:40" x14ac:dyDescent="0.25">
      <c r="B25" s="96"/>
      <c r="C25" s="96"/>
      <c r="D25" s="96"/>
      <c r="E25" s="96"/>
      <c r="F25" s="96"/>
      <c r="G25" s="96"/>
      <c r="H25" s="96"/>
      <c r="I25" s="96"/>
      <c r="J25" s="96"/>
      <c r="K25" s="96"/>
      <c r="L25" s="96"/>
      <c r="M25" s="96"/>
      <c r="N25" s="96"/>
      <c r="AM25" s="52"/>
      <c r="AN25" s="52"/>
    </row>
    <row r="26" spans="1:40" x14ac:dyDescent="0.25">
      <c r="AM26" s="52"/>
      <c r="AN26" s="52"/>
    </row>
    <row r="27" spans="1:40" x14ac:dyDescent="0.25">
      <c r="AM27" s="52"/>
      <c r="AN27" s="52"/>
    </row>
    <row r="28" spans="1:40" x14ac:dyDescent="0.25">
      <c r="AM28" s="52"/>
      <c r="AN28" s="52"/>
    </row>
    <row r="29" spans="1:40" x14ac:dyDescent="0.25">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52"/>
      <c r="AN29" s="52"/>
    </row>
    <row r="30" spans="1:40" x14ac:dyDescent="0.25">
      <c r="AM30" s="52"/>
      <c r="AN30" s="52"/>
    </row>
  </sheetData>
  <sortState ref="B6:AN21">
    <sortCondition descending="1" ref="AM6:AM21"/>
  </sortState>
  <mergeCells count="22">
    <mergeCell ref="I4:J4"/>
    <mergeCell ref="A4:A5"/>
    <mergeCell ref="B4:B5"/>
    <mergeCell ref="C4:D4"/>
    <mergeCell ref="E4:F4"/>
    <mergeCell ref="G4:H4"/>
    <mergeCell ref="U4:V4"/>
    <mergeCell ref="AI4:AJ4"/>
    <mergeCell ref="AK4:AL4"/>
    <mergeCell ref="AM4:AN4"/>
    <mergeCell ref="B24:N25"/>
    <mergeCell ref="W4:X4"/>
    <mergeCell ref="Y4:Z4"/>
    <mergeCell ref="AA4:AB4"/>
    <mergeCell ref="AC4:AD4"/>
    <mergeCell ref="AE4:AF4"/>
    <mergeCell ref="AG4:AH4"/>
    <mergeCell ref="K4:L4"/>
    <mergeCell ref="M4:N4"/>
    <mergeCell ref="O4:P4"/>
    <mergeCell ref="Q4:R4"/>
    <mergeCell ref="S4:T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Lamriko Alkhanashvili</cp:lastModifiedBy>
  <cp:lastPrinted>2013-03-25T13:33:55Z</cp:lastPrinted>
  <dcterms:created xsi:type="dcterms:W3CDTF">1996-10-14T23:33:28Z</dcterms:created>
  <dcterms:modified xsi:type="dcterms:W3CDTF">2015-08-26T11:25:29Z</dcterms:modified>
</cp:coreProperties>
</file>