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540" windowWidth="15135" windowHeight="8880" tabRatio="927" firstSheet="2" activeTab="2"/>
  </bookViews>
  <sheets>
    <sheet name="პოლისების რაოდენობა" sheetId="21" r:id="rId1"/>
    <sheet name="სატ. საშუალებათა რაოდენობა" sheetId="22" r:id="rId2"/>
    <sheet name="სტატის მოზიდ პრემიები(დაზღვევა)" sheetId="4" r:id="rId3"/>
    <sheet name="ფინანს მოზიდ პრემიები(დაზღვევა)" sheetId="28" r:id="rId4"/>
    <sheet name="გამომუშავებული პრემია(დაზღვევა)" sheetId="14" r:id="rId5"/>
    <sheet name="ანაზღაურებ. ზარალები(დაზღვევა) " sheetId="29" r:id="rId6"/>
    <sheet name="დამდგარი  ზარალები(დაზღვევა)" sheetId="24" r:id="rId7"/>
    <sheet name="ბაზრის სტრუქტურა(დაზღვევა)" sheetId="8" r:id="rId8"/>
    <sheet name="სტატისტი პრემიები(მიღ. გადაზღ.)" sheetId="17" r:id="rId9"/>
    <sheet name="ფინს.პრემიები(მიღებ გადაზღვ.) " sheetId="30" r:id="rId10"/>
    <sheet name="გამომუშავებული პრემია(მიღ. გად)" sheetId="18" r:id="rId11"/>
    <sheet name="ანაზღ. ზარალები (მიღ. გად)  " sheetId="32" r:id="rId12"/>
    <sheet name="დამდგარი ზარალები (მიღ. გად)" sheetId="26" r:id="rId13"/>
    <sheet name="ბაზრის სტრუქტურა(მიღ. გადაზღვ.)" sheetId="20" r:id="rId14"/>
  </sheets>
  <definedNames>
    <definedName name="_xlnm._FilterDatabase" localSheetId="11" hidden="1">'ანაზღ. ზარალები (მიღ. გად)  '!$A$6:$AN$6</definedName>
    <definedName name="_xlnm._FilterDatabase" localSheetId="5" hidden="1">'ანაზღაურებ. ზარალები(დაზღვევა) '!$A$7:$EX$7</definedName>
    <definedName name="_xlnm._FilterDatabase" localSheetId="4" hidden="1">'გამომუშავებული პრემია(დაზღვევა)'!$A$5:$AN$5</definedName>
    <definedName name="_xlnm._FilterDatabase" localSheetId="10" hidden="1">'გამომუშავებული პრემია(მიღ. გად)'!$A$5:$AN$5</definedName>
    <definedName name="_xlnm._FilterDatabase" localSheetId="6" hidden="1">'დამდგარი  ზარალები(დაზღვევა)'!$A$6:$AN$6</definedName>
    <definedName name="_xlnm._FilterDatabase" localSheetId="12" hidden="1">'დამდგარი ზარალები (მიღ. გად)'!$A$6:$AN$6</definedName>
    <definedName name="_xlnm._FilterDatabase" localSheetId="0" hidden="1">'პოლისების რაოდენობა'!$A$6:$CV$6</definedName>
    <definedName name="_xlnm._FilterDatabase" localSheetId="1" hidden="1">'სატ. საშუალებათა რაოდენობა'!#REF!</definedName>
    <definedName name="_xlnm._FilterDatabase" localSheetId="2" hidden="1">'სტატის მოზიდ პრემიები(დაზღვევა)'!$A$5:$AN$5</definedName>
    <definedName name="_xlnm._FilterDatabase" localSheetId="8" hidden="1">'სტატისტი პრემიები(მიღ. გადაზღ.)'!$A$5:$AN$5</definedName>
    <definedName name="_xlnm._FilterDatabase" localSheetId="3" hidden="1">'ფინანს მოზიდ პრემიები(დაზღვევა)'!$A$6:$CS$6</definedName>
    <definedName name="_xlnm._FilterDatabase" localSheetId="9" hidden="1">'ფინს.პრემიები(მიღებ გადაზღვ.) '!$A$6:$AN$6</definedName>
  </definedNames>
  <calcPr calcId="145621"/>
</workbook>
</file>

<file path=xl/calcChain.xml><?xml version="1.0" encoding="utf-8"?>
<calcChain xmlns="http://schemas.openxmlformats.org/spreadsheetml/2006/main">
  <c r="H6" i="22" l="1"/>
  <c r="H13" i="22"/>
  <c r="H15" i="22"/>
  <c r="H9" i="22"/>
  <c r="H16" i="22"/>
  <c r="H11" i="22"/>
  <c r="H12" i="22"/>
  <c r="H14" i="22"/>
  <c r="H17" i="22"/>
  <c r="H10" i="22"/>
  <c r="H18" i="22"/>
  <c r="H7" i="22"/>
  <c r="H8" i="22"/>
  <c r="H5" i="22"/>
  <c r="C21" i="21" l="1"/>
  <c r="D21" i="21"/>
  <c r="E21" i="21"/>
  <c r="F21" i="21"/>
  <c r="G21" i="21"/>
  <c r="H21" i="21"/>
  <c r="I21" i="21"/>
  <c r="J21" i="21"/>
  <c r="K21" i="21"/>
  <c r="L21" i="21"/>
  <c r="M21" i="21"/>
  <c r="N21" i="21"/>
  <c r="O21" i="21"/>
  <c r="P21" i="21"/>
  <c r="Q21" i="21"/>
  <c r="R21" i="21"/>
  <c r="S21" i="21"/>
  <c r="T21" i="21"/>
  <c r="U21" i="21"/>
  <c r="V21" i="21"/>
  <c r="W21" i="21"/>
  <c r="X21" i="21"/>
  <c r="Y21" i="21"/>
  <c r="Z21" i="21"/>
  <c r="AA21" i="21"/>
  <c r="AB21" i="21"/>
  <c r="AC21" i="21"/>
  <c r="AD21" i="21"/>
  <c r="AE21" i="21"/>
  <c r="AF21" i="21"/>
  <c r="AG21" i="21"/>
  <c r="AH21" i="21"/>
  <c r="AI21" i="21"/>
  <c r="AJ21" i="21"/>
  <c r="AK21" i="21"/>
  <c r="AL21" i="21"/>
  <c r="AM21" i="21"/>
  <c r="AN21" i="21"/>
  <c r="AO21" i="21"/>
  <c r="AP21" i="21"/>
  <c r="AQ21" i="21"/>
  <c r="AR21" i="21"/>
  <c r="AS21" i="21"/>
  <c r="AT21" i="21"/>
  <c r="AU21" i="21"/>
  <c r="AV21" i="21"/>
  <c r="AW21" i="21"/>
  <c r="AX21" i="21"/>
  <c r="AY21" i="21"/>
  <c r="AZ21" i="21"/>
  <c r="BA21" i="21"/>
  <c r="BB21" i="21"/>
  <c r="BC21" i="21"/>
  <c r="BD21" i="21"/>
  <c r="BE21" i="21"/>
  <c r="BF21" i="21"/>
  <c r="BG21" i="21"/>
  <c r="BH21" i="21"/>
  <c r="BI21" i="21"/>
  <c r="BJ21" i="21"/>
  <c r="BK21" i="21"/>
  <c r="BL21" i="21"/>
  <c r="BM21" i="21"/>
  <c r="BN21" i="21"/>
  <c r="BO21" i="21"/>
  <c r="BP21" i="21"/>
  <c r="BQ21" i="21"/>
  <c r="BR21" i="21"/>
  <c r="BS21" i="21"/>
  <c r="BT21" i="21"/>
  <c r="BU21" i="21"/>
  <c r="BV21" i="21"/>
  <c r="BW21" i="21"/>
  <c r="BX21" i="21"/>
  <c r="BY21" i="21"/>
  <c r="BZ21" i="21"/>
  <c r="CA21" i="21"/>
  <c r="CB21" i="21"/>
  <c r="CC21" i="21"/>
  <c r="CD21" i="21"/>
  <c r="CE21" i="21"/>
  <c r="CF21" i="21"/>
  <c r="CG21" i="21"/>
  <c r="CH21" i="21"/>
  <c r="CI21" i="21"/>
  <c r="CJ21" i="21"/>
  <c r="CK21" i="21"/>
  <c r="CL21" i="21"/>
  <c r="CM21" i="21"/>
  <c r="CN21" i="21"/>
  <c r="CO21" i="21"/>
  <c r="CP21" i="21"/>
  <c r="CQ21" i="21"/>
  <c r="C21" i="30" l="1"/>
  <c r="D21" i="30"/>
  <c r="E21" i="30"/>
  <c r="F21" i="30"/>
  <c r="G21" i="30"/>
  <c r="H21" i="30"/>
  <c r="I21" i="30"/>
  <c r="J21" i="30"/>
  <c r="K21" i="30"/>
  <c r="L21" i="30"/>
  <c r="M21" i="30"/>
  <c r="N21" i="30"/>
  <c r="O21" i="30"/>
  <c r="P21" i="30"/>
  <c r="Q21" i="30"/>
  <c r="R21" i="30"/>
  <c r="S21" i="30"/>
  <c r="T21" i="30"/>
  <c r="U21" i="30"/>
  <c r="V21" i="30"/>
  <c r="W21" i="30"/>
  <c r="X21" i="30"/>
  <c r="Y21" i="30"/>
  <c r="Z21" i="30"/>
  <c r="AA21" i="30"/>
  <c r="AB21" i="30"/>
  <c r="AC21" i="30"/>
  <c r="AD21" i="30"/>
  <c r="AE21" i="30"/>
  <c r="AF21" i="30"/>
  <c r="AG21" i="30"/>
  <c r="AH21" i="30"/>
  <c r="AI21" i="30"/>
  <c r="AJ21" i="30"/>
  <c r="AK21" i="30"/>
  <c r="AL21" i="30"/>
  <c r="AM11" i="30"/>
  <c r="AN11" i="30"/>
  <c r="AM8" i="30"/>
  <c r="AN8" i="30"/>
  <c r="AM12" i="30"/>
  <c r="AN12" i="30"/>
  <c r="AM13" i="30"/>
  <c r="AN13" i="30"/>
  <c r="AM9" i="30"/>
  <c r="AN9" i="30"/>
  <c r="AM10" i="30"/>
  <c r="AN10" i="30"/>
  <c r="AM14" i="30"/>
  <c r="AN14" i="30"/>
  <c r="AM15" i="30"/>
  <c r="AN15" i="30"/>
  <c r="AM16" i="30"/>
  <c r="AN16" i="30"/>
  <c r="AM17" i="30"/>
  <c r="AN17" i="30"/>
  <c r="AM18" i="30"/>
  <c r="AN18" i="30"/>
  <c r="AM19" i="30"/>
  <c r="AN19" i="30"/>
  <c r="AM20" i="30"/>
  <c r="AN20" i="30"/>
  <c r="EU8" i="29"/>
  <c r="EV8" i="29"/>
  <c r="EW8" i="29"/>
  <c r="EU14" i="29"/>
  <c r="EV14" i="29"/>
  <c r="EW14" i="29"/>
  <c r="EU15" i="29"/>
  <c r="EV15" i="29"/>
  <c r="EW15" i="29"/>
  <c r="EU19" i="29"/>
  <c r="EV19" i="29"/>
  <c r="EW19" i="29"/>
  <c r="EU13" i="29"/>
  <c r="EV13" i="29"/>
  <c r="EW13" i="29"/>
  <c r="EU16" i="29"/>
  <c r="EV16" i="29"/>
  <c r="EW16" i="29"/>
  <c r="EU9" i="29"/>
  <c r="EV9" i="29"/>
  <c r="EW9" i="29"/>
  <c r="EU10" i="29"/>
  <c r="EV10" i="29"/>
  <c r="EW10" i="29"/>
  <c r="EU11" i="29"/>
  <c r="EV11" i="29"/>
  <c r="EW11" i="29"/>
  <c r="EU17" i="29"/>
  <c r="EV17" i="29"/>
  <c r="EW17" i="29"/>
  <c r="EU21" i="29"/>
  <c r="EV21" i="29"/>
  <c r="EW21" i="29"/>
  <c r="EU18" i="29"/>
  <c r="EV18" i="29"/>
  <c r="EW18" i="29"/>
  <c r="EU20" i="29"/>
  <c r="EV20" i="29"/>
  <c r="EW20" i="29"/>
  <c r="EU12" i="29"/>
  <c r="EV12" i="29"/>
  <c r="EW12" i="29"/>
  <c r="EQ8" i="29"/>
  <c r="ER8" i="29"/>
  <c r="ES8" i="29"/>
  <c r="EQ14" i="29"/>
  <c r="ER14" i="29"/>
  <c r="ES14" i="29"/>
  <c r="EQ15" i="29"/>
  <c r="ER15" i="29"/>
  <c r="ES15" i="29"/>
  <c r="EQ19" i="29"/>
  <c r="ER19" i="29"/>
  <c r="ES19" i="29"/>
  <c r="EQ13" i="29"/>
  <c r="ER13" i="29"/>
  <c r="ES13" i="29"/>
  <c r="EQ16" i="29"/>
  <c r="ER16" i="29"/>
  <c r="ES16" i="29"/>
  <c r="EQ9" i="29"/>
  <c r="ER9" i="29"/>
  <c r="ES9" i="29"/>
  <c r="EQ10" i="29"/>
  <c r="ER10" i="29"/>
  <c r="ES10" i="29"/>
  <c r="EQ11" i="29"/>
  <c r="ER11" i="29"/>
  <c r="ES11" i="29"/>
  <c r="EQ17" i="29"/>
  <c r="ER17" i="29"/>
  <c r="ES17" i="29"/>
  <c r="EQ21" i="29"/>
  <c r="ER21" i="29"/>
  <c r="ES21" i="29"/>
  <c r="EQ18" i="29"/>
  <c r="ER18" i="29"/>
  <c r="ES18" i="29"/>
  <c r="EQ20" i="29"/>
  <c r="ER20" i="29"/>
  <c r="ES20" i="29"/>
  <c r="EQ12" i="29"/>
  <c r="ER12" i="29"/>
  <c r="ES12" i="29"/>
  <c r="C22" i="29"/>
  <c r="D22" i="29"/>
  <c r="E22" i="29"/>
  <c r="F22" i="29"/>
  <c r="G22" i="29"/>
  <c r="H22" i="29"/>
  <c r="I22" i="29"/>
  <c r="J22" i="29"/>
  <c r="K22" i="29"/>
  <c r="L22" i="29"/>
  <c r="M22" i="29"/>
  <c r="N22" i="29"/>
  <c r="O22" i="29"/>
  <c r="P22" i="29"/>
  <c r="Q22" i="29"/>
  <c r="R22" i="29"/>
  <c r="S22" i="29"/>
  <c r="T22" i="29"/>
  <c r="U22" i="29"/>
  <c r="V22" i="29"/>
  <c r="W22" i="29"/>
  <c r="X22" i="29"/>
  <c r="Y22" i="29"/>
  <c r="Z22" i="29"/>
  <c r="AA22" i="29"/>
  <c r="AB22" i="29"/>
  <c r="AC22" i="29"/>
  <c r="AD22" i="29"/>
  <c r="AE22" i="29"/>
  <c r="AF22" i="29"/>
  <c r="AG22" i="29"/>
  <c r="AH22" i="29"/>
  <c r="AI22" i="29"/>
  <c r="AJ22" i="29"/>
  <c r="AK22" i="29"/>
  <c r="AL22" i="29"/>
  <c r="AM22" i="29"/>
  <c r="AN22" i="29"/>
  <c r="AO22" i="29"/>
  <c r="AP22" i="29"/>
  <c r="AQ22" i="29"/>
  <c r="AR22" i="29"/>
  <c r="AS22" i="29"/>
  <c r="AT22" i="29"/>
  <c r="AU22" i="29"/>
  <c r="AV22" i="29"/>
  <c r="AW22" i="29"/>
  <c r="AX22" i="29"/>
  <c r="AY22" i="29"/>
  <c r="AZ22" i="29"/>
  <c r="BA22" i="29"/>
  <c r="BB22" i="29"/>
  <c r="BC22" i="29"/>
  <c r="BD22" i="29"/>
  <c r="BE22" i="29"/>
  <c r="BF22" i="29"/>
  <c r="BG22" i="29"/>
  <c r="BH22" i="29"/>
  <c r="BI22" i="29"/>
  <c r="BJ22" i="29"/>
  <c r="BK22" i="29"/>
  <c r="BL22" i="29"/>
  <c r="BM22" i="29"/>
  <c r="BN22" i="29"/>
  <c r="BO22" i="29"/>
  <c r="BP22" i="29"/>
  <c r="BQ22" i="29"/>
  <c r="BR22" i="29"/>
  <c r="BS22" i="29"/>
  <c r="BT22" i="29"/>
  <c r="BU22" i="29"/>
  <c r="BV22" i="29"/>
  <c r="BW22" i="29"/>
  <c r="BX22" i="29"/>
  <c r="BY22" i="29"/>
  <c r="BZ22" i="29"/>
  <c r="CA22" i="29"/>
  <c r="CB22" i="29"/>
  <c r="CC22" i="29"/>
  <c r="CD22" i="29"/>
  <c r="CE22" i="29"/>
  <c r="CF22" i="29"/>
  <c r="CG22" i="29"/>
  <c r="CH22" i="29"/>
  <c r="CI22" i="29"/>
  <c r="CJ22" i="29"/>
  <c r="CK22" i="29"/>
  <c r="CL22" i="29"/>
  <c r="CM22" i="29"/>
  <c r="CN22" i="29"/>
  <c r="CO22" i="29"/>
  <c r="CP22" i="29"/>
  <c r="CQ22" i="29"/>
  <c r="CR22" i="29"/>
  <c r="CS22" i="29"/>
  <c r="CT22" i="29"/>
  <c r="CU22" i="29"/>
  <c r="CV22" i="29"/>
  <c r="CW22" i="29"/>
  <c r="CX22" i="29"/>
  <c r="CY22" i="29"/>
  <c r="CZ22" i="29"/>
  <c r="DA22" i="29"/>
  <c r="DB22" i="29"/>
  <c r="DC22" i="29"/>
  <c r="DD22" i="29"/>
  <c r="DE22" i="29"/>
  <c r="DF22" i="29"/>
  <c r="DG22" i="29"/>
  <c r="DH22" i="29"/>
  <c r="DI22" i="29"/>
  <c r="DJ22" i="29"/>
  <c r="DK22" i="29"/>
  <c r="DL22" i="29"/>
  <c r="DM22" i="29"/>
  <c r="DN22" i="29"/>
  <c r="DO22" i="29"/>
  <c r="DP22" i="29"/>
  <c r="DQ22" i="29"/>
  <c r="DR22" i="29"/>
  <c r="DS22" i="29"/>
  <c r="DT22" i="29"/>
  <c r="DU22" i="29"/>
  <c r="DV22" i="29"/>
  <c r="DW22" i="29"/>
  <c r="DX22" i="29"/>
  <c r="DY22" i="29"/>
  <c r="DZ22" i="29"/>
  <c r="EA22" i="29"/>
  <c r="EB22" i="29"/>
  <c r="EC22" i="29"/>
  <c r="ED22" i="29"/>
  <c r="EE22" i="29"/>
  <c r="EF22" i="29"/>
  <c r="EG22" i="29"/>
  <c r="EH22" i="29"/>
  <c r="EI22" i="29"/>
  <c r="EJ22" i="29"/>
  <c r="EK22" i="29"/>
  <c r="EL22" i="29"/>
  <c r="EM22" i="29"/>
  <c r="EN22" i="29"/>
  <c r="EO22" i="29"/>
  <c r="EP22" i="29"/>
  <c r="EQ22" i="29" l="1"/>
  <c r="EU22" i="29"/>
  <c r="EV22" i="29"/>
  <c r="ER22" i="29"/>
  <c r="EW22" i="29"/>
  <c r="ES22" i="29"/>
  <c r="CO14" i="28" l="1"/>
  <c r="CP14" i="28"/>
  <c r="CQ14" i="28"/>
  <c r="CR14" i="28"/>
  <c r="CS14" i="28"/>
  <c r="CO15" i="28"/>
  <c r="CP15" i="28"/>
  <c r="CQ15" i="28"/>
  <c r="CR15" i="28"/>
  <c r="CS15" i="28"/>
  <c r="CO16" i="28"/>
  <c r="CP16" i="28"/>
  <c r="CQ16" i="28"/>
  <c r="CR16" i="28"/>
  <c r="CS16" i="28"/>
  <c r="CO13" i="28"/>
  <c r="CP13" i="28"/>
  <c r="CQ13" i="28"/>
  <c r="CR13" i="28"/>
  <c r="CS13" i="28"/>
  <c r="CO19" i="28"/>
  <c r="CP19" i="28"/>
  <c r="CQ19" i="28"/>
  <c r="CR19" i="28"/>
  <c r="CS19" i="28"/>
  <c r="CO9" i="28"/>
  <c r="CP9" i="28"/>
  <c r="CQ9" i="28"/>
  <c r="CR9" i="28"/>
  <c r="CS9" i="28"/>
  <c r="CO10" i="28"/>
  <c r="CP10" i="28"/>
  <c r="CQ10" i="28"/>
  <c r="CR10" i="28"/>
  <c r="CS10" i="28"/>
  <c r="CO11" i="28"/>
  <c r="CP11" i="28"/>
  <c r="CQ11" i="28"/>
  <c r="CR11" i="28"/>
  <c r="CS11" i="28"/>
  <c r="CO7" i="28"/>
  <c r="CP7" i="28"/>
  <c r="CQ7" i="28"/>
  <c r="CR7" i="28"/>
  <c r="CS7" i="28"/>
  <c r="CO18" i="28"/>
  <c r="CP18" i="28"/>
  <c r="CQ18" i="28"/>
  <c r="CR18" i="28"/>
  <c r="CS18" i="28"/>
  <c r="CO20" i="28"/>
  <c r="CP20" i="28"/>
  <c r="CQ20" i="28"/>
  <c r="CR20" i="28"/>
  <c r="CS20" i="28"/>
  <c r="CO8" i="28"/>
  <c r="CP8" i="28"/>
  <c r="CQ8" i="28"/>
  <c r="CR8" i="28"/>
  <c r="CS8" i="28"/>
  <c r="CO17" i="28"/>
  <c r="CP17" i="28"/>
  <c r="CQ17" i="28"/>
  <c r="CR17" i="28"/>
  <c r="CS17" i="28"/>
  <c r="CS12" i="28"/>
  <c r="CR12" i="28"/>
  <c r="CQ12" i="28"/>
  <c r="CP12" i="28"/>
  <c r="CO12" i="28"/>
  <c r="D21" i="28"/>
  <c r="E21" i="28"/>
  <c r="F21" i="28"/>
  <c r="G21" i="28"/>
  <c r="H21" i="28"/>
  <c r="I21" i="28"/>
  <c r="J21" i="28"/>
  <c r="K21" i="28"/>
  <c r="L21" i="28"/>
  <c r="M21" i="28"/>
  <c r="N21" i="28"/>
  <c r="O21" i="28"/>
  <c r="P21" i="28"/>
  <c r="Q21" i="28"/>
  <c r="R21" i="28"/>
  <c r="S21" i="28"/>
  <c r="T21" i="28"/>
  <c r="U21" i="28"/>
  <c r="V21" i="28"/>
  <c r="W21" i="28"/>
  <c r="X21" i="28"/>
  <c r="Y21" i="28"/>
  <c r="Z21" i="28"/>
  <c r="AA21" i="28"/>
  <c r="AB21" i="28"/>
  <c r="AC21" i="28"/>
  <c r="AD21" i="28"/>
  <c r="AE21" i="28"/>
  <c r="AF21" i="28"/>
  <c r="AG21" i="28"/>
  <c r="AH21" i="28"/>
  <c r="AI21" i="28"/>
  <c r="AJ21" i="28"/>
  <c r="AK21" i="28"/>
  <c r="AL21" i="28"/>
  <c r="AM21" i="28"/>
  <c r="AN21" i="28"/>
  <c r="AO21" i="28"/>
  <c r="AP21" i="28"/>
  <c r="AQ21" i="28"/>
  <c r="AR21" i="28"/>
  <c r="AS21" i="28"/>
  <c r="AT21" i="28"/>
  <c r="AU21" i="28"/>
  <c r="AV21" i="28"/>
  <c r="AW21" i="28"/>
  <c r="AX21" i="28"/>
  <c r="AY21" i="28"/>
  <c r="AZ21" i="28"/>
  <c r="BA21" i="28"/>
  <c r="BB21" i="28"/>
  <c r="BC21" i="28"/>
  <c r="BD21" i="28"/>
  <c r="BE21" i="28"/>
  <c r="BF21" i="28"/>
  <c r="BG21" i="28"/>
  <c r="BH21" i="28"/>
  <c r="BI21" i="28"/>
  <c r="BJ21" i="28"/>
  <c r="BK21" i="28"/>
  <c r="BL21" i="28"/>
  <c r="BM21" i="28"/>
  <c r="BN21" i="28"/>
  <c r="BO21" i="28"/>
  <c r="BP21" i="28"/>
  <c r="BQ21" i="28"/>
  <c r="BR21" i="28"/>
  <c r="BS21" i="28"/>
  <c r="BT21" i="28"/>
  <c r="BU21" i="28"/>
  <c r="BV21" i="28"/>
  <c r="BW21" i="28"/>
  <c r="BX21" i="28"/>
  <c r="BY21" i="28"/>
  <c r="BZ21" i="28"/>
  <c r="CA21" i="28"/>
  <c r="CB21" i="28"/>
  <c r="CC21" i="28"/>
  <c r="CD21" i="28"/>
  <c r="CE21" i="28"/>
  <c r="CF21" i="28"/>
  <c r="CG21" i="28"/>
  <c r="CH21" i="28"/>
  <c r="CI21" i="28"/>
  <c r="CJ21" i="28"/>
  <c r="CK21" i="28"/>
  <c r="CL21" i="28"/>
  <c r="CM21" i="28"/>
  <c r="CN21" i="28"/>
  <c r="CV14" i="21"/>
  <c r="CV10" i="21"/>
  <c r="CV18" i="21"/>
  <c r="CV12" i="21"/>
  <c r="CV19" i="21"/>
  <c r="CV13" i="21"/>
  <c r="CV17" i="21"/>
  <c r="CV15" i="21"/>
  <c r="CV11" i="21"/>
  <c r="CV20" i="21"/>
  <c r="CV9" i="21"/>
  <c r="CV16" i="21"/>
  <c r="CV8" i="21"/>
  <c r="CV7" i="21"/>
  <c r="CR14" i="21"/>
  <c r="CS14" i="21"/>
  <c r="CT14" i="21"/>
  <c r="CU14" i="21"/>
  <c r="CR10" i="21"/>
  <c r="CS10" i="21"/>
  <c r="CT10" i="21"/>
  <c r="CU10" i="21"/>
  <c r="CR18" i="21"/>
  <c r="CS18" i="21"/>
  <c r="CT18" i="21"/>
  <c r="CU18" i="21"/>
  <c r="CR12" i="21"/>
  <c r="CS12" i="21"/>
  <c r="CT12" i="21"/>
  <c r="CU12" i="21"/>
  <c r="CR19" i="21"/>
  <c r="CS19" i="21"/>
  <c r="CT19" i="21"/>
  <c r="CU19" i="21"/>
  <c r="CR13" i="21"/>
  <c r="CS13" i="21"/>
  <c r="CT13" i="21"/>
  <c r="CU13" i="21"/>
  <c r="CR17" i="21"/>
  <c r="CS17" i="21"/>
  <c r="CT17" i="21"/>
  <c r="CU17" i="21"/>
  <c r="CR15" i="21"/>
  <c r="CS15" i="21"/>
  <c r="CT15" i="21"/>
  <c r="CU15" i="21"/>
  <c r="CR11" i="21"/>
  <c r="CS11" i="21"/>
  <c r="CT11" i="21"/>
  <c r="CU11" i="21"/>
  <c r="CR20" i="21"/>
  <c r="CS20" i="21"/>
  <c r="CT20" i="21"/>
  <c r="CU20" i="21"/>
  <c r="CR9" i="21"/>
  <c r="CS9" i="21"/>
  <c r="CT9" i="21"/>
  <c r="CU9" i="21"/>
  <c r="CR16" i="21"/>
  <c r="CS16" i="21"/>
  <c r="CT16" i="21"/>
  <c r="CU16" i="21"/>
  <c r="CR8" i="21"/>
  <c r="CS8" i="21"/>
  <c r="CT8" i="21"/>
  <c r="CU8" i="21"/>
  <c r="CU7" i="21"/>
  <c r="CT7" i="21"/>
  <c r="CS7" i="21"/>
  <c r="CS21" i="21" s="1"/>
  <c r="CR7" i="21"/>
  <c r="CT21" i="21" l="1"/>
  <c r="CR21" i="21"/>
  <c r="CV21" i="21"/>
  <c r="CP21" i="28"/>
  <c r="CR21" i="28"/>
  <c r="CQ21" i="28"/>
  <c r="CO21" i="28"/>
  <c r="CS21" i="28"/>
  <c r="CU21" i="21"/>
  <c r="AM7" i="30" l="1"/>
  <c r="AM21" i="30" s="1"/>
  <c r="AN7" i="30"/>
  <c r="AN21" i="30" s="1"/>
  <c r="AL21" i="32"/>
  <c r="AK21" i="32"/>
  <c r="AJ21" i="32"/>
  <c r="AI21" i="32"/>
  <c r="AH21" i="32"/>
  <c r="AG21" i="32"/>
  <c r="AF21" i="32"/>
  <c r="AE21" i="32"/>
  <c r="AD21" i="32"/>
  <c r="AC21" i="32"/>
  <c r="AB21" i="32"/>
  <c r="AA21" i="32"/>
  <c r="Z21" i="32"/>
  <c r="Y21" i="32"/>
  <c r="X21" i="32"/>
  <c r="W21" i="32"/>
  <c r="V21" i="32"/>
  <c r="U21" i="32"/>
  <c r="T21" i="32"/>
  <c r="S21" i="32"/>
  <c r="R21" i="32"/>
  <c r="Q21" i="32"/>
  <c r="P21" i="32"/>
  <c r="O21" i="32"/>
  <c r="N21" i="32"/>
  <c r="M21" i="32"/>
  <c r="L21" i="32"/>
  <c r="K21" i="32"/>
  <c r="J21" i="32"/>
  <c r="I21" i="32"/>
  <c r="H21" i="32"/>
  <c r="G21" i="32"/>
  <c r="F21" i="32"/>
  <c r="E21" i="32"/>
  <c r="D21" i="32"/>
  <c r="C21" i="32"/>
  <c r="AN20" i="32"/>
  <c r="AM20" i="32"/>
  <c r="AN19" i="32"/>
  <c r="AM19" i="32"/>
  <c r="AN18" i="32"/>
  <c r="AM18" i="32"/>
  <c r="AN17" i="32"/>
  <c r="AM17" i="32"/>
  <c r="AN16" i="32"/>
  <c r="AM16" i="32"/>
  <c r="AN15" i="32"/>
  <c r="AM15" i="32"/>
  <c r="AN14" i="32"/>
  <c r="AM14" i="32"/>
  <c r="AN13" i="32"/>
  <c r="AM13" i="32"/>
  <c r="AN12" i="32"/>
  <c r="AM12" i="32"/>
  <c r="AN11" i="32"/>
  <c r="AM11" i="32"/>
  <c r="AN10" i="32"/>
  <c r="AM10" i="32"/>
  <c r="AN9" i="32"/>
  <c r="AM9" i="32"/>
  <c r="AN7" i="32"/>
  <c r="AM7" i="32"/>
  <c r="AN8" i="32"/>
  <c r="AM8" i="32"/>
  <c r="EX20" i="29"/>
  <c r="ET20" i="29"/>
  <c r="EX18" i="29"/>
  <c r="ET18" i="29"/>
  <c r="EX21" i="29"/>
  <c r="ET21" i="29"/>
  <c r="EX17" i="29"/>
  <c r="ET17" i="29"/>
  <c r="ET11" i="29"/>
  <c r="EX11" i="29"/>
  <c r="EX10" i="29"/>
  <c r="ET10" i="29"/>
  <c r="EX9" i="29"/>
  <c r="ET9" i="29"/>
  <c r="EX16" i="29"/>
  <c r="ET16" i="29"/>
  <c r="ET13" i="29"/>
  <c r="EX13" i="29"/>
  <c r="EX19" i="29"/>
  <c r="ET19" i="29"/>
  <c r="EX15" i="29"/>
  <c r="ET15" i="29"/>
  <c r="EX14" i="29"/>
  <c r="ET14" i="29"/>
  <c r="ET8" i="29"/>
  <c r="EX8" i="29"/>
  <c r="EX12" i="29"/>
  <c r="ET12" i="29"/>
  <c r="C21" i="28"/>
  <c r="AM7" i="26"/>
  <c r="AN7" i="26"/>
  <c r="AM9" i="26"/>
  <c r="AN9" i="26"/>
  <c r="AM8" i="26"/>
  <c r="AN8" i="26"/>
  <c r="AM10" i="26"/>
  <c r="AN10" i="26"/>
  <c r="AM11" i="26"/>
  <c r="AN11" i="26"/>
  <c r="AM12" i="26"/>
  <c r="AN12" i="26"/>
  <c r="AM20" i="26"/>
  <c r="AN20" i="26"/>
  <c r="AM13" i="26"/>
  <c r="AN13" i="26"/>
  <c r="AM14" i="26"/>
  <c r="AN14" i="26"/>
  <c r="AM15" i="26"/>
  <c r="AN15" i="26"/>
  <c r="AM16" i="26"/>
  <c r="AN16" i="26"/>
  <c r="AM17" i="26"/>
  <c r="AN17" i="26"/>
  <c r="AM18" i="26"/>
  <c r="AN18" i="26"/>
  <c r="AM19" i="26"/>
  <c r="AN19" i="26"/>
  <c r="C21" i="26"/>
  <c r="D21" i="26"/>
  <c r="E21" i="26"/>
  <c r="F21" i="26"/>
  <c r="G21" i="26"/>
  <c r="H21" i="26"/>
  <c r="I21" i="26"/>
  <c r="J21" i="26"/>
  <c r="K21" i="26"/>
  <c r="L21" i="26"/>
  <c r="M21" i="26"/>
  <c r="N21" i="26"/>
  <c r="O21" i="26"/>
  <c r="P21" i="26"/>
  <c r="Q21" i="26"/>
  <c r="R21" i="26"/>
  <c r="S21" i="26"/>
  <c r="T21" i="26"/>
  <c r="U21" i="26"/>
  <c r="V21" i="26"/>
  <c r="W21" i="26"/>
  <c r="X21" i="26"/>
  <c r="Y21" i="26"/>
  <c r="Z21" i="26"/>
  <c r="AA21" i="26"/>
  <c r="AB21" i="26"/>
  <c r="AC21" i="26"/>
  <c r="AD21" i="26"/>
  <c r="AE21" i="26"/>
  <c r="AF21" i="26"/>
  <c r="AG21" i="26"/>
  <c r="AH21" i="26"/>
  <c r="AI21" i="26"/>
  <c r="AJ21" i="26"/>
  <c r="AK21" i="26"/>
  <c r="AL21" i="26"/>
  <c r="AL21" i="24"/>
  <c r="AK21" i="24"/>
  <c r="AJ21" i="24"/>
  <c r="AI21" i="24"/>
  <c r="AH21" i="24"/>
  <c r="AG21" i="24"/>
  <c r="AF21" i="24"/>
  <c r="AE21" i="24"/>
  <c r="AD21" i="24"/>
  <c r="AC21" i="24"/>
  <c r="AB21" i="24"/>
  <c r="AA21" i="24"/>
  <c r="Z21" i="24"/>
  <c r="Y21" i="24"/>
  <c r="X21" i="24"/>
  <c r="W21" i="24"/>
  <c r="V21" i="24"/>
  <c r="U21" i="24"/>
  <c r="T21" i="24"/>
  <c r="S21" i="24"/>
  <c r="R21" i="24"/>
  <c r="Q21" i="24"/>
  <c r="P21" i="24"/>
  <c r="O21" i="24"/>
  <c r="N21" i="24"/>
  <c r="M21" i="24"/>
  <c r="L21" i="24"/>
  <c r="K21" i="24"/>
  <c r="J21" i="24"/>
  <c r="I21" i="24"/>
  <c r="H21" i="24"/>
  <c r="G21" i="24"/>
  <c r="F21" i="24"/>
  <c r="E21" i="24"/>
  <c r="D21" i="24"/>
  <c r="C21" i="24"/>
  <c r="AN10" i="24"/>
  <c r="AM10" i="24"/>
  <c r="AN11" i="24"/>
  <c r="AM11" i="24"/>
  <c r="AN9" i="24"/>
  <c r="AM9" i="24"/>
  <c r="AN20" i="24"/>
  <c r="AM20" i="24"/>
  <c r="AN14" i="24"/>
  <c r="AM14" i="24"/>
  <c r="AN17" i="24"/>
  <c r="AM17" i="24"/>
  <c r="AN15" i="24"/>
  <c r="AM15" i="24"/>
  <c r="AN7" i="24"/>
  <c r="AM7" i="24"/>
  <c r="AN12" i="24"/>
  <c r="AM12" i="24"/>
  <c r="AN18" i="24"/>
  <c r="AM18" i="24"/>
  <c r="AN16" i="24"/>
  <c r="AM16" i="24"/>
  <c r="AN19" i="24"/>
  <c r="AM19" i="24"/>
  <c r="AN8" i="24"/>
  <c r="AM8" i="24"/>
  <c r="AN13" i="24"/>
  <c r="AM13" i="24"/>
  <c r="G19" i="22"/>
  <c r="E19" i="22"/>
  <c r="D19" i="22"/>
  <c r="C19" i="22"/>
  <c r="AM10" i="4"/>
  <c r="AN10" i="4"/>
  <c r="AM13" i="4"/>
  <c r="AN13" i="4"/>
  <c r="AM15" i="4"/>
  <c r="AN15" i="4"/>
  <c r="AM7" i="4"/>
  <c r="AN7" i="4"/>
  <c r="AM14" i="4"/>
  <c r="AN14" i="4"/>
  <c r="AM6" i="4"/>
  <c r="AN6" i="4"/>
  <c r="AM9" i="4"/>
  <c r="AN9" i="4"/>
  <c r="AM12" i="4"/>
  <c r="AN12" i="4"/>
  <c r="AM11" i="4"/>
  <c r="AN11" i="4"/>
  <c r="AM19" i="4"/>
  <c r="AN19" i="4"/>
  <c r="AM18" i="4"/>
  <c r="AN18" i="4"/>
  <c r="AM8" i="4"/>
  <c r="AN8" i="4"/>
  <c r="AM16" i="4"/>
  <c r="AN16" i="4"/>
  <c r="AN19" i="18"/>
  <c r="AM19" i="18"/>
  <c r="AL20" i="18"/>
  <c r="AK20" i="18"/>
  <c r="AJ20" i="18"/>
  <c r="AI20" i="18"/>
  <c r="AH20" i="18"/>
  <c r="AG20" i="18"/>
  <c r="AF20" i="18"/>
  <c r="AE20" i="18"/>
  <c r="AD20" i="18"/>
  <c r="AC20" i="18"/>
  <c r="AB20" i="18"/>
  <c r="AA20" i="18"/>
  <c r="Z20" i="18"/>
  <c r="Y20" i="18"/>
  <c r="X20" i="18"/>
  <c r="W20" i="18"/>
  <c r="V20" i="18"/>
  <c r="U20" i="18"/>
  <c r="T20" i="18"/>
  <c r="S20" i="18"/>
  <c r="R20" i="18"/>
  <c r="Q20" i="18"/>
  <c r="P20" i="18"/>
  <c r="O20" i="18"/>
  <c r="N20" i="18"/>
  <c r="M20" i="18"/>
  <c r="L20" i="18"/>
  <c r="K20" i="18"/>
  <c r="J20" i="18"/>
  <c r="I20" i="18"/>
  <c r="H20" i="18"/>
  <c r="G20" i="18"/>
  <c r="F20" i="18"/>
  <c r="E20" i="18"/>
  <c r="D20" i="18"/>
  <c r="C20" i="18"/>
  <c r="AN19" i="17"/>
  <c r="AM19" i="17"/>
  <c r="AL20" i="17"/>
  <c r="AK20" i="17"/>
  <c r="C24" i="20" s="1"/>
  <c r="AJ20" i="17"/>
  <c r="AI20" i="17"/>
  <c r="C23" i="20" s="1"/>
  <c r="AH20" i="17"/>
  <c r="AG20" i="17"/>
  <c r="C22" i="20" s="1"/>
  <c r="AF20" i="17"/>
  <c r="AE20" i="17"/>
  <c r="C21" i="20" s="1"/>
  <c r="AD20" i="17"/>
  <c r="AC20" i="17"/>
  <c r="C20" i="20" s="1"/>
  <c r="AB20" i="17"/>
  <c r="AA20" i="17"/>
  <c r="C19" i="20" s="1"/>
  <c r="Z20" i="17"/>
  <c r="Y20" i="17"/>
  <c r="C18" i="20" s="1"/>
  <c r="X20" i="17"/>
  <c r="W20" i="17"/>
  <c r="C17" i="20" s="1"/>
  <c r="V20" i="17"/>
  <c r="U20" i="17"/>
  <c r="C16" i="20" s="1"/>
  <c r="T20" i="17"/>
  <c r="S20" i="17"/>
  <c r="C15" i="20" s="1"/>
  <c r="R20" i="17"/>
  <c r="Q20" i="17"/>
  <c r="C14" i="20" s="1"/>
  <c r="P20" i="17"/>
  <c r="O20" i="17"/>
  <c r="C13" i="20" s="1"/>
  <c r="N20" i="17"/>
  <c r="M20" i="17"/>
  <c r="C12" i="20" s="1"/>
  <c r="L20" i="17"/>
  <c r="K20" i="17"/>
  <c r="C11" i="20" s="1"/>
  <c r="J20" i="17"/>
  <c r="I20" i="17"/>
  <c r="C10" i="20" s="1"/>
  <c r="H20" i="17"/>
  <c r="G20" i="17"/>
  <c r="C9" i="20" s="1"/>
  <c r="F20" i="17"/>
  <c r="E20" i="17"/>
  <c r="C8" i="20" s="1"/>
  <c r="D20" i="17"/>
  <c r="C20" i="17"/>
  <c r="C7" i="20" s="1"/>
  <c r="AN14" i="14"/>
  <c r="AM14" i="14"/>
  <c r="AN8" i="14"/>
  <c r="AM8" i="14"/>
  <c r="AL20" i="14"/>
  <c r="AK20" i="14"/>
  <c r="AJ20" i="14"/>
  <c r="AI20" i="14"/>
  <c r="AH20" i="14"/>
  <c r="AG20" i="14"/>
  <c r="AF20" i="14"/>
  <c r="AE20" i="14"/>
  <c r="AD20" i="14"/>
  <c r="AC20" i="14"/>
  <c r="AB20" i="14"/>
  <c r="AA20" i="14"/>
  <c r="Z20" i="14"/>
  <c r="Y20" i="14"/>
  <c r="X20" i="14"/>
  <c r="W20" i="14"/>
  <c r="V20" i="14"/>
  <c r="U20" i="14"/>
  <c r="T20" i="14"/>
  <c r="S20" i="14"/>
  <c r="R20" i="14"/>
  <c r="Q20" i="14"/>
  <c r="P20" i="14"/>
  <c r="O20" i="14"/>
  <c r="N20" i="14"/>
  <c r="M20" i="14"/>
  <c r="L20" i="14"/>
  <c r="K20" i="14"/>
  <c r="J20" i="14"/>
  <c r="I20" i="14"/>
  <c r="H20" i="14"/>
  <c r="G20" i="14"/>
  <c r="F20" i="14"/>
  <c r="E20" i="14"/>
  <c r="D20" i="14"/>
  <c r="C20" i="14"/>
  <c r="AL20" i="4"/>
  <c r="AK20" i="4"/>
  <c r="C24" i="8" s="1"/>
  <c r="AJ20" i="4"/>
  <c r="AI20" i="4"/>
  <c r="C23" i="8" s="1"/>
  <c r="AH20" i="4"/>
  <c r="AG20" i="4"/>
  <c r="C22" i="8" s="1"/>
  <c r="AF20" i="4"/>
  <c r="AE20" i="4"/>
  <c r="C21" i="8" s="1"/>
  <c r="AD20" i="4"/>
  <c r="AC20" i="4"/>
  <c r="C20" i="8" s="1"/>
  <c r="AB20" i="4"/>
  <c r="AA20" i="4"/>
  <c r="C19" i="8" s="1"/>
  <c r="Z20" i="4"/>
  <c r="Y20" i="4"/>
  <c r="C18" i="8" s="1"/>
  <c r="X20" i="4"/>
  <c r="W20" i="4"/>
  <c r="C17" i="8" s="1"/>
  <c r="V20" i="4"/>
  <c r="U20" i="4"/>
  <c r="C16" i="8" s="1"/>
  <c r="T20" i="4"/>
  <c r="S20" i="4"/>
  <c r="C15" i="8" s="1"/>
  <c r="R20" i="4"/>
  <c r="Q20" i="4"/>
  <c r="C14" i="8" s="1"/>
  <c r="P20" i="4"/>
  <c r="O20" i="4"/>
  <c r="C13" i="8" s="1"/>
  <c r="N20" i="4"/>
  <c r="M20" i="4"/>
  <c r="C12" i="8" s="1"/>
  <c r="L20" i="4"/>
  <c r="K20" i="4"/>
  <c r="C11" i="8" s="1"/>
  <c r="J20" i="4"/>
  <c r="I20" i="4"/>
  <c r="C10" i="8" s="1"/>
  <c r="H20" i="4"/>
  <c r="G20" i="4"/>
  <c r="C9" i="8" s="1"/>
  <c r="F20" i="4"/>
  <c r="E20" i="4"/>
  <c r="C8" i="8" s="1"/>
  <c r="D20" i="4"/>
  <c r="C20" i="4"/>
  <c r="C7" i="8" s="1"/>
  <c r="AN18" i="18"/>
  <c r="AM18" i="18"/>
  <c r="AN17" i="18"/>
  <c r="AM17" i="18"/>
  <c r="AN16" i="18"/>
  <c r="AM16" i="18"/>
  <c r="AN15" i="18"/>
  <c r="AM15" i="18"/>
  <c r="AN13" i="18"/>
  <c r="AM13" i="18"/>
  <c r="AN14" i="18"/>
  <c r="AM14" i="18"/>
  <c r="AN6" i="18"/>
  <c r="AM6" i="18"/>
  <c r="AN12" i="18"/>
  <c r="AM12" i="18"/>
  <c r="AN11" i="18"/>
  <c r="AM11" i="18"/>
  <c r="AN10" i="18"/>
  <c r="AM10" i="18"/>
  <c r="AN9" i="18"/>
  <c r="AM9" i="18"/>
  <c r="AN7" i="18"/>
  <c r="AM7" i="18"/>
  <c r="AN8" i="18"/>
  <c r="AM8" i="18"/>
  <c r="AN18" i="17"/>
  <c r="AM18" i="17"/>
  <c r="AN17" i="17"/>
  <c r="AM17" i="17"/>
  <c r="AN16" i="17"/>
  <c r="AM16" i="17"/>
  <c r="AN15" i="17"/>
  <c r="AM15" i="17"/>
  <c r="AN14" i="17"/>
  <c r="AM14" i="17"/>
  <c r="AN11" i="17"/>
  <c r="AM11" i="17"/>
  <c r="AN6" i="17"/>
  <c r="AM6" i="17"/>
  <c r="AN13" i="17"/>
  <c r="AM13" i="17"/>
  <c r="AN9" i="17"/>
  <c r="AM9" i="17"/>
  <c r="AN12" i="17"/>
  <c r="AM12" i="17"/>
  <c r="AN8" i="17"/>
  <c r="AM8" i="17"/>
  <c r="AN7" i="17"/>
  <c r="AM7" i="17"/>
  <c r="AN10" i="17"/>
  <c r="AM10" i="17"/>
  <c r="AM18" i="14"/>
  <c r="AN18" i="14"/>
  <c r="AM6" i="14"/>
  <c r="AN6" i="14"/>
  <c r="AN13" i="14"/>
  <c r="AN16" i="14"/>
  <c r="AN15" i="14"/>
  <c r="AN12" i="14"/>
  <c r="AM10" i="14"/>
  <c r="AM15" i="14"/>
  <c r="AN9" i="14"/>
  <c r="AN17" i="14"/>
  <c r="AN19" i="14"/>
  <c r="AN10" i="14"/>
  <c r="AM9" i="14"/>
  <c r="AN17" i="4"/>
  <c r="AM17" i="4"/>
  <c r="AM12" i="14"/>
  <c r="AM7" i="14"/>
  <c r="AM16" i="14"/>
  <c r="AM13" i="14"/>
  <c r="AM19" i="14"/>
  <c r="AM17" i="14"/>
  <c r="AN7" i="14"/>
  <c r="AM11" i="14"/>
  <c r="AN11" i="14"/>
  <c r="AN21" i="32" l="1"/>
  <c r="C25" i="8"/>
  <c r="AN21" i="24"/>
  <c r="AM21" i="26"/>
  <c r="AM21" i="24"/>
  <c r="ET22" i="29"/>
  <c r="EX22" i="29"/>
  <c r="AM21" i="32"/>
  <c r="AN21" i="26"/>
  <c r="H19" i="22"/>
  <c r="AM20" i="18"/>
  <c r="AN20" i="18"/>
  <c r="AM20" i="17"/>
  <c r="AN20" i="17"/>
  <c r="C25" i="20"/>
  <c r="D15" i="20" s="1"/>
  <c r="AM20" i="14"/>
  <c r="AN20" i="14"/>
  <c r="AM20" i="4"/>
  <c r="AN20" i="4"/>
  <c r="D22" i="20" l="1"/>
  <c r="D12" i="20"/>
  <c r="D19" i="20"/>
  <c r="D13" i="20"/>
  <c r="D14" i="20"/>
  <c r="D10" i="20"/>
  <c r="D8" i="20"/>
  <c r="D18" i="20"/>
  <c r="D21" i="20"/>
  <c r="D20" i="20"/>
  <c r="D9" i="20"/>
  <c r="D23" i="20"/>
  <c r="D7" i="20"/>
  <c r="D17" i="20"/>
  <c r="D11" i="20"/>
  <c r="D16" i="20"/>
  <c r="D24" i="20"/>
  <c r="D8" i="8"/>
  <c r="D7" i="8"/>
  <c r="D15" i="8"/>
  <c r="D24" i="8"/>
  <c r="D22" i="8"/>
  <c r="D13" i="8"/>
  <c r="D10" i="8"/>
  <c r="D14" i="8"/>
  <c r="D12" i="8"/>
  <c r="D16" i="8"/>
  <c r="D23" i="8"/>
  <c r="D20" i="8"/>
  <c r="D21" i="8"/>
  <c r="D19" i="8"/>
  <c r="D17" i="8"/>
  <c r="D18" i="8"/>
  <c r="D11" i="8"/>
  <c r="D9" i="8"/>
  <c r="D25" i="20" l="1"/>
  <c r="D25" i="8"/>
</calcChain>
</file>

<file path=xl/sharedStrings.xml><?xml version="1.0" encoding="utf-8"?>
<sst xmlns="http://schemas.openxmlformats.org/spreadsheetml/2006/main" count="1330" uniqueCount="88">
  <si>
    <t>#</t>
  </si>
  <si>
    <t>ჯამი</t>
  </si>
  <si>
    <t>სადაზღვევო კომპანიის დასახელება</t>
  </si>
  <si>
    <t>სიცოცხლის დაზღვევა</t>
  </si>
  <si>
    <t>მოზიდული პრემია</t>
  </si>
  <si>
    <t>გადაზღვევის პრემია</t>
  </si>
  <si>
    <t>სამედიცინო (ჯანმრთელობის) დაზღვევა</t>
  </si>
  <si>
    <t>სახმელეთო ტრანსპორტის გამოყენებასთან დაკავშირებული სამოქალაქო პასუხისმგებლობის დაზღვევა</t>
  </si>
  <si>
    <t>სარკინიგზო სატრანსპორტო საშუალებათა დაზღვევა</t>
  </si>
  <si>
    <t>ტვირთების დაზღვევა</t>
  </si>
  <si>
    <t>დაზღვევა საფინანსო დანაკარგებისაგან</t>
  </si>
  <si>
    <t>ვალდებულებათა შესრულების დაზღვევა</t>
  </si>
  <si>
    <t>საკრედიტო ვალდებულებათა დაზღვევა</t>
  </si>
  <si>
    <t>იურიდიული ხარჯების დაზღვევა</t>
  </si>
  <si>
    <t>სულ</t>
  </si>
  <si>
    <t xml:space="preserve">შენიშვნა: </t>
  </si>
  <si>
    <t>გამ. პრემია ბრუტო</t>
  </si>
  <si>
    <t>გამ. პრემია ნეტო</t>
  </si>
  <si>
    <r>
      <t xml:space="preserve">ბრუტო </t>
    </r>
    <r>
      <rPr>
        <sz val="10"/>
        <rFont val="AcadNusx"/>
      </rPr>
      <t>- გამომუშავებული პრემიის ოდენობა გადაზღვევის ჩათვლით.</t>
    </r>
  </si>
  <si>
    <r>
      <t xml:space="preserve">ნეტო </t>
    </r>
    <r>
      <rPr>
        <sz val="10"/>
        <rFont val="AcadNusx"/>
      </rPr>
      <t>- გამომუშავებული პრემიის ოდენობა გადაზღვევის გამოკლებით.</t>
    </r>
  </si>
  <si>
    <t>ანაზღ. ზარალი ბრუტო</t>
  </si>
  <si>
    <t>ანაზღ. ზარალი ნეტო</t>
  </si>
  <si>
    <r>
      <t xml:space="preserve">ბრუტო </t>
    </r>
    <r>
      <rPr>
        <sz val="10"/>
        <rFont val="AcadNusx"/>
      </rPr>
      <t>- გადახდილი ზარალის ოდენობა გადაზღვევის ჩათვლით.</t>
    </r>
  </si>
  <si>
    <r>
      <t xml:space="preserve">ნეტო </t>
    </r>
    <r>
      <rPr>
        <sz val="10"/>
        <rFont val="AcadNusx"/>
      </rPr>
      <t>- გადახდილი ზარალის ოდენობა გადაზღვევის გამოკლებით.</t>
    </r>
  </si>
  <si>
    <t>დაზღვევის სახეობა</t>
  </si>
  <si>
    <t>წილი ბაზარზე</t>
  </si>
  <si>
    <t>(პირდაპირი დაზღვევის საქმიანობა, სახეობების მიხედვით)</t>
  </si>
  <si>
    <t>სამოგზაურო დაზღვევა</t>
  </si>
  <si>
    <t>საჰაერო სატრანსპორტო საშუალებათა დაზღვევა (კორპუსის დაზღვევა)</t>
  </si>
  <si>
    <t>მცურავი სატრანსპორტო საშუალებების დაზღვევა (კორპუსის დაზღვევა)</t>
  </si>
  <si>
    <t>მცურავ სატრანსპორტო საშუალებათა გამოყენებასთან დაკავშირებული პასუხისმგებლობის დაზღვევა</t>
  </si>
  <si>
    <t xml:space="preserve">ქონების დაზღვევა </t>
  </si>
  <si>
    <t xml:space="preserve">სამოქალაქო პასუხისმგებლობის დაზღვევა </t>
  </si>
  <si>
    <t>ქონების დაზღვევა</t>
  </si>
  <si>
    <t>უბედური შემთხვევის დაზღვევა</t>
  </si>
  <si>
    <t>სახმელეთო სატრანსპორტო საშუალებათა დაზღვევა (გარდა სარკინიგზო ტრანსპორტისა)</t>
  </si>
  <si>
    <t xml:space="preserve">სახმელეთო სატრანსპორტო საშუალებათა დაზღვევა (გარდა სარკინიგზო ტრანსპორტისა) </t>
  </si>
  <si>
    <t xml:space="preserve">სახმელეთო ტრანსპორტის გამოყენებასთან დაკავშირებული სამოქალაქო პასუხისმგებლობის დაზღვევა </t>
  </si>
  <si>
    <t>საჰაერო სატრანსპორტო საშუალებათა გამოყენებასთან დაკავშირებული პასუხისმგებლობის დაზღვევა</t>
  </si>
  <si>
    <t>შესაძლებელია მონაცემები მცირედით შეიცვალოს, რადგან რამოდენიმე კომპანიაში მიმდინარეობს ინფორმაციის დაზუსტება</t>
  </si>
  <si>
    <t>სახმელეთო ავტოსატრანსპორტო საშუალებათა დაზღვევა (ავტოკასკო)</t>
  </si>
  <si>
    <t>სხვა სახმელეთო სატრანსპორტო საშუალებათა დაზღვევა</t>
  </si>
  <si>
    <t>მცურავ სატრანსპორტო საშუალებათა დაზღვევა (კორპუსის დაზღვევა)</t>
  </si>
  <si>
    <t>ინფორმაცია სადაზღვევო პოლისების რაოდენობაზე - ("პირდაპირი დაზღვევის" საქმიანობა)</t>
  </si>
  <si>
    <t>გაფორმებული წლის დასაწყისიდან</t>
  </si>
  <si>
    <t>საანგარიშო თარიღისთვის მოქმედი</t>
  </si>
  <si>
    <t>(გადაზღვევის საქმიანობა, სახეობების მიხედვით)</t>
  </si>
  <si>
    <t>სს “სადაზღვევო კომპანია ალდაგი"</t>
  </si>
  <si>
    <t>სს "სადაზღვევო კომპანია ჯი პი აი ჰოლდინგი"</t>
  </si>
  <si>
    <t>შპს დაზღვევის საერთაშორისო კომპანია "ირაო"</t>
  </si>
  <si>
    <t>შპს სადაზღვევო კომპანია "აი სი ჯგუფი"</t>
  </si>
  <si>
    <t>შპს სადაზღვევო კომპანია „არდი ჯგუფი“</t>
  </si>
  <si>
    <t>შპს „სადაზღვევო კომპანია ალფა“</t>
  </si>
  <si>
    <t>შპს სადაზღვევო კომპანია "უნისონი"</t>
  </si>
  <si>
    <t>შპს ”პსპ დაზღვევა”</t>
  </si>
  <si>
    <t>შპს დაზღვევის კომპანია "ქართუ"</t>
  </si>
  <si>
    <t>შპს სადაზღვევო კომპანია "ტაო"</t>
  </si>
  <si>
    <t>სს „სტანდარტ დაზღვევა საქართველო“</t>
  </si>
  <si>
    <t>შპს საერთაშორისო სადაზღვევო კომპანია კამარა - KAMARA</t>
  </si>
  <si>
    <t>ს.ს. სადაზღვევო კომპანია იმედი L</t>
  </si>
  <si>
    <t>სს "სადაზღვევო კომპანია კოპენბური"</t>
  </si>
  <si>
    <t>საანგარიშო პერიოდის დამდგარი სადაზღვევო ზარალების ოდენობა (ბრუტო)</t>
  </si>
  <si>
    <t>საანგარიშო პერიოდის დამდგარი სადაზღვევო ზარალების ოდენობა (ნეტო)</t>
  </si>
  <si>
    <t>კორპორატიული</t>
  </si>
  <si>
    <t>საცალო</t>
  </si>
  <si>
    <t>სახელმწიფო</t>
  </si>
  <si>
    <r>
      <t xml:space="preserve">ბრუტო </t>
    </r>
    <r>
      <rPr>
        <sz val="10"/>
        <rFont val="AcadNusx"/>
      </rPr>
      <t>- დამდგარი ზარალების ოდენობა გადაზღვევის ჩათვლით.</t>
    </r>
  </si>
  <si>
    <r>
      <t xml:space="preserve">ნეტო </t>
    </r>
    <r>
      <rPr>
        <sz val="10"/>
        <rFont val="AcadNusx"/>
      </rPr>
      <t>- დამდგარი ზარალების ოდენობა გადაზღვევის გამოკლებით.</t>
    </r>
  </si>
  <si>
    <t>საანგარიშო თარიღი: 2015 წლის 31 დეკემბერი</t>
  </si>
  <si>
    <t>საანგარიშო პერიოდი: 2015 წლის 1 იანვარი - 2015 წლის 31 დეკემბერი</t>
  </si>
  <si>
    <t>2015 წლის IV კვარტლის  განმავლობაში დაზღვეულ სატრანსპორტო საშუალებათა რაოდენობა</t>
  </si>
  <si>
    <t>2015 წლის  IV კვარტლის განმავლობაში სადაზღვევო კომპანიების მიერ სტატისტიკური მოზიდული სადაზღვევო პრემია და გადაზღვევის პრემიის ოდენობა</t>
  </si>
  <si>
    <r>
      <rPr>
        <b/>
        <sz val="10"/>
        <rFont val="AcadMtavr"/>
      </rPr>
      <t>სტატისტიკური მოზიდული პრემია</t>
    </r>
    <r>
      <rPr>
        <sz val="10"/>
        <rFont val="AcadMtavr"/>
      </rPr>
      <t xml:space="preserve"> მოიცავს სადაზღვევო პრემიას, რომელიც მიეკუთვნება საანგარიშო პერიოდში (01.01.2015 - 31.12.2015) ძალაში შესულ სადაზღვევო ხელშეკრულებებს (მრავალწლიანი ხელშეკრულებების ჩათვლით) მიუხედავად იმისა გადახდილი არის მზღვევლისათვის პრემია თუ არა</t>
    </r>
  </si>
  <si>
    <t>2015 წლის  IV კვარტლის განმავლობაში სადაზღვევო კომპანიების მიერ ფინანსური მოზიდული სადაზღვევო პრემია და გადაზღვევის პრემიის ოდენობა</t>
  </si>
  <si>
    <r>
      <rPr>
        <b/>
        <sz val="10"/>
        <rFont val="AcadMtavr"/>
      </rPr>
      <t>ფინანსური მოზიდული პრემია</t>
    </r>
    <r>
      <rPr>
        <sz val="10"/>
        <rFont val="AcadMtavr"/>
      </rPr>
      <t xml:space="preserve"> მოიცავს სადაზღვევო პრემიას, რომელიც მიეკუთვნება საანგარიშო პერიოდში (01.01.2015 - 31.12.2015) ძალაში შესულ სადაზღვევო ხელშეკრულებებს (მრავალწლიანი ხელშეკრულებების ჩათვლით) მიუხედავად იმისა გადახდილი არის მზღვევლისათვის პრემია თუ არა. სტატისტიკური მოზიდული პრემიისგან განსხვავებით, აღნიშნული პრემია კორექტირდება წინა საანგარიშო წლებში აღრიცხული პოლისების გაუქმებით.</t>
    </r>
  </si>
  <si>
    <r>
      <t xml:space="preserve">გამომუშავებული პრემია </t>
    </r>
    <r>
      <rPr>
        <sz val="10"/>
        <rFont val="AcadMtavr"/>
      </rPr>
      <t>შეესაბამება საანგარიშო პერიოდში (01.01.2015 - 31.12.2015) მზღვეველების მიერ პირდაპირი დაზღვევით მიღებულ შემოსავალს, მიუხედავად იმისა გადახდილი არის მზღვევლისათვის პრემია თუ არა</t>
    </r>
  </si>
  <si>
    <t>2015 წლის IV კვარტლის განმავლობაში გამომუშავებული სადაზღვევო პრემია (პირდაპირი დაზღვევის საქმიანობა, სახეობების მიხედვით)</t>
  </si>
  <si>
    <t>2015 წლის IV კვარტლის განმავლობაში სადაზღვევო კომპანიების მიერ ანაზღაურებული ზარალების ოდენობა</t>
  </si>
  <si>
    <r>
      <t xml:space="preserve">ანაზღაურებული ზარალი </t>
    </r>
    <r>
      <rPr>
        <sz val="10"/>
        <rFont val="AcadMtavr"/>
      </rPr>
      <t>წარმოადგენს საანგარიშო პერიოდში (01.01.2015 - 31.12.2015) მზღვეველების მიერ გადახდილი ზარალების ოდენობას, მიუხედავად იმისა, ზარალი წარმოიშვა პერიოდში თუ პერიოდამდე</t>
    </r>
  </si>
  <si>
    <t>2015 წლის IV კვარტლის განმავლობაში დამდგარი ზარალების ოდენობა</t>
  </si>
  <si>
    <r>
      <t xml:space="preserve">დამდგარი ზარალი </t>
    </r>
    <r>
      <rPr>
        <sz val="10"/>
        <rFont val="AcadMtavr"/>
      </rPr>
      <t>წარმოადგენს საანგარიშო პერიოდში (01.01.2015 - 31.12.2015) დამდგარი ზარალების ოდენობას</t>
    </r>
  </si>
  <si>
    <t>სადაზღვევო ბაზრის სტრუქტურა დაზღვევის სახეობების მიხედვით 2015 წლის IV კვარტლის მონაცემებით (პირდაპირი დაზღვევის საქმიანობა)</t>
  </si>
  <si>
    <t xml:space="preserve">2015 წლის IV კვარტლის განმავლობაში სადაზღვევო კომპანიების მიერ გადაზღვევის საქმიანობით სტატისტიკური მოზიდული პრემია და მომდევნო გადაზღვევის (რეტროცესიის) პრემიის ოდენობა </t>
  </si>
  <si>
    <t xml:space="preserve">2015 წლის IV კვარტლის განმავლობაში სადაზღვევო კომპანიების მიერ გადაზღვევის საქმიანობით ფინანსური მოზიდული პრემია და მომდევნო გადაზღვევის (რეტროცესიის) პრემიის ოდენობა </t>
  </si>
  <si>
    <t>2015 წლის IV კვარტლის განმავლობაში გამომუშავებული სადაზღვევო პრემია (გადაზღვევის საქმიანობა, სახეობების მიხედვით)</t>
  </si>
  <si>
    <r>
      <t xml:space="preserve">გამომუშავებული პრემია </t>
    </r>
    <r>
      <rPr>
        <sz val="10"/>
        <rFont val="AcadMtavr"/>
      </rPr>
      <t>შეესაბამება საანგარიშო პერიოდში (01.01.2015 - 31.12.2015) მზღვეველების მიერ "მიღებული გადაზღვევით" მიღებულ შემოსავალს, მიუხედავად იმისა გადახდილი არის მზღვევლისათვის პრემია თუ არა</t>
    </r>
  </si>
  <si>
    <r>
      <t xml:space="preserve">ანაზღაურებული ზარალი </t>
    </r>
    <r>
      <rPr>
        <sz val="10"/>
        <rFont val="AcadMtavr"/>
      </rPr>
      <t>წარმოადგენს საანგარიშო პერიოდში (01.01.2015- 31.12.2015) მზღვეველების მიერ გადახდილი ზარალების ოდენობას, მიუხედავად იმისა, ზარალი წარმოიშვა პერიოდში თუ პერიოდამდე</t>
    </r>
  </si>
  <si>
    <t>სადაზღვევო ბაზრის სტრუქტურა დაზღვევის სახეობების მიხედვით 2015 წლის IV კვარტლის მონაცემებით (გადაზღვევის საქმიანობა)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</si>
</sst>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-* #,##0.00_-;\-* #,##0.00_-;_-* &quot;-&quot;??_-;_-@_-"/>
    <numFmt numFmtId="165" formatCode="_-* #,##0_-;\-* #,##0_-;_-* &quot;-&quot;??_-;_-@_-"/>
    <numFmt numFmtId="166" formatCode="_(* #,##0_);_(* \(#,##0\);_(* &quot;-&quot;??_);_(@_)"/>
  </numFmts>
  <fonts count="25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cadMtavr"/>
    </font>
    <font>
      <sz val="10"/>
      <name val="AcadNusx"/>
    </font>
    <font>
      <sz val="9"/>
      <name val="AcadNusx"/>
    </font>
    <font>
      <b/>
      <sz val="10"/>
      <name val="AcadNusx"/>
    </font>
    <font>
      <sz val="10"/>
      <name val="Arial"/>
      <family val="2"/>
      <charset val="204"/>
    </font>
    <font>
      <sz val="8"/>
      <name val="Arial"/>
      <family val="2"/>
    </font>
    <font>
      <sz val="10"/>
      <name val="AcadMtavr"/>
    </font>
    <font>
      <b/>
      <sz val="10"/>
      <color indexed="18"/>
      <name val="Sylfaen"/>
      <family val="1"/>
    </font>
    <font>
      <sz val="10"/>
      <name val="Sylfaen"/>
      <family val="1"/>
    </font>
    <font>
      <b/>
      <sz val="10"/>
      <name val="Sylfaen"/>
      <family val="1"/>
    </font>
    <font>
      <sz val="10"/>
      <name val="Arial"/>
      <family val="2"/>
    </font>
    <font>
      <sz val="11"/>
      <name val="Sylfaen"/>
      <family val="1"/>
    </font>
    <font>
      <sz val="12"/>
      <name val="Sylfaen"/>
      <family val="1"/>
    </font>
    <font>
      <b/>
      <sz val="10"/>
      <name val="Arial"/>
      <family val="2"/>
    </font>
    <font>
      <sz val="10"/>
      <name val="Arial"/>
      <family val="2"/>
      <charset val="204"/>
    </font>
    <font>
      <sz val="10"/>
      <color rgb="FFFF0000"/>
      <name val="Arial"/>
      <family val="2"/>
    </font>
    <font>
      <b/>
      <sz val="10"/>
      <color indexed="18"/>
      <name val="Calibri"/>
      <family val="2"/>
      <scheme val="minor"/>
    </font>
    <font>
      <sz val="10"/>
      <color indexed="18"/>
      <name val="Calibri"/>
      <family val="2"/>
      <scheme val="minor"/>
    </font>
    <font>
      <sz val="10"/>
      <name val="Calibri"/>
      <family val="2"/>
      <scheme val="minor"/>
    </font>
    <font>
      <sz val="10"/>
      <color indexed="30"/>
      <name val="Calibri"/>
      <family val="2"/>
      <scheme val="minor"/>
    </font>
    <font>
      <b/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8">
    <xf numFmtId="0" fontId="0" fillId="0" borderId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</cellStyleXfs>
  <cellXfs count="114">
    <xf numFmtId="0" fontId="0" fillId="0" borderId="0" xfId="0"/>
    <xf numFmtId="3" fontId="5" fillId="0" borderId="0" xfId="0" applyNumberFormat="1" applyFont="1" applyFill="1" applyBorder="1" applyAlignment="1">
      <alignment horizontal="center" vertical="center" wrapText="1"/>
    </xf>
    <xf numFmtId="3" fontId="5" fillId="0" borderId="0" xfId="0" applyNumberFormat="1" applyFont="1" applyFill="1" applyBorder="1" applyAlignment="1">
      <alignment horizontal="center" vertical="center"/>
    </xf>
    <xf numFmtId="3" fontId="0" fillId="0" borderId="0" xfId="0" applyNumberFormat="1"/>
    <xf numFmtId="2" fontId="4" fillId="0" borderId="0" xfId="0" applyNumberFormat="1" applyFont="1" applyAlignment="1">
      <alignment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0" fontId="7" fillId="2" borderId="2" xfId="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0" fillId="2" borderId="2" xfId="0" applyFill="1" applyBorder="1"/>
    <xf numFmtId="0" fontId="4" fillId="2" borderId="2" xfId="0" applyFont="1" applyFill="1" applyBorder="1" applyAlignment="1">
      <alignment horizontal="center"/>
    </xf>
    <xf numFmtId="0" fontId="1" fillId="0" borderId="0" xfId="0" applyFont="1"/>
    <xf numFmtId="0" fontId="4" fillId="0" borderId="0" xfId="0" applyFont="1" applyAlignment="1" applyProtection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0" fillId="0" borderId="0" xfId="0" applyAlignment="1" applyProtection="1">
      <alignment vertical="center" wrapText="1"/>
    </xf>
    <xf numFmtId="0" fontId="4" fillId="0" borderId="0" xfId="0" applyFont="1" applyAlignment="1" applyProtection="1">
      <alignment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 applyProtection="1">
      <alignment horizontal="center" vertical="center" wrapText="1"/>
    </xf>
    <xf numFmtId="0" fontId="5" fillId="0" borderId="0" xfId="0" applyFont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0" fillId="0" borderId="0" xfId="0" applyAlignment="1" applyProtection="1">
      <alignment vertical="center"/>
    </xf>
    <xf numFmtId="0" fontId="6" fillId="2" borderId="4" xfId="0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12" fillId="0" borderId="2" xfId="0" applyFont="1" applyBorder="1" applyAlignment="1">
      <alignment vertical="center"/>
    </xf>
    <xf numFmtId="0" fontId="19" fillId="0" borderId="0" xfId="0" applyFont="1" applyAlignment="1">
      <alignment vertical="center"/>
    </xf>
    <xf numFmtId="3" fontId="0" fillId="0" borderId="0" xfId="0" applyNumberFormat="1" applyAlignment="1">
      <alignment vertical="center"/>
    </xf>
    <xf numFmtId="0" fontId="7" fillId="0" borderId="0" xfId="0" applyFont="1" applyAlignment="1">
      <alignment horizontal="left" vertical="center"/>
    </xf>
    <xf numFmtId="3" fontId="15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3" fontId="1" fillId="0" borderId="0" xfId="0" applyNumberFormat="1" applyFont="1" applyAlignment="1">
      <alignment vertical="center"/>
    </xf>
    <xf numFmtId="3" fontId="16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3" fontId="5" fillId="0" borderId="0" xfId="0" applyNumberFormat="1" applyFont="1" applyAlignment="1">
      <alignment vertical="center"/>
    </xf>
    <xf numFmtId="0" fontId="7" fillId="0" borderId="0" xfId="0" applyFont="1" applyFill="1" applyBorder="1" applyAlignment="1">
      <alignment horizontal="center" vertical="center" wrapText="1"/>
    </xf>
    <xf numFmtId="4" fontId="5" fillId="0" borderId="0" xfId="0" applyNumberFormat="1" applyFont="1" applyFill="1" applyBorder="1" applyAlignment="1">
      <alignment horizontal="center" vertical="center" wrapText="1"/>
    </xf>
    <xf numFmtId="4" fontId="5" fillId="0" borderId="0" xfId="0" applyNumberFormat="1" applyFont="1" applyFill="1" applyBorder="1" applyAlignment="1">
      <alignment horizontal="center" vertical="center"/>
    </xf>
    <xf numFmtId="3" fontId="7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4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/>
    </xf>
    <xf numFmtId="0" fontId="17" fillId="0" borderId="0" xfId="0" applyFont="1" applyAlignment="1">
      <alignment horizontal="center"/>
    </xf>
    <xf numFmtId="0" fontId="0" fillId="0" borderId="0" xfId="0" applyProtection="1"/>
    <xf numFmtId="0" fontId="0" fillId="0" borderId="0" xfId="0" applyAlignment="1" applyProtection="1">
      <alignment wrapText="1"/>
    </xf>
    <xf numFmtId="0" fontId="6" fillId="2" borderId="4" xfId="0" applyFont="1" applyFill="1" applyBorder="1" applyAlignment="1" applyProtection="1">
      <alignment horizontal="center" vertical="top" wrapText="1"/>
    </xf>
    <xf numFmtId="0" fontId="12" fillId="0" borderId="2" xfId="0" applyFont="1" applyBorder="1"/>
    <xf numFmtId="0" fontId="0" fillId="0" borderId="0" xfId="0" applyBorder="1" applyAlignment="1">
      <alignment vertical="center"/>
    </xf>
    <xf numFmtId="0" fontId="1" fillId="0" borderId="0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165" fontId="0" fillId="0" borderId="0" xfId="3" applyNumberFormat="1" applyFont="1" applyAlignment="1">
      <alignment vertical="center"/>
    </xf>
    <xf numFmtId="165" fontId="0" fillId="0" borderId="0" xfId="0" applyNumberFormat="1" applyAlignment="1">
      <alignment vertical="center"/>
    </xf>
    <xf numFmtId="0" fontId="20" fillId="0" borderId="6" xfId="0" applyFont="1" applyBorder="1" applyAlignment="1" applyProtection="1">
      <alignment horizontal="center" vertical="center" wrapText="1"/>
      <protection locked="0"/>
    </xf>
    <xf numFmtId="3" fontId="21" fillId="0" borderId="2" xfId="0" applyNumberFormat="1" applyFont="1" applyFill="1" applyBorder="1" applyAlignment="1">
      <alignment horizontal="left" vertical="center" wrapText="1"/>
    </xf>
    <xf numFmtId="0" fontId="22" fillId="0" borderId="2" xfId="0" applyFont="1" applyBorder="1" applyAlignment="1">
      <alignment vertical="center"/>
    </xf>
    <xf numFmtId="0" fontId="20" fillId="0" borderId="3" xfId="0" applyFont="1" applyFill="1" applyBorder="1" applyAlignment="1">
      <alignment horizontal="center" vertical="center" wrapText="1"/>
    </xf>
    <xf numFmtId="3" fontId="20" fillId="0" borderId="2" xfId="0" applyNumberFormat="1" applyFont="1" applyBorder="1" applyAlignment="1">
      <alignment vertical="center"/>
    </xf>
    <xf numFmtId="10" fontId="23" fillId="0" borderId="2" xfId="7" applyNumberFormat="1" applyFont="1" applyBorder="1" applyAlignment="1">
      <alignment horizontal="center" vertical="center"/>
    </xf>
    <xf numFmtId="3" fontId="24" fillId="2" borderId="2" xfId="2" applyNumberFormat="1" applyFont="1" applyFill="1" applyBorder="1" applyAlignment="1">
      <alignment horizontal="center" vertical="center" wrapText="1"/>
    </xf>
    <xf numFmtId="9" fontId="24" fillId="2" borderId="2" xfId="7" applyFont="1" applyFill="1" applyBorder="1" applyAlignment="1">
      <alignment horizontal="center" vertical="center" wrapText="1"/>
    </xf>
    <xf numFmtId="10" fontId="23" fillId="0" borderId="2" xfId="7" applyNumberFormat="1" applyFont="1" applyBorder="1" applyAlignment="1">
      <alignment horizontal="center"/>
    </xf>
    <xf numFmtId="0" fontId="13" fillId="0" borderId="0" xfId="0" applyFont="1"/>
    <xf numFmtId="3" fontId="21" fillId="0" borderId="3" xfId="0" applyNumberFormat="1" applyFont="1" applyFill="1" applyBorder="1" applyAlignment="1">
      <alignment horizontal="left" vertical="center" wrapText="1"/>
    </xf>
    <xf numFmtId="0" fontId="19" fillId="0" borderId="0" xfId="0" applyFont="1" applyAlignment="1" applyProtection="1">
      <alignment vertical="center"/>
    </xf>
    <xf numFmtId="0" fontId="5" fillId="2" borderId="2" xfId="0" applyNumberFormat="1" applyFont="1" applyFill="1" applyBorder="1" applyAlignment="1" applyProtection="1">
      <alignment horizontal="center" vertical="center" wrapText="1"/>
    </xf>
    <xf numFmtId="0" fontId="5" fillId="2" borderId="3" xfId="0" applyNumberFormat="1" applyFont="1" applyFill="1" applyBorder="1" applyAlignment="1" applyProtection="1">
      <alignment horizontal="center" vertical="center" wrapText="1"/>
    </xf>
    <xf numFmtId="0" fontId="5" fillId="2" borderId="1" xfId="0" applyNumberFormat="1" applyFont="1" applyFill="1" applyBorder="1" applyAlignment="1" applyProtection="1">
      <alignment horizontal="center" vertical="center" wrapText="1"/>
    </xf>
    <xf numFmtId="0" fontId="6" fillId="2" borderId="2" xfId="0" applyFont="1" applyFill="1" applyBorder="1" applyAlignment="1">
      <alignment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12" fillId="0" borderId="0" xfId="0" applyFont="1" applyAlignment="1" applyProtection="1">
      <alignment vertical="center"/>
    </xf>
    <xf numFmtId="0" fontId="12" fillId="2" borderId="2" xfId="0" applyFont="1" applyFill="1" applyBorder="1" applyAlignment="1">
      <alignment horizontal="center" vertical="center" textRotation="90" wrapText="1"/>
    </xf>
    <xf numFmtId="166" fontId="21" fillId="0" borderId="2" xfId="1" applyNumberFormat="1" applyFont="1" applyFill="1" applyBorder="1" applyAlignment="1">
      <alignment horizontal="left" vertical="center" wrapText="1"/>
    </xf>
    <xf numFmtId="166" fontId="21" fillId="0" borderId="2" xfId="1" applyNumberFormat="1" applyFont="1" applyBorder="1" applyAlignment="1" applyProtection="1">
      <alignment horizontal="center" vertical="center" wrapText="1"/>
      <protection locked="0"/>
    </xf>
    <xf numFmtId="166" fontId="21" fillId="0" borderId="3" xfId="1" applyNumberFormat="1" applyFont="1" applyFill="1" applyBorder="1" applyAlignment="1">
      <alignment horizontal="left" vertical="center" wrapText="1"/>
    </xf>
    <xf numFmtId="166" fontId="20" fillId="0" borderId="2" xfId="1" applyNumberFormat="1" applyFont="1" applyBorder="1" applyAlignment="1" applyProtection="1">
      <alignment vertical="center"/>
      <protection locked="0"/>
    </xf>
    <xf numFmtId="166" fontId="20" fillId="0" borderId="2" xfId="1" applyNumberFormat="1" applyFont="1" applyBorder="1" applyAlignment="1">
      <alignment vertical="center"/>
    </xf>
    <xf numFmtId="166" fontId="23" fillId="0" borderId="2" xfId="1" applyNumberFormat="1" applyFont="1" applyBorder="1" applyAlignment="1">
      <alignment horizontal="center" vertical="center"/>
    </xf>
    <xf numFmtId="166" fontId="21" fillId="0" borderId="2" xfId="1" applyNumberFormat="1" applyFont="1" applyFill="1" applyBorder="1" applyAlignment="1">
      <alignment horizontal="center" vertical="center"/>
    </xf>
    <xf numFmtId="166" fontId="23" fillId="0" borderId="2" xfId="1" applyNumberFormat="1" applyFont="1" applyBorder="1" applyAlignment="1">
      <alignment horizontal="center"/>
    </xf>
    <xf numFmtId="43" fontId="20" fillId="0" borderId="2" xfId="1" applyFont="1" applyBorder="1" applyAlignment="1">
      <alignment vertical="center"/>
    </xf>
    <xf numFmtId="166" fontId="20" fillId="0" borderId="3" xfId="1" applyNumberFormat="1" applyFont="1" applyFill="1" applyBorder="1" applyAlignment="1">
      <alignment horizontal="center" vertical="center" wrapText="1"/>
    </xf>
    <xf numFmtId="0" fontId="22" fillId="0" borderId="0" xfId="0" applyFont="1" applyBorder="1" applyAlignment="1">
      <alignment vertical="center"/>
    </xf>
    <xf numFmtId="0" fontId="20" fillId="0" borderId="0" xfId="0" applyFont="1" applyFill="1" applyBorder="1" applyAlignment="1">
      <alignment horizontal="center" vertical="center" wrapText="1"/>
    </xf>
    <xf numFmtId="3" fontId="20" fillId="0" borderId="0" xfId="0" applyNumberFormat="1" applyFont="1" applyBorder="1" applyAlignment="1">
      <alignment vertical="center"/>
    </xf>
    <xf numFmtId="166" fontId="20" fillId="0" borderId="0" xfId="1" applyNumberFormat="1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1" fillId="0" borderId="0" xfId="0" applyFont="1" applyFill="1" applyBorder="1" applyAlignment="1">
      <alignment horizontal="center" vertical="center" wrapText="1"/>
    </xf>
    <xf numFmtId="166" fontId="20" fillId="0" borderId="0" xfId="1" applyNumberFormat="1" applyFont="1" applyFill="1" applyBorder="1" applyAlignment="1">
      <alignment horizontal="center" vertical="center" wrapText="1"/>
    </xf>
    <xf numFmtId="0" fontId="12" fillId="0" borderId="0" xfId="0" applyFont="1" applyBorder="1"/>
    <xf numFmtId="43" fontId="20" fillId="0" borderId="0" xfId="1" applyFont="1" applyBorder="1" applyAlignment="1">
      <alignment vertical="center"/>
    </xf>
    <xf numFmtId="166" fontId="5" fillId="0" borderId="0" xfId="0" applyNumberFormat="1" applyFont="1" applyAlignment="1">
      <alignment vertical="center"/>
    </xf>
    <xf numFmtId="166" fontId="1" fillId="0" borderId="0" xfId="0" applyNumberFormat="1" applyFont="1" applyAlignment="1">
      <alignment vertical="center"/>
    </xf>
    <xf numFmtId="43" fontId="5" fillId="0" borderId="0" xfId="0" applyNumberFormat="1" applyFont="1" applyAlignment="1">
      <alignment vertical="center"/>
    </xf>
    <xf numFmtId="43" fontId="19" fillId="0" borderId="0" xfId="0" applyNumberFormat="1" applyFont="1" applyAlignment="1">
      <alignment vertical="center"/>
    </xf>
    <xf numFmtId="0" fontId="5" fillId="2" borderId="1" xfId="0" applyNumberFormat="1" applyFont="1" applyFill="1" applyBorder="1" applyAlignment="1" applyProtection="1">
      <alignment horizontal="center" vertical="center" wrapText="1"/>
    </xf>
    <xf numFmtId="0" fontId="5" fillId="2" borderId="9" xfId="0" applyNumberFormat="1" applyFont="1" applyFill="1" applyBorder="1" applyAlignment="1" applyProtection="1">
      <alignment horizontal="center" vertical="center" wrapText="1"/>
    </xf>
    <xf numFmtId="0" fontId="5" fillId="2" borderId="6" xfId="0" applyNumberFormat="1" applyFont="1" applyFill="1" applyBorder="1" applyAlignment="1" applyProtection="1">
      <alignment horizontal="center" vertical="center" wrapText="1"/>
    </xf>
    <xf numFmtId="0" fontId="5" fillId="2" borderId="3" xfId="0" applyNumberFormat="1" applyFont="1" applyFill="1" applyBorder="1" applyAlignment="1" applyProtection="1">
      <alignment horizontal="center" vertical="center" wrapText="1"/>
    </xf>
    <xf numFmtId="0" fontId="5" fillId="2" borderId="8" xfId="0" applyNumberFormat="1" applyFont="1" applyFill="1" applyBorder="1" applyAlignment="1" applyProtection="1">
      <alignment horizontal="center" vertical="center" wrapText="1"/>
    </xf>
    <xf numFmtId="0" fontId="5" fillId="2" borderId="7" xfId="0" applyNumberFormat="1" applyFont="1" applyFill="1" applyBorder="1" applyAlignment="1" applyProtection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10" fillId="0" borderId="0" xfId="0" applyFont="1" applyAlignment="1" applyProtection="1">
      <alignment horizontal="left" vertical="center" wrapText="1"/>
    </xf>
    <xf numFmtId="0" fontId="5" fillId="2" borderId="2" xfId="0" applyNumberFormat="1" applyFont="1" applyFill="1" applyBorder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center" vertical="center" wrapText="1"/>
    </xf>
    <xf numFmtId="0" fontId="4" fillId="0" borderId="0" xfId="0" applyFont="1" applyAlignment="1" applyProtection="1">
      <alignment horizontal="left" vertical="center" wrapText="1"/>
    </xf>
    <xf numFmtId="0" fontId="4" fillId="0" borderId="0" xfId="0" applyFont="1" applyAlignment="1">
      <alignment horizontal="center" vertical="center"/>
    </xf>
    <xf numFmtId="2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</cellXfs>
  <cellStyles count="8">
    <cellStyle name="Comma" xfId="1" builtinId="3"/>
    <cellStyle name="Comma 2" xfId="2"/>
    <cellStyle name="Comma 3" xfId="3"/>
    <cellStyle name="Comma 5" xfId="4"/>
    <cellStyle name="Normal" xfId="0" builtinId="0"/>
    <cellStyle name="Normal 11" xfId="5"/>
    <cellStyle name="Normal 2" xfId="6"/>
    <cellStyle name="Percent 2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34998626667073579"/>
  </sheetPr>
  <dimension ref="A1:CV25"/>
  <sheetViews>
    <sheetView zoomScale="85" zoomScaleNormal="85" workbookViewId="0">
      <pane xSplit="2" ySplit="6" topLeftCell="CK15" activePane="bottomRight" state="frozen"/>
      <selection pane="topRight" activeCell="C1" sqref="C1"/>
      <selection pane="bottomLeft" activeCell="A6" sqref="A6"/>
      <selection pane="bottomRight" activeCell="A2" sqref="A2"/>
    </sheetView>
  </sheetViews>
  <sheetFormatPr defaultRowHeight="12.75" outlineLevelCol="1" x14ac:dyDescent="0.2"/>
  <cols>
    <col min="1" max="1" width="5.85546875" style="25" customWidth="1"/>
    <col min="2" max="2" width="49.5703125" style="25" customWidth="1"/>
    <col min="3" max="5" width="12.7109375" style="25" customWidth="1" outlineLevel="1"/>
    <col min="6" max="6" width="15.140625" style="25" customWidth="1"/>
    <col min="7" max="7" width="12.7109375" style="25" customWidth="1"/>
    <col min="8" max="10" width="12.7109375" style="25" customWidth="1" outlineLevel="1"/>
    <col min="11" max="11" width="15.140625" style="25" customWidth="1"/>
    <col min="12" max="12" width="12.7109375" style="25" customWidth="1"/>
    <col min="13" max="15" width="12.7109375" style="25" customWidth="1" outlineLevel="1"/>
    <col min="16" max="16" width="15.140625" style="25" customWidth="1"/>
    <col min="17" max="17" width="12.7109375" style="25" customWidth="1"/>
    <col min="18" max="20" width="12.7109375" style="25" customWidth="1" outlineLevel="1"/>
    <col min="21" max="21" width="15.140625" style="25" customWidth="1"/>
    <col min="22" max="24" width="15.140625" style="25" customWidth="1" outlineLevel="1"/>
    <col min="25" max="25" width="12.7109375" style="25" customWidth="1"/>
    <col min="26" max="28" width="12.7109375" style="25" customWidth="1" outlineLevel="1"/>
    <col min="29" max="29" width="15.140625" style="25" customWidth="1"/>
    <col min="30" max="30" width="12.7109375" style="25" customWidth="1"/>
    <col min="31" max="33" width="12.7109375" style="25" customWidth="1" outlineLevel="1"/>
    <col min="34" max="34" width="15.140625" style="25" customWidth="1"/>
    <col min="35" max="35" width="12.7109375" style="25" customWidth="1"/>
    <col min="36" max="38" width="12.7109375" style="25" customWidth="1" outlineLevel="1"/>
    <col min="39" max="39" width="15.140625" style="25" customWidth="1"/>
    <col min="40" max="40" width="12.7109375" style="25" customWidth="1"/>
    <col min="41" max="43" width="12.7109375" style="25" customWidth="1" outlineLevel="1"/>
    <col min="44" max="44" width="15.140625" style="25" customWidth="1"/>
    <col min="45" max="45" width="12.7109375" style="25" customWidth="1"/>
    <col min="46" max="48" width="12.7109375" style="25" customWidth="1" outlineLevel="1"/>
    <col min="49" max="49" width="15.140625" style="25" customWidth="1"/>
    <col min="50" max="50" width="12.7109375" style="25" customWidth="1"/>
    <col min="51" max="53" width="12.7109375" style="25" customWidth="1" outlineLevel="1"/>
    <col min="54" max="54" width="15.140625" style="25" customWidth="1"/>
    <col min="55" max="55" width="12.7109375" style="25" customWidth="1"/>
    <col min="56" max="58" width="12.7109375" style="25" customWidth="1" outlineLevel="1"/>
    <col min="59" max="59" width="15.140625" style="25" customWidth="1"/>
    <col min="60" max="60" width="12.7109375" style="25" customWidth="1"/>
    <col min="61" max="63" width="12.7109375" style="25" customWidth="1" outlineLevel="1"/>
    <col min="64" max="64" width="15.140625" style="25" customWidth="1"/>
    <col min="65" max="65" width="12.7109375" style="25" customWidth="1"/>
    <col min="66" max="68" width="12.7109375" style="25" customWidth="1" outlineLevel="1"/>
    <col min="69" max="69" width="15.140625" style="25" customWidth="1"/>
    <col min="70" max="70" width="12.7109375" style="25" customWidth="1"/>
    <col min="71" max="73" width="12.7109375" style="25" customWidth="1" outlineLevel="1"/>
    <col min="74" max="74" width="15.140625" style="25" customWidth="1"/>
    <col min="75" max="75" width="12.7109375" style="25" customWidth="1"/>
    <col min="76" max="78" width="12.7109375" style="25" customWidth="1" outlineLevel="1"/>
    <col min="79" max="79" width="15.140625" style="25" customWidth="1"/>
    <col min="80" max="80" width="12.7109375" style="25" customWidth="1"/>
    <col min="81" max="83" width="12.7109375" style="25" customWidth="1" outlineLevel="1"/>
    <col min="84" max="84" width="15.140625" style="25" customWidth="1"/>
    <col min="85" max="85" width="12.7109375" style="25" customWidth="1"/>
    <col min="86" max="88" width="12.7109375" style="25" customWidth="1" outlineLevel="1"/>
    <col min="89" max="89" width="15.140625" style="25" customWidth="1"/>
    <col min="90" max="90" width="12.7109375" style="25" customWidth="1"/>
    <col min="91" max="93" width="12.7109375" style="25" customWidth="1" outlineLevel="1"/>
    <col min="94" max="94" width="15.140625" style="25" customWidth="1"/>
    <col min="95" max="95" width="12.7109375" style="25" customWidth="1"/>
    <col min="96" max="98" width="12.7109375" style="25" customWidth="1" outlineLevel="1"/>
    <col min="99" max="99" width="15.140625" style="25" customWidth="1"/>
    <col min="100" max="100" width="12.7109375" style="25" customWidth="1"/>
    <col min="101" max="16384" width="9.140625" style="25"/>
  </cols>
  <sheetData>
    <row r="1" spans="1:100" s="20" customFormat="1" ht="28.5" customHeight="1" x14ac:dyDescent="0.2">
      <c r="A1" s="15" t="s">
        <v>43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  <c r="BF1" s="14"/>
      <c r="BG1" s="14"/>
      <c r="BH1" s="14"/>
      <c r="BI1" s="14"/>
      <c r="BJ1" s="14"/>
      <c r="BK1" s="14"/>
      <c r="BL1" s="14"/>
      <c r="BM1" s="14"/>
      <c r="BN1" s="14"/>
      <c r="BO1" s="14"/>
      <c r="BP1" s="14"/>
      <c r="BQ1" s="14"/>
      <c r="BR1" s="14"/>
      <c r="BS1" s="14"/>
      <c r="BT1" s="14"/>
      <c r="BU1" s="14"/>
      <c r="BV1" s="14"/>
      <c r="BW1" s="14"/>
      <c r="BX1" s="14"/>
      <c r="BY1" s="14"/>
      <c r="BZ1" s="14"/>
      <c r="CA1" s="14"/>
      <c r="CB1" s="14"/>
      <c r="CC1" s="14"/>
      <c r="CD1" s="14"/>
      <c r="CE1" s="14"/>
      <c r="CF1" s="14"/>
      <c r="CG1" s="14"/>
      <c r="CH1" s="14"/>
      <c r="CI1" s="14"/>
      <c r="CJ1" s="14"/>
      <c r="CK1" s="14"/>
      <c r="CL1" s="14"/>
      <c r="CM1" s="14"/>
      <c r="CN1" s="14"/>
      <c r="CO1" s="14"/>
      <c r="CP1" s="14"/>
      <c r="CQ1" s="14"/>
      <c r="CR1" s="14"/>
      <c r="CS1" s="14"/>
      <c r="CT1" s="14"/>
      <c r="CU1" s="14"/>
      <c r="CV1" s="14"/>
    </row>
    <row r="2" spans="1:100" s="20" customFormat="1" ht="18" customHeight="1" x14ac:dyDescent="0.2">
      <c r="A2" s="21" t="s">
        <v>39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4"/>
      <c r="AU2" s="14"/>
      <c r="AV2" s="14"/>
      <c r="AW2" s="14"/>
      <c r="AX2" s="14"/>
      <c r="AY2" s="14"/>
      <c r="AZ2" s="14"/>
      <c r="BA2" s="14"/>
      <c r="BB2" s="14"/>
      <c r="BC2" s="14"/>
      <c r="BD2" s="14"/>
      <c r="BE2" s="14"/>
      <c r="BF2" s="14"/>
      <c r="BG2" s="14"/>
      <c r="BH2" s="14"/>
      <c r="BI2" s="14"/>
      <c r="BJ2" s="14"/>
      <c r="BK2" s="14"/>
      <c r="BL2" s="14"/>
      <c r="BM2" s="14"/>
      <c r="BN2" s="14"/>
      <c r="BO2" s="14"/>
      <c r="BP2" s="14"/>
      <c r="BQ2" s="14"/>
      <c r="BR2" s="14"/>
      <c r="BS2" s="14"/>
      <c r="BT2" s="14"/>
      <c r="BU2" s="14"/>
      <c r="BV2" s="14"/>
      <c r="BW2" s="14"/>
      <c r="BX2" s="14"/>
      <c r="BY2" s="14"/>
      <c r="BZ2" s="14"/>
      <c r="CA2" s="14"/>
      <c r="CB2" s="14"/>
      <c r="CC2" s="14"/>
      <c r="CD2" s="14"/>
      <c r="CE2" s="14"/>
      <c r="CF2" s="14"/>
      <c r="CG2" s="14"/>
      <c r="CH2" s="14"/>
      <c r="CI2" s="14"/>
      <c r="CJ2" s="14"/>
      <c r="CK2" s="14"/>
      <c r="CL2" s="14"/>
      <c r="CM2" s="14"/>
      <c r="CN2" s="14"/>
      <c r="CO2" s="14"/>
      <c r="CP2" s="14"/>
      <c r="CQ2" s="14"/>
      <c r="CR2" s="14"/>
      <c r="CS2" s="14"/>
      <c r="CT2" s="14"/>
      <c r="CU2" s="14"/>
      <c r="CV2" s="14"/>
    </row>
    <row r="3" spans="1:100" s="22" customFormat="1" ht="18" customHeight="1" x14ac:dyDescent="0.2">
      <c r="A3" s="65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  <c r="BK3" s="14"/>
      <c r="BL3" s="14"/>
      <c r="BM3" s="14"/>
      <c r="BN3" s="14"/>
      <c r="BO3" s="14"/>
      <c r="BP3" s="14"/>
      <c r="BQ3" s="14"/>
      <c r="BR3" s="14"/>
      <c r="BS3" s="14"/>
      <c r="BT3" s="14"/>
      <c r="BU3" s="14"/>
      <c r="BV3" s="14"/>
      <c r="BW3" s="14"/>
      <c r="BX3" s="14"/>
      <c r="BY3" s="14"/>
      <c r="BZ3" s="14"/>
      <c r="CA3" s="14"/>
      <c r="CB3" s="14"/>
      <c r="CC3" s="14"/>
      <c r="CD3" s="14"/>
      <c r="CE3" s="14"/>
      <c r="CF3" s="14"/>
      <c r="CG3" s="14"/>
      <c r="CH3" s="14"/>
      <c r="CI3" s="14"/>
      <c r="CJ3" s="14"/>
      <c r="CK3" s="14"/>
      <c r="CL3" s="14"/>
      <c r="CM3" s="14"/>
      <c r="CN3" s="14"/>
      <c r="CO3" s="14"/>
      <c r="CP3" s="14"/>
      <c r="CQ3" s="14"/>
      <c r="CR3" s="14"/>
      <c r="CS3" s="14"/>
      <c r="CT3" s="14"/>
      <c r="CU3" s="14"/>
      <c r="CV3" s="14"/>
    </row>
    <row r="4" spans="1:100" s="22" customFormat="1" ht="89.25" customHeight="1" x14ac:dyDescent="0.2">
      <c r="A4" s="96" t="s">
        <v>0</v>
      </c>
      <c r="B4" s="96" t="s">
        <v>2</v>
      </c>
      <c r="C4" s="99" t="s">
        <v>3</v>
      </c>
      <c r="D4" s="100"/>
      <c r="E4" s="100"/>
      <c r="F4" s="100"/>
      <c r="G4" s="101"/>
      <c r="H4" s="99" t="s">
        <v>27</v>
      </c>
      <c r="I4" s="100"/>
      <c r="J4" s="100"/>
      <c r="K4" s="100"/>
      <c r="L4" s="101"/>
      <c r="M4" s="99" t="s">
        <v>34</v>
      </c>
      <c r="N4" s="100"/>
      <c r="O4" s="100"/>
      <c r="P4" s="100"/>
      <c r="Q4" s="101"/>
      <c r="R4" s="99" t="s">
        <v>6</v>
      </c>
      <c r="S4" s="100"/>
      <c r="T4" s="100"/>
      <c r="U4" s="100"/>
      <c r="V4" s="100"/>
      <c r="W4" s="100"/>
      <c r="X4" s="100"/>
      <c r="Y4" s="101"/>
      <c r="Z4" s="99" t="s">
        <v>35</v>
      </c>
      <c r="AA4" s="100"/>
      <c r="AB4" s="100"/>
      <c r="AC4" s="100"/>
      <c r="AD4" s="101"/>
      <c r="AE4" s="99" t="s">
        <v>7</v>
      </c>
      <c r="AF4" s="100"/>
      <c r="AG4" s="100"/>
      <c r="AH4" s="100"/>
      <c r="AI4" s="101"/>
      <c r="AJ4" s="99" t="s">
        <v>8</v>
      </c>
      <c r="AK4" s="100"/>
      <c r="AL4" s="100"/>
      <c r="AM4" s="100"/>
      <c r="AN4" s="101"/>
      <c r="AO4" s="99" t="s">
        <v>28</v>
      </c>
      <c r="AP4" s="100"/>
      <c r="AQ4" s="100"/>
      <c r="AR4" s="100"/>
      <c r="AS4" s="101"/>
      <c r="AT4" s="99" t="s">
        <v>38</v>
      </c>
      <c r="AU4" s="100"/>
      <c r="AV4" s="100"/>
      <c r="AW4" s="100"/>
      <c r="AX4" s="101"/>
      <c r="AY4" s="99" t="s">
        <v>29</v>
      </c>
      <c r="AZ4" s="100"/>
      <c r="BA4" s="100"/>
      <c r="BB4" s="100"/>
      <c r="BC4" s="101"/>
      <c r="BD4" s="99" t="s">
        <v>30</v>
      </c>
      <c r="BE4" s="100"/>
      <c r="BF4" s="100"/>
      <c r="BG4" s="100"/>
      <c r="BH4" s="101"/>
      <c r="BI4" s="99" t="s">
        <v>9</v>
      </c>
      <c r="BJ4" s="100"/>
      <c r="BK4" s="100"/>
      <c r="BL4" s="100"/>
      <c r="BM4" s="101"/>
      <c r="BN4" s="99" t="s">
        <v>33</v>
      </c>
      <c r="BO4" s="100"/>
      <c r="BP4" s="100"/>
      <c r="BQ4" s="100"/>
      <c r="BR4" s="101"/>
      <c r="BS4" s="99" t="s">
        <v>10</v>
      </c>
      <c r="BT4" s="100"/>
      <c r="BU4" s="100"/>
      <c r="BV4" s="100"/>
      <c r="BW4" s="101"/>
      <c r="BX4" s="99" t="s">
        <v>11</v>
      </c>
      <c r="BY4" s="100"/>
      <c r="BZ4" s="100"/>
      <c r="CA4" s="100"/>
      <c r="CB4" s="101"/>
      <c r="CC4" s="99" t="s">
        <v>12</v>
      </c>
      <c r="CD4" s="100"/>
      <c r="CE4" s="100"/>
      <c r="CF4" s="100"/>
      <c r="CG4" s="101"/>
      <c r="CH4" s="99" t="s">
        <v>32</v>
      </c>
      <c r="CI4" s="100"/>
      <c r="CJ4" s="100"/>
      <c r="CK4" s="100"/>
      <c r="CL4" s="101"/>
      <c r="CM4" s="99" t="s">
        <v>13</v>
      </c>
      <c r="CN4" s="100"/>
      <c r="CO4" s="100"/>
      <c r="CP4" s="100"/>
      <c r="CQ4" s="101"/>
      <c r="CR4" s="99" t="s">
        <v>14</v>
      </c>
      <c r="CS4" s="100"/>
      <c r="CT4" s="100"/>
      <c r="CU4" s="100"/>
      <c r="CV4" s="101"/>
    </row>
    <row r="5" spans="1:100" s="22" customFormat="1" ht="42" customHeight="1" x14ac:dyDescent="0.2">
      <c r="A5" s="97"/>
      <c r="B5" s="97"/>
      <c r="C5" s="102" t="s">
        <v>44</v>
      </c>
      <c r="D5" s="102"/>
      <c r="E5" s="102"/>
      <c r="F5" s="102"/>
      <c r="G5" s="69" t="s">
        <v>45</v>
      </c>
      <c r="H5" s="102" t="s">
        <v>44</v>
      </c>
      <c r="I5" s="102"/>
      <c r="J5" s="102"/>
      <c r="K5" s="102"/>
      <c r="L5" s="69" t="s">
        <v>45</v>
      </c>
      <c r="M5" s="102" t="s">
        <v>44</v>
      </c>
      <c r="N5" s="102"/>
      <c r="O5" s="102"/>
      <c r="P5" s="102"/>
      <c r="Q5" s="69" t="s">
        <v>45</v>
      </c>
      <c r="R5" s="102" t="s">
        <v>44</v>
      </c>
      <c r="S5" s="102"/>
      <c r="T5" s="102"/>
      <c r="U5" s="102"/>
      <c r="V5" s="103" t="s">
        <v>45</v>
      </c>
      <c r="W5" s="104"/>
      <c r="X5" s="104"/>
      <c r="Y5" s="105"/>
      <c r="Z5" s="102" t="s">
        <v>44</v>
      </c>
      <c r="AA5" s="102"/>
      <c r="AB5" s="102"/>
      <c r="AC5" s="102"/>
      <c r="AD5" s="69" t="s">
        <v>45</v>
      </c>
      <c r="AE5" s="102" t="s">
        <v>44</v>
      </c>
      <c r="AF5" s="102"/>
      <c r="AG5" s="102"/>
      <c r="AH5" s="102"/>
      <c r="AI5" s="69" t="s">
        <v>45</v>
      </c>
      <c r="AJ5" s="102" t="s">
        <v>44</v>
      </c>
      <c r="AK5" s="102"/>
      <c r="AL5" s="102"/>
      <c r="AM5" s="102"/>
      <c r="AN5" s="69" t="s">
        <v>45</v>
      </c>
      <c r="AO5" s="102" t="s">
        <v>44</v>
      </c>
      <c r="AP5" s="102"/>
      <c r="AQ5" s="102"/>
      <c r="AR5" s="102"/>
      <c r="AS5" s="69" t="s">
        <v>45</v>
      </c>
      <c r="AT5" s="102" t="s">
        <v>44</v>
      </c>
      <c r="AU5" s="102"/>
      <c r="AV5" s="102"/>
      <c r="AW5" s="102"/>
      <c r="AX5" s="69" t="s">
        <v>45</v>
      </c>
      <c r="AY5" s="102" t="s">
        <v>44</v>
      </c>
      <c r="AZ5" s="102"/>
      <c r="BA5" s="102"/>
      <c r="BB5" s="102"/>
      <c r="BC5" s="69" t="s">
        <v>45</v>
      </c>
      <c r="BD5" s="102" t="s">
        <v>44</v>
      </c>
      <c r="BE5" s="102"/>
      <c r="BF5" s="102"/>
      <c r="BG5" s="102"/>
      <c r="BH5" s="69" t="s">
        <v>45</v>
      </c>
      <c r="BI5" s="102" t="s">
        <v>44</v>
      </c>
      <c r="BJ5" s="102"/>
      <c r="BK5" s="102"/>
      <c r="BL5" s="102"/>
      <c r="BM5" s="69" t="s">
        <v>45</v>
      </c>
      <c r="BN5" s="102" t="s">
        <v>44</v>
      </c>
      <c r="BO5" s="102"/>
      <c r="BP5" s="102"/>
      <c r="BQ5" s="102"/>
      <c r="BR5" s="69" t="s">
        <v>45</v>
      </c>
      <c r="BS5" s="102" t="s">
        <v>44</v>
      </c>
      <c r="BT5" s="102"/>
      <c r="BU5" s="102"/>
      <c r="BV5" s="102"/>
      <c r="BW5" s="69" t="s">
        <v>45</v>
      </c>
      <c r="BX5" s="102" t="s">
        <v>44</v>
      </c>
      <c r="BY5" s="102"/>
      <c r="BZ5" s="102"/>
      <c r="CA5" s="102"/>
      <c r="CB5" s="69" t="s">
        <v>45</v>
      </c>
      <c r="CC5" s="102" t="s">
        <v>44</v>
      </c>
      <c r="CD5" s="102"/>
      <c r="CE5" s="102"/>
      <c r="CF5" s="102"/>
      <c r="CG5" s="69" t="s">
        <v>45</v>
      </c>
      <c r="CH5" s="102" t="s">
        <v>44</v>
      </c>
      <c r="CI5" s="102"/>
      <c r="CJ5" s="102"/>
      <c r="CK5" s="102"/>
      <c r="CL5" s="69" t="s">
        <v>45</v>
      </c>
      <c r="CM5" s="102" t="s">
        <v>44</v>
      </c>
      <c r="CN5" s="102"/>
      <c r="CO5" s="102"/>
      <c r="CP5" s="102"/>
      <c r="CQ5" s="69" t="s">
        <v>45</v>
      </c>
      <c r="CR5" s="102" t="s">
        <v>44</v>
      </c>
      <c r="CS5" s="102"/>
      <c r="CT5" s="102"/>
      <c r="CU5" s="102"/>
      <c r="CV5" s="69" t="s">
        <v>45</v>
      </c>
    </row>
    <row r="6" spans="1:100" s="71" customFormat="1" ht="45" x14ac:dyDescent="0.2">
      <c r="A6" s="98"/>
      <c r="B6" s="98"/>
      <c r="C6" s="72" t="s">
        <v>63</v>
      </c>
      <c r="D6" s="72" t="s">
        <v>64</v>
      </c>
      <c r="E6" s="72" t="s">
        <v>65</v>
      </c>
      <c r="F6" s="72" t="s">
        <v>14</v>
      </c>
      <c r="G6" s="72" t="s">
        <v>14</v>
      </c>
      <c r="H6" s="72" t="s">
        <v>63</v>
      </c>
      <c r="I6" s="72" t="s">
        <v>64</v>
      </c>
      <c r="J6" s="72" t="s">
        <v>65</v>
      </c>
      <c r="K6" s="72" t="s">
        <v>14</v>
      </c>
      <c r="L6" s="72" t="s">
        <v>14</v>
      </c>
      <c r="M6" s="72" t="s">
        <v>63</v>
      </c>
      <c r="N6" s="72" t="s">
        <v>64</v>
      </c>
      <c r="O6" s="72" t="s">
        <v>65</v>
      </c>
      <c r="P6" s="72" t="s">
        <v>14</v>
      </c>
      <c r="Q6" s="72" t="s">
        <v>14</v>
      </c>
      <c r="R6" s="72" t="s">
        <v>63</v>
      </c>
      <c r="S6" s="72" t="s">
        <v>64</v>
      </c>
      <c r="T6" s="72" t="s">
        <v>65</v>
      </c>
      <c r="U6" s="72" t="s">
        <v>14</v>
      </c>
      <c r="V6" s="72" t="s">
        <v>63</v>
      </c>
      <c r="W6" s="72" t="s">
        <v>64</v>
      </c>
      <c r="X6" s="72" t="s">
        <v>65</v>
      </c>
      <c r="Y6" s="72" t="s">
        <v>14</v>
      </c>
      <c r="Z6" s="72" t="s">
        <v>63</v>
      </c>
      <c r="AA6" s="72" t="s">
        <v>64</v>
      </c>
      <c r="AB6" s="72" t="s">
        <v>65</v>
      </c>
      <c r="AC6" s="72" t="s">
        <v>14</v>
      </c>
      <c r="AD6" s="72" t="s">
        <v>14</v>
      </c>
      <c r="AE6" s="72" t="s">
        <v>63</v>
      </c>
      <c r="AF6" s="72" t="s">
        <v>64</v>
      </c>
      <c r="AG6" s="72" t="s">
        <v>65</v>
      </c>
      <c r="AH6" s="72" t="s">
        <v>14</v>
      </c>
      <c r="AI6" s="72" t="s">
        <v>14</v>
      </c>
      <c r="AJ6" s="72" t="s">
        <v>63</v>
      </c>
      <c r="AK6" s="72" t="s">
        <v>64</v>
      </c>
      <c r="AL6" s="72" t="s">
        <v>65</v>
      </c>
      <c r="AM6" s="72" t="s">
        <v>14</v>
      </c>
      <c r="AN6" s="72" t="s">
        <v>14</v>
      </c>
      <c r="AO6" s="72" t="s">
        <v>63</v>
      </c>
      <c r="AP6" s="72" t="s">
        <v>64</v>
      </c>
      <c r="AQ6" s="72" t="s">
        <v>65</v>
      </c>
      <c r="AR6" s="72" t="s">
        <v>14</v>
      </c>
      <c r="AS6" s="72" t="s">
        <v>14</v>
      </c>
      <c r="AT6" s="72" t="s">
        <v>63</v>
      </c>
      <c r="AU6" s="72" t="s">
        <v>64</v>
      </c>
      <c r="AV6" s="72" t="s">
        <v>65</v>
      </c>
      <c r="AW6" s="72" t="s">
        <v>14</v>
      </c>
      <c r="AX6" s="72" t="s">
        <v>14</v>
      </c>
      <c r="AY6" s="72" t="s">
        <v>63</v>
      </c>
      <c r="AZ6" s="72" t="s">
        <v>64</v>
      </c>
      <c r="BA6" s="72" t="s">
        <v>65</v>
      </c>
      <c r="BB6" s="72" t="s">
        <v>14</v>
      </c>
      <c r="BC6" s="72" t="s">
        <v>14</v>
      </c>
      <c r="BD6" s="72" t="s">
        <v>63</v>
      </c>
      <c r="BE6" s="72" t="s">
        <v>64</v>
      </c>
      <c r="BF6" s="72" t="s">
        <v>65</v>
      </c>
      <c r="BG6" s="72" t="s">
        <v>14</v>
      </c>
      <c r="BH6" s="72" t="s">
        <v>14</v>
      </c>
      <c r="BI6" s="72" t="s">
        <v>63</v>
      </c>
      <c r="BJ6" s="72" t="s">
        <v>64</v>
      </c>
      <c r="BK6" s="72" t="s">
        <v>65</v>
      </c>
      <c r="BL6" s="72" t="s">
        <v>14</v>
      </c>
      <c r="BM6" s="72" t="s">
        <v>14</v>
      </c>
      <c r="BN6" s="72" t="s">
        <v>63</v>
      </c>
      <c r="BO6" s="72" t="s">
        <v>64</v>
      </c>
      <c r="BP6" s="72" t="s">
        <v>65</v>
      </c>
      <c r="BQ6" s="72" t="s">
        <v>14</v>
      </c>
      <c r="BR6" s="72" t="s">
        <v>14</v>
      </c>
      <c r="BS6" s="72" t="s">
        <v>63</v>
      </c>
      <c r="BT6" s="72" t="s">
        <v>64</v>
      </c>
      <c r="BU6" s="72" t="s">
        <v>65</v>
      </c>
      <c r="BV6" s="72" t="s">
        <v>14</v>
      </c>
      <c r="BW6" s="72" t="s">
        <v>14</v>
      </c>
      <c r="BX6" s="72" t="s">
        <v>63</v>
      </c>
      <c r="BY6" s="72" t="s">
        <v>64</v>
      </c>
      <c r="BZ6" s="72" t="s">
        <v>65</v>
      </c>
      <c r="CA6" s="72" t="s">
        <v>14</v>
      </c>
      <c r="CB6" s="72" t="s">
        <v>14</v>
      </c>
      <c r="CC6" s="72" t="s">
        <v>63</v>
      </c>
      <c r="CD6" s="72" t="s">
        <v>64</v>
      </c>
      <c r="CE6" s="72" t="s">
        <v>65</v>
      </c>
      <c r="CF6" s="72" t="s">
        <v>14</v>
      </c>
      <c r="CG6" s="72" t="s">
        <v>14</v>
      </c>
      <c r="CH6" s="72" t="s">
        <v>63</v>
      </c>
      <c r="CI6" s="72" t="s">
        <v>64</v>
      </c>
      <c r="CJ6" s="72" t="s">
        <v>65</v>
      </c>
      <c r="CK6" s="72" t="s">
        <v>14</v>
      </c>
      <c r="CL6" s="72" t="s">
        <v>14</v>
      </c>
      <c r="CM6" s="72" t="s">
        <v>63</v>
      </c>
      <c r="CN6" s="72" t="s">
        <v>64</v>
      </c>
      <c r="CO6" s="72" t="s">
        <v>65</v>
      </c>
      <c r="CP6" s="72" t="s">
        <v>14</v>
      </c>
      <c r="CQ6" s="72" t="s">
        <v>14</v>
      </c>
      <c r="CR6" s="72" t="s">
        <v>63</v>
      </c>
      <c r="CS6" s="72" t="s">
        <v>64</v>
      </c>
      <c r="CT6" s="72" t="s">
        <v>65</v>
      </c>
      <c r="CU6" s="72" t="s">
        <v>14</v>
      </c>
      <c r="CV6" s="72" t="s">
        <v>14</v>
      </c>
    </row>
    <row r="7" spans="1:100" s="22" customFormat="1" ht="24.95" customHeight="1" x14ac:dyDescent="0.2">
      <c r="A7" s="54">
        <v>1</v>
      </c>
      <c r="B7" s="55" t="s">
        <v>47</v>
      </c>
      <c r="C7" s="74">
        <v>385</v>
      </c>
      <c r="D7" s="74">
        <v>5299448</v>
      </c>
      <c r="E7" s="74">
        <v>0</v>
      </c>
      <c r="F7" s="74">
        <v>5299833</v>
      </c>
      <c r="G7" s="74">
        <v>181</v>
      </c>
      <c r="H7" s="74">
        <v>0</v>
      </c>
      <c r="I7" s="74">
        <v>0</v>
      </c>
      <c r="J7" s="74">
        <v>0</v>
      </c>
      <c r="K7" s="74">
        <v>0</v>
      </c>
      <c r="L7" s="74">
        <v>0</v>
      </c>
      <c r="M7" s="74">
        <v>5879</v>
      </c>
      <c r="N7" s="74">
        <v>4681</v>
      </c>
      <c r="O7" s="74">
        <v>1903</v>
      </c>
      <c r="P7" s="74">
        <v>12463</v>
      </c>
      <c r="Q7" s="74">
        <v>8397</v>
      </c>
      <c r="R7" s="74">
        <v>245</v>
      </c>
      <c r="S7" s="74">
        <v>0</v>
      </c>
      <c r="T7" s="74">
        <v>0</v>
      </c>
      <c r="U7" s="74">
        <v>245</v>
      </c>
      <c r="V7" s="74">
        <v>96</v>
      </c>
      <c r="W7" s="74">
        <v>0</v>
      </c>
      <c r="X7" s="74">
        <v>0</v>
      </c>
      <c r="Y7" s="74">
        <v>96</v>
      </c>
      <c r="Z7" s="74">
        <v>18344</v>
      </c>
      <c r="AA7" s="74">
        <v>7112</v>
      </c>
      <c r="AB7" s="74">
        <v>5820</v>
      </c>
      <c r="AC7" s="74">
        <v>31276</v>
      </c>
      <c r="AD7" s="74">
        <v>13554</v>
      </c>
      <c r="AE7" s="74">
        <v>17083</v>
      </c>
      <c r="AF7" s="74">
        <v>6443</v>
      </c>
      <c r="AG7" s="74">
        <v>2190</v>
      </c>
      <c r="AH7" s="74">
        <v>25716</v>
      </c>
      <c r="AI7" s="74">
        <v>13266</v>
      </c>
      <c r="AJ7" s="74">
        <v>0</v>
      </c>
      <c r="AK7" s="74">
        <v>0</v>
      </c>
      <c r="AL7" s="74">
        <v>0</v>
      </c>
      <c r="AM7" s="74">
        <v>0</v>
      </c>
      <c r="AN7" s="74">
        <v>0</v>
      </c>
      <c r="AO7" s="74">
        <v>4</v>
      </c>
      <c r="AP7" s="74">
        <v>0</v>
      </c>
      <c r="AQ7" s="74">
        <v>0</v>
      </c>
      <c r="AR7" s="74">
        <v>4</v>
      </c>
      <c r="AS7" s="74">
        <v>3</v>
      </c>
      <c r="AT7" s="74">
        <v>0</v>
      </c>
      <c r="AU7" s="74">
        <v>0</v>
      </c>
      <c r="AV7" s="74">
        <v>0</v>
      </c>
      <c r="AW7" s="74">
        <v>0</v>
      </c>
      <c r="AX7" s="74">
        <v>0</v>
      </c>
      <c r="AY7" s="74">
        <v>1</v>
      </c>
      <c r="AZ7" s="74">
        <v>0</v>
      </c>
      <c r="BA7" s="74">
        <v>0</v>
      </c>
      <c r="BB7" s="74">
        <v>1</v>
      </c>
      <c r="BC7" s="74">
        <v>1</v>
      </c>
      <c r="BD7" s="74">
        <v>0</v>
      </c>
      <c r="BE7" s="74">
        <v>0</v>
      </c>
      <c r="BF7" s="74">
        <v>0</v>
      </c>
      <c r="BG7" s="74">
        <v>0</v>
      </c>
      <c r="BH7" s="74">
        <v>0</v>
      </c>
      <c r="BI7" s="74">
        <v>4594</v>
      </c>
      <c r="BJ7" s="74">
        <v>62</v>
      </c>
      <c r="BK7" s="74">
        <v>3</v>
      </c>
      <c r="BL7" s="74">
        <v>4659</v>
      </c>
      <c r="BM7" s="74">
        <v>563</v>
      </c>
      <c r="BN7" s="74">
        <v>7217</v>
      </c>
      <c r="BO7" s="74">
        <v>24580</v>
      </c>
      <c r="BP7" s="74">
        <v>150</v>
      </c>
      <c r="BQ7" s="74">
        <v>31947</v>
      </c>
      <c r="BR7" s="74">
        <v>21844</v>
      </c>
      <c r="BS7" s="74">
        <v>0</v>
      </c>
      <c r="BT7" s="74">
        <v>0</v>
      </c>
      <c r="BU7" s="74">
        <v>0</v>
      </c>
      <c r="BV7" s="74">
        <v>0</v>
      </c>
      <c r="BW7" s="74">
        <v>0</v>
      </c>
      <c r="BX7" s="74">
        <v>1617</v>
      </c>
      <c r="BY7" s="74">
        <v>10</v>
      </c>
      <c r="BZ7" s="74">
        <v>2</v>
      </c>
      <c r="CA7" s="74">
        <v>1629</v>
      </c>
      <c r="CB7" s="74">
        <v>730</v>
      </c>
      <c r="CC7" s="74">
        <v>0</v>
      </c>
      <c r="CD7" s="74">
        <v>0</v>
      </c>
      <c r="CE7" s="74">
        <v>0</v>
      </c>
      <c r="CF7" s="74">
        <v>0</v>
      </c>
      <c r="CG7" s="74">
        <v>0</v>
      </c>
      <c r="CH7" s="74">
        <v>2238</v>
      </c>
      <c r="CI7" s="74">
        <v>722</v>
      </c>
      <c r="CJ7" s="74">
        <v>7</v>
      </c>
      <c r="CK7" s="74">
        <v>2967</v>
      </c>
      <c r="CL7" s="74">
        <v>2669</v>
      </c>
      <c r="CM7" s="74">
        <v>0</v>
      </c>
      <c r="CN7" s="74">
        <v>0</v>
      </c>
      <c r="CO7" s="74">
        <v>0</v>
      </c>
      <c r="CP7" s="74">
        <v>0</v>
      </c>
      <c r="CQ7" s="74">
        <v>0</v>
      </c>
      <c r="CR7" s="74">
        <f t="shared" ref="CR7:CR20" si="0">C7+H7+M7+R7+Z7+AE7+AJ7+AO7+AT7+AY7+BD7+BI7+BN7+BS7+BX7+CC7+CH7+CM7</f>
        <v>57607</v>
      </c>
      <c r="CS7" s="74">
        <f t="shared" ref="CS7:CS20" si="1">D7+I7+N7+S7+AA7+AF7+AK7+AP7+AU7+AZ7+BE7+BJ7+BO7+BT7+BY7+CD7+CI7+CN7</f>
        <v>5343058</v>
      </c>
      <c r="CT7" s="74">
        <f t="shared" ref="CT7:CT20" si="2">E7+J7+O7+T7+AB7+AG7+AL7+AQ7+AV7+BA7+BF7+BK7+BP7+BU7+BZ7+CE7+CJ7+CO7</f>
        <v>10075</v>
      </c>
      <c r="CU7" s="74">
        <f t="shared" ref="CU7:CU20" si="3">F7+K7+P7+U7+AC7+AH7+AM7+AR7+AW7+BB7+BG7+BL7+BQ7+BV7+CA7+CF7+CK7+CP7</f>
        <v>5410740</v>
      </c>
      <c r="CV7" s="74">
        <f t="shared" ref="CV7:CV20" si="4">G7+L7+Q7+Y7+AD7+AI7+AN7+AS7+AX7+BC7+BH7+BM7+BR7+BW7+CB7+CG7+CL7+CQ7</f>
        <v>61304</v>
      </c>
    </row>
    <row r="8" spans="1:100" s="24" customFormat="1" ht="24.95" customHeight="1" x14ac:dyDescent="0.2">
      <c r="A8" s="54">
        <v>2</v>
      </c>
      <c r="B8" s="55" t="s">
        <v>59</v>
      </c>
      <c r="C8" s="74">
        <v>30632</v>
      </c>
      <c r="D8" s="74">
        <v>74</v>
      </c>
      <c r="E8" s="74">
        <v>92185</v>
      </c>
      <c r="F8" s="74">
        <v>122891</v>
      </c>
      <c r="G8" s="74">
        <v>109858</v>
      </c>
      <c r="H8" s="74">
        <v>0</v>
      </c>
      <c r="I8" s="74">
        <v>126619</v>
      </c>
      <c r="J8" s="74">
        <v>0</v>
      </c>
      <c r="K8" s="74">
        <v>126619</v>
      </c>
      <c r="L8" s="74">
        <v>34410</v>
      </c>
      <c r="M8" s="74">
        <v>41151</v>
      </c>
      <c r="N8" s="74">
        <v>388</v>
      </c>
      <c r="O8" s="74">
        <v>3678</v>
      </c>
      <c r="P8" s="74">
        <v>45217</v>
      </c>
      <c r="Q8" s="74">
        <v>39914</v>
      </c>
      <c r="R8" s="74">
        <v>108676</v>
      </c>
      <c r="S8" s="74">
        <v>12234</v>
      </c>
      <c r="T8" s="74">
        <v>143124</v>
      </c>
      <c r="U8" s="74">
        <v>264034</v>
      </c>
      <c r="V8" s="74">
        <v>93961</v>
      </c>
      <c r="W8" s="74">
        <v>9980</v>
      </c>
      <c r="X8" s="74">
        <v>130381</v>
      </c>
      <c r="Y8" s="74">
        <v>234322</v>
      </c>
      <c r="Z8" s="74">
        <v>0</v>
      </c>
      <c r="AA8" s="74">
        <v>0</v>
      </c>
      <c r="AB8" s="74">
        <v>0</v>
      </c>
      <c r="AC8" s="74">
        <v>0</v>
      </c>
      <c r="AD8" s="74">
        <v>0</v>
      </c>
      <c r="AE8" s="74">
        <v>0</v>
      </c>
      <c r="AF8" s="74">
        <v>0</v>
      </c>
      <c r="AG8" s="74">
        <v>0</v>
      </c>
      <c r="AH8" s="74">
        <v>0</v>
      </c>
      <c r="AI8" s="74">
        <v>0</v>
      </c>
      <c r="AJ8" s="74">
        <v>0</v>
      </c>
      <c r="AK8" s="74">
        <v>0</v>
      </c>
      <c r="AL8" s="74">
        <v>0</v>
      </c>
      <c r="AM8" s="74">
        <v>0</v>
      </c>
      <c r="AN8" s="74">
        <v>0</v>
      </c>
      <c r="AO8" s="74">
        <v>0</v>
      </c>
      <c r="AP8" s="74">
        <v>0</v>
      </c>
      <c r="AQ8" s="74">
        <v>0</v>
      </c>
      <c r="AR8" s="74">
        <v>0</v>
      </c>
      <c r="AS8" s="74">
        <v>0</v>
      </c>
      <c r="AT8" s="74">
        <v>0</v>
      </c>
      <c r="AU8" s="74">
        <v>0</v>
      </c>
      <c r="AV8" s="74">
        <v>0</v>
      </c>
      <c r="AW8" s="74">
        <v>0</v>
      </c>
      <c r="AX8" s="74">
        <v>0</v>
      </c>
      <c r="AY8" s="74">
        <v>0</v>
      </c>
      <c r="AZ8" s="74">
        <v>0</v>
      </c>
      <c r="BA8" s="74">
        <v>0</v>
      </c>
      <c r="BB8" s="74">
        <v>0</v>
      </c>
      <c r="BC8" s="74">
        <v>0</v>
      </c>
      <c r="BD8" s="74">
        <v>0</v>
      </c>
      <c r="BE8" s="74">
        <v>0</v>
      </c>
      <c r="BF8" s="74">
        <v>0</v>
      </c>
      <c r="BG8" s="74">
        <v>0</v>
      </c>
      <c r="BH8" s="74">
        <v>0</v>
      </c>
      <c r="BI8" s="74">
        <v>0</v>
      </c>
      <c r="BJ8" s="74">
        <v>0</v>
      </c>
      <c r="BK8" s="74">
        <v>0</v>
      </c>
      <c r="BL8" s="74">
        <v>0</v>
      </c>
      <c r="BM8" s="74">
        <v>0</v>
      </c>
      <c r="BN8" s="74">
        <v>0</v>
      </c>
      <c r="BO8" s="74">
        <v>0</v>
      </c>
      <c r="BP8" s="74">
        <v>0</v>
      </c>
      <c r="BQ8" s="74">
        <v>0</v>
      </c>
      <c r="BR8" s="74">
        <v>0</v>
      </c>
      <c r="BS8" s="74">
        <v>0</v>
      </c>
      <c r="BT8" s="74">
        <v>0</v>
      </c>
      <c r="BU8" s="74">
        <v>0</v>
      </c>
      <c r="BV8" s="74">
        <v>0</v>
      </c>
      <c r="BW8" s="74">
        <v>0</v>
      </c>
      <c r="BX8" s="74">
        <v>0</v>
      </c>
      <c r="BY8" s="74">
        <v>0</v>
      </c>
      <c r="BZ8" s="74">
        <v>0</v>
      </c>
      <c r="CA8" s="74">
        <v>0</v>
      </c>
      <c r="CB8" s="74">
        <v>0</v>
      </c>
      <c r="CC8" s="74">
        <v>0</v>
      </c>
      <c r="CD8" s="74">
        <v>0</v>
      </c>
      <c r="CE8" s="74">
        <v>0</v>
      </c>
      <c r="CF8" s="74">
        <v>0</v>
      </c>
      <c r="CG8" s="74">
        <v>0</v>
      </c>
      <c r="CH8" s="74">
        <v>0</v>
      </c>
      <c r="CI8" s="74">
        <v>0</v>
      </c>
      <c r="CJ8" s="74">
        <v>0</v>
      </c>
      <c r="CK8" s="74">
        <v>0</v>
      </c>
      <c r="CL8" s="74">
        <v>0</v>
      </c>
      <c r="CM8" s="74">
        <v>0</v>
      </c>
      <c r="CN8" s="74">
        <v>0</v>
      </c>
      <c r="CO8" s="74">
        <v>0</v>
      </c>
      <c r="CP8" s="74">
        <v>0</v>
      </c>
      <c r="CQ8" s="74">
        <v>0</v>
      </c>
      <c r="CR8" s="74">
        <f t="shared" si="0"/>
        <v>180459</v>
      </c>
      <c r="CS8" s="74">
        <f t="shared" si="1"/>
        <v>139315</v>
      </c>
      <c r="CT8" s="74">
        <f t="shared" si="2"/>
        <v>238987</v>
      </c>
      <c r="CU8" s="74">
        <f t="shared" si="3"/>
        <v>558761</v>
      </c>
      <c r="CV8" s="74">
        <f t="shared" si="4"/>
        <v>418504</v>
      </c>
    </row>
    <row r="9" spans="1:100" ht="24.95" customHeight="1" x14ac:dyDescent="0.2">
      <c r="A9" s="54">
        <v>3</v>
      </c>
      <c r="B9" s="55" t="s">
        <v>48</v>
      </c>
      <c r="C9" s="74">
        <v>62029</v>
      </c>
      <c r="D9" s="74">
        <v>123972</v>
      </c>
      <c r="E9" s="74">
        <v>37</v>
      </c>
      <c r="F9" s="74">
        <v>186038</v>
      </c>
      <c r="G9" s="74">
        <v>151493</v>
      </c>
      <c r="H9" s="74">
        <v>52807</v>
      </c>
      <c r="I9" s="74">
        <v>11813</v>
      </c>
      <c r="J9" s="74">
        <v>50</v>
      </c>
      <c r="K9" s="74">
        <v>64670</v>
      </c>
      <c r="L9" s="74">
        <v>3016</v>
      </c>
      <c r="M9" s="74">
        <v>30239</v>
      </c>
      <c r="N9" s="74">
        <v>32170</v>
      </c>
      <c r="O9" s="74">
        <v>2297</v>
      </c>
      <c r="P9" s="74">
        <v>64706</v>
      </c>
      <c r="Q9" s="74">
        <v>47291</v>
      </c>
      <c r="R9" s="74">
        <v>64350</v>
      </c>
      <c r="S9" s="74">
        <v>15526</v>
      </c>
      <c r="T9" s="74">
        <v>7935</v>
      </c>
      <c r="U9" s="74">
        <v>87811</v>
      </c>
      <c r="V9" s="74">
        <v>51444</v>
      </c>
      <c r="W9" s="74">
        <v>13691</v>
      </c>
      <c r="X9" s="74">
        <v>7353</v>
      </c>
      <c r="Y9" s="74">
        <v>72488</v>
      </c>
      <c r="Z9" s="74">
        <v>4970</v>
      </c>
      <c r="AA9" s="74">
        <v>9322</v>
      </c>
      <c r="AB9" s="74">
        <v>1043</v>
      </c>
      <c r="AC9" s="74">
        <v>15335</v>
      </c>
      <c r="AD9" s="74">
        <v>11768</v>
      </c>
      <c r="AE9" s="74">
        <v>4682</v>
      </c>
      <c r="AF9" s="74">
        <v>9219</v>
      </c>
      <c r="AG9" s="74">
        <v>1047</v>
      </c>
      <c r="AH9" s="74">
        <v>14948</v>
      </c>
      <c r="AI9" s="74">
        <v>11591</v>
      </c>
      <c r="AJ9" s="74">
        <v>0</v>
      </c>
      <c r="AK9" s="74">
        <v>0</v>
      </c>
      <c r="AL9" s="74">
        <v>0</v>
      </c>
      <c r="AM9" s="74">
        <v>0</v>
      </c>
      <c r="AN9" s="74">
        <v>0</v>
      </c>
      <c r="AO9" s="74">
        <v>3</v>
      </c>
      <c r="AP9" s="74">
        <v>0</v>
      </c>
      <c r="AQ9" s="74">
        <v>0</v>
      </c>
      <c r="AR9" s="74">
        <v>3</v>
      </c>
      <c r="AS9" s="74">
        <v>1</v>
      </c>
      <c r="AT9" s="74">
        <v>0</v>
      </c>
      <c r="AU9" s="74">
        <v>0</v>
      </c>
      <c r="AV9" s="74">
        <v>0</v>
      </c>
      <c r="AW9" s="74">
        <v>0</v>
      </c>
      <c r="AX9" s="74">
        <v>0</v>
      </c>
      <c r="AY9" s="74">
        <v>5</v>
      </c>
      <c r="AZ9" s="74">
        <v>0</v>
      </c>
      <c r="BA9" s="74">
        <v>0</v>
      </c>
      <c r="BB9" s="74">
        <v>5</v>
      </c>
      <c r="BC9" s="74">
        <v>5</v>
      </c>
      <c r="BD9" s="74">
        <v>0</v>
      </c>
      <c r="BE9" s="74">
        <v>0</v>
      </c>
      <c r="BF9" s="74">
        <v>0</v>
      </c>
      <c r="BG9" s="74">
        <v>0</v>
      </c>
      <c r="BH9" s="74">
        <v>0</v>
      </c>
      <c r="BI9" s="74">
        <v>4229</v>
      </c>
      <c r="BJ9" s="74">
        <v>162</v>
      </c>
      <c r="BK9" s="74">
        <v>0</v>
      </c>
      <c r="BL9" s="74">
        <v>4391</v>
      </c>
      <c r="BM9" s="74">
        <v>753</v>
      </c>
      <c r="BN9" s="74">
        <v>3448</v>
      </c>
      <c r="BO9" s="74">
        <v>23972</v>
      </c>
      <c r="BP9" s="74">
        <v>109</v>
      </c>
      <c r="BQ9" s="74">
        <v>27529</v>
      </c>
      <c r="BR9" s="74">
        <v>22599</v>
      </c>
      <c r="BS9" s="74">
        <v>6</v>
      </c>
      <c r="BT9" s="74">
        <v>0</v>
      </c>
      <c r="BU9" s="74">
        <v>0</v>
      </c>
      <c r="BV9" s="74">
        <v>6</v>
      </c>
      <c r="BW9" s="74">
        <v>5</v>
      </c>
      <c r="BX9" s="74">
        <v>6148</v>
      </c>
      <c r="BY9" s="74">
        <v>27</v>
      </c>
      <c r="BZ9" s="74">
        <v>2</v>
      </c>
      <c r="CA9" s="74">
        <v>6177</v>
      </c>
      <c r="CB9" s="74">
        <v>2301</v>
      </c>
      <c r="CC9" s="74">
        <v>0</v>
      </c>
      <c r="CD9" s="74">
        <v>0</v>
      </c>
      <c r="CE9" s="74">
        <v>0</v>
      </c>
      <c r="CF9" s="74">
        <v>0</v>
      </c>
      <c r="CG9" s="74">
        <v>0</v>
      </c>
      <c r="CH9" s="74">
        <v>706</v>
      </c>
      <c r="CI9" s="74">
        <v>40393</v>
      </c>
      <c r="CJ9" s="74">
        <v>6</v>
      </c>
      <c r="CK9" s="74">
        <v>41105</v>
      </c>
      <c r="CL9" s="74">
        <v>27564</v>
      </c>
      <c r="CM9" s="74">
        <v>0</v>
      </c>
      <c r="CN9" s="74">
        <v>0</v>
      </c>
      <c r="CO9" s="74">
        <v>0</v>
      </c>
      <c r="CP9" s="74">
        <v>0</v>
      </c>
      <c r="CQ9" s="74">
        <v>0</v>
      </c>
      <c r="CR9" s="74">
        <f t="shared" si="0"/>
        <v>233622</v>
      </c>
      <c r="CS9" s="74">
        <f t="shared" si="1"/>
        <v>266576</v>
      </c>
      <c r="CT9" s="74">
        <f t="shared" si="2"/>
        <v>12526</v>
      </c>
      <c r="CU9" s="74">
        <f t="shared" si="3"/>
        <v>512724</v>
      </c>
      <c r="CV9" s="74">
        <f t="shared" si="4"/>
        <v>350875</v>
      </c>
    </row>
    <row r="10" spans="1:100" ht="24.95" customHeight="1" x14ac:dyDescent="0.2">
      <c r="A10" s="54">
        <v>4</v>
      </c>
      <c r="B10" s="55" t="s">
        <v>54</v>
      </c>
      <c r="C10" s="74">
        <v>9316</v>
      </c>
      <c r="D10" s="74">
        <v>28</v>
      </c>
      <c r="E10" s="74">
        <v>14974</v>
      </c>
      <c r="F10" s="74">
        <v>24318</v>
      </c>
      <c r="G10" s="74">
        <v>45147</v>
      </c>
      <c r="H10" s="74">
        <v>17260</v>
      </c>
      <c r="I10" s="74">
        <v>947</v>
      </c>
      <c r="J10" s="74">
        <v>43857</v>
      </c>
      <c r="K10" s="74">
        <v>62064</v>
      </c>
      <c r="L10" s="74">
        <v>50990</v>
      </c>
      <c r="M10" s="74">
        <v>18225</v>
      </c>
      <c r="N10" s="74">
        <v>328</v>
      </c>
      <c r="O10" s="74">
        <v>1825</v>
      </c>
      <c r="P10" s="74">
        <v>20378</v>
      </c>
      <c r="Q10" s="74">
        <v>15450</v>
      </c>
      <c r="R10" s="74">
        <v>24829</v>
      </c>
      <c r="S10" s="74">
        <v>451</v>
      </c>
      <c r="T10" s="74">
        <v>46013</v>
      </c>
      <c r="U10" s="74">
        <v>71293</v>
      </c>
      <c r="V10" s="74">
        <v>18533</v>
      </c>
      <c r="W10" s="74">
        <v>753</v>
      </c>
      <c r="X10" s="74">
        <v>39857</v>
      </c>
      <c r="Y10" s="74">
        <v>59143</v>
      </c>
      <c r="Z10" s="74">
        <v>255</v>
      </c>
      <c r="AA10" s="74">
        <v>207</v>
      </c>
      <c r="AB10" s="74">
        <v>408</v>
      </c>
      <c r="AC10" s="74">
        <v>870</v>
      </c>
      <c r="AD10" s="74">
        <v>781</v>
      </c>
      <c r="AE10" s="74">
        <v>276</v>
      </c>
      <c r="AF10" s="74">
        <v>203</v>
      </c>
      <c r="AG10" s="74">
        <v>408</v>
      </c>
      <c r="AH10" s="74">
        <v>887</v>
      </c>
      <c r="AI10" s="74">
        <v>798</v>
      </c>
      <c r="AJ10" s="74">
        <v>0</v>
      </c>
      <c r="AK10" s="74">
        <v>0</v>
      </c>
      <c r="AL10" s="74">
        <v>0</v>
      </c>
      <c r="AM10" s="74">
        <v>0</v>
      </c>
      <c r="AN10" s="74">
        <v>0</v>
      </c>
      <c r="AO10" s="74">
        <v>0</v>
      </c>
      <c r="AP10" s="74">
        <v>0</v>
      </c>
      <c r="AQ10" s="74">
        <v>0</v>
      </c>
      <c r="AR10" s="74">
        <v>0</v>
      </c>
      <c r="AS10" s="74">
        <v>0</v>
      </c>
      <c r="AT10" s="74">
        <v>0</v>
      </c>
      <c r="AU10" s="74">
        <v>0</v>
      </c>
      <c r="AV10" s="74">
        <v>0</v>
      </c>
      <c r="AW10" s="74">
        <v>0</v>
      </c>
      <c r="AX10" s="74">
        <v>0</v>
      </c>
      <c r="AY10" s="74">
        <v>0</v>
      </c>
      <c r="AZ10" s="74">
        <v>0</v>
      </c>
      <c r="BA10" s="74">
        <v>0</v>
      </c>
      <c r="BB10" s="74">
        <v>0</v>
      </c>
      <c r="BC10" s="74">
        <v>0</v>
      </c>
      <c r="BD10" s="74">
        <v>0</v>
      </c>
      <c r="BE10" s="74">
        <v>0</v>
      </c>
      <c r="BF10" s="74">
        <v>0</v>
      </c>
      <c r="BG10" s="74">
        <v>0</v>
      </c>
      <c r="BH10" s="74">
        <v>0</v>
      </c>
      <c r="BI10" s="74">
        <v>0</v>
      </c>
      <c r="BJ10" s="74">
        <v>0</v>
      </c>
      <c r="BK10" s="74">
        <v>0</v>
      </c>
      <c r="BL10" s="74">
        <v>0</v>
      </c>
      <c r="BM10" s="74">
        <v>0</v>
      </c>
      <c r="BN10" s="74">
        <v>0</v>
      </c>
      <c r="BO10" s="74">
        <v>0</v>
      </c>
      <c r="BP10" s="74">
        <v>0</v>
      </c>
      <c r="BQ10" s="74">
        <v>0</v>
      </c>
      <c r="BR10" s="74">
        <v>0</v>
      </c>
      <c r="BS10" s="74">
        <v>0</v>
      </c>
      <c r="BT10" s="74">
        <v>0</v>
      </c>
      <c r="BU10" s="74">
        <v>0</v>
      </c>
      <c r="BV10" s="74">
        <v>0</v>
      </c>
      <c r="BW10" s="74">
        <v>0</v>
      </c>
      <c r="BX10" s="74">
        <v>1</v>
      </c>
      <c r="BY10" s="74">
        <v>0</v>
      </c>
      <c r="BZ10" s="74">
        <v>0</v>
      </c>
      <c r="CA10" s="74">
        <v>1</v>
      </c>
      <c r="CB10" s="74">
        <v>1</v>
      </c>
      <c r="CC10" s="74">
        <v>0</v>
      </c>
      <c r="CD10" s="74">
        <v>0</v>
      </c>
      <c r="CE10" s="74">
        <v>0</v>
      </c>
      <c r="CF10" s="74">
        <v>0</v>
      </c>
      <c r="CG10" s="74">
        <v>0</v>
      </c>
      <c r="CH10" s="74">
        <v>6</v>
      </c>
      <c r="CI10" s="74">
        <v>0</v>
      </c>
      <c r="CJ10" s="74">
        <v>0</v>
      </c>
      <c r="CK10" s="74">
        <v>6</v>
      </c>
      <c r="CL10" s="74">
        <v>1</v>
      </c>
      <c r="CM10" s="74">
        <v>0</v>
      </c>
      <c r="CN10" s="74">
        <v>0</v>
      </c>
      <c r="CO10" s="74">
        <v>0</v>
      </c>
      <c r="CP10" s="74">
        <v>0</v>
      </c>
      <c r="CQ10" s="74">
        <v>0</v>
      </c>
      <c r="CR10" s="74">
        <f t="shared" si="0"/>
        <v>70168</v>
      </c>
      <c r="CS10" s="74">
        <f t="shared" si="1"/>
        <v>2164</v>
      </c>
      <c r="CT10" s="74">
        <f t="shared" si="2"/>
        <v>107485</v>
      </c>
      <c r="CU10" s="74">
        <f t="shared" si="3"/>
        <v>179817</v>
      </c>
      <c r="CV10" s="74">
        <f t="shared" si="4"/>
        <v>172311</v>
      </c>
    </row>
    <row r="11" spans="1:100" ht="24.95" customHeight="1" x14ac:dyDescent="0.2">
      <c r="A11" s="54">
        <v>5</v>
      </c>
      <c r="B11" s="55" t="s">
        <v>56</v>
      </c>
      <c r="C11" s="74">
        <v>0</v>
      </c>
      <c r="D11" s="74">
        <v>121428</v>
      </c>
      <c r="E11" s="74">
        <v>0</v>
      </c>
      <c r="F11" s="74">
        <v>121428</v>
      </c>
      <c r="G11" s="74">
        <v>5959</v>
      </c>
      <c r="H11" s="74">
        <v>0</v>
      </c>
      <c r="I11" s="74">
        <v>194</v>
      </c>
      <c r="J11" s="74">
        <v>0</v>
      </c>
      <c r="K11" s="74">
        <v>194</v>
      </c>
      <c r="L11" s="74">
        <v>0</v>
      </c>
      <c r="M11" s="74">
        <v>4</v>
      </c>
      <c r="N11" s="74">
        <v>0</v>
      </c>
      <c r="O11" s="74">
        <v>0</v>
      </c>
      <c r="P11" s="74">
        <v>4</v>
      </c>
      <c r="Q11" s="74">
        <v>0</v>
      </c>
      <c r="R11" s="74">
        <v>1012</v>
      </c>
      <c r="S11" s="74">
        <v>0</v>
      </c>
      <c r="T11" s="74">
        <v>0</v>
      </c>
      <c r="U11" s="74">
        <v>1012</v>
      </c>
      <c r="V11" s="74">
        <v>0</v>
      </c>
      <c r="W11" s="74">
        <v>0</v>
      </c>
      <c r="X11" s="74">
        <v>0</v>
      </c>
      <c r="Y11" s="74">
        <v>0</v>
      </c>
      <c r="Z11" s="74">
        <v>4</v>
      </c>
      <c r="AA11" s="74">
        <v>27</v>
      </c>
      <c r="AB11" s="74">
        <v>0</v>
      </c>
      <c r="AC11" s="74">
        <v>31</v>
      </c>
      <c r="AD11" s="74">
        <v>386</v>
      </c>
      <c r="AE11" s="74">
        <v>4</v>
      </c>
      <c r="AF11" s="74">
        <v>0</v>
      </c>
      <c r="AG11" s="74">
        <v>0</v>
      </c>
      <c r="AH11" s="74">
        <v>4</v>
      </c>
      <c r="AI11" s="74">
        <v>0</v>
      </c>
      <c r="AJ11" s="74">
        <v>0</v>
      </c>
      <c r="AK11" s="74">
        <v>0</v>
      </c>
      <c r="AL11" s="74">
        <v>0</v>
      </c>
      <c r="AM11" s="74">
        <v>0</v>
      </c>
      <c r="AN11" s="74">
        <v>0</v>
      </c>
      <c r="AO11" s="74">
        <v>0</v>
      </c>
      <c r="AP11" s="74">
        <v>0</v>
      </c>
      <c r="AQ11" s="74">
        <v>0</v>
      </c>
      <c r="AR11" s="74">
        <v>0</v>
      </c>
      <c r="AS11" s="74">
        <v>0</v>
      </c>
      <c r="AT11" s="74">
        <v>0</v>
      </c>
      <c r="AU11" s="74">
        <v>0</v>
      </c>
      <c r="AV11" s="74">
        <v>0</v>
      </c>
      <c r="AW11" s="74">
        <v>0</v>
      </c>
      <c r="AX11" s="74">
        <v>0</v>
      </c>
      <c r="AY11" s="74">
        <v>0</v>
      </c>
      <c r="AZ11" s="74">
        <v>0</v>
      </c>
      <c r="BA11" s="74">
        <v>0</v>
      </c>
      <c r="BB11" s="74">
        <v>0</v>
      </c>
      <c r="BC11" s="74">
        <v>0</v>
      </c>
      <c r="BD11" s="74">
        <v>0</v>
      </c>
      <c r="BE11" s="74">
        <v>0</v>
      </c>
      <c r="BF11" s="74">
        <v>0</v>
      </c>
      <c r="BG11" s="74">
        <v>0</v>
      </c>
      <c r="BH11" s="74">
        <v>0</v>
      </c>
      <c r="BI11" s="74">
        <v>0</v>
      </c>
      <c r="BJ11" s="74">
        <v>0</v>
      </c>
      <c r="BK11" s="74">
        <v>0</v>
      </c>
      <c r="BL11" s="74">
        <v>0</v>
      </c>
      <c r="BM11" s="74">
        <v>0</v>
      </c>
      <c r="BN11" s="74">
        <v>0</v>
      </c>
      <c r="BO11" s="74">
        <v>8780</v>
      </c>
      <c r="BP11" s="74">
        <v>0</v>
      </c>
      <c r="BQ11" s="74">
        <v>8780</v>
      </c>
      <c r="BR11" s="74">
        <v>339</v>
      </c>
      <c r="BS11" s="74">
        <v>0</v>
      </c>
      <c r="BT11" s="74">
        <v>0</v>
      </c>
      <c r="BU11" s="74">
        <v>0</v>
      </c>
      <c r="BV11" s="74">
        <v>0</v>
      </c>
      <c r="BW11" s="74">
        <v>0</v>
      </c>
      <c r="BX11" s="74">
        <v>2</v>
      </c>
      <c r="BY11" s="74">
        <v>0</v>
      </c>
      <c r="BZ11" s="74">
        <v>0</v>
      </c>
      <c r="CA11" s="74">
        <v>2</v>
      </c>
      <c r="CB11" s="74">
        <v>1</v>
      </c>
      <c r="CC11" s="74">
        <v>0</v>
      </c>
      <c r="CD11" s="74">
        <v>46159</v>
      </c>
      <c r="CE11" s="74">
        <v>0</v>
      </c>
      <c r="CF11" s="74">
        <v>46159</v>
      </c>
      <c r="CG11" s="74">
        <v>1873</v>
      </c>
      <c r="CH11" s="74">
        <v>0</v>
      </c>
      <c r="CI11" s="74">
        <v>0</v>
      </c>
      <c r="CJ11" s="74">
        <v>0</v>
      </c>
      <c r="CK11" s="74">
        <v>0</v>
      </c>
      <c r="CL11" s="74">
        <v>0</v>
      </c>
      <c r="CM11" s="74">
        <v>0</v>
      </c>
      <c r="CN11" s="74">
        <v>0</v>
      </c>
      <c r="CO11" s="74">
        <v>0</v>
      </c>
      <c r="CP11" s="74">
        <v>0</v>
      </c>
      <c r="CQ11" s="74">
        <v>0</v>
      </c>
      <c r="CR11" s="74">
        <f t="shared" si="0"/>
        <v>1026</v>
      </c>
      <c r="CS11" s="74">
        <f t="shared" si="1"/>
        <v>176588</v>
      </c>
      <c r="CT11" s="74">
        <f t="shared" si="2"/>
        <v>0</v>
      </c>
      <c r="CU11" s="74">
        <f t="shared" si="3"/>
        <v>177614</v>
      </c>
      <c r="CV11" s="74">
        <f t="shared" si="4"/>
        <v>8558</v>
      </c>
    </row>
    <row r="12" spans="1:100" ht="24.95" customHeight="1" x14ac:dyDescent="0.2">
      <c r="A12" s="54">
        <v>6</v>
      </c>
      <c r="B12" s="55" t="s">
        <v>50</v>
      </c>
      <c r="C12" s="74">
        <v>19402</v>
      </c>
      <c r="D12" s="74">
        <v>2189</v>
      </c>
      <c r="E12" s="74">
        <v>0</v>
      </c>
      <c r="F12" s="74">
        <v>21591</v>
      </c>
      <c r="G12" s="74">
        <v>15840</v>
      </c>
      <c r="H12" s="74">
        <v>13255</v>
      </c>
      <c r="I12" s="74">
        <v>21654</v>
      </c>
      <c r="J12" s="74">
        <v>0</v>
      </c>
      <c r="K12" s="74">
        <v>34909</v>
      </c>
      <c r="L12" s="74">
        <v>13877</v>
      </c>
      <c r="M12" s="74">
        <v>15019</v>
      </c>
      <c r="N12" s="74">
        <v>354</v>
      </c>
      <c r="O12" s="74">
        <v>2</v>
      </c>
      <c r="P12" s="74">
        <v>15375</v>
      </c>
      <c r="Q12" s="74">
        <v>13137</v>
      </c>
      <c r="R12" s="74">
        <v>31371</v>
      </c>
      <c r="S12" s="74">
        <v>260</v>
      </c>
      <c r="T12" s="74">
        <v>0</v>
      </c>
      <c r="U12" s="74">
        <v>31631</v>
      </c>
      <c r="V12" s="74">
        <v>22520</v>
      </c>
      <c r="W12" s="74">
        <v>170</v>
      </c>
      <c r="X12" s="74">
        <v>0</v>
      </c>
      <c r="Y12" s="74">
        <v>22690</v>
      </c>
      <c r="Z12" s="74">
        <v>889</v>
      </c>
      <c r="AA12" s="74">
        <v>1261</v>
      </c>
      <c r="AB12" s="74">
        <v>2</v>
      </c>
      <c r="AC12" s="74">
        <v>2152</v>
      </c>
      <c r="AD12" s="74">
        <v>1791</v>
      </c>
      <c r="AE12" s="74">
        <v>782</v>
      </c>
      <c r="AF12" s="74">
        <v>770</v>
      </c>
      <c r="AG12" s="74">
        <v>1</v>
      </c>
      <c r="AH12" s="74">
        <v>1553</v>
      </c>
      <c r="AI12" s="74">
        <v>1311</v>
      </c>
      <c r="AJ12" s="74">
        <v>0</v>
      </c>
      <c r="AK12" s="74">
        <v>0</v>
      </c>
      <c r="AL12" s="74">
        <v>0</v>
      </c>
      <c r="AM12" s="74">
        <v>0</v>
      </c>
      <c r="AN12" s="74">
        <v>0</v>
      </c>
      <c r="AO12" s="74">
        <v>10</v>
      </c>
      <c r="AP12" s="74">
        <v>0</v>
      </c>
      <c r="AQ12" s="74">
        <v>1</v>
      </c>
      <c r="AR12" s="74">
        <v>11</v>
      </c>
      <c r="AS12" s="74">
        <v>4</v>
      </c>
      <c r="AT12" s="74">
        <v>13</v>
      </c>
      <c r="AU12" s="74">
        <v>0</v>
      </c>
      <c r="AV12" s="74">
        <v>1</v>
      </c>
      <c r="AW12" s="74">
        <v>14</v>
      </c>
      <c r="AX12" s="74">
        <v>4</v>
      </c>
      <c r="AY12" s="74">
        <v>0</v>
      </c>
      <c r="AZ12" s="74">
        <v>0</v>
      </c>
      <c r="BA12" s="74">
        <v>0</v>
      </c>
      <c r="BB12" s="74">
        <v>0</v>
      </c>
      <c r="BC12" s="74">
        <v>0</v>
      </c>
      <c r="BD12" s="74">
        <v>0</v>
      </c>
      <c r="BE12" s="74">
        <v>0</v>
      </c>
      <c r="BF12" s="74">
        <v>0</v>
      </c>
      <c r="BG12" s="74">
        <v>0</v>
      </c>
      <c r="BH12" s="74">
        <v>0</v>
      </c>
      <c r="BI12" s="74">
        <v>3832</v>
      </c>
      <c r="BJ12" s="74">
        <v>50</v>
      </c>
      <c r="BK12" s="74">
        <v>0</v>
      </c>
      <c r="BL12" s="74">
        <v>3882</v>
      </c>
      <c r="BM12" s="74">
        <v>2738</v>
      </c>
      <c r="BN12" s="74">
        <v>943</v>
      </c>
      <c r="BO12" s="74">
        <v>2239</v>
      </c>
      <c r="BP12" s="74">
        <v>0</v>
      </c>
      <c r="BQ12" s="74">
        <v>3182</v>
      </c>
      <c r="BR12" s="74">
        <v>2234</v>
      </c>
      <c r="BS12" s="74">
        <v>7605</v>
      </c>
      <c r="BT12" s="74">
        <v>0</v>
      </c>
      <c r="BU12" s="74">
        <v>0</v>
      </c>
      <c r="BV12" s="74">
        <v>7605</v>
      </c>
      <c r="BW12" s="74">
        <v>7507</v>
      </c>
      <c r="BX12" s="74">
        <v>0</v>
      </c>
      <c r="BY12" s="74">
        <v>0</v>
      </c>
      <c r="BZ12" s="74">
        <v>0</v>
      </c>
      <c r="CA12" s="74">
        <v>0</v>
      </c>
      <c r="CB12" s="74">
        <v>0</v>
      </c>
      <c r="CC12" s="74">
        <v>0</v>
      </c>
      <c r="CD12" s="74">
        <v>0</v>
      </c>
      <c r="CE12" s="74">
        <v>0</v>
      </c>
      <c r="CF12" s="74">
        <v>0</v>
      </c>
      <c r="CG12" s="74">
        <v>0</v>
      </c>
      <c r="CH12" s="74">
        <v>24</v>
      </c>
      <c r="CI12" s="74">
        <v>23</v>
      </c>
      <c r="CJ12" s="74">
        <v>0</v>
      </c>
      <c r="CK12" s="74">
        <v>47</v>
      </c>
      <c r="CL12" s="74">
        <v>49</v>
      </c>
      <c r="CM12" s="74">
        <v>0</v>
      </c>
      <c r="CN12" s="74">
        <v>0</v>
      </c>
      <c r="CO12" s="74">
        <v>0</v>
      </c>
      <c r="CP12" s="74">
        <v>0</v>
      </c>
      <c r="CQ12" s="74">
        <v>0</v>
      </c>
      <c r="CR12" s="74">
        <f t="shared" si="0"/>
        <v>93145</v>
      </c>
      <c r="CS12" s="74">
        <f t="shared" si="1"/>
        <v>28800</v>
      </c>
      <c r="CT12" s="74">
        <f t="shared" si="2"/>
        <v>7</v>
      </c>
      <c r="CU12" s="74">
        <f t="shared" si="3"/>
        <v>121952</v>
      </c>
      <c r="CV12" s="74">
        <f t="shared" si="4"/>
        <v>81182</v>
      </c>
    </row>
    <row r="13" spans="1:100" ht="24.95" customHeight="1" x14ac:dyDescent="0.2">
      <c r="A13" s="54">
        <v>7</v>
      </c>
      <c r="B13" s="55" t="s">
        <v>49</v>
      </c>
      <c r="C13" s="74">
        <v>3423</v>
      </c>
      <c r="D13" s="74">
        <v>1</v>
      </c>
      <c r="E13" s="74">
        <v>1082</v>
      </c>
      <c r="F13" s="74">
        <v>4506</v>
      </c>
      <c r="G13" s="74">
        <v>2534</v>
      </c>
      <c r="H13" s="74">
        <v>3275</v>
      </c>
      <c r="I13" s="74">
        <v>2804</v>
      </c>
      <c r="J13" s="74">
        <v>426</v>
      </c>
      <c r="K13" s="74">
        <v>6505</v>
      </c>
      <c r="L13" s="74">
        <v>488</v>
      </c>
      <c r="M13" s="74">
        <v>11154</v>
      </c>
      <c r="N13" s="74">
        <v>1838</v>
      </c>
      <c r="O13" s="74">
        <v>584</v>
      </c>
      <c r="P13" s="74">
        <v>13576</v>
      </c>
      <c r="Q13" s="74">
        <v>10059</v>
      </c>
      <c r="R13" s="74">
        <v>28349</v>
      </c>
      <c r="S13" s="74">
        <v>1852</v>
      </c>
      <c r="T13" s="74">
        <v>32428</v>
      </c>
      <c r="U13" s="74">
        <v>62629</v>
      </c>
      <c r="V13" s="74">
        <v>22067</v>
      </c>
      <c r="W13" s="74">
        <v>1332</v>
      </c>
      <c r="X13" s="74">
        <v>30844</v>
      </c>
      <c r="Y13" s="74">
        <v>54243</v>
      </c>
      <c r="Z13" s="74">
        <v>2339</v>
      </c>
      <c r="AA13" s="74">
        <v>2041</v>
      </c>
      <c r="AB13" s="74">
        <v>76</v>
      </c>
      <c r="AC13" s="74">
        <v>4456</v>
      </c>
      <c r="AD13" s="74">
        <v>3436</v>
      </c>
      <c r="AE13" s="74">
        <v>2096</v>
      </c>
      <c r="AF13" s="74">
        <v>2187</v>
      </c>
      <c r="AG13" s="74">
        <v>76</v>
      </c>
      <c r="AH13" s="74">
        <v>4359</v>
      </c>
      <c r="AI13" s="74">
        <v>3394</v>
      </c>
      <c r="AJ13" s="74">
        <v>0</v>
      </c>
      <c r="AK13" s="74">
        <v>0</v>
      </c>
      <c r="AL13" s="74">
        <v>0</v>
      </c>
      <c r="AM13" s="74">
        <v>0</v>
      </c>
      <c r="AN13" s="74">
        <v>0</v>
      </c>
      <c r="AO13" s="74">
        <v>8</v>
      </c>
      <c r="AP13" s="74">
        <v>0</v>
      </c>
      <c r="AQ13" s="74">
        <v>0</v>
      </c>
      <c r="AR13" s="74">
        <v>8</v>
      </c>
      <c r="AS13" s="74">
        <v>5</v>
      </c>
      <c r="AT13" s="74">
        <v>0</v>
      </c>
      <c r="AU13" s="74">
        <v>0</v>
      </c>
      <c r="AV13" s="74">
        <v>0</v>
      </c>
      <c r="AW13" s="74">
        <v>0</v>
      </c>
      <c r="AX13" s="74">
        <v>0</v>
      </c>
      <c r="AY13" s="74">
        <v>0</v>
      </c>
      <c r="AZ13" s="74">
        <v>0</v>
      </c>
      <c r="BA13" s="74">
        <v>0</v>
      </c>
      <c r="BB13" s="74">
        <v>0</v>
      </c>
      <c r="BC13" s="74">
        <v>0</v>
      </c>
      <c r="BD13" s="74">
        <v>0</v>
      </c>
      <c r="BE13" s="74">
        <v>0</v>
      </c>
      <c r="BF13" s="74">
        <v>0</v>
      </c>
      <c r="BG13" s="74">
        <v>0</v>
      </c>
      <c r="BH13" s="74">
        <v>0</v>
      </c>
      <c r="BI13" s="74">
        <v>400</v>
      </c>
      <c r="BJ13" s="74">
        <v>917</v>
      </c>
      <c r="BK13" s="74">
        <v>0</v>
      </c>
      <c r="BL13" s="74">
        <v>1317</v>
      </c>
      <c r="BM13" s="74">
        <v>986</v>
      </c>
      <c r="BN13" s="74">
        <v>8514</v>
      </c>
      <c r="BO13" s="74">
        <v>1588</v>
      </c>
      <c r="BP13" s="74">
        <v>2</v>
      </c>
      <c r="BQ13" s="74">
        <v>10104</v>
      </c>
      <c r="BR13" s="74">
        <v>8096</v>
      </c>
      <c r="BS13" s="74">
        <v>11</v>
      </c>
      <c r="BT13" s="74">
        <v>0</v>
      </c>
      <c r="BU13" s="74">
        <v>0</v>
      </c>
      <c r="BV13" s="74">
        <v>11</v>
      </c>
      <c r="BW13" s="74">
        <v>11</v>
      </c>
      <c r="BX13" s="74">
        <v>0</v>
      </c>
      <c r="BY13" s="74">
        <v>0</v>
      </c>
      <c r="BZ13" s="74">
        <v>0</v>
      </c>
      <c r="CA13" s="74">
        <v>0</v>
      </c>
      <c r="CB13" s="74">
        <v>0</v>
      </c>
      <c r="CC13" s="74">
        <v>0</v>
      </c>
      <c r="CD13" s="74">
        <v>0</v>
      </c>
      <c r="CE13" s="74">
        <v>0</v>
      </c>
      <c r="CF13" s="74">
        <v>0</v>
      </c>
      <c r="CG13" s="74">
        <v>0</v>
      </c>
      <c r="CH13" s="74">
        <v>74</v>
      </c>
      <c r="CI13" s="74">
        <v>45</v>
      </c>
      <c r="CJ13" s="74">
        <v>1</v>
      </c>
      <c r="CK13" s="74">
        <v>120</v>
      </c>
      <c r="CL13" s="74">
        <v>101</v>
      </c>
      <c r="CM13" s="74">
        <v>0</v>
      </c>
      <c r="CN13" s="74">
        <v>0</v>
      </c>
      <c r="CO13" s="74">
        <v>0</v>
      </c>
      <c r="CP13" s="74">
        <v>0</v>
      </c>
      <c r="CQ13" s="74">
        <v>0</v>
      </c>
      <c r="CR13" s="74">
        <f t="shared" si="0"/>
        <v>59643</v>
      </c>
      <c r="CS13" s="74">
        <f t="shared" si="1"/>
        <v>13273</v>
      </c>
      <c r="CT13" s="74">
        <f t="shared" si="2"/>
        <v>34675</v>
      </c>
      <c r="CU13" s="74">
        <f t="shared" si="3"/>
        <v>107591</v>
      </c>
      <c r="CV13" s="74">
        <f t="shared" si="4"/>
        <v>83353</v>
      </c>
    </row>
    <row r="14" spans="1:100" ht="24.95" customHeight="1" x14ac:dyDescent="0.2">
      <c r="A14" s="54">
        <v>8</v>
      </c>
      <c r="B14" s="55" t="s">
        <v>51</v>
      </c>
      <c r="C14" s="74">
        <v>8</v>
      </c>
      <c r="D14" s="74">
        <v>0</v>
      </c>
      <c r="E14" s="74">
        <v>0</v>
      </c>
      <c r="F14" s="74">
        <v>8</v>
      </c>
      <c r="G14" s="74">
        <v>7</v>
      </c>
      <c r="H14" s="74">
        <v>4852</v>
      </c>
      <c r="I14" s="74">
        <v>7132</v>
      </c>
      <c r="J14" s="74">
        <v>17</v>
      </c>
      <c r="K14" s="74">
        <v>12001</v>
      </c>
      <c r="L14" s="74">
        <v>644</v>
      </c>
      <c r="M14" s="74">
        <v>889</v>
      </c>
      <c r="N14" s="74">
        <v>1043</v>
      </c>
      <c r="O14" s="74">
        <v>17</v>
      </c>
      <c r="P14" s="74">
        <v>1949</v>
      </c>
      <c r="Q14" s="74">
        <v>1602</v>
      </c>
      <c r="R14" s="74">
        <v>46562</v>
      </c>
      <c r="S14" s="74">
        <v>325</v>
      </c>
      <c r="T14" s="74">
        <v>11148</v>
      </c>
      <c r="U14" s="74">
        <v>58035</v>
      </c>
      <c r="V14" s="74">
        <v>30859</v>
      </c>
      <c r="W14" s="74">
        <v>264</v>
      </c>
      <c r="X14" s="74">
        <v>7192</v>
      </c>
      <c r="Y14" s="74">
        <v>38315</v>
      </c>
      <c r="Z14" s="74">
        <v>1484</v>
      </c>
      <c r="AA14" s="74">
        <v>1172</v>
      </c>
      <c r="AB14" s="74">
        <v>11</v>
      </c>
      <c r="AC14" s="74">
        <v>2667</v>
      </c>
      <c r="AD14" s="74">
        <v>2099</v>
      </c>
      <c r="AE14" s="74">
        <v>1155</v>
      </c>
      <c r="AF14" s="74">
        <v>1148</v>
      </c>
      <c r="AG14" s="74">
        <v>10</v>
      </c>
      <c r="AH14" s="74">
        <v>2313</v>
      </c>
      <c r="AI14" s="74">
        <v>1883</v>
      </c>
      <c r="AJ14" s="74">
        <v>0</v>
      </c>
      <c r="AK14" s="74">
        <v>0</v>
      </c>
      <c r="AL14" s="74">
        <v>0</v>
      </c>
      <c r="AM14" s="74">
        <v>0</v>
      </c>
      <c r="AN14" s="74">
        <v>0</v>
      </c>
      <c r="AO14" s="74">
        <v>2</v>
      </c>
      <c r="AP14" s="74">
        <v>0</v>
      </c>
      <c r="AQ14" s="74">
        <v>0</v>
      </c>
      <c r="AR14" s="74">
        <v>2</v>
      </c>
      <c r="AS14" s="74">
        <v>2</v>
      </c>
      <c r="AT14" s="74">
        <v>4</v>
      </c>
      <c r="AU14" s="74">
        <v>0</v>
      </c>
      <c r="AV14" s="74">
        <v>0</v>
      </c>
      <c r="AW14" s="74">
        <v>4</v>
      </c>
      <c r="AX14" s="74">
        <v>4</v>
      </c>
      <c r="AY14" s="74">
        <v>4</v>
      </c>
      <c r="AZ14" s="74">
        <v>0</v>
      </c>
      <c r="BA14" s="74">
        <v>0</v>
      </c>
      <c r="BB14" s="74">
        <v>4</v>
      </c>
      <c r="BC14" s="74">
        <v>3</v>
      </c>
      <c r="BD14" s="74">
        <v>0</v>
      </c>
      <c r="BE14" s="74">
        <v>0</v>
      </c>
      <c r="BF14" s="74">
        <v>0</v>
      </c>
      <c r="BG14" s="74">
        <v>0</v>
      </c>
      <c r="BH14" s="74">
        <v>0</v>
      </c>
      <c r="BI14" s="74">
        <v>300</v>
      </c>
      <c r="BJ14" s="74">
        <v>5</v>
      </c>
      <c r="BK14" s="74">
        <v>0</v>
      </c>
      <c r="BL14" s="74">
        <v>305</v>
      </c>
      <c r="BM14" s="74">
        <v>36</v>
      </c>
      <c r="BN14" s="74">
        <v>846</v>
      </c>
      <c r="BO14" s="74">
        <v>35</v>
      </c>
      <c r="BP14" s="74">
        <v>0</v>
      </c>
      <c r="BQ14" s="74">
        <v>881</v>
      </c>
      <c r="BR14" s="74">
        <v>711</v>
      </c>
      <c r="BS14" s="74">
        <v>1409</v>
      </c>
      <c r="BT14" s="74">
        <v>1144</v>
      </c>
      <c r="BU14" s="74">
        <v>20</v>
      </c>
      <c r="BV14" s="74">
        <v>2573</v>
      </c>
      <c r="BW14" s="74">
        <v>2116</v>
      </c>
      <c r="BX14" s="74">
        <v>3615</v>
      </c>
      <c r="BY14" s="74">
        <v>4</v>
      </c>
      <c r="BZ14" s="74">
        <v>1</v>
      </c>
      <c r="CA14" s="74">
        <v>3620</v>
      </c>
      <c r="CB14" s="74">
        <v>1026</v>
      </c>
      <c r="CC14" s="74">
        <v>0</v>
      </c>
      <c r="CD14" s="74">
        <v>0</v>
      </c>
      <c r="CE14" s="74">
        <v>0</v>
      </c>
      <c r="CF14" s="74">
        <v>0</v>
      </c>
      <c r="CG14" s="74">
        <v>0</v>
      </c>
      <c r="CH14" s="74">
        <v>1386</v>
      </c>
      <c r="CI14" s="74">
        <v>0</v>
      </c>
      <c r="CJ14" s="74">
        <v>29</v>
      </c>
      <c r="CK14" s="74">
        <v>1415</v>
      </c>
      <c r="CL14" s="74">
        <v>1323</v>
      </c>
      <c r="CM14" s="74">
        <v>0</v>
      </c>
      <c r="CN14" s="74">
        <v>0</v>
      </c>
      <c r="CO14" s="74">
        <v>0</v>
      </c>
      <c r="CP14" s="74">
        <v>0</v>
      </c>
      <c r="CQ14" s="74">
        <v>0</v>
      </c>
      <c r="CR14" s="74">
        <f t="shared" si="0"/>
        <v>62516</v>
      </c>
      <c r="CS14" s="74">
        <f t="shared" si="1"/>
        <v>12008</v>
      </c>
      <c r="CT14" s="74">
        <f t="shared" si="2"/>
        <v>11253</v>
      </c>
      <c r="CU14" s="74">
        <f t="shared" si="3"/>
        <v>85777</v>
      </c>
      <c r="CV14" s="74">
        <f t="shared" si="4"/>
        <v>49771</v>
      </c>
    </row>
    <row r="15" spans="1:100" ht="24.95" customHeight="1" x14ac:dyDescent="0.2">
      <c r="A15" s="54">
        <v>9</v>
      </c>
      <c r="B15" s="55" t="s">
        <v>52</v>
      </c>
      <c r="C15" s="74">
        <v>3533</v>
      </c>
      <c r="D15" s="74">
        <v>57</v>
      </c>
      <c r="E15" s="74">
        <v>15111</v>
      </c>
      <c r="F15" s="74">
        <v>18701</v>
      </c>
      <c r="G15" s="74">
        <v>15099</v>
      </c>
      <c r="H15" s="74">
        <v>3365</v>
      </c>
      <c r="I15" s="74">
        <v>7422</v>
      </c>
      <c r="J15" s="74">
        <v>15422</v>
      </c>
      <c r="K15" s="74">
        <v>26209</v>
      </c>
      <c r="L15" s="74">
        <v>13552</v>
      </c>
      <c r="M15" s="74">
        <v>1032</v>
      </c>
      <c r="N15" s="74">
        <v>181</v>
      </c>
      <c r="O15" s="74">
        <v>2663</v>
      </c>
      <c r="P15" s="74">
        <v>3876</v>
      </c>
      <c r="Q15" s="74">
        <v>3664</v>
      </c>
      <c r="R15" s="74">
        <v>4482</v>
      </c>
      <c r="S15" s="74">
        <v>236</v>
      </c>
      <c r="T15" s="74">
        <v>20176</v>
      </c>
      <c r="U15" s="74">
        <v>24894</v>
      </c>
      <c r="V15" s="74">
        <v>2779</v>
      </c>
      <c r="W15" s="74">
        <v>227</v>
      </c>
      <c r="X15" s="74">
        <v>19500</v>
      </c>
      <c r="Y15" s="74">
        <v>22506</v>
      </c>
      <c r="Z15" s="74">
        <v>242</v>
      </c>
      <c r="AA15" s="74">
        <v>382</v>
      </c>
      <c r="AB15" s="74">
        <v>578</v>
      </c>
      <c r="AC15" s="74">
        <v>1202</v>
      </c>
      <c r="AD15" s="74">
        <v>748</v>
      </c>
      <c r="AE15" s="74">
        <v>134</v>
      </c>
      <c r="AF15" s="74">
        <v>194</v>
      </c>
      <c r="AG15" s="74">
        <v>565</v>
      </c>
      <c r="AH15" s="74">
        <v>893</v>
      </c>
      <c r="AI15" s="74">
        <v>742</v>
      </c>
      <c r="AJ15" s="74">
        <v>0</v>
      </c>
      <c r="AK15" s="74">
        <v>0</v>
      </c>
      <c r="AL15" s="74">
        <v>0</v>
      </c>
      <c r="AM15" s="74">
        <v>0</v>
      </c>
      <c r="AN15" s="74">
        <v>0</v>
      </c>
      <c r="AO15" s="74">
        <v>0</v>
      </c>
      <c r="AP15" s="74">
        <v>0</v>
      </c>
      <c r="AQ15" s="74">
        <v>0</v>
      </c>
      <c r="AR15" s="74">
        <v>0</v>
      </c>
      <c r="AS15" s="74">
        <v>0</v>
      </c>
      <c r="AT15" s="74">
        <v>0</v>
      </c>
      <c r="AU15" s="74">
        <v>0</v>
      </c>
      <c r="AV15" s="74">
        <v>0</v>
      </c>
      <c r="AW15" s="74">
        <v>0</v>
      </c>
      <c r="AX15" s="74">
        <v>0</v>
      </c>
      <c r="AY15" s="74">
        <v>0</v>
      </c>
      <c r="AZ15" s="74">
        <v>0</v>
      </c>
      <c r="BA15" s="74">
        <v>0</v>
      </c>
      <c r="BB15" s="74">
        <v>0</v>
      </c>
      <c r="BC15" s="74">
        <v>0</v>
      </c>
      <c r="BD15" s="74">
        <v>0</v>
      </c>
      <c r="BE15" s="74">
        <v>0</v>
      </c>
      <c r="BF15" s="74">
        <v>0</v>
      </c>
      <c r="BG15" s="74">
        <v>0</v>
      </c>
      <c r="BH15" s="74">
        <v>0</v>
      </c>
      <c r="BI15" s="74">
        <v>117</v>
      </c>
      <c r="BJ15" s="74">
        <v>11</v>
      </c>
      <c r="BK15" s="74">
        <v>1</v>
      </c>
      <c r="BL15" s="74">
        <v>129</v>
      </c>
      <c r="BM15" s="74">
        <v>22</v>
      </c>
      <c r="BN15" s="74">
        <v>63</v>
      </c>
      <c r="BO15" s="74">
        <v>6</v>
      </c>
      <c r="BP15" s="74">
        <v>72</v>
      </c>
      <c r="BQ15" s="74">
        <v>141</v>
      </c>
      <c r="BR15" s="74">
        <v>96</v>
      </c>
      <c r="BS15" s="74">
        <v>0</v>
      </c>
      <c r="BT15" s="74">
        <v>0</v>
      </c>
      <c r="BU15" s="74">
        <v>0</v>
      </c>
      <c r="BV15" s="74">
        <v>0</v>
      </c>
      <c r="BW15" s="74">
        <v>0</v>
      </c>
      <c r="BX15" s="74">
        <v>0</v>
      </c>
      <c r="BY15" s="74">
        <v>0</v>
      </c>
      <c r="BZ15" s="74">
        <v>0</v>
      </c>
      <c r="CA15" s="74">
        <v>0</v>
      </c>
      <c r="CB15" s="74">
        <v>0</v>
      </c>
      <c r="CC15" s="74">
        <v>0</v>
      </c>
      <c r="CD15" s="74">
        <v>0</v>
      </c>
      <c r="CE15" s="74">
        <v>0</v>
      </c>
      <c r="CF15" s="74">
        <v>0</v>
      </c>
      <c r="CG15" s="74">
        <v>0</v>
      </c>
      <c r="CH15" s="74">
        <v>0</v>
      </c>
      <c r="CI15" s="74">
        <v>0</v>
      </c>
      <c r="CJ15" s="74">
        <v>71</v>
      </c>
      <c r="CK15" s="74">
        <v>71</v>
      </c>
      <c r="CL15" s="74">
        <v>8</v>
      </c>
      <c r="CM15" s="74">
        <v>0</v>
      </c>
      <c r="CN15" s="74">
        <v>0</v>
      </c>
      <c r="CO15" s="74">
        <v>0</v>
      </c>
      <c r="CP15" s="74">
        <v>0</v>
      </c>
      <c r="CQ15" s="74">
        <v>0</v>
      </c>
      <c r="CR15" s="74">
        <f t="shared" si="0"/>
        <v>12968</v>
      </c>
      <c r="CS15" s="74">
        <f t="shared" si="1"/>
        <v>8489</v>
      </c>
      <c r="CT15" s="74">
        <f t="shared" si="2"/>
        <v>54659</v>
      </c>
      <c r="CU15" s="74">
        <f t="shared" si="3"/>
        <v>76116</v>
      </c>
      <c r="CV15" s="74">
        <f t="shared" si="4"/>
        <v>56437</v>
      </c>
    </row>
    <row r="16" spans="1:100" ht="24.95" customHeight="1" x14ac:dyDescent="0.2">
      <c r="A16" s="54">
        <v>10</v>
      </c>
      <c r="B16" s="55" t="s">
        <v>53</v>
      </c>
      <c r="C16" s="74">
        <v>3595</v>
      </c>
      <c r="D16" s="74">
        <v>96</v>
      </c>
      <c r="E16" s="74">
        <v>1431</v>
      </c>
      <c r="F16" s="74">
        <v>5122</v>
      </c>
      <c r="G16" s="74">
        <v>4418</v>
      </c>
      <c r="H16" s="74">
        <v>85</v>
      </c>
      <c r="I16" s="74">
        <v>1419</v>
      </c>
      <c r="J16" s="74">
        <v>147</v>
      </c>
      <c r="K16" s="74">
        <v>1651</v>
      </c>
      <c r="L16" s="74">
        <v>203</v>
      </c>
      <c r="M16" s="74">
        <v>8563</v>
      </c>
      <c r="N16" s="74">
        <v>678</v>
      </c>
      <c r="O16" s="74">
        <v>1925</v>
      </c>
      <c r="P16" s="74">
        <v>11166</v>
      </c>
      <c r="Q16" s="74">
        <v>6676</v>
      </c>
      <c r="R16" s="74">
        <v>10567</v>
      </c>
      <c r="S16" s="74">
        <v>896</v>
      </c>
      <c r="T16" s="74">
        <v>3222</v>
      </c>
      <c r="U16" s="74">
        <v>14685</v>
      </c>
      <c r="V16" s="74">
        <v>5967</v>
      </c>
      <c r="W16" s="74">
        <v>619</v>
      </c>
      <c r="X16" s="74">
        <v>2957</v>
      </c>
      <c r="Y16" s="74">
        <v>9543</v>
      </c>
      <c r="Z16" s="74">
        <v>8352</v>
      </c>
      <c r="AA16" s="74">
        <v>567</v>
      </c>
      <c r="AB16" s="74">
        <v>632</v>
      </c>
      <c r="AC16" s="74">
        <v>9551</v>
      </c>
      <c r="AD16" s="74">
        <v>5280</v>
      </c>
      <c r="AE16" s="74">
        <v>2186</v>
      </c>
      <c r="AF16" s="74">
        <v>567</v>
      </c>
      <c r="AG16" s="74">
        <v>940</v>
      </c>
      <c r="AH16" s="74">
        <v>3693</v>
      </c>
      <c r="AI16" s="74">
        <v>2175</v>
      </c>
      <c r="AJ16" s="74">
        <v>0</v>
      </c>
      <c r="AK16" s="74">
        <v>0</v>
      </c>
      <c r="AL16" s="74">
        <v>0</v>
      </c>
      <c r="AM16" s="74">
        <v>0</v>
      </c>
      <c r="AN16" s="74">
        <v>0</v>
      </c>
      <c r="AO16" s="74">
        <v>4</v>
      </c>
      <c r="AP16" s="74">
        <v>0</v>
      </c>
      <c r="AQ16" s="74">
        <v>0</v>
      </c>
      <c r="AR16" s="74">
        <v>4</v>
      </c>
      <c r="AS16" s="74">
        <v>4</v>
      </c>
      <c r="AT16" s="74">
        <v>10</v>
      </c>
      <c r="AU16" s="74">
        <v>0</v>
      </c>
      <c r="AV16" s="74">
        <v>0</v>
      </c>
      <c r="AW16" s="74">
        <v>10</v>
      </c>
      <c r="AX16" s="74">
        <v>5</v>
      </c>
      <c r="AY16" s="74">
        <v>0</v>
      </c>
      <c r="AZ16" s="74">
        <v>0</v>
      </c>
      <c r="BA16" s="74">
        <v>26</v>
      </c>
      <c r="BB16" s="74">
        <v>26</v>
      </c>
      <c r="BC16" s="74">
        <v>20</v>
      </c>
      <c r="BD16" s="74">
        <v>0</v>
      </c>
      <c r="BE16" s="74">
        <v>0</v>
      </c>
      <c r="BF16" s="74">
        <v>1</v>
      </c>
      <c r="BG16" s="74">
        <v>1</v>
      </c>
      <c r="BH16" s="74">
        <v>1</v>
      </c>
      <c r="BI16" s="74">
        <v>1827</v>
      </c>
      <c r="BJ16" s="74">
        <v>997</v>
      </c>
      <c r="BK16" s="74">
        <v>20</v>
      </c>
      <c r="BL16" s="74">
        <v>2844</v>
      </c>
      <c r="BM16" s="74">
        <v>360</v>
      </c>
      <c r="BN16" s="74">
        <v>287</v>
      </c>
      <c r="BO16" s="74">
        <v>602</v>
      </c>
      <c r="BP16" s="74">
        <v>6</v>
      </c>
      <c r="BQ16" s="74">
        <v>895</v>
      </c>
      <c r="BR16" s="74">
        <v>340</v>
      </c>
      <c r="BS16" s="74">
        <v>16</v>
      </c>
      <c r="BT16" s="74">
        <v>0</v>
      </c>
      <c r="BU16" s="74">
        <v>2</v>
      </c>
      <c r="BV16" s="74">
        <v>18</v>
      </c>
      <c r="BW16" s="74">
        <v>13</v>
      </c>
      <c r="BX16" s="74">
        <v>579</v>
      </c>
      <c r="BY16" s="74">
        <v>0</v>
      </c>
      <c r="BZ16" s="74">
        <v>2</v>
      </c>
      <c r="CA16" s="74">
        <v>581</v>
      </c>
      <c r="CB16" s="74">
        <v>192</v>
      </c>
      <c r="CC16" s="74">
        <v>0</v>
      </c>
      <c r="CD16" s="74">
        <v>0</v>
      </c>
      <c r="CE16" s="74">
        <v>0</v>
      </c>
      <c r="CF16" s="74">
        <v>0</v>
      </c>
      <c r="CG16" s="74">
        <v>0</v>
      </c>
      <c r="CH16" s="74">
        <v>61</v>
      </c>
      <c r="CI16" s="74">
        <v>54</v>
      </c>
      <c r="CJ16" s="74">
        <v>5</v>
      </c>
      <c r="CK16" s="74">
        <v>120</v>
      </c>
      <c r="CL16" s="74">
        <v>148</v>
      </c>
      <c r="CM16" s="74">
        <v>0</v>
      </c>
      <c r="CN16" s="74">
        <v>0</v>
      </c>
      <c r="CO16" s="74">
        <v>0</v>
      </c>
      <c r="CP16" s="74">
        <v>0</v>
      </c>
      <c r="CQ16" s="74">
        <v>0</v>
      </c>
      <c r="CR16" s="74">
        <f t="shared" si="0"/>
        <v>36132</v>
      </c>
      <c r="CS16" s="74">
        <f t="shared" si="1"/>
        <v>5876</v>
      </c>
      <c r="CT16" s="74">
        <f t="shared" si="2"/>
        <v>8359</v>
      </c>
      <c r="CU16" s="74">
        <f t="shared" si="3"/>
        <v>50367</v>
      </c>
      <c r="CV16" s="74">
        <f t="shared" si="4"/>
        <v>29378</v>
      </c>
    </row>
    <row r="17" spans="1:100" ht="24.95" customHeight="1" x14ac:dyDescent="0.2">
      <c r="A17" s="54">
        <v>11</v>
      </c>
      <c r="B17" s="55" t="s">
        <v>55</v>
      </c>
      <c r="C17" s="74">
        <v>0</v>
      </c>
      <c r="D17" s="74">
        <v>12</v>
      </c>
      <c r="E17" s="74">
        <v>0</v>
      </c>
      <c r="F17" s="74">
        <v>12</v>
      </c>
      <c r="G17" s="74">
        <v>17</v>
      </c>
      <c r="H17" s="74">
        <v>161</v>
      </c>
      <c r="I17" s="74">
        <v>3018</v>
      </c>
      <c r="J17" s="74">
        <v>595</v>
      </c>
      <c r="K17" s="74">
        <v>3774</v>
      </c>
      <c r="L17" s="74">
        <v>278</v>
      </c>
      <c r="M17" s="74">
        <v>123</v>
      </c>
      <c r="N17" s="74">
        <v>2401</v>
      </c>
      <c r="O17" s="74">
        <v>1537</v>
      </c>
      <c r="P17" s="74">
        <v>4061</v>
      </c>
      <c r="Q17" s="74">
        <v>3924</v>
      </c>
      <c r="R17" s="74">
        <v>5204</v>
      </c>
      <c r="S17" s="74">
        <v>4512</v>
      </c>
      <c r="T17" s="74">
        <v>3403</v>
      </c>
      <c r="U17" s="74">
        <v>13119</v>
      </c>
      <c r="V17" s="74">
        <v>4720</v>
      </c>
      <c r="W17" s="74">
        <v>4358</v>
      </c>
      <c r="X17" s="74">
        <v>3207</v>
      </c>
      <c r="Y17" s="74">
        <v>12285</v>
      </c>
      <c r="Z17" s="74">
        <v>437</v>
      </c>
      <c r="AA17" s="74">
        <v>161</v>
      </c>
      <c r="AB17" s="74">
        <v>1620</v>
      </c>
      <c r="AC17" s="74">
        <v>2218</v>
      </c>
      <c r="AD17" s="74">
        <v>2125</v>
      </c>
      <c r="AE17" s="74">
        <v>411</v>
      </c>
      <c r="AF17" s="74">
        <v>154</v>
      </c>
      <c r="AG17" s="74">
        <v>1619</v>
      </c>
      <c r="AH17" s="74">
        <v>2184</v>
      </c>
      <c r="AI17" s="74">
        <v>2101</v>
      </c>
      <c r="AJ17" s="74">
        <v>0</v>
      </c>
      <c r="AK17" s="74">
        <v>0</v>
      </c>
      <c r="AL17" s="74">
        <v>0</v>
      </c>
      <c r="AM17" s="74">
        <v>0</v>
      </c>
      <c r="AN17" s="74">
        <v>0</v>
      </c>
      <c r="AO17" s="74">
        <v>22</v>
      </c>
      <c r="AP17" s="74">
        <v>1</v>
      </c>
      <c r="AQ17" s="74">
        <v>0</v>
      </c>
      <c r="AR17" s="74">
        <v>23</v>
      </c>
      <c r="AS17" s="74">
        <v>13</v>
      </c>
      <c r="AT17" s="74">
        <v>29</v>
      </c>
      <c r="AU17" s="74">
        <v>1</v>
      </c>
      <c r="AV17" s="74">
        <v>0</v>
      </c>
      <c r="AW17" s="74">
        <v>30</v>
      </c>
      <c r="AX17" s="74">
        <v>16</v>
      </c>
      <c r="AY17" s="74">
        <v>1</v>
      </c>
      <c r="AZ17" s="74">
        <v>0</v>
      </c>
      <c r="BA17" s="74">
        <v>0</v>
      </c>
      <c r="BB17" s="74">
        <v>1</v>
      </c>
      <c r="BC17" s="74">
        <v>1</v>
      </c>
      <c r="BD17" s="74">
        <v>0</v>
      </c>
      <c r="BE17" s="74">
        <v>0</v>
      </c>
      <c r="BF17" s="74">
        <v>0</v>
      </c>
      <c r="BG17" s="74">
        <v>0</v>
      </c>
      <c r="BH17" s="74">
        <v>0</v>
      </c>
      <c r="BI17" s="74">
        <v>764</v>
      </c>
      <c r="BJ17" s="74">
        <v>18</v>
      </c>
      <c r="BK17" s="74">
        <v>4729</v>
      </c>
      <c r="BL17" s="74">
        <v>5511</v>
      </c>
      <c r="BM17" s="74">
        <v>250</v>
      </c>
      <c r="BN17" s="74">
        <v>295</v>
      </c>
      <c r="BO17" s="74">
        <v>18472</v>
      </c>
      <c r="BP17" s="74">
        <v>6</v>
      </c>
      <c r="BQ17" s="74">
        <v>18773</v>
      </c>
      <c r="BR17" s="74">
        <v>18610</v>
      </c>
      <c r="BS17" s="74">
        <v>2</v>
      </c>
      <c r="BT17" s="74">
        <v>0</v>
      </c>
      <c r="BU17" s="74">
        <v>0</v>
      </c>
      <c r="BV17" s="74">
        <v>2</v>
      </c>
      <c r="BW17" s="74">
        <v>2</v>
      </c>
      <c r="BX17" s="74">
        <v>69</v>
      </c>
      <c r="BY17" s="74">
        <v>0</v>
      </c>
      <c r="BZ17" s="74">
        <v>0</v>
      </c>
      <c r="CA17" s="74">
        <v>69</v>
      </c>
      <c r="CB17" s="74">
        <v>21</v>
      </c>
      <c r="CC17" s="74">
        <v>0</v>
      </c>
      <c r="CD17" s="74">
        <v>0</v>
      </c>
      <c r="CE17" s="74">
        <v>0</v>
      </c>
      <c r="CF17" s="74">
        <v>0</v>
      </c>
      <c r="CG17" s="74">
        <v>0</v>
      </c>
      <c r="CH17" s="74">
        <v>14</v>
      </c>
      <c r="CI17" s="74">
        <v>299</v>
      </c>
      <c r="CJ17" s="74">
        <v>5</v>
      </c>
      <c r="CK17" s="74">
        <v>318</v>
      </c>
      <c r="CL17" s="74">
        <v>307</v>
      </c>
      <c r="CM17" s="74">
        <v>0</v>
      </c>
      <c r="CN17" s="74">
        <v>0</v>
      </c>
      <c r="CO17" s="74">
        <v>0</v>
      </c>
      <c r="CP17" s="74">
        <v>0</v>
      </c>
      <c r="CQ17" s="74">
        <v>0</v>
      </c>
      <c r="CR17" s="74">
        <f t="shared" si="0"/>
        <v>7532</v>
      </c>
      <c r="CS17" s="74">
        <f t="shared" si="1"/>
        <v>29049</v>
      </c>
      <c r="CT17" s="74">
        <f t="shared" si="2"/>
        <v>13514</v>
      </c>
      <c r="CU17" s="74">
        <f t="shared" si="3"/>
        <v>50095</v>
      </c>
      <c r="CV17" s="74">
        <f t="shared" si="4"/>
        <v>39950</v>
      </c>
    </row>
    <row r="18" spans="1:100" ht="24.95" customHeight="1" x14ac:dyDescent="0.2">
      <c r="A18" s="54">
        <v>12</v>
      </c>
      <c r="B18" s="55" t="s">
        <v>57</v>
      </c>
      <c r="C18" s="74">
        <v>3193</v>
      </c>
      <c r="D18" s="74">
        <v>0</v>
      </c>
      <c r="E18" s="74">
        <v>0</v>
      </c>
      <c r="F18" s="74">
        <v>3193</v>
      </c>
      <c r="G18" s="74">
        <v>2343</v>
      </c>
      <c r="H18" s="74">
        <v>178</v>
      </c>
      <c r="I18" s="74">
        <v>869</v>
      </c>
      <c r="J18" s="74">
        <v>0</v>
      </c>
      <c r="K18" s="74">
        <v>1047</v>
      </c>
      <c r="L18" s="74">
        <v>196</v>
      </c>
      <c r="M18" s="74">
        <v>3725</v>
      </c>
      <c r="N18" s="74">
        <v>132</v>
      </c>
      <c r="O18" s="74">
        <v>0</v>
      </c>
      <c r="P18" s="74">
        <v>3857</v>
      </c>
      <c r="Q18" s="74">
        <v>2195</v>
      </c>
      <c r="R18" s="74">
        <v>10480</v>
      </c>
      <c r="S18" s="74">
        <v>150</v>
      </c>
      <c r="T18" s="74">
        <v>0</v>
      </c>
      <c r="U18" s="74">
        <v>10630</v>
      </c>
      <c r="V18" s="74">
        <v>7726</v>
      </c>
      <c r="W18" s="74">
        <v>114</v>
      </c>
      <c r="X18" s="74">
        <v>0</v>
      </c>
      <c r="Y18" s="74">
        <v>7840</v>
      </c>
      <c r="Z18" s="74">
        <v>1063</v>
      </c>
      <c r="AA18" s="74">
        <v>985</v>
      </c>
      <c r="AB18" s="74">
        <v>0</v>
      </c>
      <c r="AC18" s="74">
        <v>2048</v>
      </c>
      <c r="AD18" s="74">
        <v>1253</v>
      </c>
      <c r="AE18" s="74">
        <v>855</v>
      </c>
      <c r="AF18" s="74">
        <v>852</v>
      </c>
      <c r="AG18" s="74">
        <v>0</v>
      </c>
      <c r="AH18" s="74">
        <v>1707</v>
      </c>
      <c r="AI18" s="74">
        <v>1609</v>
      </c>
      <c r="AJ18" s="74">
        <v>0</v>
      </c>
      <c r="AK18" s="74">
        <v>0</v>
      </c>
      <c r="AL18" s="74">
        <v>0</v>
      </c>
      <c r="AM18" s="74">
        <v>0</v>
      </c>
      <c r="AN18" s="74">
        <v>0</v>
      </c>
      <c r="AO18" s="74">
        <v>0</v>
      </c>
      <c r="AP18" s="74">
        <v>0</v>
      </c>
      <c r="AQ18" s="74">
        <v>0</v>
      </c>
      <c r="AR18" s="74">
        <v>0</v>
      </c>
      <c r="AS18" s="74">
        <v>0</v>
      </c>
      <c r="AT18" s="74">
        <v>5</v>
      </c>
      <c r="AU18" s="74">
        <v>0</v>
      </c>
      <c r="AV18" s="74">
        <v>0</v>
      </c>
      <c r="AW18" s="74">
        <v>5</v>
      </c>
      <c r="AX18" s="74">
        <v>5</v>
      </c>
      <c r="AY18" s="74">
        <v>1</v>
      </c>
      <c r="AZ18" s="74">
        <v>0</v>
      </c>
      <c r="BA18" s="74">
        <v>0</v>
      </c>
      <c r="BB18" s="74">
        <v>1</v>
      </c>
      <c r="BC18" s="74">
        <v>1</v>
      </c>
      <c r="BD18" s="74">
        <v>0</v>
      </c>
      <c r="BE18" s="74">
        <v>0</v>
      </c>
      <c r="BF18" s="74">
        <v>0</v>
      </c>
      <c r="BG18" s="74">
        <v>0</v>
      </c>
      <c r="BH18" s="74">
        <v>0</v>
      </c>
      <c r="BI18" s="74">
        <v>156</v>
      </c>
      <c r="BJ18" s="74">
        <v>5</v>
      </c>
      <c r="BK18" s="74">
        <v>0</v>
      </c>
      <c r="BL18" s="74">
        <v>161</v>
      </c>
      <c r="BM18" s="74">
        <v>30</v>
      </c>
      <c r="BN18" s="74">
        <v>5758</v>
      </c>
      <c r="BO18" s="74">
        <v>131</v>
      </c>
      <c r="BP18" s="74">
        <v>0</v>
      </c>
      <c r="BQ18" s="74">
        <v>5889</v>
      </c>
      <c r="BR18" s="74">
        <v>751</v>
      </c>
      <c r="BS18" s="74">
        <v>0</v>
      </c>
      <c r="BT18" s="74">
        <v>0</v>
      </c>
      <c r="BU18" s="74">
        <v>0</v>
      </c>
      <c r="BV18" s="74">
        <v>0</v>
      </c>
      <c r="BW18" s="74">
        <v>0</v>
      </c>
      <c r="BX18" s="74">
        <v>124</v>
      </c>
      <c r="BY18" s="74">
        <v>4</v>
      </c>
      <c r="BZ18" s="74">
        <v>0</v>
      </c>
      <c r="CA18" s="74">
        <v>128</v>
      </c>
      <c r="CB18" s="74">
        <v>98</v>
      </c>
      <c r="CC18" s="74">
        <v>0</v>
      </c>
      <c r="CD18" s="74">
        <v>0</v>
      </c>
      <c r="CE18" s="74">
        <v>0</v>
      </c>
      <c r="CF18" s="74">
        <v>0</v>
      </c>
      <c r="CG18" s="74">
        <v>0</v>
      </c>
      <c r="CH18" s="74">
        <v>5627</v>
      </c>
      <c r="CI18" s="74">
        <v>78</v>
      </c>
      <c r="CJ18" s="74">
        <v>0</v>
      </c>
      <c r="CK18" s="74">
        <v>5705</v>
      </c>
      <c r="CL18" s="74">
        <v>693</v>
      </c>
      <c r="CM18" s="74">
        <v>0</v>
      </c>
      <c r="CN18" s="74">
        <v>0</v>
      </c>
      <c r="CO18" s="74">
        <v>0</v>
      </c>
      <c r="CP18" s="74">
        <v>0</v>
      </c>
      <c r="CQ18" s="74">
        <v>0</v>
      </c>
      <c r="CR18" s="74">
        <f t="shared" si="0"/>
        <v>31165</v>
      </c>
      <c r="CS18" s="74">
        <f t="shared" si="1"/>
        <v>3206</v>
      </c>
      <c r="CT18" s="74">
        <f t="shared" si="2"/>
        <v>0</v>
      </c>
      <c r="CU18" s="74">
        <f t="shared" si="3"/>
        <v>34371</v>
      </c>
      <c r="CV18" s="74">
        <f t="shared" si="4"/>
        <v>17014</v>
      </c>
    </row>
    <row r="19" spans="1:100" ht="24.95" customHeight="1" x14ac:dyDescent="0.2">
      <c r="A19" s="54">
        <v>13</v>
      </c>
      <c r="B19" s="55" t="s">
        <v>60</v>
      </c>
      <c r="C19" s="74">
        <v>0</v>
      </c>
      <c r="D19" s="74">
        <v>0</v>
      </c>
      <c r="E19" s="74">
        <v>0</v>
      </c>
      <c r="F19" s="74">
        <v>0</v>
      </c>
      <c r="G19" s="74">
        <v>0</v>
      </c>
      <c r="H19" s="74">
        <v>0</v>
      </c>
      <c r="I19" s="74">
        <v>2</v>
      </c>
      <c r="J19" s="74">
        <v>0</v>
      </c>
      <c r="K19" s="74">
        <v>2</v>
      </c>
      <c r="L19" s="74">
        <v>0</v>
      </c>
      <c r="M19" s="74">
        <v>1625</v>
      </c>
      <c r="N19" s="74">
        <v>2791</v>
      </c>
      <c r="O19" s="74">
        <v>1228</v>
      </c>
      <c r="P19" s="74">
        <v>5644</v>
      </c>
      <c r="Q19" s="74">
        <v>3236</v>
      </c>
      <c r="R19" s="74">
        <v>0</v>
      </c>
      <c r="S19" s="74">
        <v>0</v>
      </c>
      <c r="T19" s="74">
        <v>0</v>
      </c>
      <c r="U19" s="74">
        <v>0</v>
      </c>
      <c r="V19" s="74">
        <v>0</v>
      </c>
      <c r="W19" s="74">
        <v>0</v>
      </c>
      <c r="X19" s="74">
        <v>0</v>
      </c>
      <c r="Y19" s="74">
        <v>0</v>
      </c>
      <c r="Z19" s="74">
        <v>2794</v>
      </c>
      <c r="AA19" s="74">
        <v>3227</v>
      </c>
      <c r="AB19" s="74">
        <v>1260</v>
      </c>
      <c r="AC19" s="74">
        <v>7281</v>
      </c>
      <c r="AD19" s="74">
        <v>4338</v>
      </c>
      <c r="AE19" s="74">
        <v>2142</v>
      </c>
      <c r="AF19" s="74">
        <v>2972</v>
      </c>
      <c r="AG19" s="74">
        <v>1262</v>
      </c>
      <c r="AH19" s="74">
        <v>6376</v>
      </c>
      <c r="AI19" s="74">
        <v>3843</v>
      </c>
      <c r="AJ19" s="74">
        <v>0</v>
      </c>
      <c r="AK19" s="74">
        <v>0</v>
      </c>
      <c r="AL19" s="74">
        <v>0</v>
      </c>
      <c r="AM19" s="74">
        <v>0</v>
      </c>
      <c r="AN19" s="74">
        <v>0</v>
      </c>
      <c r="AO19" s="74">
        <v>0</v>
      </c>
      <c r="AP19" s="74">
        <v>0</v>
      </c>
      <c r="AQ19" s="74">
        <v>0</v>
      </c>
      <c r="AR19" s="74">
        <v>0</v>
      </c>
      <c r="AS19" s="74">
        <v>0</v>
      </c>
      <c r="AT19" s="74">
        <v>0</v>
      </c>
      <c r="AU19" s="74">
        <v>0</v>
      </c>
      <c r="AV19" s="74">
        <v>0</v>
      </c>
      <c r="AW19" s="74">
        <v>0</v>
      </c>
      <c r="AX19" s="74">
        <v>0</v>
      </c>
      <c r="AY19" s="74">
        <v>0</v>
      </c>
      <c r="AZ19" s="74">
        <v>0</v>
      </c>
      <c r="BA19" s="74">
        <v>3</v>
      </c>
      <c r="BB19" s="74">
        <v>3</v>
      </c>
      <c r="BC19" s="74">
        <v>3</v>
      </c>
      <c r="BD19" s="74">
        <v>0</v>
      </c>
      <c r="BE19" s="74">
        <v>0</v>
      </c>
      <c r="BF19" s="74">
        <v>0</v>
      </c>
      <c r="BG19" s="74">
        <v>0</v>
      </c>
      <c r="BH19" s="74">
        <v>0</v>
      </c>
      <c r="BI19" s="74">
        <v>75</v>
      </c>
      <c r="BJ19" s="74">
        <v>38</v>
      </c>
      <c r="BK19" s="74">
        <v>0</v>
      </c>
      <c r="BL19" s="74">
        <v>113</v>
      </c>
      <c r="BM19" s="74">
        <v>3</v>
      </c>
      <c r="BN19" s="74">
        <v>9350</v>
      </c>
      <c r="BO19" s="74">
        <v>10</v>
      </c>
      <c r="BP19" s="74">
        <v>23</v>
      </c>
      <c r="BQ19" s="74">
        <v>9383</v>
      </c>
      <c r="BR19" s="74">
        <v>9172</v>
      </c>
      <c r="BS19" s="74">
        <v>0</v>
      </c>
      <c r="BT19" s="74">
        <v>0</v>
      </c>
      <c r="BU19" s="74">
        <v>0</v>
      </c>
      <c r="BV19" s="74">
        <v>0</v>
      </c>
      <c r="BW19" s="74">
        <v>0</v>
      </c>
      <c r="BX19" s="74">
        <v>4</v>
      </c>
      <c r="BY19" s="74">
        <v>0</v>
      </c>
      <c r="BZ19" s="74">
        <v>0</v>
      </c>
      <c r="CA19" s="74">
        <v>4</v>
      </c>
      <c r="CB19" s="74">
        <v>2</v>
      </c>
      <c r="CC19" s="74">
        <v>0</v>
      </c>
      <c r="CD19" s="74">
        <v>0</v>
      </c>
      <c r="CE19" s="74">
        <v>0</v>
      </c>
      <c r="CF19" s="74">
        <v>0</v>
      </c>
      <c r="CG19" s="74">
        <v>0</v>
      </c>
      <c r="CH19" s="74">
        <v>84</v>
      </c>
      <c r="CI19" s="74">
        <v>0</v>
      </c>
      <c r="CJ19" s="74">
        <v>0</v>
      </c>
      <c r="CK19" s="74">
        <v>84</v>
      </c>
      <c r="CL19" s="74">
        <v>79</v>
      </c>
      <c r="CM19" s="74">
        <v>0</v>
      </c>
      <c r="CN19" s="74">
        <v>0</v>
      </c>
      <c r="CO19" s="74">
        <v>0</v>
      </c>
      <c r="CP19" s="74">
        <v>0</v>
      </c>
      <c r="CQ19" s="74">
        <v>0</v>
      </c>
      <c r="CR19" s="74">
        <f t="shared" si="0"/>
        <v>16074</v>
      </c>
      <c r="CS19" s="74">
        <f t="shared" si="1"/>
        <v>9040</v>
      </c>
      <c r="CT19" s="74">
        <f t="shared" si="2"/>
        <v>3776</v>
      </c>
      <c r="CU19" s="74">
        <f t="shared" si="3"/>
        <v>28890</v>
      </c>
      <c r="CV19" s="74">
        <f t="shared" si="4"/>
        <v>20676</v>
      </c>
    </row>
    <row r="20" spans="1:100" ht="24.95" customHeight="1" x14ac:dyDescent="0.2">
      <c r="A20" s="54">
        <v>14</v>
      </c>
      <c r="B20" s="64" t="s">
        <v>58</v>
      </c>
      <c r="C20" s="74">
        <v>0</v>
      </c>
      <c r="D20" s="74">
        <v>0</v>
      </c>
      <c r="E20" s="74">
        <v>0</v>
      </c>
      <c r="F20" s="74">
        <v>0</v>
      </c>
      <c r="G20" s="74">
        <v>0</v>
      </c>
      <c r="H20" s="74">
        <v>0</v>
      </c>
      <c r="I20" s="74">
        <v>0</v>
      </c>
      <c r="J20" s="74">
        <v>0</v>
      </c>
      <c r="K20" s="74">
        <v>0</v>
      </c>
      <c r="L20" s="74">
        <v>0</v>
      </c>
      <c r="M20" s="74">
        <v>0</v>
      </c>
      <c r="N20" s="74">
        <v>1</v>
      </c>
      <c r="O20" s="74">
        <v>0</v>
      </c>
      <c r="P20" s="74">
        <v>1</v>
      </c>
      <c r="Q20" s="74">
        <v>1</v>
      </c>
      <c r="R20" s="74">
        <v>0</v>
      </c>
      <c r="S20" s="74">
        <v>0</v>
      </c>
      <c r="T20" s="74">
        <v>0</v>
      </c>
      <c r="U20" s="74">
        <v>0</v>
      </c>
      <c r="V20" s="74">
        <v>0</v>
      </c>
      <c r="W20" s="74">
        <v>0</v>
      </c>
      <c r="X20" s="74">
        <v>0</v>
      </c>
      <c r="Y20" s="74">
        <v>0</v>
      </c>
      <c r="Z20" s="74">
        <v>0</v>
      </c>
      <c r="AA20" s="74">
        <v>2</v>
      </c>
      <c r="AB20" s="74">
        <v>0</v>
      </c>
      <c r="AC20" s="74">
        <v>2</v>
      </c>
      <c r="AD20" s="74">
        <v>2</v>
      </c>
      <c r="AE20" s="74">
        <v>0</v>
      </c>
      <c r="AF20" s="74">
        <v>2</v>
      </c>
      <c r="AG20" s="74">
        <v>0</v>
      </c>
      <c r="AH20" s="74">
        <v>2</v>
      </c>
      <c r="AI20" s="74">
        <v>2</v>
      </c>
      <c r="AJ20" s="74">
        <v>0</v>
      </c>
      <c r="AK20" s="74">
        <v>0</v>
      </c>
      <c r="AL20" s="74">
        <v>0</v>
      </c>
      <c r="AM20" s="74">
        <v>0</v>
      </c>
      <c r="AN20" s="74">
        <v>0</v>
      </c>
      <c r="AO20" s="74">
        <v>0</v>
      </c>
      <c r="AP20" s="74">
        <v>0</v>
      </c>
      <c r="AQ20" s="74">
        <v>0</v>
      </c>
      <c r="AR20" s="74">
        <v>0</v>
      </c>
      <c r="AS20" s="74">
        <v>0</v>
      </c>
      <c r="AT20" s="74">
        <v>0</v>
      </c>
      <c r="AU20" s="74">
        <v>0</v>
      </c>
      <c r="AV20" s="74">
        <v>0</v>
      </c>
      <c r="AW20" s="74">
        <v>0</v>
      </c>
      <c r="AX20" s="74">
        <v>0</v>
      </c>
      <c r="AY20" s="74">
        <v>0</v>
      </c>
      <c r="AZ20" s="74">
        <v>0</v>
      </c>
      <c r="BA20" s="74">
        <v>0</v>
      </c>
      <c r="BB20" s="74">
        <v>0</v>
      </c>
      <c r="BC20" s="74">
        <v>0</v>
      </c>
      <c r="BD20" s="74">
        <v>0</v>
      </c>
      <c r="BE20" s="74">
        <v>0</v>
      </c>
      <c r="BF20" s="74">
        <v>0</v>
      </c>
      <c r="BG20" s="74">
        <v>0</v>
      </c>
      <c r="BH20" s="74">
        <v>0</v>
      </c>
      <c r="BI20" s="74">
        <v>0</v>
      </c>
      <c r="BJ20" s="74">
        <v>0</v>
      </c>
      <c r="BK20" s="74">
        <v>0</v>
      </c>
      <c r="BL20" s="74">
        <v>0</v>
      </c>
      <c r="BM20" s="74">
        <v>0</v>
      </c>
      <c r="BN20" s="74">
        <v>0</v>
      </c>
      <c r="BO20" s="74">
        <v>0</v>
      </c>
      <c r="BP20" s="74">
        <v>0</v>
      </c>
      <c r="BQ20" s="74">
        <v>0</v>
      </c>
      <c r="BR20" s="74">
        <v>0</v>
      </c>
      <c r="BS20" s="74">
        <v>0</v>
      </c>
      <c r="BT20" s="74">
        <v>0</v>
      </c>
      <c r="BU20" s="74">
        <v>0</v>
      </c>
      <c r="BV20" s="74">
        <v>0</v>
      </c>
      <c r="BW20" s="74">
        <v>0</v>
      </c>
      <c r="BX20" s="74">
        <v>223</v>
      </c>
      <c r="BY20" s="74">
        <v>1</v>
      </c>
      <c r="BZ20" s="74">
        <v>0</v>
      </c>
      <c r="CA20" s="74">
        <v>224</v>
      </c>
      <c r="CB20" s="74">
        <v>113</v>
      </c>
      <c r="CC20" s="74">
        <v>0</v>
      </c>
      <c r="CD20" s="74">
        <v>0</v>
      </c>
      <c r="CE20" s="74">
        <v>0</v>
      </c>
      <c r="CF20" s="74">
        <v>0</v>
      </c>
      <c r="CG20" s="74">
        <v>0</v>
      </c>
      <c r="CH20" s="74">
        <v>0</v>
      </c>
      <c r="CI20" s="74">
        <v>0</v>
      </c>
      <c r="CJ20" s="74">
        <v>0</v>
      </c>
      <c r="CK20" s="74">
        <v>0</v>
      </c>
      <c r="CL20" s="74">
        <v>0</v>
      </c>
      <c r="CM20" s="74">
        <v>0</v>
      </c>
      <c r="CN20" s="74">
        <v>0</v>
      </c>
      <c r="CO20" s="74">
        <v>0</v>
      </c>
      <c r="CP20" s="74">
        <v>0</v>
      </c>
      <c r="CQ20" s="74">
        <v>0</v>
      </c>
      <c r="CR20" s="74">
        <f t="shared" si="0"/>
        <v>223</v>
      </c>
      <c r="CS20" s="74">
        <f t="shared" si="1"/>
        <v>6</v>
      </c>
      <c r="CT20" s="74">
        <f t="shared" si="2"/>
        <v>0</v>
      </c>
      <c r="CU20" s="74">
        <f t="shared" si="3"/>
        <v>229</v>
      </c>
      <c r="CV20" s="74">
        <f t="shared" si="4"/>
        <v>118</v>
      </c>
    </row>
    <row r="21" spans="1:100" x14ac:dyDescent="0.2">
      <c r="A21" s="56"/>
      <c r="B21" s="57" t="s">
        <v>1</v>
      </c>
      <c r="C21" s="77">
        <f t="shared" ref="C21:BN21" si="5">SUM(C7:C20)</f>
        <v>135516</v>
      </c>
      <c r="D21" s="77">
        <f t="shared" si="5"/>
        <v>5547305</v>
      </c>
      <c r="E21" s="77">
        <f t="shared" si="5"/>
        <v>124820</v>
      </c>
      <c r="F21" s="77">
        <f t="shared" si="5"/>
        <v>5807641</v>
      </c>
      <c r="G21" s="77">
        <f t="shared" si="5"/>
        <v>352896</v>
      </c>
      <c r="H21" s="77">
        <f t="shared" si="5"/>
        <v>95238</v>
      </c>
      <c r="I21" s="77">
        <f t="shared" si="5"/>
        <v>183893</v>
      </c>
      <c r="J21" s="77">
        <f t="shared" si="5"/>
        <v>60514</v>
      </c>
      <c r="K21" s="77">
        <f t="shared" si="5"/>
        <v>339645</v>
      </c>
      <c r="L21" s="77">
        <f t="shared" si="5"/>
        <v>117654</v>
      </c>
      <c r="M21" s="77">
        <f t="shared" si="5"/>
        <v>137628</v>
      </c>
      <c r="N21" s="77">
        <f t="shared" si="5"/>
        <v>46986</v>
      </c>
      <c r="O21" s="77">
        <f t="shared" si="5"/>
        <v>17659</v>
      </c>
      <c r="P21" s="77">
        <f t="shared" si="5"/>
        <v>202273</v>
      </c>
      <c r="Q21" s="77">
        <f t="shared" si="5"/>
        <v>155546</v>
      </c>
      <c r="R21" s="77">
        <f t="shared" si="5"/>
        <v>336127</v>
      </c>
      <c r="S21" s="77">
        <f t="shared" si="5"/>
        <v>36442</v>
      </c>
      <c r="T21" s="77">
        <f t="shared" si="5"/>
        <v>267449</v>
      </c>
      <c r="U21" s="77">
        <f t="shared" si="5"/>
        <v>640018</v>
      </c>
      <c r="V21" s="77">
        <f t="shared" si="5"/>
        <v>260672</v>
      </c>
      <c r="W21" s="77">
        <f t="shared" si="5"/>
        <v>31508</v>
      </c>
      <c r="X21" s="77">
        <f t="shared" si="5"/>
        <v>241291</v>
      </c>
      <c r="Y21" s="77">
        <f t="shared" si="5"/>
        <v>533471</v>
      </c>
      <c r="Z21" s="77">
        <f t="shared" si="5"/>
        <v>41173</v>
      </c>
      <c r="AA21" s="77">
        <f t="shared" si="5"/>
        <v>26466</v>
      </c>
      <c r="AB21" s="77">
        <f t="shared" si="5"/>
        <v>11450</v>
      </c>
      <c r="AC21" s="77">
        <f t="shared" si="5"/>
        <v>79089</v>
      </c>
      <c r="AD21" s="77">
        <f t="shared" si="5"/>
        <v>47561</v>
      </c>
      <c r="AE21" s="77">
        <f t="shared" si="5"/>
        <v>31806</v>
      </c>
      <c r="AF21" s="77">
        <f t="shared" si="5"/>
        <v>24711</v>
      </c>
      <c r="AG21" s="77">
        <f t="shared" si="5"/>
        <v>8118</v>
      </c>
      <c r="AH21" s="77">
        <f t="shared" si="5"/>
        <v>64635</v>
      </c>
      <c r="AI21" s="77">
        <f t="shared" si="5"/>
        <v>42715</v>
      </c>
      <c r="AJ21" s="77">
        <f t="shared" si="5"/>
        <v>0</v>
      </c>
      <c r="AK21" s="77">
        <f t="shared" si="5"/>
        <v>0</v>
      </c>
      <c r="AL21" s="77">
        <f t="shared" si="5"/>
        <v>0</v>
      </c>
      <c r="AM21" s="77">
        <f t="shared" si="5"/>
        <v>0</v>
      </c>
      <c r="AN21" s="77">
        <f t="shared" si="5"/>
        <v>0</v>
      </c>
      <c r="AO21" s="77">
        <f t="shared" si="5"/>
        <v>53</v>
      </c>
      <c r="AP21" s="77">
        <f t="shared" si="5"/>
        <v>1</v>
      </c>
      <c r="AQ21" s="77">
        <f t="shared" si="5"/>
        <v>1</v>
      </c>
      <c r="AR21" s="77">
        <f t="shared" si="5"/>
        <v>55</v>
      </c>
      <c r="AS21" s="77">
        <f t="shared" si="5"/>
        <v>32</v>
      </c>
      <c r="AT21" s="77">
        <f t="shared" si="5"/>
        <v>61</v>
      </c>
      <c r="AU21" s="77">
        <f t="shared" si="5"/>
        <v>1</v>
      </c>
      <c r="AV21" s="77">
        <f t="shared" si="5"/>
        <v>1</v>
      </c>
      <c r="AW21" s="77">
        <f t="shared" si="5"/>
        <v>63</v>
      </c>
      <c r="AX21" s="77">
        <f t="shared" si="5"/>
        <v>34</v>
      </c>
      <c r="AY21" s="77">
        <f t="shared" si="5"/>
        <v>12</v>
      </c>
      <c r="AZ21" s="77">
        <f t="shared" si="5"/>
        <v>0</v>
      </c>
      <c r="BA21" s="77">
        <f t="shared" si="5"/>
        <v>29</v>
      </c>
      <c r="BB21" s="77">
        <f t="shared" si="5"/>
        <v>41</v>
      </c>
      <c r="BC21" s="77">
        <f t="shared" si="5"/>
        <v>34</v>
      </c>
      <c r="BD21" s="77">
        <f t="shared" si="5"/>
        <v>0</v>
      </c>
      <c r="BE21" s="77">
        <f t="shared" si="5"/>
        <v>0</v>
      </c>
      <c r="BF21" s="77">
        <f t="shared" si="5"/>
        <v>1</v>
      </c>
      <c r="BG21" s="77">
        <f t="shared" si="5"/>
        <v>1</v>
      </c>
      <c r="BH21" s="77">
        <f t="shared" si="5"/>
        <v>1</v>
      </c>
      <c r="BI21" s="77">
        <f t="shared" si="5"/>
        <v>16294</v>
      </c>
      <c r="BJ21" s="77">
        <f t="shared" si="5"/>
        <v>2265</v>
      </c>
      <c r="BK21" s="77">
        <f t="shared" si="5"/>
        <v>4753</v>
      </c>
      <c r="BL21" s="77">
        <f t="shared" si="5"/>
        <v>23312</v>
      </c>
      <c r="BM21" s="77">
        <f t="shared" si="5"/>
        <v>5741</v>
      </c>
      <c r="BN21" s="77">
        <f t="shared" si="5"/>
        <v>36721</v>
      </c>
      <c r="BO21" s="77">
        <f t="shared" ref="BO21:CQ21" si="6">SUM(BO7:BO20)</f>
        <v>80415</v>
      </c>
      <c r="BP21" s="77">
        <f t="shared" si="6"/>
        <v>368</v>
      </c>
      <c r="BQ21" s="77">
        <f t="shared" si="6"/>
        <v>117504</v>
      </c>
      <c r="BR21" s="77">
        <f t="shared" si="6"/>
        <v>84792</v>
      </c>
      <c r="BS21" s="77">
        <f t="shared" si="6"/>
        <v>9049</v>
      </c>
      <c r="BT21" s="77">
        <f t="shared" si="6"/>
        <v>1144</v>
      </c>
      <c r="BU21" s="77">
        <f t="shared" si="6"/>
        <v>22</v>
      </c>
      <c r="BV21" s="77">
        <f t="shared" si="6"/>
        <v>10215</v>
      </c>
      <c r="BW21" s="77">
        <f t="shared" si="6"/>
        <v>9654</v>
      </c>
      <c r="BX21" s="77">
        <f t="shared" si="6"/>
        <v>12382</v>
      </c>
      <c r="BY21" s="77">
        <f t="shared" si="6"/>
        <v>46</v>
      </c>
      <c r="BZ21" s="77">
        <f t="shared" si="6"/>
        <v>7</v>
      </c>
      <c r="CA21" s="77">
        <f t="shared" si="6"/>
        <v>12435</v>
      </c>
      <c r="CB21" s="77">
        <f t="shared" si="6"/>
        <v>4485</v>
      </c>
      <c r="CC21" s="77">
        <f t="shared" si="6"/>
        <v>0</v>
      </c>
      <c r="CD21" s="77">
        <f t="shared" si="6"/>
        <v>46159</v>
      </c>
      <c r="CE21" s="77">
        <f t="shared" si="6"/>
        <v>0</v>
      </c>
      <c r="CF21" s="77">
        <f t="shared" si="6"/>
        <v>46159</v>
      </c>
      <c r="CG21" s="77">
        <f t="shared" si="6"/>
        <v>1873</v>
      </c>
      <c r="CH21" s="77">
        <f t="shared" si="6"/>
        <v>10220</v>
      </c>
      <c r="CI21" s="77">
        <f t="shared" si="6"/>
        <v>41614</v>
      </c>
      <c r="CJ21" s="77">
        <f t="shared" si="6"/>
        <v>124</v>
      </c>
      <c r="CK21" s="77">
        <f t="shared" si="6"/>
        <v>51958</v>
      </c>
      <c r="CL21" s="77">
        <f t="shared" si="6"/>
        <v>32942</v>
      </c>
      <c r="CM21" s="77">
        <f t="shared" si="6"/>
        <v>0</v>
      </c>
      <c r="CN21" s="77">
        <f t="shared" si="6"/>
        <v>0</v>
      </c>
      <c r="CO21" s="77">
        <f t="shared" si="6"/>
        <v>0</v>
      </c>
      <c r="CP21" s="77">
        <f t="shared" si="6"/>
        <v>0</v>
      </c>
      <c r="CQ21" s="77">
        <f t="shared" si="6"/>
        <v>0</v>
      </c>
      <c r="CR21" s="77">
        <f t="shared" ref="CR21" si="7">SUM(CR7:CR20)</f>
        <v>862280</v>
      </c>
      <c r="CS21" s="77">
        <f t="shared" ref="CS21" si="8">SUM(CS7:CS20)</f>
        <v>6037448</v>
      </c>
      <c r="CT21" s="77">
        <f t="shared" ref="CT21" si="9">SUM(CT7:CT20)</f>
        <v>495316</v>
      </c>
      <c r="CU21" s="77">
        <f t="shared" ref="CU21" si="10">SUM(CU7:CU20)</f>
        <v>7395044</v>
      </c>
      <c r="CV21" s="77">
        <f t="shared" ref="CV21" si="11">SUM(CV7:CV20)</f>
        <v>1389431</v>
      </c>
    </row>
    <row r="22" spans="1:100" x14ac:dyDescent="0.2">
      <c r="A22" s="83"/>
      <c r="B22" s="84"/>
      <c r="C22" s="86"/>
      <c r="D22" s="86"/>
      <c r="E22" s="86"/>
      <c r="F22" s="86"/>
      <c r="G22" s="86"/>
      <c r="H22" s="86"/>
      <c r="I22" s="86"/>
      <c r="J22" s="86"/>
      <c r="K22" s="86"/>
      <c r="L22" s="86"/>
      <c r="M22" s="86"/>
      <c r="N22" s="86"/>
      <c r="O22" s="86"/>
      <c r="P22" s="86"/>
      <c r="Q22" s="86"/>
      <c r="R22" s="86"/>
      <c r="S22" s="86"/>
      <c r="T22" s="86"/>
      <c r="U22" s="86"/>
      <c r="V22" s="86"/>
      <c r="W22" s="86"/>
      <c r="X22" s="86"/>
      <c r="Y22" s="86"/>
      <c r="Z22" s="86"/>
      <c r="AA22" s="86"/>
      <c r="AB22" s="86"/>
      <c r="AC22" s="86"/>
      <c r="AD22" s="86"/>
      <c r="AE22" s="86"/>
      <c r="AF22" s="86"/>
      <c r="AG22" s="86"/>
      <c r="AH22" s="86"/>
      <c r="AI22" s="86"/>
      <c r="AJ22" s="86"/>
      <c r="AK22" s="86"/>
      <c r="AL22" s="86"/>
      <c r="AM22" s="86"/>
      <c r="AN22" s="86"/>
      <c r="AO22" s="86"/>
      <c r="AP22" s="86"/>
      <c r="AQ22" s="86"/>
      <c r="AR22" s="86"/>
      <c r="AS22" s="86"/>
      <c r="AT22" s="86"/>
      <c r="AU22" s="86"/>
      <c r="AV22" s="86"/>
      <c r="AW22" s="86"/>
      <c r="AX22" s="86"/>
      <c r="AY22" s="86"/>
      <c r="AZ22" s="86"/>
      <c r="BA22" s="86"/>
      <c r="BB22" s="86"/>
      <c r="BC22" s="86"/>
      <c r="BD22" s="86"/>
      <c r="BE22" s="86"/>
      <c r="BF22" s="86"/>
      <c r="BG22" s="86"/>
      <c r="BH22" s="86"/>
      <c r="BI22" s="86"/>
      <c r="BJ22" s="86"/>
      <c r="BK22" s="86"/>
      <c r="BL22" s="86"/>
      <c r="BM22" s="86"/>
      <c r="BN22" s="86"/>
      <c r="BO22" s="86"/>
      <c r="BP22" s="86"/>
      <c r="BQ22" s="86"/>
      <c r="BR22" s="86"/>
      <c r="BS22" s="86"/>
      <c r="BT22" s="86"/>
      <c r="BU22" s="86"/>
      <c r="BV22" s="86"/>
      <c r="BW22" s="86"/>
      <c r="BX22" s="86"/>
      <c r="BY22" s="86"/>
      <c r="BZ22" s="86"/>
      <c r="CA22" s="86"/>
      <c r="CB22" s="86"/>
      <c r="CC22" s="86"/>
      <c r="CD22" s="86"/>
      <c r="CE22" s="86"/>
      <c r="CF22" s="86"/>
      <c r="CG22" s="86"/>
      <c r="CH22" s="86"/>
      <c r="CI22" s="86"/>
      <c r="CJ22" s="86"/>
      <c r="CK22" s="86"/>
      <c r="CL22" s="86"/>
      <c r="CM22" s="86"/>
      <c r="CN22" s="86"/>
      <c r="CO22" s="86"/>
      <c r="CP22" s="86"/>
      <c r="CQ22" s="86"/>
      <c r="CR22" s="86"/>
      <c r="CS22" s="86"/>
      <c r="CT22" s="86"/>
      <c r="CU22" s="86"/>
      <c r="CV22" s="86"/>
    </row>
    <row r="23" spans="1:100" s="27" customFormat="1" ht="12.75" customHeight="1" x14ac:dyDescent="0.2"/>
    <row r="24" spans="1:100" ht="15" x14ac:dyDescent="0.3">
      <c r="B24" s="63" t="s">
        <v>68</v>
      </c>
    </row>
    <row r="25" spans="1:100" ht="15" x14ac:dyDescent="0.3">
      <c r="B25" s="63" t="s">
        <v>69</v>
      </c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P25" s="31"/>
      <c r="AQ25" s="31"/>
      <c r="AR25" s="31"/>
      <c r="AS25" s="31"/>
      <c r="AT25" s="31"/>
      <c r="AU25" s="31"/>
      <c r="AV25" s="31"/>
      <c r="AW25" s="31"/>
      <c r="AX25" s="31"/>
      <c r="AY25" s="31"/>
      <c r="AZ25" s="31"/>
      <c r="BA25" s="31"/>
      <c r="BB25" s="31"/>
      <c r="BC25" s="31"/>
      <c r="BD25" s="31"/>
      <c r="BE25" s="31"/>
      <c r="BF25" s="31"/>
      <c r="BG25" s="31"/>
      <c r="BH25" s="31"/>
      <c r="BI25" s="31"/>
      <c r="BJ25" s="31"/>
      <c r="BK25" s="31"/>
      <c r="BL25" s="31"/>
      <c r="BM25" s="31"/>
      <c r="BN25" s="31"/>
      <c r="BO25" s="31"/>
      <c r="BP25" s="31"/>
      <c r="BQ25" s="31"/>
      <c r="BR25" s="31"/>
      <c r="BS25" s="31"/>
      <c r="BT25" s="31"/>
      <c r="BU25" s="31"/>
      <c r="BV25" s="31"/>
      <c r="BW25" s="31"/>
      <c r="BX25" s="31"/>
      <c r="BY25" s="31"/>
      <c r="BZ25" s="31"/>
      <c r="CA25" s="31"/>
      <c r="CB25" s="31"/>
      <c r="CC25" s="31"/>
      <c r="CD25" s="31"/>
      <c r="CE25" s="31"/>
      <c r="CF25" s="31"/>
      <c r="CG25" s="31"/>
      <c r="CH25" s="31"/>
      <c r="CI25" s="31"/>
      <c r="CJ25" s="31"/>
      <c r="CK25" s="31"/>
      <c r="CL25" s="31"/>
      <c r="CM25" s="31"/>
      <c r="CN25" s="31"/>
      <c r="CO25" s="31"/>
      <c r="CP25" s="31"/>
      <c r="CQ25" s="31"/>
      <c r="CR25" s="31"/>
      <c r="CS25" s="31"/>
      <c r="CT25" s="31"/>
      <c r="CU25" s="31"/>
      <c r="CV25" s="31"/>
    </row>
  </sheetData>
  <sortState ref="B7:CV20">
    <sortCondition descending="1" ref="CU7:CU20"/>
  </sortState>
  <mergeCells count="41">
    <mergeCell ref="CM5:CP5"/>
    <mergeCell ref="CR4:CV4"/>
    <mergeCell ref="CR5:CU5"/>
    <mergeCell ref="CC4:CG4"/>
    <mergeCell ref="CC5:CF5"/>
    <mergeCell ref="CH4:CL4"/>
    <mergeCell ref="CH5:CK5"/>
    <mergeCell ref="CM4:CQ4"/>
    <mergeCell ref="BS4:BW4"/>
    <mergeCell ref="BS5:BV5"/>
    <mergeCell ref="BX4:CB4"/>
    <mergeCell ref="BX5:CA5"/>
    <mergeCell ref="BI4:BM4"/>
    <mergeCell ref="BI5:BL5"/>
    <mergeCell ref="BN4:BR4"/>
    <mergeCell ref="BN5:BQ5"/>
    <mergeCell ref="Z4:AD4"/>
    <mergeCell ref="Z5:AC5"/>
    <mergeCell ref="AY4:BC4"/>
    <mergeCell ref="AY5:BB5"/>
    <mergeCell ref="BD4:BH4"/>
    <mergeCell ref="BD5:BG5"/>
    <mergeCell ref="AE4:AI4"/>
    <mergeCell ref="AE5:AH5"/>
    <mergeCell ref="AT4:AX4"/>
    <mergeCell ref="AT5:AW5"/>
    <mergeCell ref="AJ4:AN4"/>
    <mergeCell ref="AJ5:AM5"/>
    <mergeCell ref="AO4:AS4"/>
    <mergeCell ref="AO5:AR5"/>
    <mergeCell ref="A4:A6"/>
    <mergeCell ref="B4:B6"/>
    <mergeCell ref="M4:Q4"/>
    <mergeCell ref="M5:P5"/>
    <mergeCell ref="R4:Y4"/>
    <mergeCell ref="C5:F5"/>
    <mergeCell ref="C4:G4"/>
    <mergeCell ref="H4:L4"/>
    <mergeCell ref="H5:K5"/>
    <mergeCell ref="R5:U5"/>
    <mergeCell ref="V5:Y5"/>
  </mergeCells>
  <pageMargins left="0.31" right="0.15748031496063" top="0.26" bottom="0.38" header="0.17" footer="0.15748031496063"/>
  <pageSetup scale="58" orientation="landscape" r:id="rId1"/>
  <headerFooter alignWithMargins="0">
    <oddFooter>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N29"/>
  <sheetViews>
    <sheetView zoomScale="90" zoomScaleNormal="90" workbookViewId="0">
      <pane xSplit="2" ySplit="6" topLeftCell="N18" activePane="bottomRight" state="frozen"/>
      <selection pane="topRight" activeCell="C1" sqref="C1"/>
      <selection pane="bottomLeft" activeCell="A6" sqref="A6"/>
      <selection pane="bottomRight" activeCell="B25" sqref="B25:N26"/>
    </sheetView>
  </sheetViews>
  <sheetFormatPr defaultRowHeight="12.75" x14ac:dyDescent="0.2"/>
  <cols>
    <col min="1" max="1" width="5.85546875" style="25" customWidth="1"/>
    <col min="2" max="2" width="49.5703125" style="25" customWidth="1"/>
    <col min="3" max="3" width="15.140625" style="25" customWidth="1"/>
    <col min="4" max="4" width="12.7109375" style="25" customWidth="1"/>
    <col min="5" max="5" width="15.140625" style="25" customWidth="1"/>
    <col min="6" max="6" width="12.7109375" style="25" customWidth="1"/>
    <col min="7" max="7" width="15.140625" style="25" customWidth="1"/>
    <col min="8" max="8" width="12.7109375" style="25" customWidth="1"/>
    <col min="9" max="9" width="15.140625" style="25" customWidth="1"/>
    <col min="10" max="10" width="12.7109375" style="25" customWidth="1"/>
    <col min="11" max="11" width="15.140625" style="25" customWidth="1"/>
    <col min="12" max="12" width="12.7109375" style="25" customWidth="1"/>
    <col min="13" max="13" width="15.140625" style="25" customWidth="1"/>
    <col min="14" max="14" width="12.7109375" style="25" customWidth="1"/>
    <col min="15" max="15" width="15.140625" style="25" customWidth="1"/>
    <col min="16" max="16" width="12.7109375" style="25" customWidth="1"/>
    <col min="17" max="17" width="15.140625" style="25" customWidth="1"/>
    <col min="18" max="18" width="12.7109375" style="25" customWidth="1"/>
    <col min="19" max="19" width="15.140625" style="25" customWidth="1"/>
    <col min="20" max="20" width="12.7109375" style="25" customWidth="1"/>
    <col min="21" max="21" width="15.140625" style="25" customWidth="1"/>
    <col min="22" max="22" width="12.7109375" style="25" customWidth="1"/>
    <col min="23" max="23" width="15.140625" style="25" customWidth="1"/>
    <col min="24" max="24" width="12.7109375" style="25" customWidth="1"/>
    <col min="25" max="25" width="15.140625" style="25" customWidth="1"/>
    <col min="26" max="26" width="12.7109375" style="25" customWidth="1"/>
    <col min="27" max="27" width="15.140625" style="25" customWidth="1"/>
    <col min="28" max="28" width="12.7109375" style="25" customWidth="1"/>
    <col min="29" max="29" width="15.140625" style="25" customWidth="1"/>
    <col min="30" max="30" width="12.7109375" style="25" customWidth="1"/>
    <col min="31" max="31" width="15.140625" style="25" customWidth="1"/>
    <col min="32" max="32" width="12.7109375" style="25" customWidth="1"/>
    <col min="33" max="33" width="15.140625" style="25" customWidth="1"/>
    <col min="34" max="34" width="12.7109375" style="25" customWidth="1"/>
    <col min="35" max="35" width="15.140625" style="25" customWidth="1"/>
    <col min="36" max="36" width="12.7109375" style="25" customWidth="1"/>
    <col min="37" max="37" width="15.140625" style="25" customWidth="1"/>
    <col min="38" max="38" width="12.7109375" style="25" customWidth="1"/>
    <col min="39" max="39" width="15.140625" style="25" customWidth="1"/>
    <col min="40" max="40" width="12.7109375" style="25" customWidth="1"/>
    <col min="41" max="16384" width="9.140625" style="25"/>
  </cols>
  <sheetData>
    <row r="1" spans="1:40" s="18" customFormat="1" ht="27.75" customHeight="1" x14ac:dyDescent="0.2">
      <c r="A1" s="16" t="s">
        <v>83</v>
      </c>
      <c r="B1" s="16"/>
      <c r="C1" s="16"/>
      <c r="D1" s="16"/>
      <c r="E1" s="17"/>
    </row>
    <row r="2" spans="1:40" s="45" customFormat="1" ht="17.25" customHeight="1" x14ac:dyDescent="0.2">
      <c r="A2" s="21" t="s">
        <v>39</v>
      </c>
    </row>
    <row r="3" spans="1:40" s="45" customFormat="1" ht="21.75" customHeight="1" x14ac:dyDescent="0.2">
      <c r="A3" s="65"/>
    </row>
    <row r="4" spans="1:40" s="22" customFormat="1" ht="89.25" customHeight="1" x14ac:dyDescent="0.2">
      <c r="A4" s="96" t="s">
        <v>0</v>
      </c>
      <c r="B4" s="96" t="s">
        <v>2</v>
      </c>
      <c r="C4" s="99" t="s">
        <v>3</v>
      </c>
      <c r="D4" s="101"/>
      <c r="E4" s="99" t="s">
        <v>27</v>
      </c>
      <c r="F4" s="101"/>
      <c r="G4" s="99" t="s">
        <v>34</v>
      </c>
      <c r="H4" s="101"/>
      <c r="I4" s="99" t="s">
        <v>6</v>
      </c>
      <c r="J4" s="101"/>
      <c r="K4" s="99" t="s">
        <v>35</v>
      </c>
      <c r="L4" s="101"/>
      <c r="M4" s="99" t="s">
        <v>7</v>
      </c>
      <c r="N4" s="101"/>
      <c r="O4" s="99" t="s">
        <v>8</v>
      </c>
      <c r="P4" s="101"/>
      <c r="Q4" s="99" t="s">
        <v>28</v>
      </c>
      <c r="R4" s="101"/>
      <c r="S4" s="99" t="s">
        <v>38</v>
      </c>
      <c r="T4" s="101"/>
      <c r="U4" s="99" t="s">
        <v>29</v>
      </c>
      <c r="V4" s="101"/>
      <c r="W4" s="99" t="s">
        <v>30</v>
      </c>
      <c r="X4" s="101"/>
      <c r="Y4" s="99" t="s">
        <v>9</v>
      </c>
      <c r="Z4" s="101"/>
      <c r="AA4" s="99" t="s">
        <v>31</v>
      </c>
      <c r="AB4" s="101"/>
      <c r="AC4" s="99" t="s">
        <v>10</v>
      </c>
      <c r="AD4" s="101"/>
      <c r="AE4" s="99" t="s">
        <v>11</v>
      </c>
      <c r="AF4" s="101"/>
      <c r="AG4" s="99" t="s">
        <v>12</v>
      </c>
      <c r="AH4" s="101"/>
      <c r="AI4" s="99" t="s">
        <v>32</v>
      </c>
      <c r="AJ4" s="101"/>
      <c r="AK4" s="99" t="s">
        <v>13</v>
      </c>
      <c r="AL4" s="101"/>
      <c r="AM4" s="99" t="s">
        <v>14</v>
      </c>
      <c r="AN4" s="101"/>
    </row>
    <row r="5" spans="1:40" s="22" customFormat="1" ht="42" customHeight="1" x14ac:dyDescent="0.2">
      <c r="A5" s="97"/>
      <c r="B5" s="97"/>
      <c r="C5" s="70" t="s">
        <v>4</v>
      </c>
      <c r="D5" s="69" t="s">
        <v>5</v>
      </c>
      <c r="E5" s="70" t="s">
        <v>4</v>
      </c>
      <c r="F5" s="69" t="s">
        <v>5</v>
      </c>
      <c r="G5" s="70" t="s">
        <v>4</v>
      </c>
      <c r="H5" s="69" t="s">
        <v>5</v>
      </c>
      <c r="I5" s="70" t="s">
        <v>4</v>
      </c>
      <c r="J5" s="69" t="s">
        <v>5</v>
      </c>
      <c r="K5" s="70" t="s">
        <v>4</v>
      </c>
      <c r="L5" s="69" t="s">
        <v>5</v>
      </c>
      <c r="M5" s="70" t="s">
        <v>4</v>
      </c>
      <c r="N5" s="69" t="s">
        <v>5</v>
      </c>
      <c r="O5" s="70" t="s">
        <v>4</v>
      </c>
      <c r="P5" s="69" t="s">
        <v>5</v>
      </c>
      <c r="Q5" s="70" t="s">
        <v>4</v>
      </c>
      <c r="R5" s="69" t="s">
        <v>5</v>
      </c>
      <c r="S5" s="70" t="s">
        <v>4</v>
      </c>
      <c r="T5" s="69" t="s">
        <v>5</v>
      </c>
      <c r="U5" s="70" t="s">
        <v>4</v>
      </c>
      <c r="V5" s="69" t="s">
        <v>5</v>
      </c>
      <c r="W5" s="70" t="s">
        <v>4</v>
      </c>
      <c r="X5" s="69" t="s">
        <v>5</v>
      </c>
      <c r="Y5" s="70" t="s">
        <v>4</v>
      </c>
      <c r="Z5" s="69" t="s">
        <v>5</v>
      </c>
      <c r="AA5" s="70" t="s">
        <v>4</v>
      </c>
      <c r="AB5" s="69" t="s">
        <v>5</v>
      </c>
      <c r="AC5" s="70" t="s">
        <v>4</v>
      </c>
      <c r="AD5" s="69" t="s">
        <v>5</v>
      </c>
      <c r="AE5" s="70" t="s">
        <v>4</v>
      </c>
      <c r="AF5" s="69" t="s">
        <v>5</v>
      </c>
      <c r="AG5" s="70" t="s">
        <v>4</v>
      </c>
      <c r="AH5" s="69" t="s">
        <v>5</v>
      </c>
      <c r="AI5" s="70" t="s">
        <v>4</v>
      </c>
      <c r="AJ5" s="69" t="s">
        <v>5</v>
      </c>
      <c r="AK5" s="70" t="s">
        <v>4</v>
      </c>
      <c r="AL5" s="69" t="s">
        <v>5</v>
      </c>
      <c r="AM5" s="70" t="s">
        <v>4</v>
      </c>
      <c r="AN5" s="69" t="s">
        <v>5</v>
      </c>
    </row>
    <row r="6" spans="1:40" s="71" customFormat="1" ht="51.75" customHeight="1" x14ac:dyDescent="0.2">
      <c r="A6" s="98"/>
      <c r="B6" s="98"/>
      <c r="C6" s="72" t="s">
        <v>14</v>
      </c>
      <c r="D6" s="72" t="s">
        <v>14</v>
      </c>
      <c r="E6" s="72" t="s">
        <v>14</v>
      </c>
      <c r="F6" s="72" t="s">
        <v>14</v>
      </c>
      <c r="G6" s="72" t="s">
        <v>14</v>
      </c>
      <c r="H6" s="72" t="s">
        <v>14</v>
      </c>
      <c r="I6" s="72" t="s">
        <v>14</v>
      </c>
      <c r="J6" s="72" t="s">
        <v>14</v>
      </c>
      <c r="K6" s="72" t="s">
        <v>14</v>
      </c>
      <c r="L6" s="72" t="s">
        <v>14</v>
      </c>
      <c r="M6" s="72" t="s">
        <v>14</v>
      </c>
      <c r="N6" s="72" t="s">
        <v>14</v>
      </c>
      <c r="O6" s="72" t="s">
        <v>14</v>
      </c>
      <c r="P6" s="72" t="s">
        <v>14</v>
      </c>
      <c r="Q6" s="72" t="s">
        <v>14</v>
      </c>
      <c r="R6" s="72" t="s">
        <v>14</v>
      </c>
      <c r="S6" s="72" t="s">
        <v>14</v>
      </c>
      <c r="T6" s="72" t="s">
        <v>14</v>
      </c>
      <c r="U6" s="72" t="s">
        <v>14</v>
      </c>
      <c r="V6" s="72" t="s">
        <v>14</v>
      </c>
      <c r="W6" s="72" t="s">
        <v>14</v>
      </c>
      <c r="X6" s="72" t="s">
        <v>14</v>
      </c>
      <c r="Y6" s="72" t="s">
        <v>14</v>
      </c>
      <c r="Z6" s="72" t="s">
        <v>14</v>
      </c>
      <c r="AA6" s="72" t="s">
        <v>14</v>
      </c>
      <c r="AB6" s="72" t="s">
        <v>14</v>
      </c>
      <c r="AC6" s="72" t="s">
        <v>14</v>
      </c>
      <c r="AD6" s="72" t="s">
        <v>14</v>
      </c>
      <c r="AE6" s="72" t="s">
        <v>14</v>
      </c>
      <c r="AF6" s="72" t="s">
        <v>14</v>
      </c>
      <c r="AG6" s="72" t="s">
        <v>14</v>
      </c>
      <c r="AH6" s="72" t="s">
        <v>14</v>
      </c>
      <c r="AI6" s="72" t="s">
        <v>14</v>
      </c>
      <c r="AJ6" s="72" t="s">
        <v>14</v>
      </c>
      <c r="AK6" s="72" t="s">
        <v>14</v>
      </c>
      <c r="AL6" s="72" t="s">
        <v>14</v>
      </c>
      <c r="AM6" s="72" t="s">
        <v>14</v>
      </c>
      <c r="AN6" s="72" t="s">
        <v>14</v>
      </c>
    </row>
    <row r="7" spans="1:40" s="22" customFormat="1" ht="24.95" customHeight="1" x14ac:dyDescent="0.2">
      <c r="A7" s="54">
        <v>1</v>
      </c>
      <c r="B7" s="73" t="s">
        <v>47</v>
      </c>
      <c r="C7" s="74">
        <v>284452.17951900937</v>
      </c>
      <c r="D7" s="74">
        <v>0</v>
      </c>
      <c r="E7" s="74">
        <v>0</v>
      </c>
      <c r="F7" s="74">
        <v>0</v>
      </c>
      <c r="G7" s="74">
        <v>35.091045000000001</v>
      </c>
      <c r="H7" s="74">
        <v>0</v>
      </c>
      <c r="I7" s="74">
        <v>0</v>
      </c>
      <c r="J7" s="74">
        <v>0</v>
      </c>
      <c r="K7" s="74">
        <v>127123.15301800123</v>
      </c>
      <c r="L7" s="74">
        <v>0</v>
      </c>
      <c r="M7" s="74">
        <v>67.695553000000004</v>
      </c>
      <c r="N7" s="74">
        <v>0</v>
      </c>
      <c r="O7" s="74">
        <v>0</v>
      </c>
      <c r="P7" s="74">
        <v>0</v>
      </c>
      <c r="Q7" s="74">
        <v>0</v>
      </c>
      <c r="R7" s="74">
        <v>0</v>
      </c>
      <c r="S7" s="74">
        <v>0</v>
      </c>
      <c r="T7" s="74">
        <v>0</v>
      </c>
      <c r="U7" s="74">
        <v>0</v>
      </c>
      <c r="V7" s="74">
        <v>0</v>
      </c>
      <c r="W7" s="74">
        <v>0</v>
      </c>
      <c r="X7" s="74">
        <v>0</v>
      </c>
      <c r="Y7" s="74">
        <v>0</v>
      </c>
      <c r="Z7" s="74">
        <v>0</v>
      </c>
      <c r="AA7" s="74">
        <v>13577.277663000064</v>
      </c>
      <c r="AB7" s="74">
        <v>0</v>
      </c>
      <c r="AC7" s="74">
        <v>0</v>
      </c>
      <c r="AD7" s="74">
        <v>0</v>
      </c>
      <c r="AE7" s="74">
        <v>8033.0328351117205</v>
      </c>
      <c r="AF7" s="74">
        <v>0</v>
      </c>
      <c r="AG7" s="74">
        <v>21381.217138000418</v>
      </c>
      <c r="AH7" s="74">
        <v>0</v>
      </c>
      <c r="AI7" s="74">
        <v>0</v>
      </c>
      <c r="AJ7" s="74">
        <v>0</v>
      </c>
      <c r="AK7" s="74">
        <v>0</v>
      </c>
      <c r="AL7" s="74">
        <v>0</v>
      </c>
      <c r="AM7" s="74">
        <f t="shared" ref="AM7:AM20" si="0">C7+E7+G7+I7+K7+M7+O7+Q7+S7+U7+W7+Y7+AA7+AC7+AE7+AG7+AI7+AK7</f>
        <v>454669.64677112282</v>
      </c>
      <c r="AN7" s="74">
        <f t="shared" ref="AN7:AN20" si="1">D7+F7+H7+J7+L7+N7+P7+R7+T7+V7+X7+Z7+AB7+AD7+AF7+AH7+AJ7+AL7</f>
        <v>0</v>
      </c>
    </row>
    <row r="8" spans="1:40" s="24" customFormat="1" ht="24.95" customHeight="1" x14ac:dyDescent="0.2">
      <c r="A8" s="54">
        <v>2</v>
      </c>
      <c r="B8" s="73" t="s">
        <v>48</v>
      </c>
      <c r="C8" s="74">
        <v>0</v>
      </c>
      <c r="D8" s="74">
        <v>0</v>
      </c>
      <c r="E8" s="74">
        <v>0</v>
      </c>
      <c r="F8" s="74">
        <v>0</v>
      </c>
      <c r="G8" s="74">
        <v>0</v>
      </c>
      <c r="H8" s="74">
        <v>0</v>
      </c>
      <c r="I8" s="74">
        <v>0</v>
      </c>
      <c r="J8" s="74">
        <v>0</v>
      </c>
      <c r="K8" s="74">
        <v>18864.225189000001</v>
      </c>
      <c r="L8" s="74">
        <v>-2109.194454</v>
      </c>
      <c r="M8" s="74">
        <v>0</v>
      </c>
      <c r="N8" s="74">
        <v>0</v>
      </c>
      <c r="O8" s="74">
        <v>0</v>
      </c>
      <c r="P8" s="74">
        <v>0</v>
      </c>
      <c r="Q8" s="74">
        <v>0</v>
      </c>
      <c r="R8" s="74">
        <v>0</v>
      </c>
      <c r="S8" s="74">
        <v>0</v>
      </c>
      <c r="T8" s="74">
        <v>0</v>
      </c>
      <c r="U8" s="74">
        <v>0</v>
      </c>
      <c r="V8" s="74">
        <v>0</v>
      </c>
      <c r="W8" s="74">
        <v>0</v>
      </c>
      <c r="X8" s="74">
        <v>0</v>
      </c>
      <c r="Y8" s="74">
        <v>0</v>
      </c>
      <c r="Z8" s="74">
        <v>0</v>
      </c>
      <c r="AA8" s="74">
        <v>355634.91200000001</v>
      </c>
      <c r="AB8" s="74">
        <v>285333.57241627999</v>
      </c>
      <c r="AC8" s="74">
        <v>0</v>
      </c>
      <c r="AD8" s="74">
        <v>0</v>
      </c>
      <c r="AE8" s="74">
        <v>0</v>
      </c>
      <c r="AF8" s="74">
        <v>0</v>
      </c>
      <c r="AG8" s="74">
        <v>0</v>
      </c>
      <c r="AH8" s="74">
        <v>0</v>
      </c>
      <c r="AI8" s="74">
        <v>0</v>
      </c>
      <c r="AJ8" s="74">
        <v>0</v>
      </c>
      <c r="AK8" s="74">
        <v>0</v>
      </c>
      <c r="AL8" s="74">
        <v>0</v>
      </c>
      <c r="AM8" s="74">
        <f t="shared" si="0"/>
        <v>374499.13718900003</v>
      </c>
      <c r="AN8" s="74">
        <f t="shared" si="1"/>
        <v>283224.37796228001</v>
      </c>
    </row>
    <row r="9" spans="1:40" ht="24.95" customHeight="1" x14ac:dyDescent="0.2">
      <c r="A9" s="54">
        <v>3</v>
      </c>
      <c r="B9" s="73" t="s">
        <v>49</v>
      </c>
      <c r="C9" s="74">
        <v>0</v>
      </c>
      <c r="D9" s="74">
        <v>0</v>
      </c>
      <c r="E9" s="74">
        <v>0</v>
      </c>
      <c r="F9" s="74">
        <v>0</v>
      </c>
      <c r="G9" s="74">
        <v>0</v>
      </c>
      <c r="H9" s="74">
        <v>0</v>
      </c>
      <c r="I9" s="74">
        <v>0</v>
      </c>
      <c r="J9" s="74">
        <v>0</v>
      </c>
      <c r="K9" s="74">
        <v>0</v>
      </c>
      <c r="L9" s="74">
        <v>0</v>
      </c>
      <c r="M9" s="74">
        <v>0</v>
      </c>
      <c r="N9" s="74">
        <v>0</v>
      </c>
      <c r="O9" s="74">
        <v>0</v>
      </c>
      <c r="P9" s="74">
        <v>0</v>
      </c>
      <c r="Q9" s="74">
        <v>5126.3507639999998</v>
      </c>
      <c r="R9" s="74">
        <v>747.67671674999997</v>
      </c>
      <c r="S9" s="74">
        <v>0</v>
      </c>
      <c r="T9" s="74">
        <v>0</v>
      </c>
      <c r="U9" s="74">
        <v>0</v>
      </c>
      <c r="V9" s="74">
        <v>0</v>
      </c>
      <c r="W9" s="74">
        <v>0</v>
      </c>
      <c r="X9" s="74">
        <v>0</v>
      </c>
      <c r="Y9" s="74">
        <v>0</v>
      </c>
      <c r="Z9" s="74">
        <v>0</v>
      </c>
      <c r="AA9" s="74">
        <v>122999.35776299999</v>
      </c>
      <c r="AB9" s="74">
        <v>118817.37955116</v>
      </c>
      <c r="AC9" s="74">
        <v>3930.3422369999998</v>
      </c>
      <c r="AD9" s="74">
        <v>3796.71064884</v>
      </c>
      <c r="AE9" s="74">
        <v>0</v>
      </c>
      <c r="AF9" s="74">
        <v>0</v>
      </c>
      <c r="AG9" s="74">
        <v>0</v>
      </c>
      <c r="AH9" s="74">
        <v>0</v>
      </c>
      <c r="AI9" s="74">
        <v>0</v>
      </c>
      <c r="AJ9" s="74">
        <v>0</v>
      </c>
      <c r="AK9" s="74">
        <v>0</v>
      </c>
      <c r="AL9" s="74">
        <v>0</v>
      </c>
      <c r="AM9" s="74">
        <f t="shared" si="0"/>
        <v>132056.05076399999</v>
      </c>
      <c r="AN9" s="74">
        <f t="shared" si="1"/>
        <v>123361.76691675</v>
      </c>
    </row>
    <row r="10" spans="1:40" ht="24.95" customHeight="1" x14ac:dyDescent="0.2">
      <c r="A10" s="54">
        <v>4</v>
      </c>
      <c r="B10" s="73" t="s">
        <v>50</v>
      </c>
      <c r="C10" s="74">
        <v>0</v>
      </c>
      <c r="D10" s="74">
        <v>0</v>
      </c>
      <c r="E10" s="74">
        <v>0</v>
      </c>
      <c r="F10" s="74">
        <v>0</v>
      </c>
      <c r="G10" s="74">
        <v>0</v>
      </c>
      <c r="H10" s="74">
        <v>0</v>
      </c>
      <c r="I10" s="74">
        <v>0</v>
      </c>
      <c r="J10" s="74">
        <v>0</v>
      </c>
      <c r="K10" s="74">
        <v>0</v>
      </c>
      <c r="L10" s="74">
        <v>0</v>
      </c>
      <c r="M10" s="74">
        <v>0</v>
      </c>
      <c r="N10" s="74">
        <v>0</v>
      </c>
      <c r="O10" s="74">
        <v>0</v>
      </c>
      <c r="P10" s="74">
        <v>0</v>
      </c>
      <c r="Q10" s="74">
        <v>0</v>
      </c>
      <c r="R10" s="74">
        <v>0</v>
      </c>
      <c r="S10" s="74">
        <v>0</v>
      </c>
      <c r="T10" s="74">
        <v>0</v>
      </c>
      <c r="U10" s="74">
        <v>0</v>
      </c>
      <c r="V10" s="74">
        <v>0</v>
      </c>
      <c r="W10" s="74">
        <v>0</v>
      </c>
      <c r="X10" s="74">
        <v>0</v>
      </c>
      <c r="Y10" s="74">
        <v>0</v>
      </c>
      <c r="Z10" s="74">
        <v>0</v>
      </c>
      <c r="AA10" s="74">
        <v>0</v>
      </c>
      <c r="AB10" s="74">
        <v>0</v>
      </c>
      <c r="AC10" s="74">
        <v>0</v>
      </c>
      <c r="AD10" s="74">
        <v>0</v>
      </c>
      <c r="AE10" s="74">
        <v>0</v>
      </c>
      <c r="AF10" s="74">
        <v>0</v>
      </c>
      <c r="AG10" s="74">
        <v>0</v>
      </c>
      <c r="AH10" s="74">
        <v>0</v>
      </c>
      <c r="AI10" s="74">
        <v>0</v>
      </c>
      <c r="AJ10" s="74">
        <v>0</v>
      </c>
      <c r="AK10" s="74">
        <v>0</v>
      </c>
      <c r="AL10" s="74">
        <v>0</v>
      </c>
      <c r="AM10" s="74">
        <f t="shared" si="0"/>
        <v>0</v>
      </c>
      <c r="AN10" s="74">
        <f t="shared" si="1"/>
        <v>0</v>
      </c>
    </row>
    <row r="11" spans="1:40" ht="24.95" customHeight="1" x14ac:dyDescent="0.2">
      <c r="A11" s="54">
        <v>5</v>
      </c>
      <c r="B11" s="73" t="s">
        <v>51</v>
      </c>
      <c r="C11" s="74">
        <v>0</v>
      </c>
      <c r="D11" s="74">
        <v>0</v>
      </c>
      <c r="E11" s="74">
        <v>0</v>
      </c>
      <c r="F11" s="74">
        <v>0</v>
      </c>
      <c r="G11" s="74">
        <v>0</v>
      </c>
      <c r="H11" s="74">
        <v>0</v>
      </c>
      <c r="I11" s="74">
        <v>0</v>
      </c>
      <c r="J11" s="74">
        <v>0</v>
      </c>
      <c r="K11" s="74">
        <v>0</v>
      </c>
      <c r="L11" s="74">
        <v>0</v>
      </c>
      <c r="M11" s="74">
        <v>0</v>
      </c>
      <c r="N11" s="74">
        <v>0</v>
      </c>
      <c r="O11" s="74">
        <v>0</v>
      </c>
      <c r="P11" s="74">
        <v>0</v>
      </c>
      <c r="Q11" s="74">
        <v>0</v>
      </c>
      <c r="R11" s="74">
        <v>0</v>
      </c>
      <c r="S11" s="74">
        <v>0</v>
      </c>
      <c r="T11" s="74">
        <v>0</v>
      </c>
      <c r="U11" s="74">
        <v>0</v>
      </c>
      <c r="V11" s="74">
        <v>0</v>
      </c>
      <c r="W11" s="74">
        <v>0</v>
      </c>
      <c r="X11" s="74">
        <v>0</v>
      </c>
      <c r="Y11" s="74">
        <v>0</v>
      </c>
      <c r="Z11" s="74">
        <v>0</v>
      </c>
      <c r="AA11" s="74">
        <v>0</v>
      </c>
      <c r="AB11" s="74">
        <v>0</v>
      </c>
      <c r="AC11" s="74">
        <v>0</v>
      </c>
      <c r="AD11" s="74">
        <v>0</v>
      </c>
      <c r="AE11" s="74">
        <v>0</v>
      </c>
      <c r="AF11" s="74">
        <v>0</v>
      </c>
      <c r="AG11" s="74">
        <v>0</v>
      </c>
      <c r="AH11" s="74">
        <v>0</v>
      </c>
      <c r="AI11" s="74">
        <v>0</v>
      </c>
      <c r="AJ11" s="74">
        <v>0</v>
      </c>
      <c r="AK11" s="74">
        <v>0</v>
      </c>
      <c r="AL11" s="74">
        <v>0</v>
      </c>
      <c r="AM11" s="74">
        <f t="shared" si="0"/>
        <v>0</v>
      </c>
      <c r="AN11" s="74">
        <f t="shared" si="1"/>
        <v>0</v>
      </c>
    </row>
    <row r="12" spans="1:40" ht="24.95" customHeight="1" x14ac:dyDescent="0.2">
      <c r="A12" s="54">
        <v>6</v>
      </c>
      <c r="B12" s="73" t="s">
        <v>52</v>
      </c>
      <c r="C12" s="74">
        <v>0</v>
      </c>
      <c r="D12" s="74">
        <v>0</v>
      </c>
      <c r="E12" s="74">
        <v>0</v>
      </c>
      <c r="F12" s="74">
        <v>0</v>
      </c>
      <c r="G12" s="74">
        <v>0</v>
      </c>
      <c r="H12" s="74">
        <v>0</v>
      </c>
      <c r="I12" s="74">
        <v>0</v>
      </c>
      <c r="J12" s="74">
        <v>0</v>
      </c>
      <c r="K12" s="74">
        <v>0</v>
      </c>
      <c r="L12" s="74">
        <v>0</v>
      </c>
      <c r="M12" s="74">
        <v>0</v>
      </c>
      <c r="N12" s="74">
        <v>0</v>
      </c>
      <c r="O12" s="74">
        <v>0</v>
      </c>
      <c r="P12" s="74">
        <v>0</v>
      </c>
      <c r="Q12" s="74">
        <v>0</v>
      </c>
      <c r="R12" s="74">
        <v>0</v>
      </c>
      <c r="S12" s="74">
        <v>0</v>
      </c>
      <c r="T12" s="74">
        <v>0</v>
      </c>
      <c r="U12" s="74">
        <v>0</v>
      </c>
      <c r="V12" s="74">
        <v>0</v>
      </c>
      <c r="W12" s="74">
        <v>0</v>
      </c>
      <c r="X12" s="74">
        <v>0</v>
      </c>
      <c r="Y12" s="74">
        <v>0</v>
      </c>
      <c r="Z12" s="74">
        <v>0</v>
      </c>
      <c r="AA12" s="74">
        <v>0</v>
      </c>
      <c r="AB12" s="74">
        <v>0</v>
      </c>
      <c r="AC12" s="74">
        <v>0</v>
      </c>
      <c r="AD12" s="74">
        <v>0</v>
      </c>
      <c r="AE12" s="74">
        <v>0</v>
      </c>
      <c r="AF12" s="74">
        <v>0</v>
      </c>
      <c r="AG12" s="74">
        <v>0</v>
      </c>
      <c r="AH12" s="74">
        <v>0</v>
      </c>
      <c r="AI12" s="74">
        <v>0</v>
      </c>
      <c r="AJ12" s="74">
        <v>0</v>
      </c>
      <c r="AK12" s="74">
        <v>0</v>
      </c>
      <c r="AL12" s="74">
        <v>0</v>
      </c>
      <c r="AM12" s="74">
        <f t="shared" si="0"/>
        <v>0</v>
      </c>
      <c r="AN12" s="74">
        <f t="shared" si="1"/>
        <v>0</v>
      </c>
    </row>
    <row r="13" spans="1:40" ht="24.95" customHeight="1" x14ac:dyDescent="0.2">
      <c r="A13" s="54">
        <v>7</v>
      </c>
      <c r="B13" s="73" t="s">
        <v>53</v>
      </c>
      <c r="C13" s="74">
        <v>0</v>
      </c>
      <c r="D13" s="74">
        <v>0</v>
      </c>
      <c r="E13" s="74">
        <v>0</v>
      </c>
      <c r="F13" s="74">
        <v>0</v>
      </c>
      <c r="G13" s="74">
        <v>0</v>
      </c>
      <c r="H13" s="74">
        <v>0</v>
      </c>
      <c r="I13" s="74">
        <v>0</v>
      </c>
      <c r="J13" s="74">
        <v>0</v>
      </c>
      <c r="K13" s="74">
        <v>0</v>
      </c>
      <c r="L13" s="74">
        <v>0</v>
      </c>
      <c r="M13" s="74">
        <v>0</v>
      </c>
      <c r="N13" s="74">
        <v>0</v>
      </c>
      <c r="O13" s="74">
        <v>0</v>
      </c>
      <c r="P13" s="74">
        <v>0</v>
      </c>
      <c r="Q13" s="74">
        <v>0</v>
      </c>
      <c r="R13" s="74">
        <v>0</v>
      </c>
      <c r="S13" s="74">
        <v>0</v>
      </c>
      <c r="T13" s="74">
        <v>0</v>
      </c>
      <c r="U13" s="74">
        <v>27996.32</v>
      </c>
      <c r="V13" s="74">
        <v>0</v>
      </c>
      <c r="W13" s="74">
        <v>0</v>
      </c>
      <c r="X13" s="74">
        <v>0</v>
      </c>
      <c r="Y13" s="74">
        <v>0</v>
      </c>
      <c r="Z13" s="74">
        <v>0</v>
      </c>
      <c r="AA13" s="74">
        <v>13965.44</v>
      </c>
      <c r="AB13" s="74">
        <v>0</v>
      </c>
      <c r="AC13" s="74">
        <v>0</v>
      </c>
      <c r="AD13" s="74">
        <v>0</v>
      </c>
      <c r="AE13" s="74">
        <v>0</v>
      </c>
      <c r="AF13" s="74">
        <v>0</v>
      </c>
      <c r="AG13" s="74">
        <v>0</v>
      </c>
      <c r="AH13" s="74">
        <v>0</v>
      </c>
      <c r="AI13" s="74">
        <v>0</v>
      </c>
      <c r="AJ13" s="74">
        <v>0</v>
      </c>
      <c r="AK13" s="74">
        <v>0</v>
      </c>
      <c r="AL13" s="74">
        <v>0</v>
      </c>
      <c r="AM13" s="74">
        <f t="shared" si="0"/>
        <v>41961.760000000002</v>
      </c>
      <c r="AN13" s="74">
        <f t="shared" si="1"/>
        <v>0</v>
      </c>
    </row>
    <row r="14" spans="1:40" ht="24.95" customHeight="1" x14ac:dyDescent="0.2">
      <c r="A14" s="54">
        <v>8</v>
      </c>
      <c r="B14" s="73" t="s">
        <v>54</v>
      </c>
      <c r="C14" s="74">
        <v>0</v>
      </c>
      <c r="D14" s="74">
        <v>0</v>
      </c>
      <c r="E14" s="74">
        <v>0</v>
      </c>
      <c r="F14" s="74">
        <v>0</v>
      </c>
      <c r="G14" s="74">
        <v>0</v>
      </c>
      <c r="H14" s="74">
        <v>0</v>
      </c>
      <c r="I14" s="74">
        <v>0</v>
      </c>
      <c r="J14" s="74">
        <v>0</v>
      </c>
      <c r="K14" s="74">
        <v>0</v>
      </c>
      <c r="L14" s="74">
        <v>0</v>
      </c>
      <c r="M14" s="74">
        <v>0</v>
      </c>
      <c r="N14" s="74">
        <v>0</v>
      </c>
      <c r="O14" s="74">
        <v>0</v>
      </c>
      <c r="P14" s="74">
        <v>0</v>
      </c>
      <c r="Q14" s="74">
        <v>0</v>
      </c>
      <c r="R14" s="74">
        <v>0</v>
      </c>
      <c r="S14" s="74">
        <v>0</v>
      </c>
      <c r="T14" s="74">
        <v>0</v>
      </c>
      <c r="U14" s="74">
        <v>0</v>
      </c>
      <c r="V14" s="74">
        <v>0</v>
      </c>
      <c r="W14" s="74">
        <v>0</v>
      </c>
      <c r="X14" s="74">
        <v>0</v>
      </c>
      <c r="Y14" s="74">
        <v>0</v>
      </c>
      <c r="Z14" s="74">
        <v>0</v>
      </c>
      <c r="AA14" s="74">
        <v>0</v>
      </c>
      <c r="AB14" s="74">
        <v>0</v>
      </c>
      <c r="AC14" s="74">
        <v>0</v>
      </c>
      <c r="AD14" s="74">
        <v>0</v>
      </c>
      <c r="AE14" s="74">
        <v>0</v>
      </c>
      <c r="AF14" s="74">
        <v>0</v>
      </c>
      <c r="AG14" s="74">
        <v>0</v>
      </c>
      <c r="AH14" s="74">
        <v>0</v>
      </c>
      <c r="AI14" s="74">
        <v>0</v>
      </c>
      <c r="AJ14" s="74">
        <v>0</v>
      </c>
      <c r="AK14" s="74">
        <v>0</v>
      </c>
      <c r="AL14" s="74">
        <v>0</v>
      </c>
      <c r="AM14" s="74">
        <f t="shared" si="0"/>
        <v>0</v>
      </c>
      <c r="AN14" s="74">
        <f t="shared" si="1"/>
        <v>0</v>
      </c>
    </row>
    <row r="15" spans="1:40" ht="24.95" customHeight="1" x14ac:dyDescent="0.2">
      <c r="A15" s="54">
        <v>9</v>
      </c>
      <c r="B15" s="73" t="s">
        <v>55</v>
      </c>
      <c r="C15" s="74">
        <v>0</v>
      </c>
      <c r="D15" s="74">
        <v>0</v>
      </c>
      <c r="E15" s="74">
        <v>0</v>
      </c>
      <c r="F15" s="74">
        <v>0</v>
      </c>
      <c r="G15" s="74">
        <v>0</v>
      </c>
      <c r="H15" s="74">
        <v>0</v>
      </c>
      <c r="I15" s="74">
        <v>0</v>
      </c>
      <c r="J15" s="74">
        <v>0</v>
      </c>
      <c r="K15" s="74">
        <v>0</v>
      </c>
      <c r="L15" s="74">
        <v>0</v>
      </c>
      <c r="M15" s="74">
        <v>0</v>
      </c>
      <c r="N15" s="74">
        <v>0</v>
      </c>
      <c r="O15" s="74">
        <v>0</v>
      </c>
      <c r="P15" s="74">
        <v>0</v>
      </c>
      <c r="Q15" s="74">
        <v>0</v>
      </c>
      <c r="R15" s="74">
        <v>0</v>
      </c>
      <c r="S15" s="74">
        <v>0</v>
      </c>
      <c r="T15" s="74">
        <v>0</v>
      </c>
      <c r="U15" s="74">
        <v>0</v>
      </c>
      <c r="V15" s="74">
        <v>0</v>
      </c>
      <c r="W15" s="74">
        <v>0</v>
      </c>
      <c r="X15" s="74">
        <v>0</v>
      </c>
      <c r="Y15" s="74">
        <v>0</v>
      </c>
      <c r="Z15" s="74">
        <v>0</v>
      </c>
      <c r="AA15" s="74">
        <v>0</v>
      </c>
      <c r="AB15" s="74">
        <v>0</v>
      </c>
      <c r="AC15" s="74">
        <v>0</v>
      </c>
      <c r="AD15" s="74">
        <v>0</v>
      </c>
      <c r="AE15" s="74">
        <v>0</v>
      </c>
      <c r="AF15" s="74">
        <v>0</v>
      </c>
      <c r="AG15" s="74">
        <v>0</v>
      </c>
      <c r="AH15" s="74">
        <v>0</v>
      </c>
      <c r="AI15" s="74">
        <v>0</v>
      </c>
      <c r="AJ15" s="74">
        <v>0</v>
      </c>
      <c r="AK15" s="74">
        <v>0</v>
      </c>
      <c r="AL15" s="74">
        <v>0</v>
      </c>
      <c r="AM15" s="74">
        <f t="shared" si="0"/>
        <v>0</v>
      </c>
      <c r="AN15" s="74">
        <f t="shared" si="1"/>
        <v>0</v>
      </c>
    </row>
    <row r="16" spans="1:40" ht="24.95" customHeight="1" x14ac:dyDescent="0.2">
      <c r="A16" s="54">
        <v>10</v>
      </c>
      <c r="B16" s="73" t="s">
        <v>56</v>
      </c>
      <c r="C16" s="74">
        <v>0</v>
      </c>
      <c r="D16" s="74">
        <v>0</v>
      </c>
      <c r="E16" s="74">
        <v>0</v>
      </c>
      <c r="F16" s="74">
        <v>0</v>
      </c>
      <c r="G16" s="74">
        <v>0</v>
      </c>
      <c r="H16" s="74">
        <v>0</v>
      </c>
      <c r="I16" s="74">
        <v>0</v>
      </c>
      <c r="J16" s="74">
        <v>0</v>
      </c>
      <c r="K16" s="74">
        <v>0</v>
      </c>
      <c r="L16" s="74">
        <v>0</v>
      </c>
      <c r="M16" s="74">
        <v>0</v>
      </c>
      <c r="N16" s="74">
        <v>0</v>
      </c>
      <c r="O16" s="74">
        <v>0</v>
      </c>
      <c r="P16" s="74">
        <v>0</v>
      </c>
      <c r="Q16" s="74">
        <v>0</v>
      </c>
      <c r="R16" s="74">
        <v>0</v>
      </c>
      <c r="S16" s="74">
        <v>0</v>
      </c>
      <c r="T16" s="74">
        <v>0</v>
      </c>
      <c r="U16" s="74">
        <v>0</v>
      </c>
      <c r="V16" s="74">
        <v>0</v>
      </c>
      <c r="W16" s="74">
        <v>0</v>
      </c>
      <c r="X16" s="74">
        <v>0</v>
      </c>
      <c r="Y16" s="74">
        <v>0</v>
      </c>
      <c r="Z16" s="74">
        <v>0</v>
      </c>
      <c r="AA16" s="74">
        <v>0</v>
      </c>
      <c r="AB16" s="74">
        <v>0</v>
      </c>
      <c r="AC16" s="74">
        <v>0</v>
      </c>
      <c r="AD16" s="74">
        <v>0</v>
      </c>
      <c r="AE16" s="74">
        <v>0</v>
      </c>
      <c r="AF16" s="74">
        <v>0</v>
      </c>
      <c r="AG16" s="74">
        <v>0</v>
      </c>
      <c r="AH16" s="74">
        <v>0</v>
      </c>
      <c r="AI16" s="74">
        <v>0</v>
      </c>
      <c r="AJ16" s="74">
        <v>0</v>
      </c>
      <c r="AK16" s="74">
        <v>0</v>
      </c>
      <c r="AL16" s="74">
        <v>0</v>
      </c>
      <c r="AM16" s="74">
        <f t="shared" si="0"/>
        <v>0</v>
      </c>
      <c r="AN16" s="74">
        <f t="shared" si="1"/>
        <v>0</v>
      </c>
    </row>
    <row r="17" spans="1:40" ht="24.95" customHeight="1" x14ac:dyDescent="0.2">
      <c r="A17" s="54">
        <v>11</v>
      </c>
      <c r="B17" s="73" t="s">
        <v>57</v>
      </c>
      <c r="C17" s="74">
        <v>0</v>
      </c>
      <c r="D17" s="74">
        <v>0</v>
      </c>
      <c r="E17" s="74">
        <v>0</v>
      </c>
      <c r="F17" s="74">
        <v>0</v>
      </c>
      <c r="G17" s="74">
        <v>0</v>
      </c>
      <c r="H17" s="74">
        <v>0</v>
      </c>
      <c r="I17" s="74">
        <v>0</v>
      </c>
      <c r="J17" s="74">
        <v>0</v>
      </c>
      <c r="K17" s="74">
        <v>0</v>
      </c>
      <c r="L17" s="74">
        <v>0</v>
      </c>
      <c r="M17" s="74">
        <v>0</v>
      </c>
      <c r="N17" s="74">
        <v>0</v>
      </c>
      <c r="O17" s="74">
        <v>0</v>
      </c>
      <c r="P17" s="74">
        <v>0</v>
      </c>
      <c r="Q17" s="74">
        <v>0</v>
      </c>
      <c r="R17" s="74">
        <v>0</v>
      </c>
      <c r="S17" s="74">
        <v>0</v>
      </c>
      <c r="T17" s="74">
        <v>0</v>
      </c>
      <c r="U17" s="74">
        <v>0</v>
      </c>
      <c r="V17" s="74">
        <v>0</v>
      </c>
      <c r="W17" s="74">
        <v>0</v>
      </c>
      <c r="X17" s="74">
        <v>0</v>
      </c>
      <c r="Y17" s="74">
        <v>0</v>
      </c>
      <c r="Z17" s="74">
        <v>0</v>
      </c>
      <c r="AA17" s="74">
        <v>0</v>
      </c>
      <c r="AB17" s="74">
        <v>0</v>
      </c>
      <c r="AC17" s="74">
        <v>0</v>
      </c>
      <c r="AD17" s="74">
        <v>0</v>
      </c>
      <c r="AE17" s="74">
        <v>0</v>
      </c>
      <c r="AF17" s="74">
        <v>0</v>
      </c>
      <c r="AG17" s="74">
        <v>0</v>
      </c>
      <c r="AH17" s="74">
        <v>0</v>
      </c>
      <c r="AI17" s="74">
        <v>0</v>
      </c>
      <c r="AJ17" s="74">
        <v>0</v>
      </c>
      <c r="AK17" s="74">
        <v>0</v>
      </c>
      <c r="AL17" s="74">
        <v>0</v>
      </c>
      <c r="AM17" s="74">
        <f t="shared" si="0"/>
        <v>0</v>
      </c>
      <c r="AN17" s="74">
        <f t="shared" si="1"/>
        <v>0</v>
      </c>
    </row>
    <row r="18" spans="1:40" ht="24.95" customHeight="1" x14ac:dyDescent="0.2">
      <c r="A18" s="54">
        <v>12</v>
      </c>
      <c r="B18" s="73" t="s">
        <v>58</v>
      </c>
      <c r="C18" s="74">
        <v>0</v>
      </c>
      <c r="D18" s="74">
        <v>0</v>
      </c>
      <c r="E18" s="74">
        <v>0</v>
      </c>
      <c r="F18" s="74">
        <v>0</v>
      </c>
      <c r="G18" s="74">
        <v>0</v>
      </c>
      <c r="H18" s="74">
        <v>0</v>
      </c>
      <c r="I18" s="74">
        <v>0</v>
      </c>
      <c r="J18" s="74">
        <v>0</v>
      </c>
      <c r="K18" s="74">
        <v>0</v>
      </c>
      <c r="L18" s="74">
        <v>0</v>
      </c>
      <c r="M18" s="74">
        <v>0</v>
      </c>
      <c r="N18" s="74">
        <v>0</v>
      </c>
      <c r="O18" s="74">
        <v>0</v>
      </c>
      <c r="P18" s="74">
        <v>0</v>
      </c>
      <c r="Q18" s="74">
        <v>0</v>
      </c>
      <c r="R18" s="74">
        <v>0</v>
      </c>
      <c r="S18" s="74">
        <v>0</v>
      </c>
      <c r="T18" s="74">
        <v>0</v>
      </c>
      <c r="U18" s="74">
        <v>0</v>
      </c>
      <c r="V18" s="74">
        <v>0</v>
      </c>
      <c r="W18" s="74">
        <v>0</v>
      </c>
      <c r="X18" s="74">
        <v>0</v>
      </c>
      <c r="Y18" s="74">
        <v>0</v>
      </c>
      <c r="Z18" s="74">
        <v>0</v>
      </c>
      <c r="AA18" s="74">
        <v>0</v>
      </c>
      <c r="AB18" s="74">
        <v>0</v>
      </c>
      <c r="AC18" s="74">
        <v>0</v>
      </c>
      <c r="AD18" s="74">
        <v>0</v>
      </c>
      <c r="AE18" s="74">
        <v>0</v>
      </c>
      <c r="AF18" s="74">
        <v>0</v>
      </c>
      <c r="AG18" s="74">
        <v>0</v>
      </c>
      <c r="AH18" s="74">
        <v>0</v>
      </c>
      <c r="AI18" s="74">
        <v>0</v>
      </c>
      <c r="AJ18" s="74">
        <v>0</v>
      </c>
      <c r="AK18" s="74">
        <v>0</v>
      </c>
      <c r="AL18" s="74">
        <v>0</v>
      </c>
      <c r="AM18" s="74">
        <f t="shared" si="0"/>
        <v>0</v>
      </c>
      <c r="AN18" s="74">
        <f t="shared" si="1"/>
        <v>0</v>
      </c>
    </row>
    <row r="19" spans="1:40" ht="24.95" customHeight="1" x14ac:dyDescent="0.2">
      <c r="A19" s="54">
        <v>13</v>
      </c>
      <c r="B19" s="73" t="s">
        <v>59</v>
      </c>
      <c r="C19" s="74">
        <v>0</v>
      </c>
      <c r="D19" s="74">
        <v>0</v>
      </c>
      <c r="E19" s="74">
        <v>0</v>
      </c>
      <c r="F19" s="74">
        <v>0</v>
      </c>
      <c r="G19" s="74">
        <v>0</v>
      </c>
      <c r="H19" s="74">
        <v>0</v>
      </c>
      <c r="I19" s="74">
        <v>0</v>
      </c>
      <c r="J19" s="74">
        <v>0</v>
      </c>
      <c r="K19" s="74">
        <v>0</v>
      </c>
      <c r="L19" s="74">
        <v>0</v>
      </c>
      <c r="M19" s="74">
        <v>0</v>
      </c>
      <c r="N19" s="74">
        <v>0</v>
      </c>
      <c r="O19" s="74">
        <v>0</v>
      </c>
      <c r="P19" s="74">
        <v>0</v>
      </c>
      <c r="Q19" s="74">
        <v>0</v>
      </c>
      <c r="R19" s="74">
        <v>0</v>
      </c>
      <c r="S19" s="74">
        <v>0</v>
      </c>
      <c r="T19" s="74">
        <v>0</v>
      </c>
      <c r="U19" s="74">
        <v>0</v>
      </c>
      <c r="V19" s="74">
        <v>0</v>
      </c>
      <c r="W19" s="74">
        <v>0</v>
      </c>
      <c r="X19" s="74">
        <v>0</v>
      </c>
      <c r="Y19" s="74">
        <v>0</v>
      </c>
      <c r="Z19" s="74">
        <v>0</v>
      </c>
      <c r="AA19" s="74">
        <v>0</v>
      </c>
      <c r="AB19" s="74">
        <v>0</v>
      </c>
      <c r="AC19" s="74">
        <v>0</v>
      </c>
      <c r="AD19" s="74">
        <v>0</v>
      </c>
      <c r="AE19" s="74">
        <v>0</v>
      </c>
      <c r="AF19" s="74">
        <v>0</v>
      </c>
      <c r="AG19" s="74">
        <v>0</v>
      </c>
      <c r="AH19" s="74">
        <v>0</v>
      </c>
      <c r="AI19" s="74">
        <v>0</v>
      </c>
      <c r="AJ19" s="74">
        <v>0</v>
      </c>
      <c r="AK19" s="74">
        <v>0</v>
      </c>
      <c r="AL19" s="74">
        <v>0</v>
      </c>
      <c r="AM19" s="74">
        <f t="shared" si="0"/>
        <v>0</v>
      </c>
      <c r="AN19" s="74">
        <f t="shared" si="1"/>
        <v>0</v>
      </c>
    </row>
    <row r="20" spans="1:40" ht="24.95" customHeight="1" x14ac:dyDescent="0.2">
      <c r="A20" s="54">
        <v>14</v>
      </c>
      <c r="B20" s="75" t="s">
        <v>60</v>
      </c>
      <c r="C20" s="74">
        <v>0</v>
      </c>
      <c r="D20" s="74">
        <v>0</v>
      </c>
      <c r="E20" s="74">
        <v>0</v>
      </c>
      <c r="F20" s="74">
        <v>0</v>
      </c>
      <c r="G20" s="74">
        <v>0</v>
      </c>
      <c r="H20" s="74">
        <v>0</v>
      </c>
      <c r="I20" s="74">
        <v>0</v>
      </c>
      <c r="J20" s="74">
        <v>0</v>
      </c>
      <c r="K20" s="74">
        <v>0</v>
      </c>
      <c r="L20" s="74">
        <v>0</v>
      </c>
      <c r="M20" s="74">
        <v>0</v>
      </c>
      <c r="N20" s="74">
        <v>0</v>
      </c>
      <c r="O20" s="74">
        <v>0</v>
      </c>
      <c r="P20" s="74">
        <v>0</v>
      </c>
      <c r="Q20" s="74">
        <v>0</v>
      </c>
      <c r="R20" s="74">
        <v>0</v>
      </c>
      <c r="S20" s="74">
        <v>0</v>
      </c>
      <c r="T20" s="74">
        <v>0</v>
      </c>
      <c r="U20" s="74">
        <v>0</v>
      </c>
      <c r="V20" s="74">
        <v>0</v>
      </c>
      <c r="W20" s="74">
        <v>0</v>
      </c>
      <c r="X20" s="74">
        <v>0</v>
      </c>
      <c r="Y20" s="74">
        <v>0</v>
      </c>
      <c r="Z20" s="74">
        <v>0</v>
      </c>
      <c r="AA20" s="74">
        <v>0</v>
      </c>
      <c r="AB20" s="74">
        <v>0</v>
      </c>
      <c r="AC20" s="74">
        <v>0</v>
      </c>
      <c r="AD20" s="74">
        <v>0</v>
      </c>
      <c r="AE20" s="74">
        <v>0</v>
      </c>
      <c r="AF20" s="74">
        <v>0</v>
      </c>
      <c r="AG20" s="74">
        <v>0</v>
      </c>
      <c r="AH20" s="74">
        <v>0</v>
      </c>
      <c r="AI20" s="74">
        <v>0</v>
      </c>
      <c r="AJ20" s="74">
        <v>0</v>
      </c>
      <c r="AK20" s="74">
        <v>0</v>
      </c>
      <c r="AL20" s="74">
        <v>0</v>
      </c>
      <c r="AM20" s="74">
        <f t="shared" si="0"/>
        <v>0</v>
      </c>
      <c r="AN20" s="74">
        <f t="shared" si="1"/>
        <v>0</v>
      </c>
    </row>
    <row r="21" spans="1:40" x14ac:dyDescent="0.2">
      <c r="A21" s="56"/>
      <c r="B21" s="57" t="s">
        <v>1</v>
      </c>
      <c r="C21" s="77">
        <f t="shared" ref="C21:AL21" si="2">SUM(C7:C20)</f>
        <v>284452.17951900937</v>
      </c>
      <c r="D21" s="77">
        <f t="shared" si="2"/>
        <v>0</v>
      </c>
      <c r="E21" s="77">
        <f t="shared" si="2"/>
        <v>0</v>
      </c>
      <c r="F21" s="77">
        <f t="shared" si="2"/>
        <v>0</v>
      </c>
      <c r="G21" s="77">
        <f t="shared" si="2"/>
        <v>35.091045000000001</v>
      </c>
      <c r="H21" s="77">
        <f t="shared" si="2"/>
        <v>0</v>
      </c>
      <c r="I21" s="77">
        <f t="shared" si="2"/>
        <v>0</v>
      </c>
      <c r="J21" s="77">
        <f t="shared" si="2"/>
        <v>0</v>
      </c>
      <c r="K21" s="77">
        <f t="shared" si="2"/>
        <v>145987.37820700122</v>
      </c>
      <c r="L21" s="77">
        <f t="shared" si="2"/>
        <v>-2109.194454</v>
      </c>
      <c r="M21" s="77">
        <f t="shared" si="2"/>
        <v>67.695553000000004</v>
      </c>
      <c r="N21" s="77">
        <f t="shared" si="2"/>
        <v>0</v>
      </c>
      <c r="O21" s="77">
        <f t="shared" si="2"/>
        <v>0</v>
      </c>
      <c r="P21" s="77">
        <f t="shared" si="2"/>
        <v>0</v>
      </c>
      <c r="Q21" s="77">
        <f t="shared" si="2"/>
        <v>5126.3507639999998</v>
      </c>
      <c r="R21" s="77">
        <f t="shared" si="2"/>
        <v>747.67671674999997</v>
      </c>
      <c r="S21" s="77">
        <f t="shared" si="2"/>
        <v>0</v>
      </c>
      <c r="T21" s="77">
        <f t="shared" si="2"/>
        <v>0</v>
      </c>
      <c r="U21" s="77">
        <f t="shared" si="2"/>
        <v>27996.32</v>
      </c>
      <c r="V21" s="77">
        <f t="shared" si="2"/>
        <v>0</v>
      </c>
      <c r="W21" s="77">
        <f t="shared" si="2"/>
        <v>0</v>
      </c>
      <c r="X21" s="77">
        <f t="shared" si="2"/>
        <v>0</v>
      </c>
      <c r="Y21" s="77">
        <f t="shared" si="2"/>
        <v>0</v>
      </c>
      <c r="Z21" s="77">
        <f t="shared" si="2"/>
        <v>0</v>
      </c>
      <c r="AA21" s="77">
        <f t="shared" si="2"/>
        <v>506176.98742600007</v>
      </c>
      <c r="AB21" s="77">
        <f t="shared" si="2"/>
        <v>404150.95196743996</v>
      </c>
      <c r="AC21" s="77">
        <f t="shared" si="2"/>
        <v>3930.3422369999998</v>
      </c>
      <c r="AD21" s="77">
        <f t="shared" si="2"/>
        <v>3796.71064884</v>
      </c>
      <c r="AE21" s="77">
        <f t="shared" si="2"/>
        <v>8033.0328351117205</v>
      </c>
      <c r="AF21" s="77">
        <f t="shared" si="2"/>
        <v>0</v>
      </c>
      <c r="AG21" s="77">
        <f t="shared" si="2"/>
        <v>21381.217138000418</v>
      </c>
      <c r="AH21" s="77">
        <f t="shared" si="2"/>
        <v>0</v>
      </c>
      <c r="AI21" s="77">
        <f t="shared" si="2"/>
        <v>0</v>
      </c>
      <c r="AJ21" s="77">
        <f t="shared" si="2"/>
        <v>0</v>
      </c>
      <c r="AK21" s="77">
        <f t="shared" si="2"/>
        <v>0</v>
      </c>
      <c r="AL21" s="77">
        <f t="shared" si="2"/>
        <v>0</v>
      </c>
      <c r="AM21" s="77">
        <f>SUM(AM7:AM20)</f>
        <v>1003186.5947241229</v>
      </c>
      <c r="AN21" s="77">
        <f>SUM(AN7:AN20)</f>
        <v>406586.14487903001</v>
      </c>
    </row>
    <row r="22" spans="1:40" customFormat="1" ht="15" customHeight="1" x14ac:dyDescent="0.2"/>
    <row r="23" spans="1:40" customFormat="1" ht="15" customHeight="1" x14ac:dyDescent="0.2"/>
    <row r="24" spans="1:40" customFormat="1" ht="13.5" x14ac:dyDescent="0.2">
      <c r="B24" s="29" t="s">
        <v>15</v>
      </c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</row>
    <row r="25" spans="1:40" customFormat="1" x14ac:dyDescent="0.2">
      <c r="B25" s="106" t="s">
        <v>74</v>
      </c>
      <c r="C25" s="106"/>
      <c r="D25" s="106"/>
      <c r="E25" s="106"/>
      <c r="F25" s="106"/>
      <c r="G25" s="106"/>
      <c r="H25" s="106"/>
      <c r="I25" s="106"/>
      <c r="J25" s="106"/>
      <c r="K25" s="106"/>
      <c r="L25" s="106"/>
      <c r="M25" s="106"/>
      <c r="N25" s="106"/>
    </row>
    <row r="26" spans="1:40" customFormat="1" x14ac:dyDescent="0.2">
      <c r="B26" s="106"/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</row>
    <row r="27" spans="1:40" customFormat="1" x14ac:dyDescent="0.2"/>
    <row r="28" spans="1:40" customFormat="1" x14ac:dyDescent="0.2"/>
    <row r="29" spans="1:40" customFormat="1" x14ac:dyDescent="0.2">
      <c r="C29" s="10"/>
      <c r="D29" s="10"/>
      <c r="E29" s="10"/>
      <c r="F29" s="10"/>
      <c r="G29" s="10"/>
      <c r="H29" s="10"/>
      <c r="I29" s="10"/>
      <c r="J29" s="10"/>
      <c r="K29" s="10"/>
    </row>
  </sheetData>
  <sortState ref="B7:AN20">
    <sortCondition descending="1" ref="AM7:AM20"/>
  </sortState>
  <mergeCells count="22">
    <mergeCell ref="B25:N26"/>
    <mergeCell ref="A4:A6"/>
    <mergeCell ref="B4:B6"/>
    <mergeCell ref="C4:D4"/>
    <mergeCell ref="E4:F4"/>
    <mergeCell ref="G4:H4"/>
    <mergeCell ref="S4:T4"/>
    <mergeCell ref="U4:V4"/>
    <mergeCell ref="AI4:AJ4"/>
    <mergeCell ref="AK4:AL4"/>
    <mergeCell ref="I4:J4"/>
    <mergeCell ref="K4:L4"/>
    <mergeCell ref="M4:N4"/>
    <mergeCell ref="O4:P4"/>
    <mergeCell ref="Q4:R4"/>
    <mergeCell ref="AM4:AN4"/>
    <mergeCell ref="W4:X4"/>
    <mergeCell ref="Y4:Z4"/>
    <mergeCell ref="AA4:AB4"/>
    <mergeCell ref="AC4:AD4"/>
    <mergeCell ref="AE4:AF4"/>
    <mergeCell ref="AG4:AH4"/>
  </mergeCells>
  <pageMargins left="0.31" right="0.15748031496063" top="0.26" bottom="0.38" header="0.17" footer="0.15748031496063"/>
  <pageSetup scale="58" orientation="landscape" r:id="rId1"/>
  <headerFooter alignWithMargins="0">
    <oddFooter>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indexed="46"/>
  </sheetPr>
  <dimension ref="A1:AN27"/>
  <sheetViews>
    <sheetView zoomScale="90" zoomScaleNormal="90" workbookViewId="0">
      <pane xSplit="2" ySplit="5" topLeftCell="Z15" activePane="bottomRight" state="frozen"/>
      <selection pane="topRight"/>
      <selection pane="bottomLeft"/>
      <selection pane="bottomRight" activeCell="B24" sqref="B24:N25"/>
    </sheetView>
  </sheetViews>
  <sheetFormatPr defaultRowHeight="12.75" x14ac:dyDescent="0.2"/>
  <cols>
    <col min="1" max="1" width="4" style="25" customWidth="1"/>
    <col min="2" max="2" width="47.42578125" style="25" customWidth="1"/>
    <col min="3" max="6" width="9.7109375" style="25" customWidth="1"/>
    <col min="7" max="7" width="12" style="25" customWidth="1"/>
    <col min="8" max="8" width="11.85546875" style="25" customWidth="1"/>
    <col min="9" max="10" width="10.140625" style="25" bestFit="1" customWidth="1"/>
    <col min="11" max="20" width="9.7109375" style="25" customWidth="1"/>
    <col min="21" max="21" width="11" style="25" customWidth="1"/>
    <col min="22" max="26" width="9.7109375" style="25" customWidth="1"/>
    <col min="27" max="27" width="11" style="25" customWidth="1"/>
    <col min="28" max="28" width="10.42578125" style="25" customWidth="1"/>
    <col min="29" max="38" width="9.7109375" style="25" customWidth="1"/>
    <col min="39" max="39" width="12.7109375" style="25" customWidth="1"/>
    <col min="40" max="40" width="11.85546875" style="25" customWidth="1"/>
    <col min="41" max="16384" width="9.140625" style="25"/>
  </cols>
  <sheetData>
    <row r="1" spans="1:40" s="18" customFormat="1" ht="16.5" customHeight="1" x14ac:dyDescent="0.2">
      <c r="A1" s="112" t="s">
        <v>84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3"/>
      <c r="N1" s="113"/>
      <c r="W1" s="35"/>
    </row>
    <row r="2" spans="1:40" ht="18.75" customHeight="1" x14ac:dyDescent="0.2">
      <c r="A2" s="21" t="s">
        <v>39</v>
      </c>
      <c r="B2" s="49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50"/>
      <c r="AJ2" s="50"/>
      <c r="AK2" s="50"/>
      <c r="AL2" s="50"/>
    </row>
    <row r="3" spans="1:40" ht="18.75" customHeight="1" x14ac:dyDescent="0.2">
      <c r="A3" s="65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1"/>
      <c r="AI3" s="51"/>
      <c r="AJ3" s="51"/>
      <c r="AK3" s="51"/>
      <c r="AL3" s="51"/>
    </row>
    <row r="4" spans="1:40" ht="94.5" customHeight="1" x14ac:dyDescent="0.2">
      <c r="A4" s="96" t="s">
        <v>0</v>
      </c>
      <c r="B4" s="96" t="s">
        <v>2</v>
      </c>
      <c r="C4" s="99" t="s">
        <v>3</v>
      </c>
      <c r="D4" s="101"/>
      <c r="E4" s="99" t="s">
        <v>27</v>
      </c>
      <c r="F4" s="101"/>
      <c r="G4" s="99" t="s">
        <v>34</v>
      </c>
      <c r="H4" s="101"/>
      <c r="I4" s="99" t="s">
        <v>6</v>
      </c>
      <c r="J4" s="101"/>
      <c r="K4" s="99" t="s">
        <v>35</v>
      </c>
      <c r="L4" s="101"/>
      <c r="M4" s="99" t="s">
        <v>7</v>
      </c>
      <c r="N4" s="101"/>
      <c r="O4" s="99" t="s">
        <v>8</v>
      </c>
      <c r="P4" s="101"/>
      <c r="Q4" s="99" t="s">
        <v>28</v>
      </c>
      <c r="R4" s="101"/>
      <c r="S4" s="99" t="s">
        <v>38</v>
      </c>
      <c r="T4" s="101"/>
      <c r="U4" s="99" t="s">
        <v>29</v>
      </c>
      <c r="V4" s="101"/>
      <c r="W4" s="99" t="s">
        <v>30</v>
      </c>
      <c r="X4" s="101"/>
      <c r="Y4" s="99" t="s">
        <v>9</v>
      </c>
      <c r="Z4" s="101"/>
      <c r="AA4" s="99" t="s">
        <v>31</v>
      </c>
      <c r="AB4" s="101"/>
      <c r="AC4" s="99" t="s">
        <v>10</v>
      </c>
      <c r="AD4" s="101"/>
      <c r="AE4" s="99" t="s">
        <v>11</v>
      </c>
      <c r="AF4" s="101"/>
      <c r="AG4" s="99" t="s">
        <v>12</v>
      </c>
      <c r="AH4" s="101"/>
      <c r="AI4" s="99" t="s">
        <v>32</v>
      </c>
      <c r="AJ4" s="101"/>
      <c r="AK4" s="99" t="s">
        <v>13</v>
      </c>
      <c r="AL4" s="101"/>
      <c r="AM4" s="99" t="s">
        <v>14</v>
      </c>
      <c r="AN4" s="101"/>
    </row>
    <row r="5" spans="1:40" ht="39.950000000000003" customHeight="1" x14ac:dyDescent="0.2">
      <c r="A5" s="98"/>
      <c r="B5" s="98"/>
      <c r="C5" s="23" t="s">
        <v>16</v>
      </c>
      <c r="D5" s="23" t="s">
        <v>17</v>
      </c>
      <c r="E5" s="23" t="s">
        <v>16</v>
      </c>
      <c r="F5" s="23" t="s">
        <v>17</v>
      </c>
      <c r="G5" s="23" t="s">
        <v>16</v>
      </c>
      <c r="H5" s="23" t="s">
        <v>17</v>
      </c>
      <c r="I5" s="23" t="s">
        <v>16</v>
      </c>
      <c r="J5" s="23" t="s">
        <v>17</v>
      </c>
      <c r="K5" s="23" t="s">
        <v>16</v>
      </c>
      <c r="L5" s="23" t="s">
        <v>17</v>
      </c>
      <c r="M5" s="23" t="s">
        <v>16</v>
      </c>
      <c r="N5" s="23" t="s">
        <v>17</v>
      </c>
      <c r="O5" s="23" t="s">
        <v>16</v>
      </c>
      <c r="P5" s="23" t="s">
        <v>17</v>
      </c>
      <c r="Q5" s="23" t="s">
        <v>16</v>
      </c>
      <c r="R5" s="23" t="s">
        <v>17</v>
      </c>
      <c r="S5" s="23" t="s">
        <v>16</v>
      </c>
      <c r="T5" s="23" t="s">
        <v>17</v>
      </c>
      <c r="U5" s="23" t="s">
        <v>16</v>
      </c>
      <c r="V5" s="23" t="s">
        <v>17</v>
      </c>
      <c r="W5" s="23" t="s">
        <v>16</v>
      </c>
      <c r="X5" s="23" t="s">
        <v>17</v>
      </c>
      <c r="Y5" s="23" t="s">
        <v>16</v>
      </c>
      <c r="Z5" s="23" t="s">
        <v>17</v>
      </c>
      <c r="AA5" s="23" t="s">
        <v>16</v>
      </c>
      <c r="AB5" s="23" t="s">
        <v>17</v>
      </c>
      <c r="AC5" s="23" t="s">
        <v>16</v>
      </c>
      <c r="AD5" s="23" t="s">
        <v>17</v>
      </c>
      <c r="AE5" s="23" t="s">
        <v>16</v>
      </c>
      <c r="AF5" s="23" t="s">
        <v>17</v>
      </c>
      <c r="AG5" s="23" t="s">
        <v>16</v>
      </c>
      <c r="AH5" s="23" t="s">
        <v>17</v>
      </c>
      <c r="AI5" s="23" t="s">
        <v>16</v>
      </c>
      <c r="AJ5" s="23" t="s">
        <v>17</v>
      </c>
      <c r="AK5" s="23" t="s">
        <v>16</v>
      </c>
      <c r="AL5" s="23" t="s">
        <v>17</v>
      </c>
      <c r="AM5" s="23" t="s">
        <v>16</v>
      </c>
      <c r="AN5" s="23" t="s">
        <v>17</v>
      </c>
    </row>
    <row r="6" spans="1:40" customFormat="1" ht="24.95" customHeight="1" x14ac:dyDescent="0.2">
      <c r="A6" s="54">
        <v>1</v>
      </c>
      <c r="B6" s="73" t="s">
        <v>53</v>
      </c>
      <c r="C6" s="79">
        <v>0</v>
      </c>
      <c r="D6" s="79">
        <v>0</v>
      </c>
      <c r="E6" s="79">
        <v>0</v>
      </c>
      <c r="F6" s="79">
        <v>0</v>
      </c>
      <c r="G6" s="79">
        <v>0</v>
      </c>
      <c r="H6" s="79">
        <v>0</v>
      </c>
      <c r="I6" s="79">
        <v>0</v>
      </c>
      <c r="J6" s="79">
        <v>0</v>
      </c>
      <c r="K6" s="79">
        <v>0</v>
      </c>
      <c r="L6" s="79">
        <v>0</v>
      </c>
      <c r="M6" s="79">
        <v>0</v>
      </c>
      <c r="N6" s="79">
        <v>0</v>
      </c>
      <c r="O6" s="79">
        <v>0</v>
      </c>
      <c r="P6" s="79">
        <v>0</v>
      </c>
      <c r="Q6" s="79">
        <v>0</v>
      </c>
      <c r="R6" s="79">
        <v>0</v>
      </c>
      <c r="S6" s="79">
        <v>0</v>
      </c>
      <c r="T6" s="79">
        <v>0</v>
      </c>
      <c r="U6" s="79">
        <v>39433.49</v>
      </c>
      <c r="V6" s="79">
        <v>39433.49</v>
      </c>
      <c r="W6" s="79">
        <v>0</v>
      </c>
      <c r="X6" s="79">
        <v>0</v>
      </c>
      <c r="Y6" s="79">
        <v>0</v>
      </c>
      <c r="Z6" s="79">
        <v>0</v>
      </c>
      <c r="AA6" s="79">
        <v>8948944.290000001</v>
      </c>
      <c r="AB6" s="79">
        <v>13074.57</v>
      </c>
      <c r="AC6" s="79">
        <v>0</v>
      </c>
      <c r="AD6" s="79">
        <v>0</v>
      </c>
      <c r="AE6" s="79">
        <v>0</v>
      </c>
      <c r="AF6" s="79">
        <v>0</v>
      </c>
      <c r="AG6" s="79">
        <v>0</v>
      </c>
      <c r="AH6" s="79">
        <v>0</v>
      </c>
      <c r="AI6" s="79">
        <v>0</v>
      </c>
      <c r="AJ6" s="79">
        <v>0</v>
      </c>
      <c r="AK6" s="79">
        <v>0</v>
      </c>
      <c r="AL6" s="79">
        <v>0</v>
      </c>
      <c r="AM6" s="76">
        <f t="shared" ref="AM6:AM19" si="0">C6+E6+G6+I6+K6+M6+O6+Q6+S6+U6+W6+Y6+AA6+AC6+AE6+AG6+AI6+AK6</f>
        <v>8988377.7800000012</v>
      </c>
      <c r="AN6" s="76">
        <f t="shared" ref="AN6:AN19" si="1">D6+F6+H6+J6+L6+N6+P6+R6+T6+V6+X6+Z6+AB6+AD6+AF6+AH6+AJ6+AL6</f>
        <v>52508.06</v>
      </c>
    </row>
    <row r="7" spans="1:40" customFormat="1" ht="24.95" customHeight="1" x14ac:dyDescent="0.2">
      <c r="A7" s="54">
        <v>2</v>
      </c>
      <c r="B7" s="73" t="s">
        <v>48</v>
      </c>
      <c r="C7" s="79">
        <v>0</v>
      </c>
      <c r="D7" s="79">
        <v>0</v>
      </c>
      <c r="E7" s="79">
        <v>0</v>
      </c>
      <c r="F7" s="79">
        <v>0</v>
      </c>
      <c r="G7" s="79">
        <v>0</v>
      </c>
      <c r="H7" s="79">
        <v>0</v>
      </c>
      <c r="I7" s="79">
        <v>0</v>
      </c>
      <c r="J7" s="79">
        <v>0</v>
      </c>
      <c r="K7" s="79">
        <v>24233.105363497969</v>
      </c>
      <c r="L7" s="79">
        <v>21963.794649316151</v>
      </c>
      <c r="M7" s="79">
        <v>0</v>
      </c>
      <c r="N7" s="79">
        <v>0</v>
      </c>
      <c r="O7" s="79">
        <v>0</v>
      </c>
      <c r="P7" s="79">
        <v>0</v>
      </c>
      <c r="Q7" s="79">
        <v>0</v>
      </c>
      <c r="R7" s="79">
        <v>0</v>
      </c>
      <c r="S7" s="79">
        <v>0</v>
      </c>
      <c r="T7" s="79">
        <v>0</v>
      </c>
      <c r="U7" s="79">
        <v>0</v>
      </c>
      <c r="V7" s="79">
        <v>0</v>
      </c>
      <c r="W7" s="79">
        <v>0</v>
      </c>
      <c r="X7" s="79">
        <v>0</v>
      </c>
      <c r="Y7" s="79">
        <v>0</v>
      </c>
      <c r="Z7" s="79">
        <v>0</v>
      </c>
      <c r="AA7" s="79">
        <v>1917255.5588345819</v>
      </c>
      <c r="AB7" s="79">
        <v>406342.01605473214</v>
      </c>
      <c r="AC7" s="79">
        <v>0</v>
      </c>
      <c r="AD7" s="79">
        <v>0</v>
      </c>
      <c r="AE7" s="79">
        <v>0</v>
      </c>
      <c r="AF7" s="79">
        <v>0</v>
      </c>
      <c r="AG7" s="79">
        <v>0</v>
      </c>
      <c r="AH7" s="79">
        <v>0</v>
      </c>
      <c r="AI7" s="79">
        <v>0</v>
      </c>
      <c r="AJ7" s="79">
        <v>0</v>
      </c>
      <c r="AK7" s="79">
        <v>0</v>
      </c>
      <c r="AL7" s="79">
        <v>0</v>
      </c>
      <c r="AM7" s="76">
        <f t="shared" si="0"/>
        <v>1941488.6641980798</v>
      </c>
      <c r="AN7" s="76">
        <f t="shared" si="1"/>
        <v>428305.81070404832</v>
      </c>
    </row>
    <row r="8" spans="1:40" customFormat="1" ht="24.95" customHeight="1" x14ac:dyDescent="0.2">
      <c r="A8" s="54">
        <v>3</v>
      </c>
      <c r="B8" s="73" t="s">
        <v>47</v>
      </c>
      <c r="C8" s="79">
        <v>284452.17951900937</v>
      </c>
      <c r="D8" s="79">
        <v>284452.17951900937</v>
      </c>
      <c r="E8" s="79">
        <v>0</v>
      </c>
      <c r="F8" s="79">
        <v>0</v>
      </c>
      <c r="G8" s="79">
        <v>35.091044999999994</v>
      </c>
      <c r="H8" s="79">
        <v>35.091044999999994</v>
      </c>
      <c r="I8" s="79">
        <v>0</v>
      </c>
      <c r="J8" s="79">
        <v>0</v>
      </c>
      <c r="K8" s="79">
        <v>127123.15301800123</v>
      </c>
      <c r="L8" s="79">
        <v>127123.15301800123</v>
      </c>
      <c r="M8" s="79">
        <v>67.695553000000004</v>
      </c>
      <c r="N8" s="79">
        <v>67.695553000000004</v>
      </c>
      <c r="O8" s="79">
        <v>0</v>
      </c>
      <c r="P8" s="79">
        <v>0</v>
      </c>
      <c r="Q8" s="79">
        <v>0</v>
      </c>
      <c r="R8" s="79">
        <v>0</v>
      </c>
      <c r="S8" s="79">
        <v>0</v>
      </c>
      <c r="T8" s="79">
        <v>0</v>
      </c>
      <c r="U8" s="79">
        <v>0</v>
      </c>
      <c r="V8" s="79">
        <v>0</v>
      </c>
      <c r="W8" s="79">
        <v>0</v>
      </c>
      <c r="X8" s="79">
        <v>0</v>
      </c>
      <c r="Y8" s="79">
        <v>0</v>
      </c>
      <c r="Z8" s="79">
        <v>0</v>
      </c>
      <c r="AA8" s="79">
        <v>13577.277663000064</v>
      </c>
      <c r="AB8" s="79">
        <v>13577.277663000064</v>
      </c>
      <c r="AC8" s="79">
        <v>0</v>
      </c>
      <c r="AD8" s="79">
        <v>0</v>
      </c>
      <c r="AE8" s="79">
        <v>8033.0328351117205</v>
      </c>
      <c r="AF8" s="79">
        <v>8033.0328351117205</v>
      </c>
      <c r="AG8" s="79">
        <v>21381.217138000418</v>
      </c>
      <c r="AH8" s="79">
        <v>21381.217138000418</v>
      </c>
      <c r="AI8" s="79">
        <v>0</v>
      </c>
      <c r="AJ8" s="79">
        <v>0</v>
      </c>
      <c r="AK8" s="79">
        <v>0</v>
      </c>
      <c r="AL8" s="79">
        <v>0</v>
      </c>
      <c r="AM8" s="76">
        <f t="shared" si="0"/>
        <v>454669.64677112282</v>
      </c>
      <c r="AN8" s="76">
        <f t="shared" si="1"/>
        <v>454669.64677112282</v>
      </c>
    </row>
    <row r="9" spans="1:40" customFormat="1" ht="24.95" customHeight="1" x14ac:dyDescent="0.2">
      <c r="A9" s="54">
        <v>4</v>
      </c>
      <c r="B9" s="73" t="s">
        <v>49</v>
      </c>
      <c r="C9" s="79">
        <v>0</v>
      </c>
      <c r="D9" s="79">
        <v>0</v>
      </c>
      <c r="E9" s="79">
        <v>0</v>
      </c>
      <c r="F9" s="79">
        <v>0</v>
      </c>
      <c r="G9" s="79">
        <v>0</v>
      </c>
      <c r="H9" s="79">
        <v>0</v>
      </c>
      <c r="I9" s="79">
        <v>0</v>
      </c>
      <c r="J9" s="79">
        <v>0</v>
      </c>
      <c r="K9" s="79">
        <v>0</v>
      </c>
      <c r="L9" s="79">
        <v>0</v>
      </c>
      <c r="M9" s="79">
        <v>0</v>
      </c>
      <c r="N9" s="79">
        <v>0</v>
      </c>
      <c r="O9" s="79">
        <v>0</v>
      </c>
      <c r="P9" s="79">
        <v>0</v>
      </c>
      <c r="Q9" s="79">
        <v>5126.3507639999998</v>
      </c>
      <c r="R9" s="79">
        <v>4378.6740472499996</v>
      </c>
      <c r="S9" s="79">
        <v>0</v>
      </c>
      <c r="T9" s="79">
        <v>0</v>
      </c>
      <c r="U9" s="79">
        <v>0</v>
      </c>
      <c r="V9" s="79">
        <v>0</v>
      </c>
      <c r="W9" s="79">
        <v>0</v>
      </c>
      <c r="X9" s="79">
        <v>0</v>
      </c>
      <c r="Y9" s="79">
        <v>0</v>
      </c>
      <c r="Z9" s="79">
        <v>0</v>
      </c>
      <c r="AA9" s="79">
        <v>126350.82623118903</v>
      </c>
      <c r="AB9" s="79">
        <v>4295.9324646794521</v>
      </c>
      <c r="AC9" s="79">
        <v>4078.7629831890408</v>
      </c>
      <c r="AD9" s="79">
        <v>138.67805293808169</v>
      </c>
      <c r="AE9" s="79">
        <v>0</v>
      </c>
      <c r="AF9" s="79">
        <v>0</v>
      </c>
      <c r="AG9" s="79">
        <v>0</v>
      </c>
      <c r="AH9" s="79">
        <v>0</v>
      </c>
      <c r="AI9" s="79">
        <v>0</v>
      </c>
      <c r="AJ9" s="79">
        <v>0</v>
      </c>
      <c r="AK9" s="79">
        <v>0</v>
      </c>
      <c r="AL9" s="79">
        <v>0</v>
      </c>
      <c r="AM9" s="76">
        <f t="shared" si="0"/>
        <v>135555.93997837807</v>
      </c>
      <c r="AN9" s="76">
        <f t="shared" si="1"/>
        <v>8813.284564867532</v>
      </c>
    </row>
    <row r="10" spans="1:40" customFormat="1" ht="24.95" customHeight="1" x14ac:dyDescent="0.2">
      <c r="A10" s="54">
        <v>5</v>
      </c>
      <c r="B10" s="73" t="s">
        <v>50</v>
      </c>
      <c r="C10" s="79">
        <v>0</v>
      </c>
      <c r="D10" s="79">
        <v>0</v>
      </c>
      <c r="E10" s="79">
        <v>0</v>
      </c>
      <c r="F10" s="79">
        <v>0</v>
      </c>
      <c r="G10" s="79">
        <v>0</v>
      </c>
      <c r="H10" s="79">
        <v>0</v>
      </c>
      <c r="I10" s="79">
        <v>0</v>
      </c>
      <c r="J10" s="79">
        <v>0</v>
      </c>
      <c r="K10" s="79">
        <v>0</v>
      </c>
      <c r="L10" s="79">
        <v>0</v>
      </c>
      <c r="M10" s="79">
        <v>0</v>
      </c>
      <c r="N10" s="79">
        <v>0</v>
      </c>
      <c r="O10" s="79">
        <v>0</v>
      </c>
      <c r="P10" s="79">
        <v>0</v>
      </c>
      <c r="Q10" s="79">
        <v>0</v>
      </c>
      <c r="R10" s="79">
        <v>0</v>
      </c>
      <c r="S10" s="79">
        <v>0</v>
      </c>
      <c r="T10" s="79">
        <v>0</v>
      </c>
      <c r="U10" s="79">
        <v>0</v>
      </c>
      <c r="V10" s="79">
        <v>0</v>
      </c>
      <c r="W10" s="79">
        <v>0</v>
      </c>
      <c r="X10" s="79">
        <v>0</v>
      </c>
      <c r="Y10" s="79">
        <v>0</v>
      </c>
      <c r="Z10" s="79">
        <v>0</v>
      </c>
      <c r="AA10" s="79">
        <v>0</v>
      </c>
      <c r="AB10" s="79">
        <v>0</v>
      </c>
      <c r="AC10" s="79">
        <v>0</v>
      </c>
      <c r="AD10" s="79">
        <v>0</v>
      </c>
      <c r="AE10" s="79">
        <v>0</v>
      </c>
      <c r="AF10" s="79">
        <v>0</v>
      </c>
      <c r="AG10" s="79">
        <v>0</v>
      </c>
      <c r="AH10" s="79">
        <v>0</v>
      </c>
      <c r="AI10" s="79">
        <v>0</v>
      </c>
      <c r="AJ10" s="79">
        <v>0</v>
      </c>
      <c r="AK10" s="79">
        <v>0</v>
      </c>
      <c r="AL10" s="79">
        <v>0</v>
      </c>
      <c r="AM10" s="76">
        <f t="shared" si="0"/>
        <v>0</v>
      </c>
      <c r="AN10" s="76">
        <f t="shared" si="1"/>
        <v>0</v>
      </c>
    </row>
    <row r="11" spans="1:40" customFormat="1" ht="24.95" customHeight="1" x14ac:dyDescent="0.2">
      <c r="A11" s="54">
        <v>6</v>
      </c>
      <c r="B11" s="73" t="s">
        <v>51</v>
      </c>
      <c r="C11" s="79">
        <v>0</v>
      </c>
      <c r="D11" s="79">
        <v>0</v>
      </c>
      <c r="E11" s="79">
        <v>0</v>
      </c>
      <c r="F11" s="79">
        <v>0</v>
      </c>
      <c r="G11" s="79">
        <v>0</v>
      </c>
      <c r="H11" s="79">
        <v>0</v>
      </c>
      <c r="I11" s="79">
        <v>0</v>
      </c>
      <c r="J11" s="79">
        <v>0</v>
      </c>
      <c r="K11" s="79">
        <v>0</v>
      </c>
      <c r="L11" s="79">
        <v>0</v>
      </c>
      <c r="M11" s="79">
        <v>0</v>
      </c>
      <c r="N11" s="79">
        <v>0</v>
      </c>
      <c r="O11" s="79">
        <v>0</v>
      </c>
      <c r="P11" s="79">
        <v>0</v>
      </c>
      <c r="Q11" s="79">
        <v>0</v>
      </c>
      <c r="R11" s="79">
        <v>0</v>
      </c>
      <c r="S11" s="79">
        <v>0</v>
      </c>
      <c r="T11" s="79">
        <v>0</v>
      </c>
      <c r="U11" s="79">
        <v>0</v>
      </c>
      <c r="V11" s="79">
        <v>0</v>
      </c>
      <c r="W11" s="79">
        <v>0</v>
      </c>
      <c r="X11" s="79">
        <v>0</v>
      </c>
      <c r="Y11" s="79">
        <v>0</v>
      </c>
      <c r="Z11" s="79">
        <v>0</v>
      </c>
      <c r="AA11" s="79">
        <v>0</v>
      </c>
      <c r="AB11" s="79">
        <v>0</v>
      </c>
      <c r="AC11" s="79">
        <v>0</v>
      </c>
      <c r="AD11" s="79">
        <v>0</v>
      </c>
      <c r="AE11" s="79">
        <v>0</v>
      </c>
      <c r="AF11" s="79">
        <v>0</v>
      </c>
      <c r="AG11" s="79">
        <v>0</v>
      </c>
      <c r="AH11" s="79">
        <v>0</v>
      </c>
      <c r="AI11" s="79">
        <v>0</v>
      </c>
      <c r="AJ11" s="79">
        <v>0</v>
      </c>
      <c r="AK11" s="79">
        <v>0</v>
      </c>
      <c r="AL11" s="79">
        <v>0</v>
      </c>
      <c r="AM11" s="76">
        <f t="shared" si="0"/>
        <v>0</v>
      </c>
      <c r="AN11" s="76">
        <f t="shared" si="1"/>
        <v>0</v>
      </c>
    </row>
    <row r="12" spans="1:40" customFormat="1" ht="24.95" customHeight="1" x14ac:dyDescent="0.2">
      <c r="A12" s="54">
        <v>7</v>
      </c>
      <c r="B12" s="73" t="s">
        <v>52</v>
      </c>
      <c r="C12" s="79">
        <v>0</v>
      </c>
      <c r="D12" s="79">
        <v>0</v>
      </c>
      <c r="E12" s="79">
        <v>0</v>
      </c>
      <c r="F12" s="79">
        <v>0</v>
      </c>
      <c r="G12" s="79">
        <v>0</v>
      </c>
      <c r="H12" s="79">
        <v>0</v>
      </c>
      <c r="I12" s="79">
        <v>0</v>
      </c>
      <c r="J12" s="79">
        <v>0</v>
      </c>
      <c r="K12" s="79">
        <v>0</v>
      </c>
      <c r="L12" s="79">
        <v>0</v>
      </c>
      <c r="M12" s="79">
        <v>0</v>
      </c>
      <c r="N12" s="79">
        <v>0</v>
      </c>
      <c r="O12" s="79">
        <v>0</v>
      </c>
      <c r="P12" s="79">
        <v>0</v>
      </c>
      <c r="Q12" s="79">
        <v>0</v>
      </c>
      <c r="R12" s="79">
        <v>0</v>
      </c>
      <c r="S12" s="79">
        <v>0</v>
      </c>
      <c r="T12" s="79">
        <v>0</v>
      </c>
      <c r="U12" s="79">
        <v>0</v>
      </c>
      <c r="V12" s="79">
        <v>0</v>
      </c>
      <c r="W12" s="79">
        <v>0</v>
      </c>
      <c r="X12" s="79">
        <v>0</v>
      </c>
      <c r="Y12" s="79">
        <v>0</v>
      </c>
      <c r="Z12" s="79">
        <v>0</v>
      </c>
      <c r="AA12" s="79">
        <v>0</v>
      </c>
      <c r="AB12" s="79">
        <v>0</v>
      </c>
      <c r="AC12" s="79">
        <v>0</v>
      </c>
      <c r="AD12" s="79">
        <v>0</v>
      </c>
      <c r="AE12" s="79">
        <v>0</v>
      </c>
      <c r="AF12" s="79">
        <v>0</v>
      </c>
      <c r="AG12" s="79">
        <v>0</v>
      </c>
      <c r="AH12" s="79">
        <v>0</v>
      </c>
      <c r="AI12" s="79">
        <v>0</v>
      </c>
      <c r="AJ12" s="79">
        <v>0</v>
      </c>
      <c r="AK12" s="79">
        <v>0</v>
      </c>
      <c r="AL12" s="79">
        <v>0</v>
      </c>
      <c r="AM12" s="76">
        <f t="shared" si="0"/>
        <v>0</v>
      </c>
      <c r="AN12" s="76">
        <f t="shared" si="1"/>
        <v>0</v>
      </c>
    </row>
    <row r="13" spans="1:40" customFormat="1" ht="24.95" customHeight="1" x14ac:dyDescent="0.2">
      <c r="A13" s="54">
        <v>8</v>
      </c>
      <c r="B13" s="73" t="s">
        <v>54</v>
      </c>
      <c r="C13" s="79">
        <v>0</v>
      </c>
      <c r="D13" s="79">
        <v>0</v>
      </c>
      <c r="E13" s="79">
        <v>0</v>
      </c>
      <c r="F13" s="79">
        <v>0</v>
      </c>
      <c r="G13" s="79">
        <v>0</v>
      </c>
      <c r="H13" s="79">
        <v>0</v>
      </c>
      <c r="I13" s="79">
        <v>0</v>
      </c>
      <c r="J13" s="79">
        <v>0</v>
      </c>
      <c r="K13" s="79">
        <v>0</v>
      </c>
      <c r="L13" s="79">
        <v>0</v>
      </c>
      <c r="M13" s="79">
        <v>0</v>
      </c>
      <c r="N13" s="79">
        <v>0</v>
      </c>
      <c r="O13" s="79">
        <v>0</v>
      </c>
      <c r="P13" s="79">
        <v>0</v>
      </c>
      <c r="Q13" s="79">
        <v>0</v>
      </c>
      <c r="R13" s="79">
        <v>0</v>
      </c>
      <c r="S13" s="79">
        <v>0</v>
      </c>
      <c r="T13" s="79">
        <v>0</v>
      </c>
      <c r="U13" s="79">
        <v>0</v>
      </c>
      <c r="V13" s="79">
        <v>0</v>
      </c>
      <c r="W13" s="79">
        <v>0</v>
      </c>
      <c r="X13" s="79">
        <v>0</v>
      </c>
      <c r="Y13" s="79">
        <v>0</v>
      </c>
      <c r="Z13" s="79">
        <v>0</v>
      </c>
      <c r="AA13" s="79">
        <v>0</v>
      </c>
      <c r="AB13" s="79">
        <v>0</v>
      </c>
      <c r="AC13" s="79">
        <v>0</v>
      </c>
      <c r="AD13" s="79">
        <v>0</v>
      </c>
      <c r="AE13" s="79">
        <v>0</v>
      </c>
      <c r="AF13" s="79">
        <v>0</v>
      </c>
      <c r="AG13" s="79">
        <v>0</v>
      </c>
      <c r="AH13" s="79">
        <v>0</v>
      </c>
      <c r="AI13" s="79">
        <v>0</v>
      </c>
      <c r="AJ13" s="79">
        <v>0</v>
      </c>
      <c r="AK13" s="79">
        <v>0</v>
      </c>
      <c r="AL13" s="79">
        <v>0</v>
      </c>
      <c r="AM13" s="76">
        <f t="shared" si="0"/>
        <v>0</v>
      </c>
      <c r="AN13" s="76">
        <f t="shared" si="1"/>
        <v>0</v>
      </c>
    </row>
    <row r="14" spans="1:40" customFormat="1" ht="24.95" customHeight="1" x14ac:dyDescent="0.2">
      <c r="A14" s="54">
        <v>9</v>
      </c>
      <c r="B14" s="73" t="s">
        <v>55</v>
      </c>
      <c r="C14" s="79">
        <v>0</v>
      </c>
      <c r="D14" s="79">
        <v>0</v>
      </c>
      <c r="E14" s="79">
        <v>0</v>
      </c>
      <c r="F14" s="79">
        <v>0</v>
      </c>
      <c r="G14" s="79">
        <v>0</v>
      </c>
      <c r="H14" s="79">
        <v>0</v>
      </c>
      <c r="I14" s="79">
        <v>0</v>
      </c>
      <c r="J14" s="79">
        <v>0</v>
      </c>
      <c r="K14" s="79">
        <v>0</v>
      </c>
      <c r="L14" s="79">
        <v>0</v>
      </c>
      <c r="M14" s="79">
        <v>0</v>
      </c>
      <c r="N14" s="79">
        <v>0</v>
      </c>
      <c r="O14" s="79">
        <v>0</v>
      </c>
      <c r="P14" s="79">
        <v>0</v>
      </c>
      <c r="Q14" s="79">
        <v>0</v>
      </c>
      <c r="R14" s="79">
        <v>0</v>
      </c>
      <c r="S14" s="79">
        <v>0</v>
      </c>
      <c r="T14" s="79">
        <v>0</v>
      </c>
      <c r="U14" s="79">
        <v>0</v>
      </c>
      <c r="V14" s="79">
        <v>0</v>
      </c>
      <c r="W14" s="79">
        <v>0</v>
      </c>
      <c r="X14" s="79">
        <v>0</v>
      </c>
      <c r="Y14" s="79">
        <v>0</v>
      </c>
      <c r="Z14" s="79">
        <v>0</v>
      </c>
      <c r="AA14" s="79">
        <v>0</v>
      </c>
      <c r="AB14" s="79">
        <v>0</v>
      </c>
      <c r="AC14" s="79">
        <v>0</v>
      </c>
      <c r="AD14" s="79">
        <v>0</v>
      </c>
      <c r="AE14" s="79">
        <v>0</v>
      </c>
      <c r="AF14" s="79">
        <v>0</v>
      </c>
      <c r="AG14" s="79">
        <v>0</v>
      </c>
      <c r="AH14" s="79">
        <v>0</v>
      </c>
      <c r="AI14" s="79">
        <v>0</v>
      </c>
      <c r="AJ14" s="79">
        <v>0</v>
      </c>
      <c r="AK14" s="79">
        <v>0</v>
      </c>
      <c r="AL14" s="79">
        <v>0</v>
      </c>
      <c r="AM14" s="76">
        <f t="shared" si="0"/>
        <v>0</v>
      </c>
      <c r="AN14" s="76">
        <f t="shared" si="1"/>
        <v>0</v>
      </c>
    </row>
    <row r="15" spans="1:40" customFormat="1" ht="24.95" customHeight="1" x14ac:dyDescent="0.2">
      <c r="A15" s="54">
        <v>10</v>
      </c>
      <c r="B15" s="73" t="s">
        <v>56</v>
      </c>
      <c r="C15" s="79">
        <v>0</v>
      </c>
      <c r="D15" s="79">
        <v>0</v>
      </c>
      <c r="E15" s="79">
        <v>0</v>
      </c>
      <c r="F15" s="79">
        <v>0</v>
      </c>
      <c r="G15" s="79">
        <v>0</v>
      </c>
      <c r="H15" s="79">
        <v>0</v>
      </c>
      <c r="I15" s="79">
        <v>0</v>
      </c>
      <c r="J15" s="79">
        <v>0</v>
      </c>
      <c r="K15" s="79">
        <v>0</v>
      </c>
      <c r="L15" s="79">
        <v>0</v>
      </c>
      <c r="M15" s="79">
        <v>0</v>
      </c>
      <c r="N15" s="79">
        <v>0</v>
      </c>
      <c r="O15" s="79">
        <v>0</v>
      </c>
      <c r="P15" s="79">
        <v>0</v>
      </c>
      <c r="Q15" s="79">
        <v>0</v>
      </c>
      <c r="R15" s="79">
        <v>0</v>
      </c>
      <c r="S15" s="79">
        <v>0</v>
      </c>
      <c r="T15" s="79">
        <v>0</v>
      </c>
      <c r="U15" s="79">
        <v>0</v>
      </c>
      <c r="V15" s="79">
        <v>0</v>
      </c>
      <c r="W15" s="79">
        <v>0</v>
      </c>
      <c r="X15" s="79">
        <v>0</v>
      </c>
      <c r="Y15" s="79">
        <v>0</v>
      </c>
      <c r="Z15" s="79">
        <v>0</v>
      </c>
      <c r="AA15" s="79">
        <v>0</v>
      </c>
      <c r="AB15" s="79">
        <v>0</v>
      </c>
      <c r="AC15" s="79">
        <v>0</v>
      </c>
      <c r="AD15" s="79">
        <v>0</v>
      </c>
      <c r="AE15" s="79">
        <v>0</v>
      </c>
      <c r="AF15" s="79">
        <v>0</v>
      </c>
      <c r="AG15" s="79">
        <v>0</v>
      </c>
      <c r="AH15" s="79">
        <v>0</v>
      </c>
      <c r="AI15" s="79">
        <v>0</v>
      </c>
      <c r="AJ15" s="79">
        <v>0</v>
      </c>
      <c r="AK15" s="79">
        <v>0</v>
      </c>
      <c r="AL15" s="79">
        <v>0</v>
      </c>
      <c r="AM15" s="76">
        <f t="shared" si="0"/>
        <v>0</v>
      </c>
      <c r="AN15" s="76">
        <f t="shared" si="1"/>
        <v>0</v>
      </c>
    </row>
    <row r="16" spans="1:40" customFormat="1" ht="24.95" customHeight="1" x14ac:dyDescent="0.2">
      <c r="A16" s="54">
        <v>11</v>
      </c>
      <c r="B16" s="73" t="s">
        <v>57</v>
      </c>
      <c r="C16" s="79">
        <v>0</v>
      </c>
      <c r="D16" s="79">
        <v>0</v>
      </c>
      <c r="E16" s="79">
        <v>0</v>
      </c>
      <c r="F16" s="79">
        <v>0</v>
      </c>
      <c r="G16" s="79">
        <v>0</v>
      </c>
      <c r="H16" s="79">
        <v>0</v>
      </c>
      <c r="I16" s="79">
        <v>0</v>
      </c>
      <c r="J16" s="79">
        <v>0</v>
      </c>
      <c r="K16" s="79">
        <v>0</v>
      </c>
      <c r="L16" s="79">
        <v>0</v>
      </c>
      <c r="M16" s="79">
        <v>0</v>
      </c>
      <c r="N16" s="79">
        <v>0</v>
      </c>
      <c r="O16" s="79">
        <v>0</v>
      </c>
      <c r="P16" s="79">
        <v>0</v>
      </c>
      <c r="Q16" s="79">
        <v>0</v>
      </c>
      <c r="R16" s="79">
        <v>0</v>
      </c>
      <c r="S16" s="79">
        <v>0</v>
      </c>
      <c r="T16" s="79">
        <v>0</v>
      </c>
      <c r="U16" s="79">
        <v>0</v>
      </c>
      <c r="V16" s="79">
        <v>0</v>
      </c>
      <c r="W16" s="79">
        <v>0</v>
      </c>
      <c r="X16" s="79">
        <v>0</v>
      </c>
      <c r="Y16" s="79">
        <v>0</v>
      </c>
      <c r="Z16" s="79">
        <v>0</v>
      </c>
      <c r="AA16" s="79">
        <v>0</v>
      </c>
      <c r="AB16" s="79">
        <v>0</v>
      </c>
      <c r="AC16" s="79">
        <v>0</v>
      </c>
      <c r="AD16" s="79">
        <v>0</v>
      </c>
      <c r="AE16" s="79">
        <v>0</v>
      </c>
      <c r="AF16" s="79">
        <v>0</v>
      </c>
      <c r="AG16" s="79">
        <v>0</v>
      </c>
      <c r="AH16" s="79">
        <v>0</v>
      </c>
      <c r="AI16" s="79">
        <v>0</v>
      </c>
      <c r="AJ16" s="79">
        <v>0</v>
      </c>
      <c r="AK16" s="79">
        <v>0</v>
      </c>
      <c r="AL16" s="79">
        <v>0</v>
      </c>
      <c r="AM16" s="76">
        <f t="shared" si="0"/>
        <v>0</v>
      </c>
      <c r="AN16" s="76">
        <f t="shared" si="1"/>
        <v>0</v>
      </c>
    </row>
    <row r="17" spans="1:40" customFormat="1" ht="24.95" customHeight="1" x14ac:dyDescent="0.2">
      <c r="A17" s="54">
        <v>12</v>
      </c>
      <c r="B17" s="73" t="s">
        <v>58</v>
      </c>
      <c r="C17" s="79">
        <v>0</v>
      </c>
      <c r="D17" s="79">
        <v>0</v>
      </c>
      <c r="E17" s="79">
        <v>0</v>
      </c>
      <c r="F17" s="79">
        <v>0</v>
      </c>
      <c r="G17" s="79">
        <v>0</v>
      </c>
      <c r="H17" s="79">
        <v>0</v>
      </c>
      <c r="I17" s="79">
        <v>0</v>
      </c>
      <c r="J17" s="79">
        <v>0</v>
      </c>
      <c r="K17" s="79">
        <v>0</v>
      </c>
      <c r="L17" s="79">
        <v>0</v>
      </c>
      <c r="M17" s="79">
        <v>0</v>
      </c>
      <c r="N17" s="79">
        <v>0</v>
      </c>
      <c r="O17" s="79">
        <v>0</v>
      </c>
      <c r="P17" s="79">
        <v>0</v>
      </c>
      <c r="Q17" s="79">
        <v>0</v>
      </c>
      <c r="R17" s="79">
        <v>0</v>
      </c>
      <c r="S17" s="79">
        <v>0</v>
      </c>
      <c r="T17" s="79">
        <v>0</v>
      </c>
      <c r="U17" s="79">
        <v>0</v>
      </c>
      <c r="V17" s="79">
        <v>0</v>
      </c>
      <c r="W17" s="79">
        <v>0</v>
      </c>
      <c r="X17" s="79">
        <v>0</v>
      </c>
      <c r="Y17" s="79">
        <v>0</v>
      </c>
      <c r="Z17" s="79">
        <v>0</v>
      </c>
      <c r="AA17" s="79">
        <v>0</v>
      </c>
      <c r="AB17" s="79">
        <v>0</v>
      </c>
      <c r="AC17" s="79">
        <v>0</v>
      </c>
      <c r="AD17" s="79">
        <v>0</v>
      </c>
      <c r="AE17" s="79">
        <v>0</v>
      </c>
      <c r="AF17" s="79">
        <v>0</v>
      </c>
      <c r="AG17" s="79">
        <v>0</v>
      </c>
      <c r="AH17" s="79">
        <v>0</v>
      </c>
      <c r="AI17" s="79">
        <v>0</v>
      </c>
      <c r="AJ17" s="79">
        <v>0</v>
      </c>
      <c r="AK17" s="79">
        <v>0</v>
      </c>
      <c r="AL17" s="79">
        <v>0</v>
      </c>
      <c r="AM17" s="76">
        <f t="shared" si="0"/>
        <v>0</v>
      </c>
      <c r="AN17" s="76">
        <f t="shared" si="1"/>
        <v>0</v>
      </c>
    </row>
    <row r="18" spans="1:40" customFormat="1" ht="24.95" customHeight="1" x14ac:dyDescent="0.2">
      <c r="A18" s="54">
        <v>13</v>
      </c>
      <c r="B18" s="73" t="s">
        <v>59</v>
      </c>
      <c r="C18" s="79"/>
      <c r="D18" s="79"/>
      <c r="E18" s="79"/>
      <c r="F18" s="79"/>
      <c r="G18" s="79"/>
      <c r="H18" s="79"/>
      <c r="I18" s="79"/>
      <c r="J18" s="79"/>
      <c r="K18" s="79"/>
      <c r="L18" s="79"/>
      <c r="M18" s="79"/>
      <c r="N18" s="79"/>
      <c r="O18" s="79"/>
      <c r="P18" s="79"/>
      <c r="Q18" s="79"/>
      <c r="R18" s="79"/>
      <c r="S18" s="79"/>
      <c r="T18" s="79"/>
      <c r="U18" s="79"/>
      <c r="V18" s="79"/>
      <c r="W18" s="79"/>
      <c r="X18" s="79"/>
      <c r="Y18" s="79"/>
      <c r="Z18" s="79"/>
      <c r="AA18" s="79"/>
      <c r="AB18" s="79"/>
      <c r="AC18" s="79"/>
      <c r="AD18" s="79"/>
      <c r="AE18" s="79"/>
      <c r="AF18" s="79"/>
      <c r="AG18" s="79"/>
      <c r="AH18" s="79"/>
      <c r="AI18" s="79"/>
      <c r="AJ18" s="79"/>
      <c r="AK18" s="79"/>
      <c r="AL18" s="79"/>
      <c r="AM18" s="76">
        <f t="shared" si="0"/>
        <v>0</v>
      </c>
      <c r="AN18" s="76">
        <f t="shared" si="1"/>
        <v>0</v>
      </c>
    </row>
    <row r="19" spans="1:40" customFormat="1" ht="24.95" customHeight="1" x14ac:dyDescent="0.2">
      <c r="A19" s="54">
        <v>14</v>
      </c>
      <c r="B19" s="75" t="s">
        <v>60</v>
      </c>
      <c r="C19" s="79"/>
      <c r="D19" s="79"/>
      <c r="E19" s="79"/>
      <c r="F19" s="79"/>
      <c r="G19" s="79"/>
      <c r="H19" s="79"/>
      <c r="I19" s="79"/>
      <c r="J19" s="79"/>
      <c r="K19" s="79"/>
      <c r="L19" s="79"/>
      <c r="M19" s="79"/>
      <c r="N19" s="79"/>
      <c r="O19" s="79"/>
      <c r="P19" s="79"/>
      <c r="Q19" s="79"/>
      <c r="R19" s="79"/>
      <c r="S19" s="79"/>
      <c r="T19" s="79"/>
      <c r="U19" s="79"/>
      <c r="V19" s="79"/>
      <c r="W19" s="79"/>
      <c r="X19" s="79"/>
      <c r="Y19" s="79"/>
      <c r="Z19" s="79"/>
      <c r="AA19" s="79"/>
      <c r="AB19" s="79"/>
      <c r="AC19" s="79"/>
      <c r="AD19" s="79"/>
      <c r="AE19" s="79"/>
      <c r="AF19" s="79"/>
      <c r="AG19" s="79"/>
      <c r="AH19" s="79"/>
      <c r="AI19" s="79"/>
      <c r="AJ19" s="79"/>
      <c r="AK19" s="79"/>
      <c r="AL19" s="79"/>
      <c r="AM19" s="76">
        <f t="shared" si="0"/>
        <v>0</v>
      </c>
      <c r="AN19" s="76">
        <f t="shared" si="1"/>
        <v>0</v>
      </c>
    </row>
    <row r="20" spans="1:40" ht="15" x14ac:dyDescent="0.2">
      <c r="A20" s="26"/>
      <c r="B20" s="12" t="s">
        <v>1</v>
      </c>
      <c r="C20" s="77">
        <f t="shared" ref="C20:AN20" si="2">SUM(C6:C19)</f>
        <v>284452.17951900937</v>
      </c>
      <c r="D20" s="77">
        <f t="shared" si="2"/>
        <v>284452.17951900937</v>
      </c>
      <c r="E20" s="77">
        <f t="shared" si="2"/>
        <v>0</v>
      </c>
      <c r="F20" s="77">
        <f t="shared" si="2"/>
        <v>0</v>
      </c>
      <c r="G20" s="77">
        <f t="shared" si="2"/>
        <v>35.091044999999994</v>
      </c>
      <c r="H20" s="77">
        <f t="shared" si="2"/>
        <v>35.091044999999994</v>
      </c>
      <c r="I20" s="77">
        <f t="shared" si="2"/>
        <v>0</v>
      </c>
      <c r="J20" s="77">
        <f t="shared" si="2"/>
        <v>0</v>
      </c>
      <c r="K20" s="77">
        <f t="shared" si="2"/>
        <v>151356.25838149921</v>
      </c>
      <c r="L20" s="77">
        <f t="shared" si="2"/>
        <v>149086.94766731738</v>
      </c>
      <c r="M20" s="77">
        <f t="shared" si="2"/>
        <v>67.695553000000004</v>
      </c>
      <c r="N20" s="77">
        <f t="shared" si="2"/>
        <v>67.695553000000004</v>
      </c>
      <c r="O20" s="77">
        <f t="shared" si="2"/>
        <v>0</v>
      </c>
      <c r="P20" s="77">
        <f t="shared" si="2"/>
        <v>0</v>
      </c>
      <c r="Q20" s="77">
        <f t="shared" si="2"/>
        <v>5126.3507639999998</v>
      </c>
      <c r="R20" s="77">
        <f t="shared" si="2"/>
        <v>4378.6740472499996</v>
      </c>
      <c r="S20" s="77">
        <f t="shared" si="2"/>
        <v>0</v>
      </c>
      <c r="T20" s="77">
        <f t="shared" si="2"/>
        <v>0</v>
      </c>
      <c r="U20" s="77">
        <f t="shared" si="2"/>
        <v>39433.49</v>
      </c>
      <c r="V20" s="77">
        <f t="shared" si="2"/>
        <v>39433.49</v>
      </c>
      <c r="W20" s="77">
        <f t="shared" si="2"/>
        <v>0</v>
      </c>
      <c r="X20" s="77">
        <f t="shared" si="2"/>
        <v>0</v>
      </c>
      <c r="Y20" s="77">
        <f t="shared" si="2"/>
        <v>0</v>
      </c>
      <c r="Z20" s="77">
        <f t="shared" si="2"/>
        <v>0</v>
      </c>
      <c r="AA20" s="77">
        <f t="shared" si="2"/>
        <v>11006127.952728773</v>
      </c>
      <c r="AB20" s="77">
        <f t="shared" si="2"/>
        <v>437289.79618241166</v>
      </c>
      <c r="AC20" s="77">
        <f t="shared" si="2"/>
        <v>4078.7629831890408</v>
      </c>
      <c r="AD20" s="77">
        <f t="shared" si="2"/>
        <v>138.67805293808169</v>
      </c>
      <c r="AE20" s="77">
        <f t="shared" si="2"/>
        <v>8033.0328351117205</v>
      </c>
      <c r="AF20" s="77">
        <f t="shared" si="2"/>
        <v>8033.0328351117205</v>
      </c>
      <c r="AG20" s="77">
        <f t="shared" si="2"/>
        <v>21381.217138000418</v>
      </c>
      <c r="AH20" s="77">
        <f t="shared" si="2"/>
        <v>21381.217138000418</v>
      </c>
      <c r="AI20" s="77">
        <f t="shared" si="2"/>
        <v>0</v>
      </c>
      <c r="AJ20" s="77">
        <f t="shared" si="2"/>
        <v>0</v>
      </c>
      <c r="AK20" s="77">
        <f t="shared" si="2"/>
        <v>0</v>
      </c>
      <c r="AL20" s="77">
        <f t="shared" si="2"/>
        <v>0</v>
      </c>
      <c r="AM20" s="77">
        <f t="shared" si="2"/>
        <v>11520092.030947583</v>
      </c>
      <c r="AN20" s="77">
        <f t="shared" si="2"/>
        <v>944296.80204003863</v>
      </c>
    </row>
    <row r="21" spans="1:40" ht="15" x14ac:dyDescent="0.2">
      <c r="A21" s="87"/>
      <c r="B21" s="88"/>
      <c r="C21" s="86"/>
      <c r="D21" s="86"/>
      <c r="E21" s="86"/>
      <c r="F21" s="86"/>
      <c r="G21" s="86"/>
      <c r="H21" s="86"/>
      <c r="I21" s="86"/>
      <c r="J21" s="86"/>
      <c r="K21" s="86"/>
      <c r="L21" s="86"/>
      <c r="M21" s="86"/>
      <c r="N21" s="86"/>
      <c r="O21" s="86"/>
      <c r="P21" s="86"/>
      <c r="Q21" s="86"/>
      <c r="R21" s="86"/>
      <c r="S21" s="86"/>
      <c r="T21" s="86"/>
      <c r="U21" s="86"/>
      <c r="V21" s="86"/>
      <c r="W21" s="86"/>
      <c r="X21" s="86"/>
      <c r="Y21" s="86"/>
      <c r="Z21" s="86"/>
      <c r="AA21" s="86"/>
      <c r="AB21" s="86"/>
      <c r="AC21" s="86"/>
      <c r="AD21" s="86"/>
      <c r="AE21" s="86"/>
      <c r="AF21" s="86"/>
      <c r="AG21" s="86"/>
      <c r="AH21" s="86"/>
      <c r="AI21" s="86"/>
      <c r="AJ21" s="86"/>
      <c r="AK21" s="86"/>
      <c r="AL21" s="86"/>
      <c r="AM21" s="86"/>
      <c r="AN21" s="86"/>
    </row>
    <row r="23" spans="1:40" ht="13.5" x14ac:dyDescent="0.2">
      <c r="B23" s="17" t="s">
        <v>15</v>
      </c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AM23" s="28"/>
      <c r="AN23" s="28"/>
    </row>
    <row r="24" spans="1:40" x14ac:dyDescent="0.2">
      <c r="B24" s="109" t="s">
        <v>85</v>
      </c>
      <c r="C24" s="109"/>
      <c r="D24" s="109"/>
      <c r="E24" s="109"/>
      <c r="F24" s="109"/>
      <c r="G24" s="109"/>
      <c r="H24" s="109"/>
      <c r="I24" s="109"/>
      <c r="J24" s="109"/>
      <c r="K24" s="109"/>
      <c r="L24" s="109"/>
      <c r="M24" s="109"/>
      <c r="N24" s="109"/>
    </row>
    <row r="25" spans="1:40" x14ac:dyDescent="0.2">
      <c r="B25" s="109"/>
      <c r="C25" s="109"/>
      <c r="D25" s="109"/>
      <c r="E25" s="109"/>
      <c r="F25" s="109"/>
      <c r="G25" s="109"/>
      <c r="H25" s="109"/>
      <c r="I25" s="109"/>
      <c r="J25" s="109"/>
      <c r="K25" s="109"/>
      <c r="L25" s="109"/>
      <c r="M25" s="109"/>
      <c r="N25" s="109"/>
      <c r="AM25" s="28"/>
      <c r="AN25" s="28"/>
    </row>
    <row r="26" spans="1:40" ht="13.5" x14ac:dyDescent="0.2">
      <c r="B26" s="17" t="s">
        <v>18</v>
      </c>
      <c r="C26" s="18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</row>
    <row r="27" spans="1:40" ht="13.5" x14ac:dyDescent="0.2">
      <c r="B27" s="17" t="s">
        <v>19</v>
      </c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</row>
  </sheetData>
  <sortState ref="B6:AN19">
    <sortCondition descending="1" ref="AM6:AM19"/>
  </sortState>
  <mergeCells count="23">
    <mergeCell ref="M4:N4"/>
    <mergeCell ref="A1:N1"/>
    <mergeCell ref="A4:A5"/>
    <mergeCell ref="B4:B5"/>
    <mergeCell ref="C4:D4"/>
    <mergeCell ref="E4:F4"/>
    <mergeCell ref="G4:H4"/>
    <mergeCell ref="Y4:Z4"/>
    <mergeCell ref="AM4:AN4"/>
    <mergeCell ref="B24:N25"/>
    <mergeCell ref="AA4:AB4"/>
    <mergeCell ref="AC4:AD4"/>
    <mergeCell ref="AE4:AF4"/>
    <mergeCell ref="AG4:AH4"/>
    <mergeCell ref="AI4:AJ4"/>
    <mergeCell ref="S4:T4"/>
    <mergeCell ref="U4:V4"/>
    <mergeCell ref="W4:X4"/>
    <mergeCell ref="AK4:AL4"/>
    <mergeCell ref="O4:P4"/>
    <mergeCell ref="Q4:R4"/>
    <mergeCell ref="I4:J4"/>
    <mergeCell ref="K4:L4"/>
  </mergeCells>
  <pageMargins left="0.19685039370078741" right="0.15748031496062992" top="0.19685039370078741" bottom="0.19685039370078741" header="0.21" footer="0.19685039370078741"/>
  <pageSetup paperSize="9" scale="69" orientation="landscape" r:id="rId1"/>
  <headerFooter alignWithMargins="0"/>
  <colBreaks count="1" manualBreakCount="1">
    <brk id="18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N28"/>
  <sheetViews>
    <sheetView zoomScale="90" zoomScaleNormal="90" workbookViewId="0">
      <pane xSplit="2" ySplit="6" topLeftCell="Z17" activePane="bottomRight" state="frozen"/>
      <selection pane="topRight"/>
      <selection pane="bottomLeft"/>
      <selection pane="bottomRight" activeCell="B25" sqref="B25:N26"/>
    </sheetView>
  </sheetViews>
  <sheetFormatPr defaultRowHeight="12.75" x14ac:dyDescent="0.2"/>
  <cols>
    <col min="1" max="1" width="4" style="25" customWidth="1"/>
    <col min="2" max="2" width="47.42578125" style="25" customWidth="1"/>
    <col min="3" max="6" width="9.7109375" style="25" customWidth="1"/>
    <col min="7" max="7" width="12" style="25" customWidth="1"/>
    <col min="8" max="8" width="11.85546875" style="25" customWidth="1"/>
    <col min="9" max="10" width="10.140625" style="25" bestFit="1" customWidth="1"/>
    <col min="11" max="20" width="9.7109375" style="25" customWidth="1"/>
    <col min="21" max="21" width="11" style="25" customWidth="1"/>
    <col min="22" max="26" width="9.7109375" style="25" customWidth="1"/>
    <col min="27" max="27" width="11" style="25" customWidth="1"/>
    <col min="28" max="28" width="10.42578125" style="25" customWidth="1"/>
    <col min="29" max="38" width="9.7109375" style="25" customWidth="1"/>
    <col min="39" max="39" width="12.7109375" style="25" customWidth="1"/>
    <col min="40" max="40" width="11.85546875" style="25" customWidth="1"/>
    <col min="41" max="16384" width="9.140625" style="25"/>
  </cols>
  <sheetData>
    <row r="1" spans="1:40" s="18" customFormat="1" ht="13.5" x14ac:dyDescent="0.2">
      <c r="A1" s="110" t="s">
        <v>77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6"/>
      <c r="N1" s="16"/>
      <c r="O1" s="16"/>
      <c r="P1" s="16"/>
      <c r="Q1" s="16"/>
      <c r="R1" s="16"/>
      <c r="S1" s="16"/>
    </row>
    <row r="2" spans="1:40" x14ac:dyDescent="0.2">
      <c r="A2" s="110" t="s">
        <v>46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</row>
    <row r="3" spans="1:40" ht="19.5" customHeight="1" x14ac:dyDescent="0.2">
      <c r="A3" s="21" t="s">
        <v>39</v>
      </c>
      <c r="B3" s="49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50"/>
      <c r="AD3" s="50"/>
      <c r="AE3" s="50"/>
      <c r="AF3" s="50"/>
      <c r="AG3" s="50"/>
      <c r="AH3" s="50"/>
      <c r="AI3" s="50"/>
      <c r="AJ3" s="50"/>
      <c r="AK3" s="50"/>
      <c r="AL3" s="50"/>
      <c r="AM3" s="49"/>
    </row>
    <row r="4" spans="1:40" ht="19.5" customHeight="1" x14ac:dyDescent="0.2">
      <c r="A4" s="65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51"/>
      <c r="AH4" s="51"/>
      <c r="AI4" s="51"/>
      <c r="AJ4" s="51"/>
      <c r="AK4" s="51"/>
      <c r="AL4" s="51"/>
    </row>
    <row r="5" spans="1:40" ht="94.5" customHeight="1" x14ac:dyDescent="0.2">
      <c r="A5" s="96" t="s">
        <v>0</v>
      </c>
      <c r="B5" s="96" t="s">
        <v>2</v>
      </c>
      <c r="C5" s="99" t="s">
        <v>3</v>
      </c>
      <c r="D5" s="101"/>
      <c r="E5" s="99" t="s">
        <v>27</v>
      </c>
      <c r="F5" s="101"/>
      <c r="G5" s="99" t="s">
        <v>34</v>
      </c>
      <c r="H5" s="101"/>
      <c r="I5" s="99" t="s">
        <v>6</v>
      </c>
      <c r="J5" s="101"/>
      <c r="K5" s="99" t="s">
        <v>35</v>
      </c>
      <c r="L5" s="101"/>
      <c r="M5" s="99" t="s">
        <v>7</v>
      </c>
      <c r="N5" s="101"/>
      <c r="O5" s="99" t="s">
        <v>8</v>
      </c>
      <c r="P5" s="101"/>
      <c r="Q5" s="99" t="s">
        <v>28</v>
      </c>
      <c r="R5" s="101"/>
      <c r="S5" s="99" t="s">
        <v>38</v>
      </c>
      <c r="T5" s="101"/>
      <c r="U5" s="99" t="s">
        <v>29</v>
      </c>
      <c r="V5" s="101"/>
      <c r="W5" s="99" t="s">
        <v>30</v>
      </c>
      <c r="X5" s="101"/>
      <c r="Y5" s="99" t="s">
        <v>9</v>
      </c>
      <c r="Z5" s="101"/>
      <c r="AA5" s="99" t="s">
        <v>31</v>
      </c>
      <c r="AB5" s="101"/>
      <c r="AC5" s="99" t="s">
        <v>10</v>
      </c>
      <c r="AD5" s="101"/>
      <c r="AE5" s="99" t="s">
        <v>11</v>
      </c>
      <c r="AF5" s="101"/>
      <c r="AG5" s="99" t="s">
        <v>12</v>
      </c>
      <c r="AH5" s="101"/>
      <c r="AI5" s="99" t="s">
        <v>32</v>
      </c>
      <c r="AJ5" s="101"/>
      <c r="AK5" s="99" t="s">
        <v>13</v>
      </c>
      <c r="AL5" s="101"/>
      <c r="AM5" s="99" t="s">
        <v>14</v>
      </c>
      <c r="AN5" s="101"/>
    </row>
    <row r="6" spans="1:40" ht="39.950000000000003" customHeight="1" x14ac:dyDescent="0.2">
      <c r="A6" s="98"/>
      <c r="B6" s="98"/>
      <c r="C6" s="23" t="s">
        <v>20</v>
      </c>
      <c r="D6" s="23" t="s">
        <v>21</v>
      </c>
      <c r="E6" s="23" t="s">
        <v>20</v>
      </c>
      <c r="F6" s="23" t="s">
        <v>21</v>
      </c>
      <c r="G6" s="23" t="s">
        <v>20</v>
      </c>
      <c r="H6" s="23" t="s">
        <v>21</v>
      </c>
      <c r="I6" s="23" t="s">
        <v>20</v>
      </c>
      <c r="J6" s="23" t="s">
        <v>21</v>
      </c>
      <c r="K6" s="23" t="s">
        <v>20</v>
      </c>
      <c r="L6" s="23" t="s">
        <v>21</v>
      </c>
      <c r="M6" s="23" t="s">
        <v>20</v>
      </c>
      <c r="N6" s="23" t="s">
        <v>21</v>
      </c>
      <c r="O6" s="23" t="s">
        <v>20</v>
      </c>
      <c r="P6" s="23" t="s">
        <v>21</v>
      </c>
      <c r="Q6" s="23" t="s">
        <v>20</v>
      </c>
      <c r="R6" s="23" t="s">
        <v>21</v>
      </c>
      <c r="S6" s="23" t="s">
        <v>20</v>
      </c>
      <c r="T6" s="23" t="s">
        <v>21</v>
      </c>
      <c r="U6" s="23" t="s">
        <v>20</v>
      </c>
      <c r="V6" s="23" t="s">
        <v>21</v>
      </c>
      <c r="W6" s="23" t="s">
        <v>20</v>
      </c>
      <c r="X6" s="23" t="s">
        <v>21</v>
      </c>
      <c r="Y6" s="23" t="s">
        <v>20</v>
      </c>
      <c r="Z6" s="23" t="s">
        <v>21</v>
      </c>
      <c r="AA6" s="23" t="s">
        <v>20</v>
      </c>
      <c r="AB6" s="23" t="s">
        <v>21</v>
      </c>
      <c r="AC6" s="23" t="s">
        <v>20</v>
      </c>
      <c r="AD6" s="23" t="s">
        <v>21</v>
      </c>
      <c r="AE6" s="23" t="s">
        <v>20</v>
      </c>
      <c r="AF6" s="23" t="s">
        <v>21</v>
      </c>
      <c r="AG6" s="23" t="s">
        <v>20</v>
      </c>
      <c r="AH6" s="23" t="s">
        <v>21</v>
      </c>
      <c r="AI6" s="23" t="s">
        <v>20</v>
      </c>
      <c r="AJ6" s="23" t="s">
        <v>21</v>
      </c>
      <c r="AK6" s="23" t="s">
        <v>20</v>
      </c>
      <c r="AL6" s="23" t="s">
        <v>21</v>
      </c>
      <c r="AM6" s="23" t="s">
        <v>20</v>
      </c>
      <c r="AN6" s="23" t="s">
        <v>21</v>
      </c>
    </row>
    <row r="7" spans="1:40" customFormat="1" ht="24.95" customHeight="1" x14ac:dyDescent="0.2">
      <c r="A7" s="54">
        <v>1</v>
      </c>
      <c r="B7" s="73" t="s">
        <v>48</v>
      </c>
      <c r="C7" s="79">
        <v>0</v>
      </c>
      <c r="D7" s="79">
        <v>0</v>
      </c>
      <c r="E7" s="79">
        <v>0</v>
      </c>
      <c r="F7" s="79">
        <v>0</v>
      </c>
      <c r="G7" s="79">
        <v>0</v>
      </c>
      <c r="H7" s="79">
        <v>0</v>
      </c>
      <c r="I7" s="79">
        <v>0</v>
      </c>
      <c r="J7" s="79">
        <v>0</v>
      </c>
      <c r="K7" s="79">
        <v>29131.8</v>
      </c>
      <c r="L7" s="79">
        <v>29131.8</v>
      </c>
      <c r="M7" s="79">
        <v>0</v>
      </c>
      <c r="N7" s="79">
        <v>0</v>
      </c>
      <c r="O7" s="79">
        <v>0</v>
      </c>
      <c r="P7" s="79">
        <v>0</v>
      </c>
      <c r="Q7" s="79">
        <v>0</v>
      </c>
      <c r="R7" s="79">
        <v>0</v>
      </c>
      <c r="S7" s="79">
        <v>0</v>
      </c>
      <c r="T7" s="79">
        <v>0</v>
      </c>
      <c r="U7" s="79">
        <v>0</v>
      </c>
      <c r="V7" s="79">
        <v>0</v>
      </c>
      <c r="W7" s="79">
        <v>0</v>
      </c>
      <c r="X7" s="79">
        <v>0</v>
      </c>
      <c r="Y7" s="79">
        <v>0</v>
      </c>
      <c r="Z7" s="79">
        <v>0</v>
      </c>
      <c r="AA7" s="79">
        <v>800000</v>
      </c>
      <c r="AB7" s="79">
        <v>14152.949999999721</v>
      </c>
      <c r="AC7" s="79">
        <v>0</v>
      </c>
      <c r="AD7" s="79">
        <v>0</v>
      </c>
      <c r="AE7" s="79">
        <v>0</v>
      </c>
      <c r="AF7" s="79">
        <v>0</v>
      </c>
      <c r="AG7" s="79">
        <v>0</v>
      </c>
      <c r="AH7" s="79">
        <v>0</v>
      </c>
      <c r="AI7" s="79">
        <v>0</v>
      </c>
      <c r="AJ7" s="79">
        <v>0</v>
      </c>
      <c r="AK7" s="79">
        <v>0</v>
      </c>
      <c r="AL7" s="79">
        <v>0</v>
      </c>
      <c r="AM7" s="76">
        <f t="shared" ref="AM7:AM20" si="0">C7+E7+G7+I7+K7+M7+O7+Q7+S7+U7+W7+Y7+AA7+AC7+AE7+AG7+AI7+AK7</f>
        <v>829131.8</v>
      </c>
      <c r="AN7" s="76">
        <f t="shared" ref="AN7:AN20" si="1">D7+F7+H7+J7+L7+N7+P7+R7+T7+V7+X7+Z7+AB7+AD7+AF7+AH7+AJ7+AL7</f>
        <v>43284.749999999724</v>
      </c>
    </row>
    <row r="8" spans="1:40" customFormat="1" ht="24.95" customHeight="1" x14ac:dyDescent="0.2">
      <c r="A8" s="54">
        <v>2</v>
      </c>
      <c r="B8" s="73" t="s">
        <v>47</v>
      </c>
      <c r="C8" s="79">
        <v>0</v>
      </c>
      <c r="D8" s="79">
        <v>0</v>
      </c>
      <c r="E8" s="79">
        <v>0</v>
      </c>
      <c r="F8" s="79">
        <v>0</v>
      </c>
      <c r="G8" s="79">
        <v>0</v>
      </c>
      <c r="H8" s="79">
        <v>0</v>
      </c>
      <c r="I8" s="79">
        <v>0</v>
      </c>
      <c r="J8" s="79">
        <v>0</v>
      </c>
      <c r="K8" s="79">
        <v>36889.9</v>
      </c>
      <c r="L8" s="79">
        <v>36889.9</v>
      </c>
      <c r="M8" s="79">
        <v>0</v>
      </c>
      <c r="N8" s="79">
        <v>0</v>
      </c>
      <c r="O8" s="79">
        <v>0</v>
      </c>
      <c r="P8" s="79">
        <v>0</v>
      </c>
      <c r="Q8" s="79">
        <v>0</v>
      </c>
      <c r="R8" s="79">
        <v>0</v>
      </c>
      <c r="S8" s="79">
        <v>0</v>
      </c>
      <c r="T8" s="79">
        <v>0</v>
      </c>
      <c r="U8" s="79">
        <v>0</v>
      </c>
      <c r="V8" s="79">
        <v>0</v>
      </c>
      <c r="W8" s="79">
        <v>0</v>
      </c>
      <c r="X8" s="79">
        <v>0</v>
      </c>
      <c r="Y8" s="79">
        <v>0</v>
      </c>
      <c r="Z8" s="79">
        <v>0</v>
      </c>
      <c r="AA8" s="79">
        <v>0</v>
      </c>
      <c r="AB8" s="79">
        <v>0</v>
      </c>
      <c r="AC8" s="79">
        <v>0</v>
      </c>
      <c r="AD8" s="79">
        <v>0</v>
      </c>
      <c r="AE8" s="79">
        <v>0</v>
      </c>
      <c r="AF8" s="79">
        <v>0</v>
      </c>
      <c r="AG8" s="79">
        <v>0</v>
      </c>
      <c r="AH8" s="79">
        <v>0</v>
      </c>
      <c r="AI8" s="79">
        <v>0</v>
      </c>
      <c r="AJ8" s="79">
        <v>0</v>
      </c>
      <c r="AK8" s="79">
        <v>0</v>
      </c>
      <c r="AL8" s="79">
        <v>0</v>
      </c>
      <c r="AM8" s="76">
        <f t="shared" si="0"/>
        <v>36889.9</v>
      </c>
      <c r="AN8" s="76">
        <f t="shared" si="1"/>
        <v>36889.9</v>
      </c>
    </row>
    <row r="9" spans="1:40" customFormat="1" ht="24.95" customHeight="1" x14ac:dyDescent="0.2">
      <c r="A9" s="54">
        <v>3</v>
      </c>
      <c r="B9" s="73" t="s">
        <v>49</v>
      </c>
      <c r="C9" s="79">
        <v>0</v>
      </c>
      <c r="D9" s="79">
        <v>0</v>
      </c>
      <c r="E9" s="79">
        <v>0</v>
      </c>
      <c r="F9" s="79">
        <v>0</v>
      </c>
      <c r="G9" s="79">
        <v>0</v>
      </c>
      <c r="H9" s="79">
        <v>0</v>
      </c>
      <c r="I9" s="79">
        <v>0</v>
      </c>
      <c r="J9" s="79">
        <v>0</v>
      </c>
      <c r="K9" s="79">
        <v>0</v>
      </c>
      <c r="L9" s="79">
        <v>0</v>
      </c>
      <c r="M9" s="79">
        <v>0</v>
      </c>
      <c r="N9" s="79">
        <v>0</v>
      </c>
      <c r="O9" s="79">
        <v>0</v>
      </c>
      <c r="P9" s="79">
        <v>0</v>
      </c>
      <c r="Q9" s="79">
        <v>0</v>
      </c>
      <c r="R9" s="79">
        <v>0</v>
      </c>
      <c r="S9" s="79">
        <v>0</v>
      </c>
      <c r="T9" s="79">
        <v>0</v>
      </c>
      <c r="U9" s="79">
        <v>0</v>
      </c>
      <c r="V9" s="79">
        <v>0</v>
      </c>
      <c r="W9" s="79">
        <v>0</v>
      </c>
      <c r="X9" s="79">
        <v>0</v>
      </c>
      <c r="Y9" s="79">
        <v>0</v>
      </c>
      <c r="Z9" s="79">
        <v>0</v>
      </c>
      <c r="AA9" s="79">
        <v>0</v>
      </c>
      <c r="AB9" s="79">
        <v>0</v>
      </c>
      <c r="AC9" s="79">
        <v>0</v>
      </c>
      <c r="AD9" s="79">
        <v>0</v>
      </c>
      <c r="AE9" s="79">
        <v>0</v>
      </c>
      <c r="AF9" s="79">
        <v>0</v>
      </c>
      <c r="AG9" s="79">
        <v>0</v>
      </c>
      <c r="AH9" s="79">
        <v>0</v>
      </c>
      <c r="AI9" s="79">
        <v>0</v>
      </c>
      <c r="AJ9" s="79">
        <v>0</v>
      </c>
      <c r="AK9" s="79">
        <v>0</v>
      </c>
      <c r="AL9" s="79">
        <v>0</v>
      </c>
      <c r="AM9" s="76">
        <f t="shared" si="0"/>
        <v>0</v>
      </c>
      <c r="AN9" s="76">
        <f t="shared" si="1"/>
        <v>0</v>
      </c>
    </row>
    <row r="10" spans="1:40" customFormat="1" ht="24.95" customHeight="1" x14ac:dyDescent="0.2">
      <c r="A10" s="54">
        <v>4</v>
      </c>
      <c r="B10" s="73" t="s">
        <v>50</v>
      </c>
      <c r="C10" s="79">
        <v>0</v>
      </c>
      <c r="D10" s="79">
        <v>0</v>
      </c>
      <c r="E10" s="79">
        <v>0</v>
      </c>
      <c r="F10" s="79">
        <v>0</v>
      </c>
      <c r="G10" s="79">
        <v>0</v>
      </c>
      <c r="H10" s="79">
        <v>0</v>
      </c>
      <c r="I10" s="79">
        <v>0</v>
      </c>
      <c r="J10" s="79">
        <v>0</v>
      </c>
      <c r="K10" s="79">
        <v>0</v>
      </c>
      <c r="L10" s="79">
        <v>0</v>
      </c>
      <c r="M10" s="79">
        <v>0</v>
      </c>
      <c r="N10" s="79">
        <v>0</v>
      </c>
      <c r="O10" s="79">
        <v>0</v>
      </c>
      <c r="P10" s="79">
        <v>0</v>
      </c>
      <c r="Q10" s="79">
        <v>0</v>
      </c>
      <c r="R10" s="79">
        <v>0</v>
      </c>
      <c r="S10" s="79">
        <v>0</v>
      </c>
      <c r="T10" s="79">
        <v>0</v>
      </c>
      <c r="U10" s="79">
        <v>0</v>
      </c>
      <c r="V10" s="79">
        <v>0</v>
      </c>
      <c r="W10" s="79">
        <v>0</v>
      </c>
      <c r="X10" s="79">
        <v>0</v>
      </c>
      <c r="Y10" s="79">
        <v>0</v>
      </c>
      <c r="Z10" s="79">
        <v>0</v>
      </c>
      <c r="AA10" s="79">
        <v>0</v>
      </c>
      <c r="AB10" s="79">
        <v>0</v>
      </c>
      <c r="AC10" s="79">
        <v>0</v>
      </c>
      <c r="AD10" s="79">
        <v>0</v>
      </c>
      <c r="AE10" s="79">
        <v>0</v>
      </c>
      <c r="AF10" s="79">
        <v>0</v>
      </c>
      <c r="AG10" s="79">
        <v>0</v>
      </c>
      <c r="AH10" s="79">
        <v>0</v>
      </c>
      <c r="AI10" s="79">
        <v>0</v>
      </c>
      <c r="AJ10" s="79">
        <v>0</v>
      </c>
      <c r="AK10" s="79">
        <v>0</v>
      </c>
      <c r="AL10" s="79">
        <v>0</v>
      </c>
      <c r="AM10" s="76">
        <f t="shared" si="0"/>
        <v>0</v>
      </c>
      <c r="AN10" s="76">
        <f t="shared" si="1"/>
        <v>0</v>
      </c>
    </row>
    <row r="11" spans="1:40" customFormat="1" ht="24.95" customHeight="1" x14ac:dyDescent="0.2">
      <c r="A11" s="54">
        <v>5</v>
      </c>
      <c r="B11" s="73" t="s">
        <v>51</v>
      </c>
      <c r="C11" s="79">
        <v>0</v>
      </c>
      <c r="D11" s="79">
        <v>0</v>
      </c>
      <c r="E11" s="79">
        <v>0</v>
      </c>
      <c r="F11" s="79">
        <v>0</v>
      </c>
      <c r="G11" s="79">
        <v>0</v>
      </c>
      <c r="H11" s="79">
        <v>0</v>
      </c>
      <c r="I11" s="79">
        <v>0</v>
      </c>
      <c r="J11" s="79">
        <v>0</v>
      </c>
      <c r="K11" s="79">
        <v>0</v>
      </c>
      <c r="L11" s="79">
        <v>0</v>
      </c>
      <c r="M11" s="79">
        <v>0</v>
      </c>
      <c r="N11" s="79">
        <v>0</v>
      </c>
      <c r="O11" s="79">
        <v>0</v>
      </c>
      <c r="P11" s="79">
        <v>0</v>
      </c>
      <c r="Q11" s="79">
        <v>0</v>
      </c>
      <c r="R11" s="79">
        <v>0</v>
      </c>
      <c r="S11" s="79">
        <v>0</v>
      </c>
      <c r="T11" s="79">
        <v>0</v>
      </c>
      <c r="U11" s="79">
        <v>0</v>
      </c>
      <c r="V11" s="79">
        <v>0</v>
      </c>
      <c r="W11" s="79">
        <v>0</v>
      </c>
      <c r="X11" s="79">
        <v>0</v>
      </c>
      <c r="Y11" s="79">
        <v>0</v>
      </c>
      <c r="Z11" s="79">
        <v>0</v>
      </c>
      <c r="AA11" s="79">
        <v>0</v>
      </c>
      <c r="AB11" s="79">
        <v>0</v>
      </c>
      <c r="AC11" s="79">
        <v>0</v>
      </c>
      <c r="AD11" s="79">
        <v>0</v>
      </c>
      <c r="AE11" s="79">
        <v>0</v>
      </c>
      <c r="AF11" s="79">
        <v>0</v>
      </c>
      <c r="AG11" s="79">
        <v>0</v>
      </c>
      <c r="AH11" s="79">
        <v>0</v>
      </c>
      <c r="AI11" s="79">
        <v>0</v>
      </c>
      <c r="AJ11" s="79">
        <v>0</v>
      </c>
      <c r="AK11" s="79">
        <v>0</v>
      </c>
      <c r="AL11" s="79">
        <v>0</v>
      </c>
      <c r="AM11" s="76">
        <f t="shared" si="0"/>
        <v>0</v>
      </c>
      <c r="AN11" s="76">
        <f t="shared" si="1"/>
        <v>0</v>
      </c>
    </row>
    <row r="12" spans="1:40" customFormat="1" ht="24.95" customHeight="1" x14ac:dyDescent="0.2">
      <c r="A12" s="54">
        <v>6</v>
      </c>
      <c r="B12" s="73" t="s">
        <v>52</v>
      </c>
      <c r="C12" s="79">
        <v>0</v>
      </c>
      <c r="D12" s="79">
        <v>0</v>
      </c>
      <c r="E12" s="79">
        <v>0</v>
      </c>
      <c r="F12" s="79">
        <v>0</v>
      </c>
      <c r="G12" s="79">
        <v>0</v>
      </c>
      <c r="H12" s="79">
        <v>0</v>
      </c>
      <c r="I12" s="79">
        <v>0</v>
      </c>
      <c r="J12" s="79">
        <v>0</v>
      </c>
      <c r="K12" s="79">
        <v>0</v>
      </c>
      <c r="L12" s="79">
        <v>0</v>
      </c>
      <c r="M12" s="79">
        <v>0</v>
      </c>
      <c r="N12" s="79">
        <v>0</v>
      </c>
      <c r="O12" s="79">
        <v>0</v>
      </c>
      <c r="P12" s="79">
        <v>0</v>
      </c>
      <c r="Q12" s="79">
        <v>0</v>
      </c>
      <c r="R12" s="79">
        <v>0</v>
      </c>
      <c r="S12" s="79">
        <v>0</v>
      </c>
      <c r="T12" s="79">
        <v>0</v>
      </c>
      <c r="U12" s="79">
        <v>0</v>
      </c>
      <c r="V12" s="79">
        <v>0</v>
      </c>
      <c r="W12" s="79">
        <v>0</v>
      </c>
      <c r="X12" s="79">
        <v>0</v>
      </c>
      <c r="Y12" s="79">
        <v>0</v>
      </c>
      <c r="Z12" s="79">
        <v>0</v>
      </c>
      <c r="AA12" s="79">
        <v>0</v>
      </c>
      <c r="AB12" s="79">
        <v>0</v>
      </c>
      <c r="AC12" s="79">
        <v>0</v>
      </c>
      <c r="AD12" s="79">
        <v>0</v>
      </c>
      <c r="AE12" s="79">
        <v>0</v>
      </c>
      <c r="AF12" s="79">
        <v>0</v>
      </c>
      <c r="AG12" s="79">
        <v>0</v>
      </c>
      <c r="AH12" s="79">
        <v>0</v>
      </c>
      <c r="AI12" s="79">
        <v>0</v>
      </c>
      <c r="AJ12" s="79">
        <v>0</v>
      </c>
      <c r="AK12" s="79">
        <v>0</v>
      </c>
      <c r="AL12" s="79">
        <v>0</v>
      </c>
      <c r="AM12" s="76">
        <f t="shared" si="0"/>
        <v>0</v>
      </c>
      <c r="AN12" s="76">
        <f t="shared" si="1"/>
        <v>0</v>
      </c>
    </row>
    <row r="13" spans="1:40" customFormat="1" ht="24.95" customHeight="1" x14ac:dyDescent="0.2">
      <c r="A13" s="54">
        <v>7</v>
      </c>
      <c r="B13" s="73" t="s">
        <v>53</v>
      </c>
      <c r="C13" s="79">
        <v>0</v>
      </c>
      <c r="D13" s="79">
        <v>0</v>
      </c>
      <c r="E13" s="79">
        <v>0</v>
      </c>
      <c r="F13" s="79">
        <v>0</v>
      </c>
      <c r="G13" s="79">
        <v>0</v>
      </c>
      <c r="H13" s="79">
        <v>0</v>
      </c>
      <c r="I13" s="79">
        <v>0</v>
      </c>
      <c r="J13" s="79">
        <v>0</v>
      </c>
      <c r="K13" s="79">
        <v>0</v>
      </c>
      <c r="L13" s="79">
        <v>0</v>
      </c>
      <c r="M13" s="79">
        <v>0</v>
      </c>
      <c r="N13" s="79">
        <v>0</v>
      </c>
      <c r="O13" s="79">
        <v>0</v>
      </c>
      <c r="P13" s="79">
        <v>0</v>
      </c>
      <c r="Q13" s="79">
        <v>0</v>
      </c>
      <c r="R13" s="79">
        <v>0</v>
      </c>
      <c r="S13" s="79">
        <v>0</v>
      </c>
      <c r="T13" s="79">
        <v>0</v>
      </c>
      <c r="U13" s="79">
        <v>0</v>
      </c>
      <c r="V13" s="79">
        <v>0</v>
      </c>
      <c r="W13" s="79">
        <v>0</v>
      </c>
      <c r="X13" s="79">
        <v>0</v>
      </c>
      <c r="Y13" s="79">
        <v>0</v>
      </c>
      <c r="Z13" s="79">
        <v>0</v>
      </c>
      <c r="AA13" s="79">
        <v>0</v>
      </c>
      <c r="AB13" s="79">
        <v>0</v>
      </c>
      <c r="AC13" s="79">
        <v>0</v>
      </c>
      <c r="AD13" s="79">
        <v>0</v>
      </c>
      <c r="AE13" s="79">
        <v>0</v>
      </c>
      <c r="AF13" s="79">
        <v>0</v>
      </c>
      <c r="AG13" s="79">
        <v>0</v>
      </c>
      <c r="AH13" s="79">
        <v>0</v>
      </c>
      <c r="AI13" s="79">
        <v>0</v>
      </c>
      <c r="AJ13" s="79">
        <v>0</v>
      </c>
      <c r="AK13" s="79">
        <v>0</v>
      </c>
      <c r="AL13" s="79">
        <v>0</v>
      </c>
      <c r="AM13" s="76">
        <f t="shared" si="0"/>
        <v>0</v>
      </c>
      <c r="AN13" s="76">
        <f t="shared" si="1"/>
        <v>0</v>
      </c>
    </row>
    <row r="14" spans="1:40" customFormat="1" ht="24.95" customHeight="1" x14ac:dyDescent="0.2">
      <c r="A14" s="54">
        <v>8</v>
      </c>
      <c r="B14" s="73" t="s">
        <v>54</v>
      </c>
      <c r="C14" s="79">
        <v>0</v>
      </c>
      <c r="D14" s="79">
        <v>0</v>
      </c>
      <c r="E14" s="79">
        <v>0</v>
      </c>
      <c r="F14" s="79">
        <v>0</v>
      </c>
      <c r="G14" s="79">
        <v>0</v>
      </c>
      <c r="H14" s="79">
        <v>0</v>
      </c>
      <c r="I14" s="79">
        <v>0</v>
      </c>
      <c r="J14" s="79">
        <v>0</v>
      </c>
      <c r="K14" s="79">
        <v>0</v>
      </c>
      <c r="L14" s="79">
        <v>0</v>
      </c>
      <c r="M14" s="79">
        <v>0</v>
      </c>
      <c r="N14" s="79">
        <v>0</v>
      </c>
      <c r="O14" s="79">
        <v>0</v>
      </c>
      <c r="P14" s="79">
        <v>0</v>
      </c>
      <c r="Q14" s="79">
        <v>0</v>
      </c>
      <c r="R14" s="79">
        <v>0</v>
      </c>
      <c r="S14" s="79">
        <v>0</v>
      </c>
      <c r="T14" s="79">
        <v>0</v>
      </c>
      <c r="U14" s="79">
        <v>0</v>
      </c>
      <c r="V14" s="79">
        <v>0</v>
      </c>
      <c r="W14" s="79">
        <v>0</v>
      </c>
      <c r="X14" s="79">
        <v>0</v>
      </c>
      <c r="Y14" s="79">
        <v>0</v>
      </c>
      <c r="Z14" s="79">
        <v>0</v>
      </c>
      <c r="AA14" s="79">
        <v>0</v>
      </c>
      <c r="AB14" s="79">
        <v>0</v>
      </c>
      <c r="AC14" s="79">
        <v>0</v>
      </c>
      <c r="AD14" s="79">
        <v>0</v>
      </c>
      <c r="AE14" s="79">
        <v>0</v>
      </c>
      <c r="AF14" s="79">
        <v>0</v>
      </c>
      <c r="AG14" s="79">
        <v>0</v>
      </c>
      <c r="AH14" s="79">
        <v>0</v>
      </c>
      <c r="AI14" s="79">
        <v>0</v>
      </c>
      <c r="AJ14" s="79">
        <v>0</v>
      </c>
      <c r="AK14" s="79">
        <v>0</v>
      </c>
      <c r="AL14" s="79">
        <v>0</v>
      </c>
      <c r="AM14" s="76">
        <f t="shared" si="0"/>
        <v>0</v>
      </c>
      <c r="AN14" s="76">
        <f t="shared" si="1"/>
        <v>0</v>
      </c>
    </row>
    <row r="15" spans="1:40" customFormat="1" ht="24.95" customHeight="1" x14ac:dyDescent="0.2">
      <c r="A15" s="54">
        <v>9</v>
      </c>
      <c r="B15" s="73" t="s">
        <v>55</v>
      </c>
      <c r="C15" s="79">
        <v>0</v>
      </c>
      <c r="D15" s="79">
        <v>0</v>
      </c>
      <c r="E15" s="79">
        <v>0</v>
      </c>
      <c r="F15" s="79">
        <v>0</v>
      </c>
      <c r="G15" s="79">
        <v>0</v>
      </c>
      <c r="H15" s="79">
        <v>0</v>
      </c>
      <c r="I15" s="79">
        <v>0</v>
      </c>
      <c r="J15" s="79">
        <v>0</v>
      </c>
      <c r="K15" s="79">
        <v>0</v>
      </c>
      <c r="L15" s="79">
        <v>0</v>
      </c>
      <c r="M15" s="79">
        <v>0</v>
      </c>
      <c r="N15" s="79">
        <v>0</v>
      </c>
      <c r="O15" s="79">
        <v>0</v>
      </c>
      <c r="P15" s="79">
        <v>0</v>
      </c>
      <c r="Q15" s="79">
        <v>0</v>
      </c>
      <c r="R15" s="79">
        <v>0</v>
      </c>
      <c r="S15" s="79">
        <v>0</v>
      </c>
      <c r="T15" s="79">
        <v>0</v>
      </c>
      <c r="U15" s="79">
        <v>0</v>
      </c>
      <c r="V15" s="79">
        <v>0</v>
      </c>
      <c r="W15" s="79">
        <v>0</v>
      </c>
      <c r="X15" s="79">
        <v>0</v>
      </c>
      <c r="Y15" s="79">
        <v>0</v>
      </c>
      <c r="Z15" s="79">
        <v>0</v>
      </c>
      <c r="AA15" s="79">
        <v>0</v>
      </c>
      <c r="AB15" s="79">
        <v>0</v>
      </c>
      <c r="AC15" s="79">
        <v>0</v>
      </c>
      <c r="AD15" s="79">
        <v>0</v>
      </c>
      <c r="AE15" s="79">
        <v>0</v>
      </c>
      <c r="AF15" s="79">
        <v>0</v>
      </c>
      <c r="AG15" s="79">
        <v>0</v>
      </c>
      <c r="AH15" s="79">
        <v>0</v>
      </c>
      <c r="AI15" s="79">
        <v>0</v>
      </c>
      <c r="AJ15" s="79">
        <v>0</v>
      </c>
      <c r="AK15" s="79">
        <v>0</v>
      </c>
      <c r="AL15" s="79">
        <v>0</v>
      </c>
      <c r="AM15" s="76">
        <f t="shared" si="0"/>
        <v>0</v>
      </c>
      <c r="AN15" s="76">
        <f t="shared" si="1"/>
        <v>0</v>
      </c>
    </row>
    <row r="16" spans="1:40" customFormat="1" ht="24.95" customHeight="1" x14ac:dyDescent="0.2">
      <c r="A16" s="54">
        <v>10</v>
      </c>
      <c r="B16" s="73" t="s">
        <v>56</v>
      </c>
      <c r="C16" s="79">
        <v>0</v>
      </c>
      <c r="D16" s="79">
        <v>0</v>
      </c>
      <c r="E16" s="79">
        <v>0</v>
      </c>
      <c r="F16" s="79">
        <v>0</v>
      </c>
      <c r="G16" s="79">
        <v>0</v>
      </c>
      <c r="H16" s="79">
        <v>0</v>
      </c>
      <c r="I16" s="79">
        <v>0</v>
      </c>
      <c r="J16" s="79">
        <v>0</v>
      </c>
      <c r="K16" s="79">
        <v>0</v>
      </c>
      <c r="L16" s="79">
        <v>0</v>
      </c>
      <c r="M16" s="79">
        <v>0</v>
      </c>
      <c r="N16" s="79">
        <v>0</v>
      </c>
      <c r="O16" s="79">
        <v>0</v>
      </c>
      <c r="P16" s="79">
        <v>0</v>
      </c>
      <c r="Q16" s="79">
        <v>0</v>
      </c>
      <c r="R16" s="79">
        <v>0</v>
      </c>
      <c r="S16" s="79">
        <v>0</v>
      </c>
      <c r="T16" s="79">
        <v>0</v>
      </c>
      <c r="U16" s="79">
        <v>0</v>
      </c>
      <c r="V16" s="79">
        <v>0</v>
      </c>
      <c r="W16" s="79">
        <v>0</v>
      </c>
      <c r="X16" s="79">
        <v>0</v>
      </c>
      <c r="Y16" s="79">
        <v>0</v>
      </c>
      <c r="Z16" s="79">
        <v>0</v>
      </c>
      <c r="AA16" s="79">
        <v>0</v>
      </c>
      <c r="AB16" s="79">
        <v>0</v>
      </c>
      <c r="AC16" s="79">
        <v>0</v>
      </c>
      <c r="AD16" s="79">
        <v>0</v>
      </c>
      <c r="AE16" s="79">
        <v>0</v>
      </c>
      <c r="AF16" s="79">
        <v>0</v>
      </c>
      <c r="AG16" s="79">
        <v>0</v>
      </c>
      <c r="AH16" s="79">
        <v>0</v>
      </c>
      <c r="AI16" s="79">
        <v>0</v>
      </c>
      <c r="AJ16" s="79">
        <v>0</v>
      </c>
      <c r="AK16" s="79">
        <v>0</v>
      </c>
      <c r="AL16" s="79">
        <v>0</v>
      </c>
      <c r="AM16" s="76">
        <f t="shared" si="0"/>
        <v>0</v>
      </c>
      <c r="AN16" s="76">
        <f t="shared" si="1"/>
        <v>0</v>
      </c>
    </row>
    <row r="17" spans="1:40" customFormat="1" ht="24.95" customHeight="1" x14ac:dyDescent="0.2">
      <c r="A17" s="54">
        <v>11</v>
      </c>
      <c r="B17" s="73" t="s">
        <v>57</v>
      </c>
      <c r="C17" s="79">
        <v>0</v>
      </c>
      <c r="D17" s="79">
        <v>0</v>
      </c>
      <c r="E17" s="79">
        <v>0</v>
      </c>
      <c r="F17" s="79">
        <v>0</v>
      </c>
      <c r="G17" s="79">
        <v>0</v>
      </c>
      <c r="H17" s="79">
        <v>0</v>
      </c>
      <c r="I17" s="79">
        <v>0</v>
      </c>
      <c r="J17" s="79">
        <v>0</v>
      </c>
      <c r="K17" s="79">
        <v>0</v>
      </c>
      <c r="L17" s="79">
        <v>0</v>
      </c>
      <c r="M17" s="79">
        <v>0</v>
      </c>
      <c r="N17" s="79">
        <v>0</v>
      </c>
      <c r="O17" s="79">
        <v>0</v>
      </c>
      <c r="P17" s="79">
        <v>0</v>
      </c>
      <c r="Q17" s="79">
        <v>0</v>
      </c>
      <c r="R17" s="79">
        <v>0</v>
      </c>
      <c r="S17" s="79">
        <v>0</v>
      </c>
      <c r="T17" s="79">
        <v>0</v>
      </c>
      <c r="U17" s="79">
        <v>0</v>
      </c>
      <c r="V17" s="79">
        <v>0</v>
      </c>
      <c r="W17" s="79">
        <v>0</v>
      </c>
      <c r="X17" s="79">
        <v>0</v>
      </c>
      <c r="Y17" s="79">
        <v>0</v>
      </c>
      <c r="Z17" s="79">
        <v>0</v>
      </c>
      <c r="AA17" s="79">
        <v>0</v>
      </c>
      <c r="AB17" s="79">
        <v>0</v>
      </c>
      <c r="AC17" s="79">
        <v>0</v>
      </c>
      <c r="AD17" s="79">
        <v>0</v>
      </c>
      <c r="AE17" s="79">
        <v>0</v>
      </c>
      <c r="AF17" s="79">
        <v>0</v>
      </c>
      <c r="AG17" s="79">
        <v>0</v>
      </c>
      <c r="AH17" s="79">
        <v>0</v>
      </c>
      <c r="AI17" s="79">
        <v>0</v>
      </c>
      <c r="AJ17" s="79">
        <v>0</v>
      </c>
      <c r="AK17" s="79">
        <v>0</v>
      </c>
      <c r="AL17" s="79">
        <v>0</v>
      </c>
      <c r="AM17" s="76">
        <f t="shared" si="0"/>
        <v>0</v>
      </c>
      <c r="AN17" s="76">
        <f t="shared" si="1"/>
        <v>0</v>
      </c>
    </row>
    <row r="18" spans="1:40" customFormat="1" ht="24.95" customHeight="1" x14ac:dyDescent="0.2">
      <c r="A18" s="54">
        <v>12</v>
      </c>
      <c r="B18" s="73" t="s">
        <v>58</v>
      </c>
      <c r="C18" s="79">
        <v>0</v>
      </c>
      <c r="D18" s="79">
        <v>0</v>
      </c>
      <c r="E18" s="79">
        <v>0</v>
      </c>
      <c r="F18" s="79">
        <v>0</v>
      </c>
      <c r="G18" s="79">
        <v>0</v>
      </c>
      <c r="H18" s="79">
        <v>0</v>
      </c>
      <c r="I18" s="79">
        <v>0</v>
      </c>
      <c r="J18" s="79">
        <v>0</v>
      </c>
      <c r="K18" s="79">
        <v>0</v>
      </c>
      <c r="L18" s="79">
        <v>0</v>
      </c>
      <c r="M18" s="79">
        <v>0</v>
      </c>
      <c r="N18" s="79">
        <v>0</v>
      </c>
      <c r="O18" s="79">
        <v>0</v>
      </c>
      <c r="P18" s="79">
        <v>0</v>
      </c>
      <c r="Q18" s="79">
        <v>0</v>
      </c>
      <c r="R18" s="79">
        <v>0</v>
      </c>
      <c r="S18" s="79">
        <v>0</v>
      </c>
      <c r="T18" s="79">
        <v>0</v>
      </c>
      <c r="U18" s="79">
        <v>0</v>
      </c>
      <c r="V18" s="79">
        <v>0</v>
      </c>
      <c r="W18" s="79">
        <v>0</v>
      </c>
      <c r="X18" s="79">
        <v>0</v>
      </c>
      <c r="Y18" s="79">
        <v>0</v>
      </c>
      <c r="Z18" s="79">
        <v>0</v>
      </c>
      <c r="AA18" s="79">
        <v>0</v>
      </c>
      <c r="AB18" s="79">
        <v>0</v>
      </c>
      <c r="AC18" s="79">
        <v>0</v>
      </c>
      <c r="AD18" s="79">
        <v>0</v>
      </c>
      <c r="AE18" s="79">
        <v>0</v>
      </c>
      <c r="AF18" s="79">
        <v>0</v>
      </c>
      <c r="AG18" s="79">
        <v>0</v>
      </c>
      <c r="AH18" s="79">
        <v>0</v>
      </c>
      <c r="AI18" s="79">
        <v>0</v>
      </c>
      <c r="AJ18" s="79">
        <v>0</v>
      </c>
      <c r="AK18" s="79">
        <v>0</v>
      </c>
      <c r="AL18" s="79">
        <v>0</v>
      </c>
      <c r="AM18" s="76">
        <f t="shared" si="0"/>
        <v>0</v>
      </c>
      <c r="AN18" s="76">
        <f t="shared" si="1"/>
        <v>0</v>
      </c>
    </row>
    <row r="19" spans="1:40" customFormat="1" ht="24.95" customHeight="1" x14ac:dyDescent="0.2">
      <c r="A19" s="54">
        <v>13</v>
      </c>
      <c r="B19" s="73" t="s">
        <v>59</v>
      </c>
      <c r="C19" s="79">
        <v>0</v>
      </c>
      <c r="D19" s="79">
        <v>0</v>
      </c>
      <c r="E19" s="79">
        <v>0</v>
      </c>
      <c r="F19" s="79">
        <v>0</v>
      </c>
      <c r="G19" s="79">
        <v>0</v>
      </c>
      <c r="H19" s="79">
        <v>0</v>
      </c>
      <c r="I19" s="79">
        <v>0</v>
      </c>
      <c r="J19" s="79">
        <v>0</v>
      </c>
      <c r="K19" s="79">
        <v>0</v>
      </c>
      <c r="L19" s="79">
        <v>0</v>
      </c>
      <c r="M19" s="79">
        <v>0</v>
      </c>
      <c r="N19" s="79">
        <v>0</v>
      </c>
      <c r="O19" s="79">
        <v>0</v>
      </c>
      <c r="P19" s="79">
        <v>0</v>
      </c>
      <c r="Q19" s="79">
        <v>0</v>
      </c>
      <c r="R19" s="79">
        <v>0</v>
      </c>
      <c r="S19" s="79">
        <v>0</v>
      </c>
      <c r="T19" s="79">
        <v>0</v>
      </c>
      <c r="U19" s="79">
        <v>0</v>
      </c>
      <c r="V19" s="79">
        <v>0</v>
      </c>
      <c r="W19" s="79">
        <v>0</v>
      </c>
      <c r="X19" s="79">
        <v>0</v>
      </c>
      <c r="Y19" s="79">
        <v>0</v>
      </c>
      <c r="Z19" s="79">
        <v>0</v>
      </c>
      <c r="AA19" s="79">
        <v>0</v>
      </c>
      <c r="AB19" s="79">
        <v>0</v>
      </c>
      <c r="AC19" s="79">
        <v>0</v>
      </c>
      <c r="AD19" s="79">
        <v>0</v>
      </c>
      <c r="AE19" s="79">
        <v>0</v>
      </c>
      <c r="AF19" s="79">
        <v>0</v>
      </c>
      <c r="AG19" s="79">
        <v>0</v>
      </c>
      <c r="AH19" s="79">
        <v>0</v>
      </c>
      <c r="AI19" s="79">
        <v>0</v>
      </c>
      <c r="AJ19" s="79">
        <v>0</v>
      </c>
      <c r="AK19" s="79">
        <v>0</v>
      </c>
      <c r="AL19" s="79">
        <v>0</v>
      </c>
      <c r="AM19" s="76">
        <f t="shared" si="0"/>
        <v>0</v>
      </c>
      <c r="AN19" s="76">
        <f t="shared" si="1"/>
        <v>0</v>
      </c>
    </row>
    <row r="20" spans="1:40" customFormat="1" ht="24.95" customHeight="1" x14ac:dyDescent="0.2">
      <c r="A20" s="54">
        <v>14</v>
      </c>
      <c r="B20" s="75" t="s">
        <v>60</v>
      </c>
      <c r="C20" s="79">
        <v>0</v>
      </c>
      <c r="D20" s="79">
        <v>0</v>
      </c>
      <c r="E20" s="79">
        <v>0</v>
      </c>
      <c r="F20" s="79">
        <v>0</v>
      </c>
      <c r="G20" s="79">
        <v>0</v>
      </c>
      <c r="H20" s="79">
        <v>0</v>
      </c>
      <c r="I20" s="79">
        <v>0</v>
      </c>
      <c r="J20" s="79">
        <v>0</v>
      </c>
      <c r="K20" s="79">
        <v>0</v>
      </c>
      <c r="L20" s="79">
        <v>0</v>
      </c>
      <c r="M20" s="79">
        <v>0</v>
      </c>
      <c r="N20" s="79">
        <v>0</v>
      </c>
      <c r="O20" s="79">
        <v>0</v>
      </c>
      <c r="P20" s="79">
        <v>0</v>
      </c>
      <c r="Q20" s="79">
        <v>0</v>
      </c>
      <c r="R20" s="79">
        <v>0</v>
      </c>
      <c r="S20" s="79">
        <v>0</v>
      </c>
      <c r="T20" s="79">
        <v>0</v>
      </c>
      <c r="U20" s="79">
        <v>0</v>
      </c>
      <c r="V20" s="79">
        <v>0</v>
      </c>
      <c r="W20" s="79">
        <v>0</v>
      </c>
      <c r="X20" s="79">
        <v>0</v>
      </c>
      <c r="Y20" s="79">
        <v>0</v>
      </c>
      <c r="Z20" s="79">
        <v>0</v>
      </c>
      <c r="AA20" s="79">
        <v>0</v>
      </c>
      <c r="AB20" s="79">
        <v>0</v>
      </c>
      <c r="AC20" s="79">
        <v>0</v>
      </c>
      <c r="AD20" s="79">
        <v>0</v>
      </c>
      <c r="AE20" s="79">
        <v>0</v>
      </c>
      <c r="AF20" s="79">
        <v>0</v>
      </c>
      <c r="AG20" s="79">
        <v>0</v>
      </c>
      <c r="AH20" s="79">
        <v>0</v>
      </c>
      <c r="AI20" s="79">
        <v>0</v>
      </c>
      <c r="AJ20" s="79">
        <v>0</v>
      </c>
      <c r="AK20" s="79">
        <v>0</v>
      </c>
      <c r="AL20" s="79">
        <v>0</v>
      </c>
      <c r="AM20" s="76">
        <f t="shared" si="0"/>
        <v>0</v>
      </c>
      <c r="AN20" s="76">
        <f t="shared" si="1"/>
        <v>0</v>
      </c>
    </row>
    <row r="21" spans="1:40" ht="15" x14ac:dyDescent="0.2">
      <c r="A21" s="26"/>
      <c r="B21" s="12" t="s">
        <v>1</v>
      </c>
      <c r="C21" s="81">
        <f t="shared" ref="C21:AN21" si="2">SUM(C7:C20)</f>
        <v>0</v>
      </c>
      <c r="D21" s="81">
        <f t="shared" si="2"/>
        <v>0</v>
      </c>
      <c r="E21" s="81">
        <f t="shared" si="2"/>
        <v>0</v>
      </c>
      <c r="F21" s="81">
        <f t="shared" si="2"/>
        <v>0</v>
      </c>
      <c r="G21" s="81">
        <f t="shared" si="2"/>
        <v>0</v>
      </c>
      <c r="H21" s="81">
        <f t="shared" si="2"/>
        <v>0</v>
      </c>
      <c r="I21" s="81">
        <f t="shared" si="2"/>
        <v>0</v>
      </c>
      <c r="J21" s="81">
        <f t="shared" si="2"/>
        <v>0</v>
      </c>
      <c r="K21" s="81">
        <f t="shared" si="2"/>
        <v>66021.7</v>
      </c>
      <c r="L21" s="81">
        <f t="shared" si="2"/>
        <v>66021.7</v>
      </c>
      <c r="M21" s="81">
        <f t="shared" si="2"/>
        <v>0</v>
      </c>
      <c r="N21" s="81">
        <f t="shared" si="2"/>
        <v>0</v>
      </c>
      <c r="O21" s="81">
        <f t="shared" si="2"/>
        <v>0</v>
      </c>
      <c r="P21" s="81">
        <f t="shared" si="2"/>
        <v>0</v>
      </c>
      <c r="Q21" s="81">
        <f t="shared" si="2"/>
        <v>0</v>
      </c>
      <c r="R21" s="81">
        <f t="shared" si="2"/>
        <v>0</v>
      </c>
      <c r="S21" s="81">
        <f t="shared" si="2"/>
        <v>0</v>
      </c>
      <c r="T21" s="81">
        <f t="shared" si="2"/>
        <v>0</v>
      </c>
      <c r="U21" s="81">
        <f t="shared" si="2"/>
        <v>0</v>
      </c>
      <c r="V21" s="81">
        <f t="shared" si="2"/>
        <v>0</v>
      </c>
      <c r="W21" s="81">
        <f t="shared" si="2"/>
        <v>0</v>
      </c>
      <c r="X21" s="81">
        <f t="shared" si="2"/>
        <v>0</v>
      </c>
      <c r="Y21" s="81">
        <f t="shared" si="2"/>
        <v>0</v>
      </c>
      <c r="Z21" s="81">
        <f t="shared" si="2"/>
        <v>0</v>
      </c>
      <c r="AA21" s="81">
        <f t="shared" si="2"/>
        <v>800000</v>
      </c>
      <c r="AB21" s="81">
        <f t="shared" si="2"/>
        <v>14152.949999999721</v>
      </c>
      <c r="AC21" s="81">
        <f t="shared" si="2"/>
        <v>0</v>
      </c>
      <c r="AD21" s="81">
        <f t="shared" si="2"/>
        <v>0</v>
      </c>
      <c r="AE21" s="81">
        <f t="shared" si="2"/>
        <v>0</v>
      </c>
      <c r="AF21" s="81">
        <f t="shared" si="2"/>
        <v>0</v>
      </c>
      <c r="AG21" s="81">
        <f t="shared" si="2"/>
        <v>0</v>
      </c>
      <c r="AH21" s="81">
        <f t="shared" si="2"/>
        <v>0</v>
      </c>
      <c r="AI21" s="81">
        <f t="shared" si="2"/>
        <v>0</v>
      </c>
      <c r="AJ21" s="81">
        <f t="shared" si="2"/>
        <v>0</v>
      </c>
      <c r="AK21" s="81">
        <f t="shared" si="2"/>
        <v>0</v>
      </c>
      <c r="AL21" s="81">
        <f t="shared" si="2"/>
        <v>0</v>
      </c>
      <c r="AM21" s="81">
        <f t="shared" si="2"/>
        <v>866021.70000000007</v>
      </c>
      <c r="AN21" s="81">
        <f t="shared" si="2"/>
        <v>80174.649999999732</v>
      </c>
    </row>
    <row r="22" spans="1:40" ht="15" x14ac:dyDescent="0.2">
      <c r="A22" s="87"/>
      <c r="B22" s="88"/>
      <c r="C22" s="91"/>
      <c r="D22" s="91"/>
      <c r="E22" s="91"/>
      <c r="F22" s="91"/>
      <c r="G22" s="91"/>
      <c r="H22" s="91"/>
      <c r="I22" s="91"/>
      <c r="J22" s="91"/>
      <c r="K22" s="91"/>
      <c r="L22" s="91"/>
      <c r="M22" s="91"/>
      <c r="N22" s="91"/>
      <c r="O22" s="91"/>
      <c r="P22" s="91"/>
      <c r="Q22" s="91"/>
      <c r="R22" s="91"/>
      <c r="S22" s="91"/>
      <c r="T22" s="91"/>
      <c r="U22" s="91"/>
      <c r="V22" s="91"/>
      <c r="W22" s="91"/>
      <c r="X22" s="91"/>
      <c r="Y22" s="91"/>
      <c r="Z22" s="91"/>
      <c r="AA22" s="91"/>
      <c r="AB22" s="91"/>
      <c r="AC22" s="91"/>
      <c r="AD22" s="91"/>
      <c r="AE22" s="91"/>
      <c r="AF22" s="91"/>
      <c r="AG22" s="91"/>
      <c r="AH22" s="91"/>
      <c r="AI22" s="91"/>
      <c r="AJ22" s="91"/>
      <c r="AK22" s="91"/>
      <c r="AL22" s="91"/>
      <c r="AM22" s="91"/>
      <c r="AN22" s="91"/>
    </row>
    <row r="24" spans="1:40" ht="17.25" customHeight="1" x14ac:dyDescent="0.2">
      <c r="B24" s="17" t="s">
        <v>15</v>
      </c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AM24" s="52"/>
      <c r="AN24" s="52"/>
    </row>
    <row r="25" spans="1:40" ht="17.25" customHeight="1" x14ac:dyDescent="0.2">
      <c r="B25" s="109" t="s">
        <v>86</v>
      </c>
      <c r="C25" s="109"/>
      <c r="D25" s="109"/>
      <c r="E25" s="109"/>
      <c r="F25" s="109"/>
      <c r="G25" s="109"/>
      <c r="H25" s="109"/>
      <c r="I25" s="109"/>
      <c r="J25" s="109"/>
      <c r="K25" s="109"/>
      <c r="L25" s="109"/>
      <c r="M25" s="109"/>
      <c r="N25" s="109"/>
    </row>
    <row r="26" spans="1:40" ht="17.25" customHeight="1" x14ac:dyDescent="0.2">
      <c r="B26" s="109"/>
      <c r="C26" s="109"/>
      <c r="D26" s="109"/>
      <c r="E26" s="109"/>
      <c r="F26" s="109"/>
      <c r="G26" s="109"/>
      <c r="H26" s="109"/>
      <c r="I26" s="109"/>
      <c r="J26" s="109"/>
      <c r="K26" s="109"/>
      <c r="L26" s="109"/>
      <c r="M26" s="109"/>
      <c r="N26" s="109"/>
      <c r="AM26" s="53"/>
      <c r="AN26" s="53"/>
    </row>
    <row r="27" spans="1:40" ht="17.25" customHeight="1" x14ac:dyDescent="0.2">
      <c r="B27" s="17" t="s">
        <v>22</v>
      </c>
      <c r="C27" s="18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AM27" s="28"/>
    </row>
    <row r="28" spans="1:40" ht="17.25" customHeight="1" x14ac:dyDescent="0.2">
      <c r="B28" s="17" t="s">
        <v>23</v>
      </c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</row>
  </sheetData>
  <sortState ref="B7:AN20">
    <sortCondition descending="1" ref="AM7:AM20"/>
  </sortState>
  <mergeCells count="24">
    <mergeCell ref="K5:L5"/>
    <mergeCell ref="M5:N5"/>
    <mergeCell ref="A5:A6"/>
    <mergeCell ref="B5:B6"/>
    <mergeCell ref="C5:D5"/>
    <mergeCell ref="E5:F5"/>
    <mergeCell ref="G5:H5"/>
    <mergeCell ref="I5:J5"/>
    <mergeCell ref="Y5:Z5"/>
    <mergeCell ref="AM5:AN5"/>
    <mergeCell ref="B25:N26"/>
    <mergeCell ref="A1:L1"/>
    <mergeCell ref="A2:L2"/>
    <mergeCell ref="AA5:AB5"/>
    <mergeCell ref="AC5:AD5"/>
    <mergeCell ref="AE5:AF5"/>
    <mergeCell ref="AG5:AH5"/>
    <mergeCell ref="AI5:AJ5"/>
    <mergeCell ref="AK5:AL5"/>
    <mergeCell ref="O5:P5"/>
    <mergeCell ref="Q5:R5"/>
    <mergeCell ref="S5:T5"/>
    <mergeCell ref="U5:V5"/>
    <mergeCell ref="W5:X5"/>
  </mergeCells>
  <pageMargins left="0.19685039370078741" right="0.15748031496062992" top="0.19685039370078741" bottom="0.19685039370078741" header="0.21" footer="0.19685039370078741"/>
  <pageSetup paperSize="9" scale="69" orientation="landscape" r:id="rId1"/>
  <headerFooter alignWithMargins="0"/>
  <colBreaks count="1" manualBreakCount="1">
    <brk id="18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N29"/>
  <sheetViews>
    <sheetView zoomScale="90" zoomScaleNormal="90" workbookViewId="0">
      <pane xSplit="2" ySplit="6" topLeftCell="AF20" activePane="bottomRight" state="frozen"/>
      <selection pane="topRight" activeCell="C1" sqref="C1"/>
      <selection pane="bottomLeft" activeCell="A7" sqref="A7"/>
      <selection pane="bottomRight" activeCell="B7" sqref="B7:AL20"/>
    </sheetView>
  </sheetViews>
  <sheetFormatPr defaultRowHeight="13.5" x14ac:dyDescent="0.2"/>
  <cols>
    <col min="1" max="1" width="3.7109375" style="18" customWidth="1"/>
    <col min="2" max="2" width="50.85546875" style="18" customWidth="1"/>
    <col min="3" max="3" width="20.28515625" style="18" customWidth="1"/>
    <col min="4" max="4" width="18.42578125" style="18" customWidth="1"/>
    <col min="5" max="40" width="15.85546875" style="18" customWidth="1"/>
    <col min="41" max="16384" width="9.140625" style="18"/>
  </cols>
  <sheetData>
    <row r="1" spans="1:40" x14ac:dyDescent="0.2">
      <c r="A1" s="110" t="s">
        <v>79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6"/>
      <c r="N1" s="16"/>
      <c r="O1" s="16"/>
      <c r="P1" s="16"/>
      <c r="Q1" s="16"/>
      <c r="R1" s="16"/>
      <c r="S1" s="16"/>
    </row>
    <row r="2" spans="1:40" s="25" customFormat="1" ht="12.75" x14ac:dyDescent="0.2">
      <c r="A2" s="110" t="s">
        <v>46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</row>
    <row r="3" spans="1:40" ht="15" customHeight="1" x14ac:dyDescent="0.2">
      <c r="A3" s="21" t="s">
        <v>39</v>
      </c>
      <c r="B3" s="43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2"/>
      <c r="AK3" s="42"/>
      <c r="AL3" s="42"/>
      <c r="AM3" s="43"/>
      <c r="AN3" s="43"/>
    </row>
    <row r="4" spans="1:40" ht="22.5" customHeight="1" x14ac:dyDescent="0.2">
      <c r="A4" s="65"/>
      <c r="B4" s="43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3"/>
      <c r="AN4" s="43"/>
    </row>
    <row r="5" spans="1:40" ht="90" customHeight="1" x14ac:dyDescent="0.2">
      <c r="A5" s="96" t="s">
        <v>0</v>
      </c>
      <c r="B5" s="96" t="s">
        <v>2</v>
      </c>
      <c r="C5" s="99" t="s">
        <v>3</v>
      </c>
      <c r="D5" s="101"/>
      <c r="E5" s="99" t="s">
        <v>27</v>
      </c>
      <c r="F5" s="101"/>
      <c r="G5" s="99" t="s">
        <v>34</v>
      </c>
      <c r="H5" s="101"/>
      <c r="I5" s="99" t="s">
        <v>6</v>
      </c>
      <c r="J5" s="101"/>
      <c r="K5" s="99" t="s">
        <v>36</v>
      </c>
      <c r="L5" s="101"/>
      <c r="M5" s="99" t="s">
        <v>37</v>
      </c>
      <c r="N5" s="101"/>
      <c r="O5" s="99" t="s">
        <v>8</v>
      </c>
      <c r="P5" s="101"/>
      <c r="Q5" s="99" t="s">
        <v>28</v>
      </c>
      <c r="R5" s="101"/>
      <c r="S5" s="99" t="s">
        <v>38</v>
      </c>
      <c r="T5" s="101"/>
      <c r="U5" s="99" t="s">
        <v>29</v>
      </c>
      <c r="V5" s="101"/>
      <c r="W5" s="99" t="s">
        <v>30</v>
      </c>
      <c r="X5" s="101"/>
      <c r="Y5" s="99" t="s">
        <v>9</v>
      </c>
      <c r="Z5" s="101"/>
      <c r="AA5" s="99" t="s">
        <v>31</v>
      </c>
      <c r="AB5" s="101"/>
      <c r="AC5" s="99" t="s">
        <v>10</v>
      </c>
      <c r="AD5" s="101"/>
      <c r="AE5" s="99" t="s">
        <v>11</v>
      </c>
      <c r="AF5" s="101"/>
      <c r="AG5" s="99" t="s">
        <v>12</v>
      </c>
      <c r="AH5" s="101"/>
      <c r="AI5" s="99" t="s">
        <v>32</v>
      </c>
      <c r="AJ5" s="101"/>
      <c r="AK5" s="99" t="s">
        <v>13</v>
      </c>
      <c r="AL5" s="101"/>
      <c r="AM5" s="99" t="s">
        <v>14</v>
      </c>
      <c r="AN5" s="101"/>
    </row>
    <row r="6" spans="1:40" ht="93" customHeight="1" x14ac:dyDescent="0.2">
      <c r="A6" s="98"/>
      <c r="B6" s="98"/>
      <c r="C6" s="23" t="s">
        <v>61</v>
      </c>
      <c r="D6" s="23" t="s">
        <v>62</v>
      </c>
      <c r="E6" s="23" t="s">
        <v>61</v>
      </c>
      <c r="F6" s="23" t="s">
        <v>62</v>
      </c>
      <c r="G6" s="23" t="s">
        <v>61</v>
      </c>
      <c r="H6" s="23" t="s">
        <v>62</v>
      </c>
      <c r="I6" s="23" t="s">
        <v>61</v>
      </c>
      <c r="J6" s="23" t="s">
        <v>62</v>
      </c>
      <c r="K6" s="23" t="s">
        <v>61</v>
      </c>
      <c r="L6" s="23" t="s">
        <v>62</v>
      </c>
      <c r="M6" s="23" t="s">
        <v>61</v>
      </c>
      <c r="N6" s="23" t="s">
        <v>62</v>
      </c>
      <c r="O6" s="23" t="s">
        <v>61</v>
      </c>
      <c r="P6" s="23" t="s">
        <v>62</v>
      </c>
      <c r="Q6" s="23" t="s">
        <v>61</v>
      </c>
      <c r="R6" s="23" t="s">
        <v>62</v>
      </c>
      <c r="S6" s="23" t="s">
        <v>61</v>
      </c>
      <c r="T6" s="23" t="s">
        <v>62</v>
      </c>
      <c r="U6" s="23" t="s">
        <v>61</v>
      </c>
      <c r="V6" s="23" t="s">
        <v>62</v>
      </c>
      <c r="W6" s="23" t="s">
        <v>61</v>
      </c>
      <c r="X6" s="23" t="s">
        <v>62</v>
      </c>
      <c r="Y6" s="23" t="s">
        <v>61</v>
      </c>
      <c r="Z6" s="23" t="s">
        <v>62</v>
      </c>
      <c r="AA6" s="23" t="s">
        <v>61</v>
      </c>
      <c r="AB6" s="23" t="s">
        <v>62</v>
      </c>
      <c r="AC6" s="23" t="s">
        <v>61</v>
      </c>
      <c r="AD6" s="23" t="s">
        <v>62</v>
      </c>
      <c r="AE6" s="23" t="s">
        <v>61</v>
      </c>
      <c r="AF6" s="23" t="s">
        <v>62</v>
      </c>
      <c r="AG6" s="23" t="s">
        <v>61</v>
      </c>
      <c r="AH6" s="23" t="s">
        <v>62</v>
      </c>
      <c r="AI6" s="23" t="s">
        <v>61</v>
      </c>
      <c r="AJ6" s="23" t="s">
        <v>62</v>
      </c>
      <c r="AK6" s="23" t="s">
        <v>61</v>
      </c>
      <c r="AL6" s="23" t="s">
        <v>62</v>
      </c>
      <c r="AM6" s="23" t="s">
        <v>61</v>
      </c>
      <c r="AN6" s="23" t="s">
        <v>62</v>
      </c>
    </row>
    <row r="7" spans="1:40" ht="24.95" customHeight="1" x14ac:dyDescent="0.2">
      <c r="A7" s="54">
        <v>1</v>
      </c>
      <c r="B7" s="55" t="s">
        <v>48</v>
      </c>
      <c r="C7" s="74">
        <v>0</v>
      </c>
      <c r="D7" s="74">
        <v>0</v>
      </c>
      <c r="E7" s="74">
        <v>0</v>
      </c>
      <c r="F7" s="74">
        <v>0</v>
      </c>
      <c r="G7" s="74">
        <v>0</v>
      </c>
      <c r="H7" s="74">
        <v>0</v>
      </c>
      <c r="I7" s="74">
        <v>0</v>
      </c>
      <c r="J7" s="74">
        <v>0</v>
      </c>
      <c r="K7" s="74">
        <v>29050.62</v>
      </c>
      <c r="L7" s="74">
        <v>29050.62</v>
      </c>
      <c r="M7" s="74">
        <v>0</v>
      </c>
      <c r="N7" s="74">
        <v>0</v>
      </c>
      <c r="O7" s="74">
        <v>0</v>
      </c>
      <c r="P7" s="74">
        <v>0</v>
      </c>
      <c r="Q7" s="74">
        <v>0</v>
      </c>
      <c r="R7" s="74">
        <v>0</v>
      </c>
      <c r="S7" s="74">
        <v>0</v>
      </c>
      <c r="T7" s="74">
        <v>0</v>
      </c>
      <c r="U7" s="74">
        <v>0</v>
      </c>
      <c r="V7" s="74">
        <v>0</v>
      </c>
      <c r="W7" s="74">
        <v>0</v>
      </c>
      <c r="X7" s="74">
        <v>0</v>
      </c>
      <c r="Y7" s="74">
        <v>0</v>
      </c>
      <c r="Z7" s="74">
        <v>0</v>
      </c>
      <c r="AA7" s="74">
        <v>3256210.82</v>
      </c>
      <c r="AB7" s="74">
        <v>98717.459999999497</v>
      </c>
      <c r="AC7" s="74">
        <v>0</v>
      </c>
      <c r="AD7" s="74">
        <v>0</v>
      </c>
      <c r="AE7" s="74">
        <v>0</v>
      </c>
      <c r="AF7" s="74">
        <v>0</v>
      </c>
      <c r="AG7" s="74">
        <v>0</v>
      </c>
      <c r="AH7" s="74">
        <v>0</v>
      </c>
      <c r="AI7" s="74">
        <v>0</v>
      </c>
      <c r="AJ7" s="74">
        <v>0</v>
      </c>
      <c r="AK7" s="74">
        <v>0</v>
      </c>
      <c r="AL7" s="74">
        <v>0</v>
      </c>
      <c r="AM7" s="76">
        <f t="shared" ref="AM7:AM20" si="0">C7+E7+G7+I7+K7+M7+O7+Q7+S7+U7+W7+Y7+AA7+AC7+AE7+AG7+AI7+AK7</f>
        <v>3285261.44</v>
      </c>
      <c r="AN7" s="76">
        <f t="shared" ref="AN7:AN20" si="1">D7+F7+H7+J7+L7+N7+P7+R7+T7+V7+X7+Z7+AB7+AD7+AF7+AH7+AJ7+AL7</f>
        <v>127768.07999999949</v>
      </c>
    </row>
    <row r="8" spans="1:40" ht="24.95" customHeight="1" x14ac:dyDescent="0.2">
      <c r="A8" s="54">
        <v>2</v>
      </c>
      <c r="B8" s="55" t="s">
        <v>49</v>
      </c>
      <c r="C8" s="74">
        <v>0</v>
      </c>
      <c r="D8" s="74">
        <v>0</v>
      </c>
      <c r="E8" s="74">
        <v>0</v>
      </c>
      <c r="F8" s="74">
        <v>0</v>
      </c>
      <c r="G8" s="74">
        <v>0</v>
      </c>
      <c r="H8" s="74">
        <v>0</v>
      </c>
      <c r="I8" s="74">
        <v>0</v>
      </c>
      <c r="J8" s="74">
        <v>0</v>
      </c>
      <c r="K8" s="74">
        <v>0</v>
      </c>
      <c r="L8" s="74">
        <v>0</v>
      </c>
      <c r="M8" s="74">
        <v>21.44</v>
      </c>
      <c r="N8" s="74">
        <v>21.44</v>
      </c>
      <c r="O8" s="74">
        <v>0</v>
      </c>
      <c r="P8" s="74">
        <v>0</v>
      </c>
      <c r="Q8" s="74">
        <v>218.93</v>
      </c>
      <c r="R8" s="74">
        <v>218.93</v>
      </c>
      <c r="S8" s="74">
        <v>0</v>
      </c>
      <c r="T8" s="74">
        <v>0</v>
      </c>
      <c r="U8" s="74">
        <v>0</v>
      </c>
      <c r="V8" s="74">
        <v>0</v>
      </c>
      <c r="W8" s="74">
        <v>0</v>
      </c>
      <c r="X8" s="74">
        <v>0</v>
      </c>
      <c r="Y8" s="74">
        <v>0</v>
      </c>
      <c r="Z8" s="74">
        <v>0</v>
      </c>
      <c r="AA8" s="74">
        <v>74327.180000000008</v>
      </c>
      <c r="AB8" s="74">
        <v>941.67000000001281</v>
      </c>
      <c r="AC8" s="74">
        <v>-0.27</v>
      </c>
      <c r="AD8" s="74">
        <v>-0.27</v>
      </c>
      <c r="AE8" s="74">
        <v>0</v>
      </c>
      <c r="AF8" s="74">
        <v>0</v>
      </c>
      <c r="AG8" s="74">
        <v>0</v>
      </c>
      <c r="AH8" s="74">
        <v>0</v>
      </c>
      <c r="AI8" s="74">
        <v>0</v>
      </c>
      <c r="AJ8" s="74">
        <v>0</v>
      </c>
      <c r="AK8" s="74">
        <v>0</v>
      </c>
      <c r="AL8" s="74">
        <v>0</v>
      </c>
      <c r="AM8" s="76">
        <f t="shared" si="0"/>
        <v>74567.28</v>
      </c>
      <c r="AN8" s="76">
        <f t="shared" si="1"/>
        <v>1181.7700000000127</v>
      </c>
    </row>
    <row r="9" spans="1:40" ht="24.95" customHeight="1" x14ac:dyDescent="0.2">
      <c r="A9" s="54">
        <v>3</v>
      </c>
      <c r="B9" s="55" t="s">
        <v>47</v>
      </c>
      <c r="C9" s="74">
        <v>20369.198975950469</v>
      </c>
      <c r="D9" s="74">
        <v>20369.198975950469</v>
      </c>
      <c r="E9" s="74">
        <v>0</v>
      </c>
      <c r="F9" s="74">
        <v>0</v>
      </c>
      <c r="G9" s="74">
        <v>1.7545522499999997</v>
      </c>
      <c r="H9" s="74">
        <v>1.7545522499999997</v>
      </c>
      <c r="I9" s="74">
        <v>0</v>
      </c>
      <c r="J9" s="74">
        <v>0</v>
      </c>
      <c r="K9" s="74">
        <v>43246.057650900068</v>
      </c>
      <c r="L9" s="74">
        <v>43246.057650900068</v>
      </c>
      <c r="M9" s="74">
        <v>3.3847776500000002</v>
      </c>
      <c r="N9" s="74">
        <v>3.3847776500000002</v>
      </c>
      <c r="O9" s="74">
        <v>0</v>
      </c>
      <c r="P9" s="74">
        <v>0</v>
      </c>
      <c r="Q9" s="74">
        <v>0</v>
      </c>
      <c r="R9" s="74">
        <v>0</v>
      </c>
      <c r="S9" s="74">
        <v>0</v>
      </c>
      <c r="T9" s="74">
        <v>0</v>
      </c>
      <c r="U9" s="74">
        <v>0</v>
      </c>
      <c r="V9" s="74">
        <v>0</v>
      </c>
      <c r="W9" s="74">
        <v>0</v>
      </c>
      <c r="X9" s="74">
        <v>0</v>
      </c>
      <c r="Y9" s="74">
        <v>0</v>
      </c>
      <c r="Z9" s="74">
        <v>0</v>
      </c>
      <c r="AA9" s="74">
        <v>6083.9558831500035</v>
      </c>
      <c r="AB9" s="74">
        <v>6083.9558831500035</v>
      </c>
      <c r="AC9" s="74">
        <v>0</v>
      </c>
      <c r="AD9" s="74">
        <v>0</v>
      </c>
      <c r="AE9" s="74">
        <v>401.65164175558607</v>
      </c>
      <c r="AF9" s="74">
        <v>401.65164175558607</v>
      </c>
      <c r="AG9" s="74">
        <v>1069.060856900021</v>
      </c>
      <c r="AH9" s="74">
        <v>1069.060856900021</v>
      </c>
      <c r="AI9" s="74">
        <v>0</v>
      </c>
      <c r="AJ9" s="74">
        <v>0</v>
      </c>
      <c r="AK9" s="74">
        <v>0</v>
      </c>
      <c r="AL9" s="74">
        <v>0</v>
      </c>
      <c r="AM9" s="76">
        <f t="shared" si="0"/>
        <v>71175.064338556142</v>
      </c>
      <c r="AN9" s="76">
        <f t="shared" si="1"/>
        <v>71175.064338556142</v>
      </c>
    </row>
    <row r="10" spans="1:40" ht="24.95" customHeight="1" x14ac:dyDescent="0.2">
      <c r="A10" s="54">
        <v>4</v>
      </c>
      <c r="B10" s="55" t="s">
        <v>50</v>
      </c>
      <c r="C10" s="74">
        <v>0</v>
      </c>
      <c r="D10" s="74">
        <v>0</v>
      </c>
      <c r="E10" s="74">
        <v>0</v>
      </c>
      <c r="F10" s="74">
        <v>0</v>
      </c>
      <c r="G10" s="74">
        <v>0</v>
      </c>
      <c r="H10" s="74">
        <v>0</v>
      </c>
      <c r="I10" s="74">
        <v>0</v>
      </c>
      <c r="J10" s="74">
        <v>0</v>
      </c>
      <c r="K10" s="74">
        <v>0</v>
      </c>
      <c r="L10" s="74">
        <v>0</v>
      </c>
      <c r="M10" s="74">
        <v>0</v>
      </c>
      <c r="N10" s="74">
        <v>0</v>
      </c>
      <c r="O10" s="74">
        <v>0</v>
      </c>
      <c r="P10" s="74">
        <v>0</v>
      </c>
      <c r="Q10" s="74">
        <v>0</v>
      </c>
      <c r="R10" s="74">
        <v>0</v>
      </c>
      <c r="S10" s="74">
        <v>0</v>
      </c>
      <c r="T10" s="74">
        <v>0</v>
      </c>
      <c r="U10" s="74">
        <v>0</v>
      </c>
      <c r="V10" s="74">
        <v>0</v>
      </c>
      <c r="W10" s="74">
        <v>0</v>
      </c>
      <c r="X10" s="74">
        <v>0</v>
      </c>
      <c r="Y10" s="74">
        <v>0</v>
      </c>
      <c r="Z10" s="74">
        <v>0</v>
      </c>
      <c r="AA10" s="74">
        <v>0</v>
      </c>
      <c r="AB10" s="74">
        <v>0</v>
      </c>
      <c r="AC10" s="74">
        <v>0</v>
      </c>
      <c r="AD10" s="74">
        <v>0</v>
      </c>
      <c r="AE10" s="74">
        <v>0</v>
      </c>
      <c r="AF10" s="74">
        <v>0</v>
      </c>
      <c r="AG10" s="74">
        <v>0</v>
      </c>
      <c r="AH10" s="74">
        <v>0</v>
      </c>
      <c r="AI10" s="74">
        <v>0</v>
      </c>
      <c r="AJ10" s="74">
        <v>0</v>
      </c>
      <c r="AK10" s="74">
        <v>0</v>
      </c>
      <c r="AL10" s="74">
        <v>0</v>
      </c>
      <c r="AM10" s="76">
        <f t="shared" si="0"/>
        <v>0</v>
      </c>
      <c r="AN10" s="76">
        <f t="shared" si="1"/>
        <v>0</v>
      </c>
    </row>
    <row r="11" spans="1:40" ht="24.95" customHeight="1" x14ac:dyDescent="0.2">
      <c r="A11" s="54">
        <v>5</v>
      </c>
      <c r="B11" s="55" t="s">
        <v>51</v>
      </c>
      <c r="C11" s="74">
        <v>0</v>
      </c>
      <c r="D11" s="74">
        <v>0</v>
      </c>
      <c r="E11" s="74">
        <v>0</v>
      </c>
      <c r="F11" s="74">
        <v>0</v>
      </c>
      <c r="G11" s="74">
        <v>0</v>
      </c>
      <c r="H11" s="74">
        <v>0</v>
      </c>
      <c r="I11" s="74">
        <v>0</v>
      </c>
      <c r="J11" s="74">
        <v>0</v>
      </c>
      <c r="K11" s="74">
        <v>0</v>
      </c>
      <c r="L11" s="74">
        <v>0</v>
      </c>
      <c r="M11" s="74">
        <v>0</v>
      </c>
      <c r="N11" s="74">
        <v>0</v>
      </c>
      <c r="O11" s="74">
        <v>0</v>
      </c>
      <c r="P11" s="74">
        <v>0</v>
      </c>
      <c r="Q11" s="74">
        <v>0</v>
      </c>
      <c r="R11" s="74">
        <v>0</v>
      </c>
      <c r="S11" s="74">
        <v>0</v>
      </c>
      <c r="T11" s="74">
        <v>0</v>
      </c>
      <c r="U11" s="74">
        <v>0</v>
      </c>
      <c r="V11" s="74">
        <v>0</v>
      </c>
      <c r="W11" s="74">
        <v>0</v>
      </c>
      <c r="X11" s="74">
        <v>0</v>
      </c>
      <c r="Y11" s="74">
        <v>0</v>
      </c>
      <c r="Z11" s="74">
        <v>0</v>
      </c>
      <c r="AA11" s="74">
        <v>0</v>
      </c>
      <c r="AB11" s="74">
        <v>0</v>
      </c>
      <c r="AC11" s="74">
        <v>0</v>
      </c>
      <c r="AD11" s="74">
        <v>0</v>
      </c>
      <c r="AE11" s="74">
        <v>0</v>
      </c>
      <c r="AF11" s="74">
        <v>0</v>
      </c>
      <c r="AG11" s="74">
        <v>0</v>
      </c>
      <c r="AH11" s="74">
        <v>0</v>
      </c>
      <c r="AI11" s="74">
        <v>0</v>
      </c>
      <c r="AJ11" s="74">
        <v>0</v>
      </c>
      <c r="AK11" s="74">
        <v>0</v>
      </c>
      <c r="AL11" s="74">
        <v>0</v>
      </c>
      <c r="AM11" s="76">
        <f t="shared" si="0"/>
        <v>0</v>
      </c>
      <c r="AN11" s="76">
        <f t="shared" si="1"/>
        <v>0</v>
      </c>
    </row>
    <row r="12" spans="1:40" ht="24.95" customHeight="1" x14ac:dyDescent="0.2">
      <c r="A12" s="54">
        <v>6</v>
      </c>
      <c r="B12" s="55" t="s">
        <v>52</v>
      </c>
      <c r="C12" s="74">
        <v>0</v>
      </c>
      <c r="D12" s="74">
        <v>0</v>
      </c>
      <c r="E12" s="74">
        <v>0</v>
      </c>
      <c r="F12" s="74">
        <v>0</v>
      </c>
      <c r="G12" s="74">
        <v>0</v>
      </c>
      <c r="H12" s="74">
        <v>0</v>
      </c>
      <c r="I12" s="74">
        <v>0</v>
      </c>
      <c r="J12" s="74">
        <v>0</v>
      </c>
      <c r="K12" s="74">
        <v>0</v>
      </c>
      <c r="L12" s="74">
        <v>0</v>
      </c>
      <c r="M12" s="74">
        <v>0</v>
      </c>
      <c r="N12" s="74">
        <v>0</v>
      </c>
      <c r="O12" s="74">
        <v>0</v>
      </c>
      <c r="P12" s="74">
        <v>0</v>
      </c>
      <c r="Q12" s="74">
        <v>0</v>
      </c>
      <c r="R12" s="74">
        <v>0</v>
      </c>
      <c r="S12" s="74">
        <v>0</v>
      </c>
      <c r="T12" s="74">
        <v>0</v>
      </c>
      <c r="U12" s="74">
        <v>0</v>
      </c>
      <c r="V12" s="74">
        <v>0</v>
      </c>
      <c r="W12" s="74">
        <v>0</v>
      </c>
      <c r="X12" s="74">
        <v>0</v>
      </c>
      <c r="Y12" s="74">
        <v>0</v>
      </c>
      <c r="Z12" s="74">
        <v>0</v>
      </c>
      <c r="AA12" s="74">
        <v>0</v>
      </c>
      <c r="AB12" s="74">
        <v>0</v>
      </c>
      <c r="AC12" s="74">
        <v>0</v>
      </c>
      <c r="AD12" s="74">
        <v>0</v>
      </c>
      <c r="AE12" s="74">
        <v>0</v>
      </c>
      <c r="AF12" s="74">
        <v>0</v>
      </c>
      <c r="AG12" s="74">
        <v>0</v>
      </c>
      <c r="AH12" s="74">
        <v>0</v>
      </c>
      <c r="AI12" s="74">
        <v>0</v>
      </c>
      <c r="AJ12" s="74">
        <v>0</v>
      </c>
      <c r="AK12" s="74">
        <v>0</v>
      </c>
      <c r="AL12" s="74">
        <v>0</v>
      </c>
      <c r="AM12" s="76">
        <f t="shared" si="0"/>
        <v>0</v>
      </c>
      <c r="AN12" s="76">
        <f t="shared" si="1"/>
        <v>0</v>
      </c>
    </row>
    <row r="13" spans="1:40" ht="24.95" customHeight="1" x14ac:dyDescent="0.2">
      <c r="A13" s="54">
        <v>7</v>
      </c>
      <c r="B13" s="55" t="s">
        <v>54</v>
      </c>
      <c r="C13" s="74">
        <v>0</v>
      </c>
      <c r="D13" s="74">
        <v>0</v>
      </c>
      <c r="E13" s="74">
        <v>0</v>
      </c>
      <c r="F13" s="74">
        <v>0</v>
      </c>
      <c r="G13" s="74">
        <v>0</v>
      </c>
      <c r="H13" s="74">
        <v>0</v>
      </c>
      <c r="I13" s="74">
        <v>0</v>
      </c>
      <c r="J13" s="74">
        <v>0</v>
      </c>
      <c r="K13" s="74">
        <v>0</v>
      </c>
      <c r="L13" s="74">
        <v>0</v>
      </c>
      <c r="M13" s="74">
        <v>0</v>
      </c>
      <c r="N13" s="74">
        <v>0</v>
      </c>
      <c r="O13" s="74">
        <v>0</v>
      </c>
      <c r="P13" s="74">
        <v>0</v>
      </c>
      <c r="Q13" s="74">
        <v>0</v>
      </c>
      <c r="R13" s="74">
        <v>0</v>
      </c>
      <c r="S13" s="74">
        <v>0</v>
      </c>
      <c r="T13" s="74">
        <v>0</v>
      </c>
      <c r="U13" s="74">
        <v>0</v>
      </c>
      <c r="V13" s="74">
        <v>0</v>
      </c>
      <c r="W13" s="74">
        <v>0</v>
      </c>
      <c r="X13" s="74">
        <v>0</v>
      </c>
      <c r="Y13" s="74">
        <v>0</v>
      </c>
      <c r="Z13" s="74">
        <v>0</v>
      </c>
      <c r="AA13" s="74">
        <v>0</v>
      </c>
      <c r="AB13" s="74">
        <v>0</v>
      </c>
      <c r="AC13" s="74">
        <v>0</v>
      </c>
      <c r="AD13" s="74">
        <v>0</v>
      </c>
      <c r="AE13" s="74">
        <v>0</v>
      </c>
      <c r="AF13" s="74">
        <v>0</v>
      </c>
      <c r="AG13" s="74">
        <v>0</v>
      </c>
      <c r="AH13" s="74">
        <v>0</v>
      </c>
      <c r="AI13" s="74">
        <v>0</v>
      </c>
      <c r="AJ13" s="74">
        <v>0</v>
      </c>
      <c r="AK13" s="74">
        <v>0</v>
      </c>
      <c r="AL13" s="74">
        <v>0</v>
      </c>
      <c r="AM13" s="76">
        <f t="shared" si="0"/>
        <v>0</v>
      </c>
      <c r="AN13" s="76">
        <f t="shared" si="1"/>
        <v>0</v>
      </c>
    </row>
    <row r="14" spans="1:40" ht="24.95" customHeight="1" x14ac:dyDescent="0.2">
      <c r="A14" s="54">
        <v>8</v>
      </c>
      <c r="B14" s="55" t="s">
        <v>55</v>
      </c>
      <c r="C14" s="74">
        <v>0</v>
      </c>
      <c r="D14" s="74">
        <v>0</v>
      </c>
      <c r="E14" s="74">
        <v>0</v>
      </c>
      <c r="F14" s="74">
        <v>0</v>
      </c>
      <c r="G14" s="74">
        <v>0</v>
      </c>
      <c r="H14" s="74">
        <v>0</v>
      </c>
      <c r="I14" s="74">
        <v>0</v>
      </c>
      <c r="J14" s="74">
        <v>0</v>
      </c>
      <c r="K14" s="74">
        <v>0</v>
      </c>
      <c r="L14" s="74">
        <v>0</v>
      </c>
      <c r="M14" s="74">
        <v>0</v>
      </c>
      <c r="N14" s="74">
        <v>0</v>
      </c>
      <c r="O14" s="74">
        <v>0</v>
      </c>
      <c r="P14" s="74">
        <v>0</v>
      </c>
      <c r="Q14" s="74">
        <v>0</v>
      </c>
      <c r="R14" s="74">
        <v>0</v>
      </c>
      <c r="S14" s="74">
        <v>0</v>
      </c>
      <c r="T14" s="74">
        <v>0</v>
      </c>
      <c r="U14" s="74">
        <v>0</v>
      </c>
      <c r="V14" s="74">
        <v>0</v>
      </c>
      <c r="W14" s="74">
        <v>0</v>
      </c>
      <c r="X14" s="74">
        <v>0</v>
      </c>
      <c r="Y14" s="74">
        <v>0</v>
      </c>
      <c r="Z14" s="74">
        <v>0</v>
      </c>
      <c r="AA14" s="74">
        <v>0</v>
      </c>
      <c r="AB14" s="74">
        <v>0</v>
      </c>
      <c r="AC14" s="74">
        <v>0</v>
      </c>
      <c r="AD14" s="74">
        <v>0</v>
      </c>
      <c r="AE14" s="74">
        <v>0</v>
      </c>
      <c r="AF14" s="74">
        <v>0</v>
      </c>
      <c r="AG14" s="74">
        <v>0</v>
      </c>
      <c r="AH14" s="74">
        <v>0</v>
      </c>
      <c r="AI14" s="74">
        <v>0</v>
      </c>
      <c r="AJ14" s="74">
        <v>0</v>
      </c>
      <c r="AK14" s="74">
        <v>0</v>
      </c>
      <c r="AL14" s="74">
        <v>0</v>
      </c>
      <c r="AM14" s="76">
        <f t="shared" si="0"/>
        <v>0</v>
      </c>
      <c r="AN14" s="76">
        <f t="shared" si="1"/>
        <v>0</v>
      </c>
    </row>
    <row r="15" spans="1:40" ht="24.95" customHeight="1" x14ac:dyDescent="0.2">
      <c r="A15" s="54">
        <v>9</v>
      </c>
      <c r="B15" s="55" t="s">
        <v>56</v>
      </c>
      <c r="C15" s="74">
        <v>0</v>
      </c>
      <c r="D15" s="74">
        <v>0</v>
      </c>
      <c r="E15" s="74">
        <v>0</v>
      </c>
      <c r="F15" s="74">
        <v>0</v>
      </c>
      <c r="G15" s="74">
        <v>0</v>
      </c>
      <c r="H15" s="74">
        <v>0</v>
      </c>
      <c r="I15" s="74">
        <v>0</v>
      </c>
      <c r="J15" s="74">
        <v>0</v>
      </c>
      <c r="K15" s="74">
        <v>0</v>
      </c>
      <c r="L15" s="74">
        <v>0</v>
      </c>
      <c r="M15" s="74">
        <v>0</v>
      </c>
      <c r="N15" s="74">
        <v>0</v>
      </c>
      <c r="O15" s="74">
        <v>0</v>
      </c>
      <c r="P15" s="74">
        <v>0</v>
      </c>
      <c r="Q15" s="74">
        <v>0</v>
      </c>
      <c r="R15" s="74">
        <v>0</v>
      </c>
      <c r="S15" s="74">
        <v>0</v>
      </c>
      <c r="T15" s="74">
        <v>0</v>
      </c>
      <c r="U15" s="74">
        <v>0</v>
      </c>
      <c r="V15" s="74">
        <v>0</v>
      </c>
      <c r="W15" s="74">
        <v>0</v>
      </c>
      <c r="X15" s="74">
        <v>0</v>
      </c>
      <c r="Y15" s="74">
        <v>0</v>
      </c>
      <c r="Z15" s="74">
        <v>0</v>
      </c>
      <c r="AA15" s="74">
        <v>0</v>
      </c>
      <c r="AB15" s="74">
        <v>0</v>
      </c>
      <c r="AC15" s="74">
        <v>0</v>
      </c>
      <c r="AD15" s="74">
        <v>0</v>
      </c>
      <c r="AE15" s="74">
        <v>0</v>
      </c>
      <c r="AF15" s="74">
        <v>0</v>
      </c>
      <c r="AG15" s="74">
        <v>0</v>
      </c>
      <c r="AH15" s="74">
        <v>0</v>
      </c>
      <c r="AI15" s="74">
        <v>0</v>
      </c>
      <c r="AJ15" s="74">
        <v>0</v>
      </c>
      <c r="AK15" s="74">
        <v>0</v>
      </c>
      <c r="AL15" s="74">
        <v>0</v>
      </c>
      <c r="AM15" s="76">
        <f t="shared" si="0"/>
        <v>0</v>
      </c>
      <c r="AN15" s="76">
        <f t="shared" si="1"/>
        <v>0</v>
      </c>
    </row>
    <row r="16" spans="1:40" ht="24.95" customHeight="1" x14ac:dyDescent="0.2">
      <c r="A16" s="54">
        <v>10</v>
      </c>
      <c r="B16" s="55" t="s">
        <v>57</v>
      </c>
      <c r="C16" s="74">
        <v>0</v>
      </c>
      <c r="D16" s="74">
        <v>0</v>
      </c>
      <c r="E16" s="74">
        <v>0</v>
      </c>
      <c r="F16" s="74">
        <v>0</v>
      </c>
      <c r="G16" s="74">
        <v>0</v>
      </c>
      <c r="H16" s="74">
        <v>0</v>
      </c>
      <c r="I16" s="74">
        <v>0</v>
      </c>
      <c r="J16" s="74">
        <v>0</v>
      </c>
      <c r="K16" s="74">
        <v>0</v>
      </c>
      <c r="L16" s="74">
        <v>0</v>
      </c>
      <c r="M16" s="74">
        <v>0</v>
      </c>
      <c r="N16" s="74">
        <v>0</v>
      </c>
      <c r="O16" s="74">
        <v>0</v>
      </c>
      <c r="P16" s="74">
        <v>0</v>
      </c>
      <c r="Q16" s="74">
        <v>0</v>
      </c>
      <c r="R16" s="74">
        <v>0</v>
      </c>
      <c r="S16" s="74">
        <v>0</v>
      </c>
      <c r="T16" s="74">
        <v>0</v>
      </c>
      <c r="U16" s="74">
        <v>0</v>
      </c>
      <c r="V16" s="74">
        <v>0</v>
      </c>
      <c r="W16" s="74">
        <v>0</v>
      </c>
      <c r="X16" s="74">
        <v>0</v>
      </c>
      <c r="Y16" s="74">
        <v>0</v>
      </c>
      <c r="Z16" s="74">
        <v>0</v>
      </c>
      <c r="AA16" s="74">
        <v>0</v>
      </c>
      <c r="AB16" s="74">
        <v>0</v>
      </c>
      <c r="AC16" s="74">
        <v>0</v>
      </c>
      <c r="AD16" s="74">
        <v>0</v>
      </c>
      <c r="AE16" s="74">
        <v>0</v>
      </c>
      <c r="AF16" s="74">
        <v>0</v>
      </c>
      <c r="AG16" s="74">
        <v>0</v>
      </c>
      <c r="AH16" s="74">
        <v>0</v>
      </c>
      <c r="AI16" s="74">
        <v>0</v>
      </c>
      <c r="AJ16" s="74">
        <v>0</v>
      </c>
      <c r="AK16" s="74">
        <v>0</v>
      </c>
      <c r="AL16" s="74">
        <v>0</v>
      </c>
      <c r="AM16" s="76">
        <f t="shared" si="0"/>
        <v>0</v>
      </c>
      <c r="AN16" s="76">
        <f t="shared" si="1"/>
        <v>0</v>
      </c>
    </row>
    <row r="17" spans="1:40" ht="24.95" customHeight="1" x14ac:dyDescent="0.2">
      <c r="A17" s="54">
        <v>11</v>
      </c>
      <c r="B17" s="55" t="s">
        <v>58</v>
      </c>
      <c r="C17" s="74">
        <v>0</v>
      </c>
      <c r="D17" s="74">
        <v>0</v>
      </c>
      <c r="E17" s="74">
        <v>0</v>
      </c>
      <c r="F17" s="74">
        <v>0</v>
      </c>
      <c r="G17" s="74">
        <v>0</v>
      </c>
      <c r="H17" s="74">
        <v>0</v>
      </c>
      <c r="I17" s="74">
        <v>0</v>
      </c>
      <c r="J17" s="74">
        <v>0</v>
      </c>
      <c r="K17" s="74">
        <v>0</v>
      </c>
      <c r="L17" s="74">
        <v>0</v>
      </c>
      <c r="M17" s="74">
        <v>0</v>
      </c>
      <c r="N17" s="74">
        <v>0</v>
      </c>
      <c r="O17" s="74">
        <v>0</v>
      </c>
      <c r="P17" s="74">
        <v>0</v>
      </c>
      <c r="Q17" s="74">
        <v>0</v>
      </c>
      <c r="R17" s="74">
        <v>0</v>
      </c>
      <c r="S17" s="74">
        <v>0</v>
      </c>
      <c r="T17" s="74">
        <v>0</v>
      </c>
      <c r="U17" s="74">
        <v>0</v>
      </c>
      <c r="V17" s="74">
        <v>0</v>
      </c>
      <c r="W17" s="74">
        <v>0</v>
      </c>
      <c r="X17" s="74">
        <v>0</v>
      </c>
      <c r="Y17" s="74">
        <v>0</v>
      </c>
      <c r="Z17" s="74">
        <v>0</v>
      </c>
      <c r="AA17" s="74">
        <v>0</v>
      </c>
      <c r="AB17" s="74">
        <v>0</v>
      </c>
      <c r="AC17" s="74">
        <v>0</v>
      </c>
      <c r="AD17" s="74">
        <v>0</v>
      </c>
      <c r="AE17" s="74">
        <v>0</v>
      </c>
      <c r="AF17" s="74">
        <v>0</v>
      </c>
      <c r="AG17" s="74">
        <v>0</v>
      </c>
      <c r="AH17" s="74">
        <v>0</v>
      </c>
      <c r="AI17" s="74">
        <v>0</v>
      </c>
      <c r="AJ17" s="74">
        <v>0</v>
      </c>
      <c r="AK17" s="74">
        <v>0</v>
      </c>
      <c r="AL17" s="74">
        <v>0</v>
      </c>
      <c r="AM17" s="76">
        <f t="shared" si="0"/>
        <v>0</v>
      </c>
      <c r="AN17" s="76">
        <f t="shared" si="1"/>
        <v>0</v>
      </c>
    </row>
    <row r="18" spans="1:40" ht="24.95" customHeight="1" x14ac:dyDescent="0.2">
      <c r="A18" s="54">
        <v>12</v>
      </c>
      <c r="B18" s="55" t="s">
        <v>59</v>
      </c>
      <c r="C18" s="74">
        <v>0</v>
      </c>
      <c r="D18" s="74">
        <v>0</v>
      </c>
      <c r="E18" s="74">
        <v>0</v>
      </c>
      <c r="F18" s="74">
        <v>0</v>
      </c>
      <c r="G18" s="74">
        <v>0</v>
      </c>
      <c r="H18" s="74">
        <v>0</v>
      </c>
      <c r="I18" s="74">
        <v>0</v>
      </c>
      <c r="J18" s="74">
        <v>0</v>
      </c>
      <c r="K18" s="74">
        <v>0</v>
      </c>
      <c r="L18" s="74">
        <v>0</v>
      </c>
      <c r="M18" s="74">
        <v>0</v>
      </c>
      <c r="N18" s="74">
        <v>0</v>
      </c>
      <c r="O18" s="74">
        <v>0</v>
      </c>
      <c r="P18" s="74">
        <v>0</v>
      </c>
      <c r="Q18" s="74">
        <v>0</v>
      </c>
      <c r="R18" s="74">
        <v>0</v>
      </c>
      <c r="S18" s="74">
        <v>0</v>
      </c>
      <c r="T18" s="74">
        <v>0</v>
      </c>
      <c r="U18" s="74">
        <v>0</v>
      </c>
      <c r="V18" s="74">
        <v>0</v>
      </c>
      <c r="W18" s="74">
        <v>0</v>
      </c>
      <c r="X18" s="74">
        <v>0</v>
      </c>
      <c r="Y18" s="74">
        <v>0</v>
      </c>
      <c r="Z18" s="74">
        <v>0</v>
      </c>
      <c r="AA18" s="74">
        <v>0</v>
      </c>
      <c r="AB18" s="74">
        <v>0</v>
      </c>
      <c r="AC18" s="74">
        <v>0</v>
      </c>
      <c r="AD18" s="74">
        <v>0</v>
      </c>
      <c r="AE18" s="74">
        <v>0</v>
      </c>
      <c r="AF18" s="74">
        <v>0</v>
      </c>
      <c r="AG18" s="74">
        <v>0</v>
      </c>
      <c r="AH18" s="74">
        <v>0</v>
      </c>
      <c r="AI18" s="74">
        <v>0</v>
      </c>
      <c r="AJ18" s="74">
        <v>0</v>
      </c>
      <c r="AK18" s="74">
        <v>0</v>
      </c>
      <c r="AL18" s="74">
        <v>0</v>
      </c>
      <c r="AM18" s="76">
        <f t="shared" si="0"/>
        <v>0</v>
      </c>
      <c r="AN18" s="76">
        <f t="shared" si="1"/>
        <v>0</v>
      </c>
    </row>
    <row r="19" spans="1:40" ht="24.95" customHeight="1" x14ac:dyDescent="0.2">
      <c r="A19" s="54">
        <v>13</v>
      </c>
      <c r="B19" s="55" t="s">
        <v>60</v>
      </c>
      <c r="C19" s="74">
        <v>0</v>
      </c>
      <c r="D19" s="74">
        <v>0</v>
      </c>
      <c r="E19" s="74">
        <v>0</v>
      </c>
      <c r="F19" s="74">
        <v>0</v>
      </c>
      <c r="G19" s="74">
        <v>0</v>
      </c>
      <c r="H19" s="74">
        <v>0</v>
      </c>
      <c r="I19" s="74">
        <v>0</v>
      </c>
      <c r="J19" s="74">
        <v>0</v>
      </c>
      <c r="K19" s="74">
        <v>0</v>
      </c>
      <c r="L19" s="74">
        <v>0</v>
      </c>
      <c r="M19" s="74">
        <v>0</v>
      </c>
      <c r="N19" s="74">
        <v>0</v>
      </c>
      <c r="O19" s="74">
        <v>0</v>
      </c>
      <c r="P19" s="74">
        <v>0</v>
      </c>
      <c r="Q19" s="74">
        <v>0</v>
      </c>
      <c r="R19" s="74">
        <v>0</v>
      </c>
      <c r="S19" s="74">
        <v>0</v>
      </c>
      <c r="T19" s="74">
        <v>0</v>
      </c>
      <c r="U19" s="74">
        <v>0</v>
      </c>
      <c r="V19" s="74">
        <v>0</v>
      </c>
      <c r="W19" s="74">
        <v>0</v>
      </c>
      <c r="X19" s="74">
        <v>0</v>
      </c>
      <c r="Y19" s="74">
        <v>0</v>
      </c>
      <c r="Z19" s="74">
        <v>0</v>
      </c>
      <c r="AA19" s="74">
        <v>0</v>
      </c>
      <c r="AB19" s="74">
        <v>0</v>
      </c>
      <c r="AC19" s="74">
        <v>0</v>
      </c>
      <c r="AD19" s="74">
        <v>0</v>
      </c>
      <c r="AE19" s="74">
        <v>0</v>
      </c>
      <c r="AF19" s="74">
        <v>0</v>
      </c>
      <c r="AG19" s="74">
        <v>0</v>
      </c>
      <c r="AH19" s="74">
        <v>0</v>
      </c>
      <c r="AI19" s="74">
        <v>0</v>
      </c>
      <c r="AJ19" s="74">
        <v>0</v>
      </c>
      <c r="AK19" s="74">
        <v>0</v>
      </c>
      <c r="AL19" s="74">
        <v>0</v>
      </c>
      <c r="AM19" s="76">
        <f t="shared" si="0"/>
        <v>0</v>
      </c>
      <c r="AN19" s="76">
        <f t="shared" si="1"/>
        <v>0</v>
      </c>
    </row>
    <row r="20" spans="1:40" ht="24.95" customHeight="1" x14ac:dyDescent="0.2">
      <c r="A20" s="54">
        <v>14</v>
      </c>
      <c r="B20" s="64" t="s">
        <v>53</v>
      </c>
      <c r="C20" s="74">
        <v>0</v>
      </c>
      <c r="D20" s="74">
        <v>0</v>
      </c>
      <c r="E20" s="74">
        <v>0</v>
      </c>
      <c r="F20" s="74">
        <v>0</v>
      </c>
      <c r="G20" s="74">
        <v>0</v>
      </c>
      <c r="H20" s="74">
        <v>0</v>
      </c>
      <c r="I20" s="74">
        <v>0</v>
      </c>
      <c r="J20" s="74">
        <v>0</v>
      </c>
      <c r="K20" s="74">
        <v>0</v>
      </c>
      <c r="L20" s="74">
        <v>0</v>
      </c>
      <c r="M20" s="74">
        <v>0</v>
      </c>
      <c r="N20" s="74">
        <v>0</v>
      </c>
      <c r="O20" s="74">
        <v>0</v>
      </c>
      <c r="P20" s="74">
        <v>0</v>
      </c>
      <c r="Q20" s="74">
        <v>0</v>
      </c>
      <c r="R20" s="74">
        <v>0</v>
      </c>
      <c r="S20" s="74">
        <v>0</v>
      </c>
      <c r="T20" s="74">
        <v>0</v>
      </c>
      <c r="U20" s="74">
        <v>-1297.8525000000002</v>
      </c>
      <c r="V20" s="74">
        <v>-1297.8525000000002</v>
      </c>
      <c r="W20" s="74">
        <v>0</v>
      </c>
      <c r="X20" s="74">
        <v>0</v>
      </c>
      <c r="Y20" s="74">
        <v>0</v>
      </c>
      <c r="Z20" s="74">
        <v>0</v>
      </c>
      <c r="AA20" s="74">
        <v>418.42950000000002</v>
      </c>
      <c r="AB20" s="74">
        <v>418.42950000000002</v>
      </c>
      <c r="AC20" s="74">
        <v>0</v>
      </c>
      <c r="AD20" s="74">
        <v>0</v>
      </c>
      <c r="AE20" s="74">
        <v>0</v>
      </c>
      <c r="AF20" s="74">
        <v>0</v>
      </c>
      <c r="AG20" s="74">
        <v>0</v>
      </c>
      <c r="AH20" s="74">
        <v>0</v>
      </c>
      <c r="AI20" s="74">
        <v>0</v>
      </c>
      <c r="AJ20" s="74">
        <v>0</v>
      </c>
      <c r="AK20" s="74">
        <v>0</v>
      </c>
      <c r="AL20" s="74">
        <v>0</v>
      </c>
      <c r="AM20" s="76">
        <f t="shared" si="0"/>
        <v>-879.42300000000023</v>
      </c>
      <c r="AN20" s="76">
        <f t="shared" si="1"/>
        <v>-879.42300000000023</v>
      </c>
    </row>
    <row r="21" spans="1:40" ht="15" x14ac:dyDescent="0.2">
      <c r="A21" s="26"/>
      <c r="B21" s="12" t="s">
        <v>1</v>
      </c>
      <c r="C21" s="77">
        <f t="shared" ref="C21:AN21" si="2">SUM(C7:C20)</f>
        <v>20369.198975950469</v>
      </c>
      <c r="D21" s="77">
        <f t="shared" si="2"/>
        <v>20369.198975950469</v>
      </c>
      <c r="E21" s="77">
        <f t="shared" si="2"/>
        <v>0</v>
      </c>
      <c r="F21" s="77">
        <f t="shared" si="2"/>
        <v>0</v>
      </c>
      <c r="G21" s="77">
        <f t="shared" si="2"/>
        <v>1.7545522499999997</v>
      </c>
      <c r="H21" s="77">
        <f t="shared" si="2"/>
        <v>1.7545522499999997</v>
      </c>
      <c r="I21" s="77">
        <f t="shared" si="2"/>
        <v>0</v>
      </c>
      <c r="J21" s="77">
        <f t="shared" si="2"/>
        <v>0</v>
      </c>
      <c r="K21" s="77">
        <f t="shared" si="2"/>
        <v>72296.677650900063</v>
      </c>
      <c r="L21" s="77">
        <f t="shared" si="2"/>
        <v>72296.677650900063</v>
      </c>
      <c r="M21" s="77">
        <f t="shared" si="2"/>
        <v>24.824777650000001</v>
      </c>
      <c r="N21" s="77">
        <f t="shared" si="2"/>
        <v>24.824777650000001</v>
      </c>
      <c r="O21" s="77">
        <f t="shared" si="2"/>
        <v>0</v>
      </c>
      <c r="P21" s="77">
        <f t="shared" si="2"/>
        <v>0</v>
      </c>
      <c r="Q21" s="77">
        <f t="shared" si="2"/>
        <v>218.93</v>
      </c>
      <c r="R21" s="77">
        <f t="shared" si="2"/>
        <v>218.93</v>
      </c>
      <c r="S21" s="77">
        <f t="shared" si="2"/>
        <v>0</v>
      </c>
      <c r="T21" s="77">
        <f t="shared" si="2"/>
        <v>0</v>
      </c>
      <c r="U21" s="77">
        <f t="shared" si="2"/>
        <v>-1297.8525000000002</v>
      </c>
      <c r="V21" s="77">
        <f t="shared" si="2"/>
        <v>-1297.8525000000002</v>
      </c>
      <c r="W21" s="77">
        <f t="shared" si="2"/>
        <v>0</v>
      </c>
      <c r="X21" s="77">
        <f t="shared" si="2"/>
        <v>0</v>
      </c>
      <c r="Y21" s="77">
        <f t="shared" si="2"/>
        <v>0</v>
      </c>
      <c r="Z21" s="77">
        <f t="shared" si="2"/>
        <v>0</v>
      </c>
      <c r="AA21" s="77">
        <f t="shared" si="2"/>
        <v>3337040.3853831501</v>
      </c>
      <c r="AB21" s="77">
        <f t="shared" si="2"/>
        <v>106161.51538314951</v>
      </c>
      <c r="AC21" s="77">
        <f t="shared" si="2"/>
        <v>-0.27</v>
      </c>
      <c r="AD21" s="77">
        <f t="shared" si="2"/>
        <v>-0.27</v>
      </c>
      <c r="AE21" s="77">
        <f t="shared" si="2"/>
        <v>401.65164175558607</v>
      </c>
      <c r="AF21" s="77">
        <f t="shared" si="2"/>
        <v>401.65164175558607</v>
      </c>
      <c r="AG21" s="77">
        <f t="shared" si="2"/>
        <v>1069.060856900021</v>
      </c>
      <c r="AH21" s="77">
        <f t="shared" si="2"/>
        <v>1069.060856900021</v>
      </c>
      <c r="AI21" s="77">
        <f t="shared" si="2"/>
        <v>0</v>
      </c>
      <c r="AJ21" s="77">
        <f t="shared" si="2"/>
        <v>0</v>
      </c>
      <c r="AK21" s="77">
        <f t="shared" si="2"/>
        <v>0</v>
      </c>
      <c r="AL21" s="77">
        <f t="shared" si="2"/>
        <v>0</v>
      </c>
      <c r="AM21" s="77">
        <f t="shared" si="2"/>
        <v>3430124.3613385558</v>
      </c>
      <c r="AN21" s="77">
        <f t="shared" si="2"/>
        <v>199245.49133855564</v>
      </c>
    </row>
    <row r="23" spans="1:40" ht="15" x14ac:dyDescent="0.2">
      <c r="A23" s="36"/>
      <c r="B23" s="17" t="s">
        <v>15</v>
      </c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1"/>
      <c r="P23" s="1"/>
      <c r="Q23" s="1"/>
      <c r="R23" s="1"/>
      <c r="S23" s="1"/>
      <c r="T23" s="1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30"/>
      <c r="AN23" s="30"/>
    </row>
    <row r="24" spans="1:40" ht="13.5" customHeight="1" x14ac:dyDescent="0.2">
      <c r="A24" s="36"/>
      <c r="B24" s="109" t="s">
        <v>80</v>
      </c>
      <c r="C24" s="109"/>
      <c r="D24" s="109"/>
      <c r="E24" s="109"/>
      <c r="F24" s="109"/>
      <c r="G24" s="109"/>
      <c r="H24" s="109"/>
      <c r="I24" s="109"/>
      <c r="J24" s="109"/>
      <c r="K24" s="109"/>
      <c r="L24" s="109"/>
      <c r="M24" s="109"/>
      <c r="N24" s="109"/>
      <c r="O24" s="37"/>
      <c r="P24" s="37"/>
      <c r="Q24" s="37"/>
      <c r="R24" s="37"/>
      <c r="S24" s="37"/>
      <c r="T24" s="37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5"/>
      <c r="AN24" s="35"/>
    </row>
    <row r="25" spans="1:40" ht="15" x14ac:dyDescent="0.2">
      <c r="A25" s="36"/>
      <c r="B25" s="109"/>
      <c r="C25" s="109"/>
      <c r="D25" s="109"/>
      <c r="E25" s="109"/>
      <c r="F25" s="109"/>
      <c r="G25" s="109"/>
      <c r="H25" s="109"/>
      <c r="I25" s="109"/>
      <c r="J25" s="109"/>
      <c r="K25" s="109"/>
      <c r="L25" s="109"/>
      <c r="M25" s="109"/>
      <c r="N25" s="10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/>
      <c r="AL25" s="39"/>
      <c r="AN25" s="30"/>
    </row>
    <row r="26" spans="1:40" x14ac:dyDescent="0.2">
      <c r="B26" s="17" t="s">
        <v>66</v>
      </c>
      <c r="E26" s="31"/>
      <c r="F26" s="31"/>
      <c r="G26" s="31"/>
      <c r="H26" s="31"/>
      <c r="I26" s="31"/>
      <c r="J26" s="31"/>
      <c r="K26" s="31"/>
      <c r="L26" s="31"/>
      <c r="M26" s="31"/>
      <c r="N26" s="31"/>
      <c r="AM26" s="35"/>
      <c r="AN26" s="35"/>
    </row>
    <row r="27" spans="1:40" x14ac:dyDescent="0.2">
      <c r="B27" s="17" t="s">
        <v>67</v>
      </c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</row>
    <row r="28" spans="1:40" x14ac:dyDescent="0.2">
      <c r="AM28" s="35"/>
      <c r="AN28" s="35"/>
    </row>
    <row r="29" spans="1:40" x14ac:dyDescent="0.2">
      <c r="AM29" s="35"/>
      <c r="AN29" s="35"/>
    </row>
  </sheetData>
  <sortState ref="B7:AN20">
    <sortCondition descending="1" ref="AM7:AM20"/>
  </sortState>
  <mergeCells count="24">
    <mergeCell ref="AK5:AL5"/>
    <mergeCell ref="AM5:AN5"/>
    <mergeCell ref="B24:N25"/>
    <mergeCell ref="A1:L1"/>
    <mergeCell ref="A2:L2"/>
    <mergeCell ref="Y5:Z5"/>
    <mergeCell ref="AA5:AB5"/>
    <mergeCell ref="AC5:AD5"/>
    <mergeCell ref="AE5:AF5"/>
    <mergeCell ref="AG5:AH5"/>
    <mergeCell ref="AI5:AJ5"/>
    <mergeCell ref="M5:N5"/>
    <mergeCell ref="O5:P5"/>
    <mergeCell ref="Q5:R5"/>
    <mergeCell ref="S5:T5"/>
    <mergeCell ref="U5:V5"/>
    <mergeCell ref="W5:X5"/>
    <mergeCell ref="K5:L5"/>
    <mergeCell ref="A5:A6"/>
    <mergeCell ref="B5:B6"/>
    <mergeCell ref="C5:D5"/>
    <mergeCell ref="E5:F5"/>
    <mergeCell ref="G5:H5"/>
    <mergeCell ref="I5:J5"/>
  </mergeCells>
  <pageMargins left="0.17" right="0.17" top="0.35" bottom="0.36" header="0.18" footer="0.16"/>
  <pageSetup paperSize="9" scale="61" orientation="landscape" r:id="rId1"/>
  <headerFooter alignWithMargins="0">
    <oddFooter>Page &amp;P of &amp;N</oddFooter>
  </headerFooter>
  <colBreaks count="1" manualBreakCount="1">
    <brk id="18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indexed="38"/>
  </sheetPr>
  <dimension ref="A2:E28"/>
  <sheetViews>
    <sheetView zoomScale="90" zoomScaleNormal="90" workbookViewId="0">
      <pane xSplit="2" ySplit="6" topLeftCell="C7" activePane="bottomRight" state="frozen"/>
      <selection pane="topRight"/>
      <selection pane="bottomLeft"/>
      <selection pane="bottomRight" activeCell="B19" sqref="B19"/>
    </sheetView>
  </sheetViews>
  <sheetFormatPr defaultRowHeight="12.75" x14ac:dyDescent="0.2"/>
  <cols>
    <col min="1" max="1" width="4.42578125" customWidth="1"/>
    <col min="2" max="2" width="56.28515625" customWidth="1"/>
    <col min="3" max="3" width="13" customWidth="1"/>
    <col min="4" max="4" width="9.42578125" bestFit="1" customWidth="1"/>
  </cols>
  <sheetData>
    <row r="2" spans="1:5" ht="12.75" customHeight="1" x14ac:dyDescent="0.2">
      <c r="A2" s="111" t="s">
        <v>87</v>
      </c>
      <c r="B2" s="111"/>
      <c r="C2" s="111"/>
      <c r="D2" s="111"/>
    </row>
    <row r="3" spans="1:5" ht="12.75" customHeight="1" x14ac:dyDescent="0.2">
      <c r="A3" s="111"/>
      <c r="B3" s="111"/>
      <c r="C3" s="111"/>
      <c r="D3" s="111"/>
      <c r="E3" s="4"/>
    </row>
    <row r="4" spans="1:5" x14ac:dyDescent="0.2">
      <c r="A4" s="111"/>
      <c r="B4" s="111"/>
      <c r="C4" s="111"/>
      <c r="D4" s="111"/>
      <c r="E4" s="4"/>
    </row>
    <row r="6" spans="1:5" ht="43.5" customHeight="1" x14ac:dyDescent="0.2">
      <c r="A6" s="5" t="s">
        <v>0</v>
      </c>
      <c r="B6" s="5" t="s">
        <v>24</v>
      </c>
      <c r="C6" s="6" t="s">
        <v>4</v>
      </c>
      <c r="D6" s="6" t="s">
        <v>25</v>
      </c>
    </row>
    <row r="7" spans="1:5" ht="27" customHeight="1" x14ac:dyDescent="0.2">
      <c r="A7" s="13">
        <v>1</v>
      </c>
      <c r="B7" s="7" t="s">
        <v>3</v>
      </c>
      <c r="C7" s="80">
        <f>HLOOKUP(B7,'სტატისტი პრემიები(მიღ. გადაზღ.)'!$4:$20,17,FALSE)</f>
        <v>284452.17951900937</v>
      </c>
      <c r="D7" s="62">
        <f>C7/$C$25</f>
        <v>0.28030582452705011</v>
      </c>
    </row>
    <row r="8" spans="1:5" ht="27" customHeight="1" x14ac:dyDescent="0.2">
      <c r="A8" s="13">
        <v>2</v>
      </c>
      <c r="B8" s="7" t="s">
        <v>27</v>
      </c>
      <c r="C8" s="80">
        <f>HLOOKUP(B8,'სტატისტი პრემიები(მიღ. გადაზღ.)'!$4:$20,17,FALSE)</f>
        <v>0</v>
      </c>
      <c r="D8" s="62">
        <f t="shared" ref="D8:D21" si="0">C8/$C$25</f>
        <v>0</v>
      </c>
    </row>
    <row r="9" spans="1:5" ht="27" customHeight="1" x14ac:dyDescent="0.2">
      <c r="A9" s="13">
        <v>3</v>
      </c>
      <c r="B9" s="7" t="s">
        <v>34</v>
      </c>
      <c r="C9" s="80">
        <f>HLOOKUP(B9,'სტატისტი პრემიები(მიღ. გადაზღ.)'!$4:$20,17,FALSE)</f>
        <v>35.091044999999994</v>
      </c>
      <c r="D9" s="62">
        <f t="shared" si="0"/>
        <v>3.4579535719758765E-5</v>
      </c>
    </row>
    <row r="10" spans="1:5" ht="27" customHeight="1" x14ac:dyDescent="0.2">
      <c r="A10" s="13">
        <v>4</v>
      </c>
      <c r="B10" s="7" t="s">
        <v>6</v>
      </c>
      <c r="C10" s="80">
        <f>HLOOKUP(B10,'სტატისტი პრემიები(მიღ. გადაზღ.)'!$4:$20,17,FALSE)</f>
        <v>0</v>
      </c>
      <c r="D10" s="62">
        <f t="shared" si="0"/>
        <v>0</v>
      </c>
    </row>
    <row r="11" spans="1:5" ht="27" customHeight="1" x14ac:dyDescent="0.2">
      <c r="A11" s="13">
        <v>5</v>
      </c>
      <c r="B11" s="7" t="s">
        <v>35</v>
      </c>
      <c r="C11" s="80">
        <f>HLOOKUP(B11,'სტატისტი პრემიები(მიღ. გადაზღ.)'!$4:$20,17,FALSE)</f>
        <v>157536.51761800123</v>
      </c>
      <c r="D11" s="62">
        <f t="shared" si="0"/>
        <v>0.15524016563593593</v>
      </c>
    </row>
    <row r="12" spans="1:5" ht="27" customHeight="1" x14ac:dyDescent="0.2">
      <c r="A12" s="13">
        <v>6</v>
      </c>
      <c r="B12" s="7" t="s">
        <v>7</v>
      </c>
      <c r="C12" s="80">
        <f>HLOOKUP(B12,'სტატისტი პრემიები(მიღ. გადაზღ.)'!$4:$20,17,FALSE)</f>
        <v>67.695553000000004</v>
      </c>
      <c r="D12" s="62">
        <f t="shared" si="0"/>
        <v>6.6708779776502048E-5</v>
      </c>
    </row>
    <row r="13" spans="1:5" ht="27" customHeight="1" x14ac:dyDescent="0.2">
      <c r="A13" s="13">
        <v>7</v>
      </c>
      <c r="B13" s="7" t="s">
        <v>8</v>
      </c>
      <c r="C13" s="80">
        <f>HLOOKUP(B13,'სტატისტი პრემიები(მიღ. გადაზღ.)'!$4:$20,17,FALSE)</f>
        <v>0</v>
      </c>
      <c r="D13" s="62">
        <f t="shared" si="0"/>
        <v>0</v>
      </c>
    </row>
    <row r="14" spans="1:5" ht="27" customHeight="1" x14ac:dyDescent="0.2">
      <c r="A14" s="13">
        <v>8</v>
      </c>
      <c r="B14" s="7" t="s">
        <v>28</v>
      </c>
      <c r="C14" s="80">
        <f>HLOOKUP(B14,'სტატისტი პრემიები(მიღ. გადაზღ.)'!$4:$20,17,FALSE)</f>
        <v>5126.3507639999998</v>
      </c>
      <c r="D14" s="62">
        <f t="shared" si="0"/>
        <v>5.0516258309135755E-3</v>
      </c>
    </row>
    <row r="15" spans="1:5" ht="27" customHeight="1" x14ac:dyDescent="0.2">
      <c r="A15" s="13">
        <v>9</v>
      </c>
      <c r="B15" s="7" t="s">
        <v>38</v>
      </c>
      <c r="C15" s="80">
        <f>HLOOKUP(B15,'სტატისტი პრემიები(მიღ. გადაზღ.)'!$4:$20,17,FALSE)</f>
        <v>0</v>
      </c>
      <c r="D15" s="62">
        <f t="shared" si="0"/>
        <v>0</v>
      </c>
    </row>
    <row r="16" spans="1:5" ht="27" customHeight="1" x14ac:dyDescent="0.2">
      <c r="A16" s="13">
        <v>10</v>
      </c>
      <c r="B16" s="7" t="s">
        <v>29</v>
      </c>
      <c r="C16" s="80">
        <f>HLOOKUP(B16,'სტატისტი პრემიები(მიღ. გადაზღ.)'!$4:$20,17,FALSE)</f>
        <v>27996.32</v>
      </c>
      <c r="D16" s="62">
        <f t="shared" si="0"/>
        <v>2.7588227921448247E-2</v>
      </c>
    </row>
    <row r="17" spans="1:4" ht="27" customHeight="1" x14ac:dyDescent="0.2">
      <c r="A17" s="13">
        <v>11</v>
      </c>
      <c r="B17" s="7" t="s">
        <v>30</v>
      </c>
      <c r="C17" s="80">
        <f>HLOOKUP(B17,'სტატისტი პრემიები(მიღ. გადაზღ.)'!$4:$20,17,FALSE)</f>
        <v>0</v>
      </c>
      <c r="D17" s="62">
        <f t="shared" si="0"/>
        <v>0</v>
      </c>
    </row>
    <row r="18" spans="1:4" ht="27" customHeight="1" x14ac:dyDescent="0.2">
      <c r="A18" s="13">
        <v>12</v>
      </c>
      <c r="B18" s="7" t="s">
        <v>9</v>
      </c>
      <c r="C18" s="80">
        <f>HLOOKUP(B18,'სტატისტი პრემიები(მიღ. გადაზღ.)'!$4:$20,17,FALSE)</f>
        <v>0</v>
      </c>
      <c r="D18" s="62">
        <f t="shared" si="0"/>
        <v>0</v>
      </c>
    </row>
    <row r="19" spans="1:4" ht="27" customHeight="1" x14ac:dyDescent="0.2">
      <c r="A19" s="13">
        <v>13</v>
      </c>
      <c r="B19" s="7" t="s">
        <v>33</v>
      </c>
      <c r="C19" s="80">
        <f>HLOOKUP(B19,'სტატისტი პრემიები(მიღ. გადაზღ.)'!$4:$20,17,FALSE)</f>
        <v>506233.50742600003</v>
      </c>
      <c r="D19" s="62">
        <f t="shared" si="0"/>
        <v>0.49885432743812946</v>
      </c>
    </row>
    <row r="20" spans="1:4" ht="27" customHeight="1" x14ac:dyDescent="0.2">
      <c r="A20" s="13">
        <v>14</v>
      </c>
      <c r="B20" s="7" t="s">
        <v>10</v>
      </c>
      <c r="C20" s="80">
        <f>HLOOKUP(B20,'სტატისტი პრემიები(მიღ. გადაზღ.)'!$4:$20,17,FALSE)</f>
        <v>3930.3422369999998</v>
      </c>
      <c r="D20" s="62">
        <f t="shared" si="0"/>
        <v>3.8730510811296184E-3</v>
      </c>
    </row>
    <row r="21" spans="1:4" ht="27" customHeight="1" x14ac:dyDescent="0.2">
      <c r="A21" s="13">
        <v>15</v>
      </c>
      <c r="B21" s="7" t="s">
        <v>11</v>
      </c>
      <c r="C21" s="80">
        <f>HLOOKUP(B21,'სტატისტი პრემიები(მიღ. გადაზღ.)'!$4:$20,17,FALSE)</f>
        <v>8033.0328351117205</v>
      </c>
      <c r="D21" s="62">
        <f t="shared" si="0"/>
        <v>7.9159382645840499E-3</v>
      </c>
    </row>
    <row r="22" spans="1:4" ht="27" customHeight="1" x14ac:dyDescent="0.2">
      <c r="A22" s="13">
        <v>16</v>
      </c>
      <c r="B22" s="7" t="s">
        <v>12</v>
      </c>
      <c r="C22" s="80">
        <f>HLOOKUP(B22,'სტატისტი პრემიები(მიღ. გადაზღ.)'!$4:$20,17,FALSE)</f>
        <v>21381.217138000418</v>
      </c>
      <c r="D22" s="62">
        <f>C22/$C$25</f>
        <v>2.1069550985312747E-2</v>
      </c>
    </row>
    <row r="23" spans="1:4" ht="27" customHeight="1" x14ac:dyDescent="0.2">
      <c r="A23" s="13">
        <v>17</v>
      </c>
      <c r="B23" s="7" t="s">
        <v>32</v>
      </c>
      <c r="C23" s="80">
        <f>HLOOKUP(B23,'სტატისტი პრემიები(მიღ. გადაზღ.)'!$4:$20,17,FALSE)</f>
        <v>0</v>
      </c>
      <c r="D23" s="62">
        <f>C23/$C$25</f>
        <v>0</v>
      </c>
    </row>
    <row r="24" spans="1:4" ht="27" customHeight="1" x14ac:dyDescent="0.2">
      <c r="A24" s="13">
        <v>18</v>
      </c>
      <c r="B24" s="7" t="s">
        <v>13</v>
      </c>
      <c r="C24" s="80">
        <f>HLOOKUP(B24,'სტატისტი პრემიები(მიღ. გადაზღ.)'!$4:$20,17,FALSE)</f>
        <v>0</v>
      </c>
      <c r="D24" s="62">
        <f>C24/$C$25</f>
        <v>0</v>
      </c>
    </row>
    <row r="25" spans="1:4" ht="27" customHeight="1" x14ac:dyDescent="0.2">
      <c r="A25" s="8"/>
      <c r="B25" s="9" t="s">
        <v>14</v>
      </c>
      <c r="C25" s="60">
        <f>SUM(C7:C24)</f>
        <v>1014792.2541351228</v>
      </c>
      <c r="D25" s="61">
        <f>SUM(D7:D24)</f>
        <v>0.99999999999999989</v>
      </c>
    </row>
    <row r="26" spans="1:4" x14ac:dyDescent="0.2">
      <c r="C26" s="3"/>
    </row>
    <row r="27" spans="1:4" x14ac:dyDescent="0.2">
      <c r="C27" s="3"/>
    </row>
    <row r="28" spans="1:4" x14ac:dyDescent="0.2">
      <c r="C28" s="3"/>
    </row>
  </sheetData>
  <mergeCells count="1">
    <mergeCell ref="A2:D4"/>
  </mergeCells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34998626667073579"/>
  </sheetPr>
  <dimension ref="A1:H23"/>
  <sheetViews>
    <sheetView zoomScale="90" zoomScaleNormal="90" workbookViewId="0">
      <pane xSplit="2" ySplit="4" topLeftCell="C13" activePane="bottomRight" state="frozen"/>
      <selection pane="topRight" activeCell="C1" sqref="C1"/>
      <selection pane="bottomLeft" activeCell="A6" sqref="A6"/>
      <selection pane="bottomRight" activeCell="A2" sqref="A2"/>
    </sheetView>
  </sheetViews>
  <sheetFormatPr defaultRowHeight="12.75" x14ac:dyDescent="0.2"/>
  <cols>
    <col min="1" max="1" width="5.85546875" style="25" customWidth="1"/>
    <col min="2" max="2" width="49.5703125" style="25" customWidth="1"/>
    <col min="3" max="8" width="20" style="25" customWidth="1"/>
    <col min="9" max="16384" width="9.140625" style="25"/>
  </cols>
  <sheetData>
    <row r="1" spans="1:8" s="20" customFormat="1" ht="28.5" customHeight="1" x14ac:dyDescent="0.2">
      <c r="A1" s="15" t="s">
        <v>70</v>
      </c>
      <c r="B1" s="14"/>
    </row>
    <row r="2" spans="1:8" s="20" customFormat="1" ht="18" customHeight="1" x14ac:dyDescent="0.2">
      <c r="A2" s="21" t="s">
        <v>39</v>
      </c>
      <c r="B2" s="14"/>
    </row>
    <row r="3" spans="1:8" s="22" customFormat="1" ht="18" customHeight="1" x14ac:dyDescent="0.2">
      <c r="A3" s="65"/>
      <c r="C3" s="14"/>
      <c r="D3" s="14"/>
      <c r="E3" s="14"/>
      <c r="F3" s="14"/>
      <c r="G3" s="14"/>
    </row>
    <row r="4" spans="1:8" s="22" customFormat="1" ht="89.25" customHeight="1" x14ac:dyDescent="0.2">
      <c r="A4" s="68" t="s">
        <v>0</v>
      </c>
      <c r="B4" s="68" t="s">
        <v>2</v>
      </c>
      <c r="C4" s="67" t="s">
        <v>40</v>
      </c>
      <c r="D4" s="67" t="s">
        <v>41</v>
      </c>
      <c r="E4" s="67" t="s">
        <v>7</v>
      </c>
      <c r="F4" s="67" t="s">
        <v>28</v>
      </c>
      <c r="G4" s="67" t="s">
        <v>42</v>
      </c>
      <c r="H4" s="66" t="s">
        <v>14</v>
      </c>
    </row>
    <row r="5" spans="1:8" s="22" customFormat="1" ht="24.95" customHeight="1" x14ac:dyDescent="0.2">
      <c r="A5" s="54">
        <v>1</v>
      </c>
      <c r="B5" s="55" t="s">
        <v>47</v>
      </c>
      <c r="C5" s="74">
        <v>31276</v>
      </c>
      <c r="D5" s="74">
        <v>0</v>
      </c>
      <c r="E5" s="74">
        <v>25624</v>
      </c>
      <c r="F5" s="74">
        <v>4</v>
      </c>
      <c r="G5" s="74">
        <v>1</v>
      </c>
      <c r="H5" s="76">
        <f t="shared" ref="H5:H18" si="0">SUM(C5:G5)</f>
        <v>56905</v>
      </c>
    </row>
    <row r="6" spans="1:8" s="24" customFormat="1" ht="24.95" customHeight="1" x14ac:dyDescent="0.2">
      <c r="A6" s="54">
        <v>2</v>
      </c>
      <c r="B6" s="55" t="s">
        <v>48</v>
      </c>
      <c r="C6" s="74">
        <v>15335</v>
      </c>
      <c r="D6" s="74">
        <v>0</v>
      </c>
      <c r="E6" s="74">
        <v>14929</v>
      </c>
      <c r="F6" s="74">
        <v>3</v>
      </c>
      <c r="G6" s="74">
        <v>5</v>
      </c>
      <c r="H6" s="76">
        <f t="shared" si="0"/>
        <v>30272</v>
      </c>
    </row>
    <row r="7" spans="1:8" ht="24.95" customHeight="1" x14ac:dyDescent="0.2">
      <c r="A7" s="54">
        <v>3</v>
      </c>
      <c r="B7" s="55" t="s">
        <v>60</v>
      </c>
      <c r="C7" s="74">
        <v>7281</v>
      </c>
      <c r="D7" s="74">
        <v>0</v>
      </c>
      <c r="E7" s="74">
        <v>6376</v>
      </c>
      <c r="F7" s="74">
        <v>0</v>
      </c>
      <c r="G7" s="74">
        <v>3</v>
      </c>
      <c r="H7" s="76">
        <f t="shared" si="0"/>
        <v>13660</v>
      </c>
    </row>
    <row r="8" spans="1:8" ht="24.95" customHeight="1" x14ac:dyDescent="0.2">
      <c r="A8" s="54">
        <v>4</v>
      </c>
      <c r="B8" s="55" t="s">
        <v>49</v>
      </c>
      <c r="C8" s="74">
        <v>4456</v>
      </c>
      <c r="D8" s="74">
        <v>0</v>
      </c>
      <c r="E8" s="74">
        <v>4269</v>
      </c>
      <c r="F8" s="74">
        <v>8</v>
      </c>
      <c r="G8" s="74">
        <v>0</v>
      </c>
      <c r="H8" s="76">
        <f t="shared" si="0"/>
        <v>8733</v>
      </c>
    </row>
    <row r="9" spans="1:8" ht="24.95" customHeight="1" x14ac:dyDescent="0.2">
      <c r="A9" s="54">
        <v>5</v>
      </c>
      <c r="B9" s="55" t="s">
        <v>53</v>
      </c>
      <c r="C9" s="74">
        <v>6060</v>
      </c>
      <c r="D9" s="74">
        <v>0</v>
      </c>
      <c r="E9" s="74">
        <v>1911</v>
      </c>
      <c r="F9" s="74">
        <v>4</v>
      </c>
      <c r="G9" s="74">
        <v>21</v>
      </c>
      <c r="H9" s="76">
        <f t="shared" si="0"/>
        <v>7996</v>
      </c>
    </row>
    <row r="10" spans="1:8" ht="24.95" customHeight="1" x14ac:dyDescent="0.2">
      <c r="A10" s="54">
        <v>6</v>
      </c>
      <c r="B10" s="55" t="s">
        <v>55</v>
      </c>
      <c r="C10" s="74">
        <v>2218</v>
      </c>
      <c r="D10" s="74">
        <v>0</v>
      </c>
      <c r="E10" s="74">
        <v>2166</v>
      </c>
      <c r="F10" s="74">
        <v>23</v>
      </c>
      <c r="G10" s="74">
        <v>1</v>
      </c>
      <c r="H10" s="76">
        <f t="shared" si="0"/>
        <v>4408</v>
      </c>
    </row>
    <row r="11" spans="1:8" ht="24.95" customHeight="1" x14ac:dyDescent="0.2">
      <c r="A11" s="54">
        <v>7</v>
      </c>
      <c r="B11" s="55" t="s">
        <v>51</v>
      </c>
      <c r="C11" s="74">
        <v>2068</v>
      </c>
      <c r="D11" s="74">
        <v>0</v>
      </c>
      <c r="E11" s="74">
        <v>1772</v>
      </c>
      <c r="F11" s="74">
        <v>2</v>
      </c>
      <c r="G11" s="74">
        <v>3</v>
      </c>
      <c r="H11" s="76">
        <f t="shared" si="0"/>
        <v>3845</v>
      </c>
    </row>
    <row r="12" spans="1:8" ht="24.95" customHeight="1" x14ac:dyDescent="0.2">
      <c r="A12" s="54">
        <v>8</v>
      </c>
      <c r="B12" s="55" t="s">
        <v>57</v>
      </c>
      <c r="C12" s="74">
        <v>2048</v>
      </c>
      <c r="D12" s="74">
        <v>0</v>
      </c>
      <c r="E12" s="74">
        <v>1674</v>
      </c>
      <c r="F12" s="74">
        <v>0</v>
      </c>
      <c r="G12" s="74">
        <v>1</v>
      </c>
      <c r="H12" s="76">
        <f t="shared" si="0"/>
        <v>3723</v>
      </c>
    </row>
    <row r="13" spans="1:8" ht="24.95" customHeight="1" x14ac:dyDescent="0.2">
      <c r="A13" s="54">
        <v>9</v>
      </c>
      <c r="B13" s="55" t="s">
        <v>50</v>
      </c>
      <c r="C13" s="74">
        <v>2152</v>
      </c>
      <c r="D13" s="74">
        <v>0</v>
      </c>
      <c r="E13" s="74">
        <v>1543</v>
      </c>
      <c r="F13" s="74">
        <v>11</v>
      </c>
      <c r="G13" s="74">
        <v>0</v>
      </c>
      <c r="H13" s="76">
        <f t="shared" si="0"/>
        <v>3706</v>
      </c>
    </row>
    <row r="14" spans="1:8" ht="24.95" customHeight="1" x14ac:dyDescent="0.2">
      <c r="A14" s="54">
        <v>10</v>
      </c>
      <c r="B14" s="55" t="s">
        <v>52</v>
      </c>
      <c r="C14" s="74">
        <v>1202</v>
      </c>
      <c r="D14" s="74">
        <v>0</v>
      </c>
      <c r="E14" s="74">
        <v>893</v>
      </c>
      <c r="F14" s="74">
        <v>0</v>
      </c>
      <c r="G14" s="74">
        <v>0</v>
      </c>
      <c r="H14" s="76">
        <f t="shared" si="0"/>
        <v>2095</v>
      </c>
    </row>
    <row r="15" spans="1:8" ht="24.95" customHeight="1" x14ac:dyDescent="0.2">
      <c r="A15" s="54">
        <v>11</v>
      </c>
      <c r="B15" s="55" t="s">
        <v>54</v>
      </c>
      <c r="C15" s="74">
        <v>870</v>
      </c>
      <c r="D15" s="74">
        <v>0</v>
      </c>
      <c r="E15" s="74">
        <v>887</v>
      </c>
      <c r="F15" s="74">
        <v>0</v>
      </c>
      <c r="G15" s="74">
        <v>0</v>
      </c>
      <c r="H15" s="76">
        <f t="shared" si="0"/>
        <v>1757</v>
      </c>
    </row>
    <row r="16" spans="1:8" ht="24.95" customHeight="1" x14ac:dyDescent="0.2">
      <c r="A16" s="54">
        <v>12</v>
      </c>
      <c r="B16" s="55" t="s">
        <v>56</v>
      </c>
      <c r="C16" s="74">
        <v>392</v>
      </c>
      <c r="D16" s="74">
        <v>0</v>
      </c>
      <c r="E16" s="74">
        <v>365</v>
      </c>
      <c r="F16" s="74">
        <v>0</v>
      </c>
      <c r="G16" s="74">
        <v>0</v>
      </c>
      <c r="H16" s="76">
        <f t="shared" si="0"/>
        <v>757</v>
      </c>
    </row>
    <row r="17" spans="1:8" ht="24.95" customHeight="1" x14ac:dyDescent="0.2">
      <c r="A17" s="54">
        <v>13</v>
      </c>
      <c r="B17" s="55" t="s">
        <v>58</v>
      </c>
      <c r="C17" s="74">
        <v>2</v>
      </c>
      <c r="D17" s="74">
        <v>0</v>
      </c>
      <c r="E17" s="74">
        <v>2</v>
      </c>
      <c r="F17" s="74">
        <v>0</v>
      </c>
      <c r="G17" s="74">
        <v>0</v>
      </c>
      <c r="H17" s="76">
        <f t="shared" si="0"/>
        <v>4</v>
      </c>
    </row>
    <row r="18" spans="1:8" ht="24.95" customHeight="1" x14ac:dyDescent="0.2">
      <c r="A18" s="54">
        <v>14</v>
      </c>
      <c r="B18" s="64" t="s">
        <v>59</v>
      </c>
      <c r="C18" s="74">
        <v>0</v>
      </c>
      <c r="D18" s="74">
        <v>0</v>
      </c>
      <c r="E18" s="74">
        <v>0</v>
      </c>
      <c r="F18" s="74">
        <v>0</v>
      </c>
      <c r="G18" s="74">
        <v>0</v>
      </c>
      <c r="H18" s="76">
        <f t="shared" si="0"/>
        <v>0</v>
      </c>
    </row>
    <row r="19" spans="1:8" x14ac:dyDescent="0.2">
      <c r="A19" s="56"/>
      <c r="B19" s="57" t="s">
        <v>1</v>
      </c>
      <c r="C19" s="77">
        <f>SUM(C5:C18)</f>
        <v>75360</v>
      </c>
      <c r="D19" s="77">
        <f>SUM(D5:D18)</f>
        <v>0</v>
      </c>
      <c r="E19" s="77">
        <f>SUM(E5:E18)</f>
        <v>62411</v>
      </c>
      <c r="F19" s="77"/>
      <c r="G19" s="77">
        <f>SUM(G5:G18)</f>
        <v>35</v>
      </c>
      <c r="H19" s="77">
        <f>SUM(H5:H18)</f>
        <v>137861</v>
      </c>
    </row>
    <row r="20" spans="1:8" s="27" customFormat="1" ht="12.75" customHeight="1" x14ac:dyDescent="0.2"/>
    <row r="21" spans="1:8" ht="12.75" customHeight="1" x14ac:dyDescent="0.2">
      <c r="D21" s="11"/>
    </row>
    <row r="23" spans="1:8" x14ac:dyDescent="0.2">
      <c r="C23" s="31"/>
      <c r="D23" s="31"/>
      <c r="E23" s="31"/>
      <c r="F23" s="31"/>
      <c r="G23" s="31"/>
    </row>
  </sheetData>
  <sortState ref="B5:H18">
    <sortCondition descending="1" ref="H5:H18"/>
  </sortState>
  <pageMargins left="0.31" right="0.15748031496063" top="0.26" bottom="0.38" header="0.17" footer="0.15748031496063"/>
  <pageSetup scale="58" orientation="landscape" r:id="rId1"/>
  <headerFooter alignWithMargins="0">
    <oddFooter>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6" tint="-0.499984740745262"/>
  </sheetPr>
  <dimension ref="A1:AN28"/>
  <sheetViews>
    <sheetView tabSelected="1" zoomScale="90" zoomScaleNormal="90" workbookViewId="0">
      <pane xSplit="2" ySplit="5" topLeftCell="AE12" activePane="bottomRight" state="frozen"/>
      <selection pane="topRight" activeCell="C1" sqref="C1"/>
      <selection pane="bottomLeft" activeCell="A6" sqref="A6"/>
      <selection pane="bottomRight" activeCell="AM9" sqref="AM9"/>
    </sheetView>
  </sheetViews>
  <sheetFormatPr defaultRowHeight="12.75" x14ac:dyDescent="0.2"/>
  <cols>
    <col min="1" max="1" width="5.85546875" style="25" customWidth="1"/>
    <col min="2" max="2" width="49.5703125" style="25" customWidth="1"/>
    <col min="3" max="40" width="12.7109375" style="25" customWidth="1"/>
    <col min="41" max="16384" width="9.140625" style="25"/>
  </cols>
  <sheetData>
    <row r="1" spans="1:40" s="20" customFormat="1" ht="28.5" customHeight="1" x14ac:dyDescent="0.2">
      <c r="A1" s="15" t="s">
        <v>71</v>
      </c>
      <c r="B1" s="14"/>
      <c r="C1" s="14"/>
      <c r="D1" s="14"/>
      <c r="E1" s="14"/>
      <c r="F1" s="14"/>
      <c r="G1" s="14"/>
      <c r="H1" s="14"/>
      <c r="I1" s="19"/>
      <c r="J1" s="19"/>
    </row>
    <row r="2" spans="1:40" s="20" customFormat="1" ht="18" customHeight="1" x14ac:dyDescent="0.2">
      <c r="A2" s="21" t="s">
        <v>39</v>
      </c>
      <c r="B2" s="14"/>
      <c r="C2" s="14"/>
      <c r="D2" s="14"/>
      <c r="E2" s="14"/>
      <c r="F2" s="14"/>
      <c r="G2" s="14"/>
      <c r="H2" s="14"/>
      <c r="I2" s="19"/>
      <c r="J2" s="19"/>
    </row>
    <row r="3" spans="1:40" s="22" customFormat="1" ht="18" customHeight="1" x14ac:dyDescent="0.2">
      <c r="A3" s="65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</row>
    <row r="4" spans="1:40" s="22" customFormat="1" ht="89.25" customHeight="1" x14ac:dyDescent="0.2">
      <c r="A4" s="96" t="s">
        <v>0</v>
      </c>
      <c r="B4" s="96" t="s">
        <v>2</v>
      </c>
      <c r="C4" s="99" t="s">
        <v>3</v>
      </c>
      <c r="D4" s="101"/>
      <c r="E4" s="99" t="s">
        <v>27</v>
      </c>
      <c r="F4" s="101"/>
      <c r="G4" s="99" t="s">
        <v>34</v>
      </c>
      <c r="H4" s="101"/>
      <c r="I4" s="99" t="s">
        <v>6</v>
      </c>
      <c r="J4" s="101"/>
      <c r="K4" s="99" t="s">
        <v>35</v>
      </c>
      <c r="L4" s="101"/>
      <c r="M4" s="99" t="s">
        <v>7</v>
      </c>
      <c r="N4" s="101"/>
      <c r="O4" s="99" t="s">
        <v>8</v>
      </c>
      <c r="P4" s="101"/>
      <c r="Q4" s="99" t="s">
        <v>28</v>
      </c>
      <c r="R4" s="101"/>
      <c r="S4" s="99" t="s">
        <v>38</v>
      </c>
      <c r="T4" s="101"/>
      <c r="U4" s="99" t="s">
        <v>29</v>
      </c>
      <c r="V4" s="101"/>
      <c r="W4" s="99" t="s">
        <v>30</v>
      </c>
      <c r="X4" s="101"/>
      <c r="Y4" s="99" t="s">
        <v>9</v>
      </c>
      <c r="Z4" s="101"/>
      <c r="AA4" s="99" t="s">
        <v>33</v>
      </c>
      <c r="AB4" s="101"/>
      <c r="AC4" s="99" t="s">
        <v>10</v>
      </c>
      <c r="AD4" s="101"/>
      <c r="AE4" s="99" t="s">
        <v>11</v>
      </c>
      <c r="AF4" s="101"/>
      <c r="AG4" s="99" t="s">
        <v>12</v>
      </c>
      <c r="AH4" s="101"/>
      <c r="AI4" s="99" t="s">
        <v>32</v>
      </c>
      <c r="AJ4" s="101"/>
      <c r="AK4" s="99" t="s">
        <v>13</v>
      </c>
      <c r="AL4" s="101"/>
      <c r="AM4" s="107" t="s">
        <v>14</v>
      </c>
      <c r="AN4" s="108"/>
    </row>
    <row r="5" spans="1:40" s="22" customFormat="1" ht="25.5" x14ac:dyDescent="0.2">
      <c r="A5" s="98"/>
      <c r="B5" s="98"/>
      <c r="C5" s="23" t="s">
        <v>4</v>
      </c>
      <c r="D5" s="23" t="s">
        <v>5</v>
      </c>
      <c r="E5" s="23" t="s">
        <v>4</v>
      </c>
      <c r="F5" s="23" t="s">
        <v>5</v>
      </c>
      <c r="G5" s="23" t="s">
        <v>4</v>
      </c>
      <c r="H5" s="23" t="s">
        <v>5</v>
      </c>
      <c r="I5" s="23" t="s">
        <v>4</v>
      </c>
      <c r="J5" s="23" t="s">
        <v>5</v>
      </c>
      <c r="K5" s="23" t="s">
        <v>4</v>
      </c>
      <c r="L5" s="23" t="s">
        <v>5</v>
      </c>
      <c r="M5" s="23" t="s">
        <v>4</v>
      </c>
      <c r="N5" s="23" t="s">
        <v>5</v>
      </c>
      <c r="O5" s="23" t="s">
        <v>4</v>
      </c>
      <c r="P5" s="23" t="s">
        <v>5</v>
      </c>
      <c r="Q5" s="23" t="s">
        <v>4</v>
      </c>
      <c r="R5" s="23" t="s">
        <v>5</v>
      </c>
      <c r="S5" s="23" t="s">
        <v>4</v>
      </c>
      <c r="T5" s="23" t="s">
        <v>5</v>
      </c>
      <c r="U5" s="23" t="s">
        <v>4</v>
      </c>
      <c r="V5" s="23" t="s">
        <v>5</v>
      </c>
      <c r="W5" s="23" t="s">
        <v>4</v>
      </c>
      <c r="X5" s="23" t="s">
        <v>5</v>
      </c>
      <c r="Y5" s="23" t="s">
        <v>4</v>
      </c>
      <c r="Z5" s="23" t="s">
        <v>5</v>
      </c>
      <c r="AA5" s="23" t="s">
        <v>4</v>
      </c>
      <c r="AB5" s="23" t="s">
        <v>5</v>
      </c>
      <c r="AC5" s="23" t="s">
        <v>4</v>
      </c>
      <c r="AD5" s="23" t="s">
        <v>5</v>
      </c>
      <c r="AE5" s="23" t="s">
        <v>4</v>
      </c>
      <c r="AF5" s="23" t="s">
        <v>5</v>
      </c>
      <c r="AG5" s="23" t="s">
        <v>4</v>
      </c>
      <c r="AH5" s="23" t="s">
        <v>5</v>
      </c>
      <c r="AI5" s="23" t="s">
        <v>4</v>
      </c>
      <c r="AJ5" s="23" t="s">
        <v>5</v>
      </c>
      <c r="AK5" s="23" t="s">
        <v>4</v>
      </c>
      <c r="AL5" s="23" t="s">
        <v>5</v>
      </c>
      <c r="AM5" s="23" t="s">
        <v>4</v>
      </c>
      <c r="AN5" s="23" t="s">
        <v>5</v>
      </c>
    </row>
    <row r="6" spans="1:40" s="22" customFormat="1" ht="24.95" customHeight="1" x14ac:dyDescent="0.2">
      <c r="A6" s="54">
        <v>1</v>
      </c>
      <c r="B6" s="73" t="s">
        <v>48</v>
      </c>
      <c r="C6" s="74">
        <v>11207295.282646997</v>
      </c>
      <c r="D6" s="74">
        <v>2443999.4272156944</v>
      </c>
      <c r="E6" s="74">
        <v>555017.7930510001</v>
      </c>
      <c r="F6" s="74">
        <v>0</v>
      </c>
      <c r="G6" s="74">
        <v>905254.20137359994</v>
      </c>
      <c r="H6" s="74">
        <v>0</v>
      </c>
      <c r="I6" s="74">
        <v>28543230.397181001</v>
      </c>
      <c r="J6" s="74">
        <v>89587.569333000007</v>
      </c>
      <c r="K6" s="74">
        <v>11229799.059458042</v>
      </c>
      <c r="L6" s="74">
        <v>249444.70936994199</v>
      </c>
      <c r="M6" s="74">
        <v>1673769.282286</v>
      </c>
      <c r="N6" s="74">
        <v>147580.52230000001</v>
      </c>
      <c r="O6" s="74">
        <v>0</v>
      </c>
      <c r="P6" s="74">
        <v>0</v>
      </c>
      <c r="Q6" s="74">
        <v>125206.77</v>
      </c>
      <c r="R6" s="74">
        <v>41562.782055000003</v>
      </c>
      <c r="S6" s="74">
        <v>0</v>
      </c>
      <c r="T6" s="74">
        <v>0</v>
      </c>
      <c r="U6" s="74">
        <v>198015.42450000002</v>
      </c>
      <c r="V6" s="74">
        <v>38251.003046544</v>
      </c>
      <c r="W6" s="74">
        <v>0</v>
      </c>
      <c r="X6" s="74">
        <v>0</v>
      </c>
      <c r="Y6" s="74">
        <v>877896.4238039999</v>
      </c>
      <c r="Z6" s="74">
        <v>340863.08664392395</v>
      </c>
      <c r="AA6" s="74">
        <v>11288761.692273999</v>
      </c>
      <c r="AB6" s="74">
        <v>9620991.3793286309</v>
      </c>
      <c r="AC6" s="74">
        <v>569559.65670000005</v>
      </c>
      <c r="AD6" s="74">
        <v>547097.62965999998</v>
      </c>
      <c r="AE6" s="74">
        <v>1398623.360207</v>
      </c>
      <c r="AF6" s="74">
        <v>1118898.6881655997</v>
      </c>
      <c r="AG6" s="74">
        <v>0</v>
      </c>
      <c r="AH6" s="74">
        <v>0</v>
      </c>
      <c r="AI6" s="74">
        <v>4349557.7002785997</v>
      </c>
      <c r="AJ6" s="74">
        <v>2350261.4240122288</v>
      </c>
      <c r="AK6" s="74">
        <v>0</v>
      </c>
      <c r="AL6" s="74">
        <v>0</v>
      </c>
      <c r="AM6" s="76">
        <f t="shared" ref="AM6:AM19" si="0">C6+E6+G6+I6+K6+M6+O6+Q6+S6+U6+W6+Y6+AA6+AC6+AE6+AG6+AI6+AK6</f>
        <v>72921987.04376024</v>
      </c>
      <c r="AN6" s="76">
        <f t="shared" ref="AN6:AN19" si="1">D6+F6+H6+J6+L6+N6+P6+R6+T6+V6+X6+Z6+AB6+AD6+AF6+AH6+AJ6+AL6</f>
        <v>16988538.221130565</v>
      </c>
    </row>
    <row r="7" spans="1:40" s="24" customFormat="1" ht="24.95" customHeight="1" x14ac:dyDescent="0.2">
      <c r="A7" s="54">
        <v>2</v>
      </c>
      <c r="B7" s="73" t="s">
        <v>47</v>
      </c>
      <c r="C7" s="74">
        <v>6158923.828622994</v>
      </c>
      <c r="D7" s="74">
        <v>536791.14223649667</v>
      </c>
      <c r="E7" s="74">
        <v>0</v>
      </c>
      <c r="F7" s="74">
        <v>0</v>
      </c>
      <c r="G7" s="74">
        <v>1039238.1522319894</v>
      </c>
      <c r="H7" s="74">
        <v>76668.828734625407</v>
      </c>
      <c r="I7" s="74">
        <v>41827.202177000014</v>
      </c>
      <c r="J7" s="74">
        <v>30163.359846282343</v>
      </c>
      <c r="K7" s="74">
        <v>23623396.066348009</v>
      </c>
      <c r="L7" s="74">
        <v>157895.68217999997</v>
      </c>
      <c r="M7" s="74">
        <v>3868904.8356580823</v>
      </c>
      <c r="N7" s="74">
        <v>378124.80489768821</v>
      </c>
      <c r="O7" s="74">
        <v>0</v>
      </c>
      <c r="P7" s="74">
        <v>0</v>
      </c>
      <c r="Q7" s="74">
        <v>367921.51967399998</v>
      </c>
      <c r="R7" s="74">
        <v>334659.43780105264</v>
      </c>
      <c r="S7" s="74">
        <v>0</v>
      </c>
      <c r="T7" s="74">
        <v>0</v>
      </c>
      <c r="U7" s="74">
        <v>25381.439999999999</v>
      </c>
      <c r="V7" s="74">
        <v>0</v>
      </c>
      <c r="W7" s="74">
        <v>0</v>
      </c>
      <c r="X7" s="74">
        <v>0</v>
      </c>
      <c r="Y7" s="74">
        <v>2114787.0843860032</v>
      </c>
      <c r="Z7" s="74">
        <v>377406.93756416865</v>
      </c>
      <c r="AA7" s="74">
        <v>25250929.947182018</v>
      </c>
      <c r="AB7" s="74">
        <v>14574997.722750638</v>
      </c>
      <c r="AC7" s="74">
        <v>0</v>
      </c>
      <c r="AD7" s="74">
        <v>0</v>
      </c>
      <c r="AE7" s="74">
        <v>1718184.1726600002</v>
      </c>
      <c r="AF7" s="74">
        <v>748978.8358898462</v>
      </c>
      <c r="AG7" s="74">
        <v>0</v>
      </c>
      <c r="AH7" s="74">
        <v>0</v>
      </c>
      <c r="AI7" s="74">
        <v>6556214.1211080002</v>
      </c>
      <c r="AJ7" s="74">
        <v>4322794.4599601831</v>
      </c>
      <c r="AK7" s="74">
        <v>0</v>
      </c>
      <c r="AL7" s="74">
        <v>0</v>
      </c>
      <c r="AM7" s="76">
        <f t="shared" si="0"/>
        <v>70765708.370048106</v>
      </c>
      <c r="AN7" s="76">
        <f t="shared" si="1"/>
        <v>21538481.211860985</v>
      </c>
    </row>
    <row r="8" spans="1:40" ht="24.95" customHeight="1" x14ac:dyDescent="0.2">
      <c r="A8" s="54">
        <v>3</v>
      </c>
      <c r="B8" s="73" t="s">
        <v>59</v>
      </c>
      <c r="C8" s="74">
        <v>2992911.9286731193</v>
      </c>
      <c r="D8" s="74">
        <v>0</v>
      </c>
      <c r="E8" s="74">
        <v>2536696.3998033269</v>
      </c>
      <c r="F8" s="74">
        <v>0</v>
      </c>
      <c r="G8" s="74">
        <v>268520.33576700272</v>
      </c>
      <c r="H8" s="74">
        <v>0</v>
      </c>
      <c r="I8" s="74">
        <v>57006658.947407894</v>
      </c>
      <c r="J8" s="74">
        <v>0</v>
      </c>
      <c r="K8" s="74">
        <v>0</v>
      </c>
      <c r="L8" s="74">
        <v>0</v>
      </c>
      <c r="M8" s="74">
        <v>0</v>
      </c>
      <c r="N8" s="74">
        <v>0</v>
      </c>
      <c r="O8" s="74">
        <v>0</v>
      </c>
      <c r="P8" s="74">
        <v>0</v>
      </c>
      <c r="Q8" s="74">
        <v>0</v>
      </c>
      <c r="R8" s="74">
        <v>0</v>
      </c>
      <c r="S8" s="74">
        <v>0</v>
      </c>
      <c r="T8" s="74">
        <v>0</v>
      </c>
      <c r="U8" s="74">
        <v>0</v>
      </c>
      <c r="V8" s="74">
        <v>0</v>
      </c>
      <c r="W8" s="74">
        <v>0</v>
      </c>
      <c r="X8" s="74">
        <v>0</v>
      </c>
      <c r="Y8" s="74">
        <v>0</v>
      </c>
      <c r="Z8" s="74">
        <v>0</v>
      </c>
      <c r="AA8" s="74">
        <v>0</v>
      </c>
      <c r="AB8" s="74">
        <v>0</v>
      </c>
      <c r="AC8" s="74">
        <v>0</v>
      </c>
      <c r="AD8" s="74">
        <v>0</v>
      </c>
      <c r="AE8" s="74">
        <v>0</v>
      </c>
      <c r="AF8" s="74">
        <v>0</v>
      </c>
      <c r="AG8" s="74">
        <v>0</v>
      </c>
      <c r="AH8" s="74">
        <v>0</v>
      </c>
      <c r="AI8" s="74">
        <v>0</v>
      </c>
      <c r="AJ8" s="74">
        <v>0</v>
      </c>
      <c r="AK8" s="74">
        <v>0</v>
      </c>
      <c r="AL8" s="74">
        <v>0</v>
      </c>
      <c r="AM8" s="76">
        <f t="shared" si="0"/>
        <v>62804787.611651346</v>
      </c>
      <c r="AN8" s="76">
        <f t="shared" si="1"/>
        <v>0</v>
      </c>
    </row>
    <row r="9" spans="1:40" ht="24.95" customHeight="1" x14ac:dyDescent="0.2">
      <c r="A9" s="54">
        <v>4</v>
      </c>
      <c r="B9" s="73" t="s">
        <v>53</v>
      </c>
      <c r="C9" s="74">
        <v>185537.3</v>
      </c>
      <c r="D9" s="74">
        <v>0</v>
      </c>
      <c r="E9" s="74">
        <v>25041.56</v>
      </c>
      <c r="F9" s="74">
        <v>0</v>
      </c>
      <c r="G9" s="74">
        <v>262036.56000000003</v>
      </c>
      <c r="H9" s="74">
        <v>9783.1148890000004</v>
      </c>
      <c r="I9" s="74">
        <v>3544247.56</v>
      </c>
      <c r="J9" s="74">
        <v>0</v>
      </c>
      <c r="K9" s="74">
        <v>2740914.51</v>
      </c>
      <c r="L9" s="74">
        <v>17127.346000000001</v>
      </c>
      <c r="M9" s="74">
        <v>369632.93</v>
      </c>
      <c r="N9" s="74">
        <v>21881.158073391784</v>
      </c>
      <c r="O9" s="74">
        <v>0</v>
      </c>
      <c r="P9" s="74">
        <v>0</v>
      </c>
      <c r="Q9" s="74">
        <v>426416.61</v>
      </c>
      <c r="R9" s="74">
        <v>363563.13080000004</v>
      </c>
      <c r="S9" s="74">
        <v>569103.77</v>
      </c>
      <c r="T9" s="74">
        <v>549074.86147599993</v>
      </c>
      <c r="U9" s="74">
        <v>119613.85</v>
      </c>
      <c r="V9" s="74">
        <v>28503.254867079639</v>
      </c>
      <c r="W9" s="74">
        <v>10418.49</v>
      </c>
      <c r="X9" s="74">
        <v>5209.2473399999999</v>
      </c>
      <c r="Y9" s="74">
        <v>433805.34</v>
      </c>
      <c r="Z9" s="74">
        <v>138591.73004453001</v>
      </c>
      <c r="AA9" s="74">
        <v>19825807.720000003</v>
      </c>
      <c r="AB9" s="74">
        <v>16002640.167993035</v>
      </c>
      <c r="AC9" s="74">
        <v>351709.63</v>
      </c>
      <c r="AD9" s="74">
        <v>255536.11806549312</v>
      </c>
      <c r="AE9" s="74">
        <v>751928.06</v>
      </c>
      <c r="AF9" s="74">
        <v>513989.93522872822</v>
      </c>
      <c r="AG9" s="74">
        <v>0</v>
      </c>
      <c r="AH9" s="74">
        <v>0</v>
      </c>
      <c r="AI9" s="74">
        <v>1813791.53</v>
      </c>
      <c r="AJ9" s="74">
        <v>1222676.7428909864</v>
      </c>
      <c r="AK9" s="74">
        <v>0</v>
      </c>
      <c r="AL9" s="74">
        <v>0</v>
      </c>
      <c r="AM9" s="76">
        <f t="shared" si="0"/>
        <v>31430005.420000002</v>
      </c>
      <c r="AN9" s="76">
        <f t="shared" si="1"/>
        <v>19128576.807668243</v>
      </c>
    </row>
    <row r="10" spans="1:40" ht="24.95" customHeight="1" x14ac:dyDescent="0.2">
      <c r="A10" s="54">
        <v>5</v>
      </c>
      <c r="B10" s="73" t="s">
        <v>49</v>
      </c>
      <c r="C10" s="74">
        <v>1691673.0613519999</v>
      </c>
      <c r="D10" s="74">
        <v>1575825.8802757501</v>
      </c>
      <c r="E10" s="74">
        <v>125481.74</v>
      </c>
      <c r="F10" s="74">
        <v>4264.5087999999996</v>
      </c>
      <c r="G10" s="74">
        <v>211548.621996</v>
      </c>
      <c r="H10" s="74">
        <v>4438.4329429899999</v>
      </c>
      <c r="I10" s="74">
        <v>14394653.821774</v>
      </c>
      <c r="J10" s="74">
        <v>0</v>
      </c>
      <c r="K10" s="74">
        <v>3613761.479944</v>
      </c>
      <c r="L10" s="74">
        <v>175366.50735600002</v>
      </c>
      <c r="M10" s="74">
        <v>607315.15571600001</v>
      </c>
      <c r="N10" s="74">
        <v>68342.606234409992</v>
      </c>
      <c r="O10" s="74">
        <v>0</v>
      </c>
      <c r="P10" s="74">
        <v>0</v>
      </c>
      <c r="Q10" s="74">
        <v>11659.745878</v>
      </c>
      <c r="R10" s="74">
        <v>2810.0219123400002</v>
      </c>
      <c r="S10" s="74">
        <v>0</v>
      </c>
      <c r="T10" s="74">
        <v>0</v>
      </c>
      <c r="U10" s="74">
        <v>0</v>
      </c>
      <c r="V10" s="74">
        <v>174.21729999999999</v>
      </c>
      <c r="W10" s="74">
        <v>0</v>
      </c>
      <c r="X10" s="74">
        <v>0</v>
      </c>
      <c r="Y10" s="74">
        <v>326592.29523599998</v>
      </c>
      <c r="Z10" s="74">
        <v>95477.243394830002</v>
      </c>
      <c r="AA10" s="74">
        <v>6092659.4690568391</v>
      </c>
      <c r="AB10" s="74">
        <v>5087644.4505472807</v>
      </c>
      <c r="AC10" s="74">
        <v>415021.07229799998</v>
      </c>
      <c r="AD10" s="74">
        <v>401456.98475598998</v>
      </c>
      <c r="AE10" s="74">
        <v>0</v>
      </c>
      <c r="AF10" s="74">
        <v>0</v>
      </c>
      <c r="AG10" s="74">
        <v>0</v>
      </c>
      <c r="AH10" s="74">
        <v>0</v>
      </c>
      <c r="AI10" s="74">
        <v>1516735.5052050001</v>
      </c>
      <c r="AJ10" s="74">
        <v>1330041.8630024898</v>
      </c>
      <c r="AK10" s="74">
        <v>0</v>
      </c>
      <c r="AL10" s="74">
        <v>0</v>
      </c>
      <c r="AM10" s="76">
        <f t="shared" si="0"/>
        <v>29007101.968455836</v>
      </c>
      <c r="AN10" s="76">
        <f t="shared" si="1"/>
        <v>8745842.7165220808</v>
      </c>
    </row>
    <row r="11" spans="1:40" ht="24.95" customHeight="1" x14ac:dyDescent="0.2">
      <c r="A11" s="54">
        <v>6</v>
      </c>
      <c r="B11" s="73" t="s">
        <v>51</v>
      </c>
      <c r="C11" s="74">
        <v>2025</v>
      </c>
      <c r="D11" s="74">
        <v>0</v>
      </c>
      <c r="E11" s="74">
        <v>237336.6</v>
      </c>
      <c r="F11" s="74">
        <v>0</v>
      </c>
      <c r="G11" s="74">
        <v>139092.97999999998</v>
      </c>
      <c r="H11" s="74">
        <v>45920.909999999996</v>
      </c>
      <c r="I11" s="74">
        <v>17166612.809999999</v>
      </c>
      <c r="J11" s="74">
        <v>0</v>
      </c>
      <c r="K11" s="74">
        <v>2485959.65</v>
      </c>
      <c r="L11" s="74">
        <v>0</v>
      </c>
      <c r="M11" s="74">
        <v>408014.77999999997</v>
      </c>
      <c r="N11" s="74">
        <v>0</v>
      </c>
      <c r="O11" s="74">
        <v>0</v>
      </c>
      <c r="P11" s="74">
        <v>0</v>
      </c>
      <c r="Q11" s="74">
        <v>825.25089079359896</v>
      </c>
      <c r="R11" s="74">
        <v>808.5</v>
      </c>
      <c r="S11" s="74">
        <v>577529.41</v>
      </c>
      <c r="T11" s="74">
        <v>557297.71</v>
      </c>
      <c r="U11" s="74">
        <v>94633.93</v>
      </c>
      <c r="V11" s="74">
        <v>0</v>
      </c>
      <c r="W11" s="74">
        <v>0</v>
      </c>
      <c r="X11" s="74">
        <v>0</v>
      </c>
      <c r="Y11" s="74">
        <v>234701.97</v>
      </c>
      <c r="Z11" s="74">
        <v>17323.2</v>
      </c>
      <c r="AA11" s="74">
        <v>1374161.49</v>
      </c>
      <c r="AB11" s="74">
        <v>168857.4</v>
      </c>
      <c r="AC11" s="74">
        <v>45427.17</v>
      </c>
      <c r="AD11" s="74">
        <v>1789.06</v>
      </c>
      <c r="AE11" s="74">
        <v>2255088.86</v>
      </c>
      <c r="AF11" s="74">
        <v>1443798.67</v>
      </c>
      <c r="AG11" s="74">
        <v>0</v>
      </c>
      <c r="AH11" s="74">
        <v>0</v>
      </c>
      <c r="AI11" s="74">
        <v>990234.66</v>
      </c>
      <c r="AJ11" s="74">
        <v>170372.41999999998</v>
      </c>
      <c r="AK11" s="74">
        <v>0</v>
      </c>
      <c r="AL11" s="74">
        <v>0</v>
      </c>
      <c r="AM11" s="76">
        <f t="shared" si="0"/>
        <v>26011644.56089079</v>
      </c>
      <c r="AN11" s="76">
        <f t="shared" si="1"/>
        <v>2406167.87</v>
      </c>
    </row>
    <row r="12" spans="1:40" ht="24.95" customHeight="1" x14ac:dyDescent="0.2">
      <c r="A12" s="54">
        <v>7</v>
      </c>
      <c r="B12" s="73" t="s">
        <v>54</v>
      </c>
      <c r="C12" s="74">
        <v>1515122.8963001228</v>
      </c>
      <c r="D12" s="74">
        <v>0</v>
      </c>
      <c r="E12" s="74">
        <v>1144424.384600003</v>
      </c>
      <c r="F12" s="74">
        <v>0</v>
      </c>
      <c r="G12" s="74">
        <v>420479.12454784923</v>
      </c>
      <c r="H12" s="74">
        <v>0</v>
      </c>
      <c r="I12" s="74">
        <v>14307829.902899241</v>
      </c>
      <c r="J12" s="74">
        <v>0</v>
      </c>
      <c r="K12" s="74">
        <v>639266.26869404584</v>
      </c>
      <c r="L12" s="74">
        <v>0</v>
      </c>
      <c r="M12" s="74">
        <v>75430.400143001782</v>
      </c>
      <c r="N12" s="74">
        <v>0</v>
      </c>
      <c r="O12" s="74">
        <v>0</v>
      </c>
      <c r="P12" s="74">
        <v>0</v>
      </c>
      <c r="Q12" s="74">
        <v>0</v>
      </c>
      <c r="R12" s="74">
        <v>0</v>
      </c>
      <c r="S12" s="74">
        <v>0</v>
      </c>
      <c r="T12" s="74">
        <v>0</v>
      </c>
      <c r="U12" s="74">
        <v>0</v>
      </c>
      <c r="V12" s="74">
        <v>0</v>
      </c>
      <c r="W12" s="74">
        <v>0</v>
      </c>
      <c r="X12" s="74">
        <v>0</v>
      </c>
      <c r="Y12" s="74">
        <v>0</v>
      </c>
      <c r="Z12" s="74">
        <v>0</v>
      </c>
      <c r="AA12" s="74">
        <v>0</v>
      </c>
      <c r="AB12" s="74">
        <v>0</v>
      </c>
      <c r="AC12" s="74">
        <v>0</v>
      </c>
      <c r="AD12" s="74">
        <v>0</v>
      </c>
      <c r="AE12" s="74">
        <v>3910.6800000000003</v>
      </c>
      <c r="AF12" s="74">
        <v>0</v>
      </c>
      <c r="AG12" s="74">
        <v>0</v>
      </c>
      <c r="AH12" s="74">
        <v>0</v>
      </c>
      <c r="AI12" s="74">
        <v>8000</v>
      </c>
      <c r="AJ12" s="74">
        <v>0</v>
      </c>
      <c r="AK12" s="74">
        <v>0</v>
      </c>
      <c r="AL12" s="74">
        <v>0</v>
      </c>
      <c r="AM12" s="76">
        <f t="shared" si="0"/>
        <v>18114463.657184266</v>
      </c>
      <c r="AN12" s="76">
        <f t="shared" si="1"/>
        <v>0</v>
      </c>
    </row>
    <row r="13" spans="1:40" ht="24.95" customHeight="1" x14ac:dyDescent="0.2">
      <c r="A13" s="54">
        <v>8</v>
      </c>
      <c r="B13" s="73" t="s">
        <v>50</v>
      </c>
      <c r="C13" s="74">
        <v>218405.52313545067</v>
      </c>
      <c r="D13" s="74">
        <v>1250.5919844626601</v>
      </c>
      <c r="E13" s="74">
        <v>512216.84651075286</v>
      </c>
      <c r="F13" s="74">
        <v>0</v>
      </c>
      <c r="G13" s="74">
        <v>200867.48128122391</v>
      </c>
      <c r="H13" s="74">
        <v>59861.489120721046</v>
      </c>
      <c r="I13" s="74">
        <v>6035000.356239452</v>
      </c>
      <c r="J13" s="74">
        <v>0</v>
      </c>
      <c r="K13" s="74">
        <v>1913369.0904911109</v>
      </c>
      <c r="L13" s="74">
        <v>168800.26299958254</v>
      </c>
      <c r="M13" s="74">
        <v>256901.33338899852</v>
      </c>
      <c r="N13" s="74">
        <v>62731.324430061366</v>
      </c>
      <c r="O13" s="74">
        <v>0</v>
      </c>
      <c r="P13" s="74">
        <v>0</v>
      </c>
      <c r="Q13" s="74">
        <v>1828870.0916216499</v>
      </c>
      <c r="R13" s="74">
        <v>1788541.7223908326</v>
      </c>
      <c r="S13" s="74">
        <v>419961.98270981968</v>
      </c>
      <c r="T13" s="74">
        <v>411634.2402110275</v>
      </c>
      <c r="U13" s="74">
        <v>0</v>
      </c>
      <c r="V13" s="74">
        <v>0</v>
      </c>
      <c r="W13" s="74">
        <v>0</v>
      </c>
      <c r="X13" s="74">
        <v>0</v>
      </c>
      <c r="Y13" s="74">
        <v>251121.50976369527</v>
      </c>
      <c r="Z13" s="74">
        <v>138575.00483416358</v>
      </c>
      <c r="AA13" s="74">
        <v>2879570.3805401735</v>
      </c>
      <c r="AB13" s="74">
        <v>2694386.4066057042</v>
      </c>
      <c r="AC13" s="74">
        <v>194416.477988</v>
      </c>
      <c r="AD13" s="74">
        <v>72742.124932486142</v>
      </c>
      <c r="AE13" s="74">
        <v>0</v>
      </c>
      <c r="AF13" s="74">
        <v>0</v>
      </c>
      <c r="AG13" s="74">
        <v>0</v>
      </c>
      <c r="AH13" s="74">
        <v>0</v>
      </c>
      <c r="AI13" s="74">
        <v>228335.2018032787</v>
      </c>
      <c r="AJ13" s="74">
        <v>131269.30040444809</v>
      </c>
      <c r="AK13" s="74">
        <v>0</v>
      </c>
      <c r="AL13" s="74">
        <v>0</v>
      </c>
      <c r="AM13" s="76">
        <f t="shared" si="0"/>
        <v>14939036.275473606</v>
      </c>
      <c r="AN13" s="76">
        <f t="shared" si="1"/>
        <v>5529792.4679134898</v>
      </c>
    </row>
    <row r="14" spans="1:40" ht="24.95" customHeight="1" x14ac:dyDescent="0.2">
      <c r="A14" s="54">
        <v>9</v>
      </c>
      <c r="B14" s="73" t="s">
        <v>55</v>
      </c>
      <c r="C14" s="74">
        <v>30838.89</v>
      </c>
      <c r="D14" s="74">
        <v>0</v>
      </c>
      <c r="E14" s="74">
        <v>53067.354427804319</v>
      </c>
      <c r="F14" s="74">
        <v>0</v>
      </c>
      <c r="G14" s="74">
        <v>253783.364551823</v>
      </c>
      <c r="H14" s="74">
        <v>108493.24310145278</v>
      </c>
      <c r="I14" s="74">
        <v>3986363.4940001308</v>
      </c>
      <c r="J14" s="74">
        <v>0</v>
      </c>
      <c r="K14" s="74">
        <v>1154869.3199718972</v>
      </c>
      <c r="L14" s="74">
        <v>449892.77518240153</v>
      </c>
      <c r="M14" s="74">
        <v>173637.29687877602</v>
      </c>
      <c r="N14" s="74">
        <v>48364.332632735342</v>
      </c>
      <c r="O14" s="74">
        <v>0</v>
      </c>
      <c r="P14" s="74">
        <v>0</v>
      </c>
      <c r="Q14" s="74">
        <v>2213446.0623100833</v>
      </c>
      <c r="R14" s="74">
        <v>1957318.8158013297</v>
      </c>
      <c r="S14" s="74">
        <v>1743197.2089618107</v>
      </c>
      <c r="T14" s="74">
        <v>1472853.1662407012</v>
      </c>
      <c r="U14" s="74">
        <v>6312.67</v>
      </c>
      <c r="V14" s="74">
        <v>0</v>
      </c>
      <c r="W14" s="74">
        <v>0</v>
      </c>
      <c r="X14" s="74">
        <v>0</v>
      </c>
      <c r="Y14" s="74">
        <v>168989.75337137884</v>
      </c>
      <c r="Z14" s="74">
        <v>122761.1951147582</v>
      </c>
      <c r="AA14" s="74">
        <v>1249350.9503656446</v>
      </c>
      <c r="AB14" s="74">
        <v>569507.18189883325</v>
      </c>
      <c r="AC14" s="74">
        <v>1999.57</v>
      </c>
      <c r="AD14" s="74">
        <v>0</v>
      </c>
      <c r="AE14" s="74">
        <v>25880.735449155382</v>
      </c>
      <c r="AF14" s="74">
        <v>0</v>
      </c>
      <c r="AG14" s="74">
        <v>0</v>
      </c>
      <c r="AH14" s="74">
        <v>0</v>
      </c>
      <c r="AI14" s="74">
        <v>164570.01827558334</v>
      </c>
      <c r="AJ14" s="74">
        <v>27724.458543016393</v>
      </c>
      <c r="AK14" s="74">
        <v>0</v>
      </c>
      <c r="AL14" s="74">
        <v>0</v>
      </c>
      <c r="AM14" s="76">
        <f t="shared" si="0"/>
        <v>11226306.688564086</v>
      </c>
      <c r="AN14" s="76">
        <f t="shared" si="1"/>
        <v>4756915.1685152287</v>
      </c>
    </row>
    <row r="15" spans="1:40" ht="24.95" customHeight="1" x14ac:dyDescent="0.2">
      <c r="A15" s="54">
        <v>10</v>
      </c>
      <c r="B15" s="73" t="s">
        <v>52</v>
      </c>
      <c r="C15" s="74">
        <v>632618.79999999981</v>
      </c>
      <c r="D15" s="74">
        <v>0</v>
      </c>
      <c r="E15" s="74">
        <v>44912.479999999996</v>
      </c>
      <c r="F15" s="74">
        <v>0</v>
      </c>
      <c r="G15" s="74">
        <v>33742.75</v>
      </c>
      <c r="H15" s="74">
        <v>9219.44</v>
      </c>
      <c r="I15" s="74">
        <v>6799924.4699999988</v>
      </c>
      <c r="J15" s="74">
        <v>0</v>
      </c>
      <c r="K15" s="74">
        <v>807528.10000000009</v>
      </c>
      <c r="L15" s="74">
        <v>385088.2</v>
      </c>
      <c r="M15" s="74">
        <v>108944.91</v>
      </c>
      <c r="N15" s="74">
        <v>46391.288999999997</v>
      </c>
      <c r="O15" s="74">
        <v>0</v>
      </c>
      <c r="P15" s="74">
        <v>0</v>
      </c>
      <c r="Q15" s="74">
        <v>0</v>
      </c>
      <c r="R15" s="74">
        <v>0</v>
      </c>
      <c r="S15" s="74">
        <v>0</v>
      </c>
      <c r="T15" s="74">
        <v>0</v>
      </c>
      <c r="U15" s="74">
        <v>0</v>
      </c>
      <c r="V15" s="74">
        <v>0</v>
      </c>
      <c r="W15" s="74">
        <v>0</v>
      </c>
      <c r="X15" s="74">
        <v>0</v>
      </c>
      <c r="Y15" s="74">
        <v>37697.449999999997</v>
      </c>
      <c r="Z15" s="74">
        <v>25022.16</v>
      </c>
      <c r="AA15" s="74">
        <v>444913.88</v>
      </c>
      <c r="AB15" s="74">
        <v>241509.18</v>
      </c>
      <c r="AC15" s="74">
        <v>0</v>
      </c>
      <c r="AD15" s="74">
        <v>0</v>
      </c>
      <c r="AE15" s="74">
        <v>0</v>
      </c>
      <c r="AF15" s="74">
        <v>0</v>
      </c>
      <c r="AG15" s="74">
        <v>0</v>
      </c>
      <c r="AH15" s="74">
        <v>0</v>
      </c>
      <c r="AI15" s="74">
        <v>510</v>
      </c>
      <c r="AJ15" s="74">
        <v>410.36</v>
      </c>
      <c r="AK15" s="74">
        <v>0</v>
      </c>
      <c r="AL15" s="74">
        <v>0</v>
      </c>
      <c r="AM15" s="76">
        <f t="shared" si="0"/>
        <v>8910792.839999998</v>
      </c>
      <c r="AN15" s="76">
        <f t="shared" si="1"/>
        <v>707640.62899999996</v>
      </c>
    </row>
    <row r="16" spans="1:40" ht="24.95" customHeight="1" x14ac:dyDescent="0.2">
      <c r="A16" s="54">
        <v>11</v>
      </c>
      <c r="B16" s="73" t="s">
        <v>60</v>
      </c>
      <c r="C16" s="74">
        <v>0</v>
      </c>
      <c r="D16" s="74">
        <v>0</v>
      </c>
      <c r="E16" s="74">
        <v>160</v>
      </c>
      <c r="F16" s="74">
        <v>0</v>
      </c>
      <c r="G16" s="74">
        <v>247810.70615900209</v>
      </c>
      <c r="H16" s="74">
        <v>0</v>
      </c>
      <c r="I16" s="74">
        <v>0</v>
      </c>
      <c r="J16" s="74">
        <v>0</v>
      </c>
      <c r="K16" s="74">
        <v>6551540.2967510121</v>
      </c>
      <c r="L16" s="74">
        <v>1473597.9308140031</v>
      </c>
      <c r="M16" s="74">
        <v>561032.01735999645</v>
      </c>
      <c r="N16" s="74">
        <v>125403.9871490009</v>
      </c>
      <c r="O16" s="74">
        <v>0</v>
      </c>
      <c r="P16" s="74">
        <v>0</v>
      </c>
      <c r="Q16" s="74">
        <v>0</v>
      </c>
      <c r="R16" s="74">
        <v>0</v>
      </c>
      <c r="S16" s="74">
        <v>0</v>
      </c>
      <c r="T16" s="74">
        <v>0</v>
      </c>
      <c r="U16" s="74">
        <v>14168.55</v>
      </c>
      <c r="V16" s="74">
        <v>7084.2749999999996</v>
      </c>
      <c r="W16" s="74">
        <v>0</v>
      </c>
      <c r="X16" s="74">
        <v>0</v>
      </c>
      <c r="Y16" s="74">
        <v>64142.723268000002</v>
      </c>
      <c r="Z16" s="74">
        <v>25543.031140000006</v>
      </c>
      <c r="AA16" s="74">
        <v>366956.29231300153</v>
      </c>
      <c r="AB16" s="74">
        <v>163292.97433722549</v>
      </c>
      <c r="AC16" s="74">
        <v>0</v>
      </c>
      <c r="AD16" s="74">
        <v>0</v>
      </c>
      <c r="AE16" s="74">
        <v>9690.33</v>
      </c>
      <c r="AF16" s="74">
        <v>0</v>
      </c>
      <c r="AG16" s="74">
        <v>0</v>
      </c>
      <c r="AH16" s="74">
        <v>0</v>
      </c>
      <c r="AI16" s="74">
        <v>119009.23569899998</v>
      </c>
      <c r="AJ16" s="74">
        <v>24204.932574000002</v>
      </c>
      <c r="AK16" s="74">
        <v>0</v>
      </c>
      <c r="AL16" s="74">
        <v>0</v>
      </c>
      <c r="AM16" s="76">
        <f t="shared" si="0"/>
        <v>7934510.1515500117</v>
      </c>
      <c r="AN16" s="76">
        <f t="shared" si="1"/>
        <v>1819127.1310142295</v>
      </c>
    </row>
    <row r="17" spans="1:40" ht="24.95" customHeight="1" x14ac:dyDescent="0.2">
      <c r="A17" s="54">
        <v>12</v>
      </c>
      <c r="B17" s="73" t="s">
        <v>57</v>
      </c>
      <c r="C17" s="74">
        <v>9212</v>
      </c>
      <c r="D17" s="74">
        <v>0</v>
      </c>
      <c r="E17" s="74">
        <v>28589</v>
      </c>
      <c r="F17" s="74">
        <v>0</v>
      </c>
      <c r="G17" s="74">
        <v>86435</v>
      </c>
      <c r="H17" s="74">
        <v>39359</v>
      </c>
      <c r="I17" s="74">
        <v>1951556</v>
      </c>
      <c r="J17" s="74">
        <v>45025</v>
      </c>
      <c r="K17" s="74">
        <v>1491321.21</v>
      </c>
      <c r="L17" s="74">
        <v>323290</v>
      </c>
      <c r="M17" s="74">
        <v>311842.52999999997</v>
      </c>
      <c r="N17" s="74">
        <v>73925.2</v>
      </c>
      <c r="O17" s="74">
        <v>0</v>
      </c>
      <c r="P17" s="74">
        <v>0</v>
      </c>
      <c r="Q17" s="74">
        <v>0</v>
      </c>
      <c r="R17" s="74">
        <v>0</v>
      </c>
      <c r="S17" s="74">
        <v>20395.72</v>
      </c>
      <c r="T17" s="74">
        <v>20395.72</v>
      </c>
      <c r="U17" s="74">
        <v>78656.179999999993</v>
      </c>
      <c r="V17" s="74">
        <v>58025.410999999993</v>
      </c>
      <c r="W17" s="74">
        <v>0</v>
      </c>
      <c r="X17" s="74">
        <v>0</v>
      </c>
      <c r="Y17" s="74">
        <v>73048.81</v>
      </c>
      <c r="Z17" s="74">
        <v>49519</v>
      </c>
      <c r="AA17" s="74">
        <v>526637.18999999994</v>
      </c>
      <c r="AB17" s="74">
        <v>399205.12</v>
      </c>
      <c r="AC17" s="74">
        <v>0</v>
      </c>
      <c r="AD17" s="74">
        <v>0</v>
      </c>
      <c r="AE17" s="74">
        <v>134470.76</v>
      </c>
      <c r="AF17" s="74">
        <v>0</v>
      </c>
      <c r="AG17" s="74">
        <v>0</v>
      </c>
      <c r="AH17" s="74">
        <v>0</v>
      </c>
      <c r="AI17" s="74">
        <v>331152.62</v>
      </c>
      <c r="AJ17" s="74">
        <v>142134.19</v>
      </c>
      <c r="AK17" s="74">
        <v>0</v>
      </c>
      <c r="AL17" s="74">
        <v>0</v>
      </c>
      <c r="AM17" s="76">
        <f t="shared" si="0"/>
        <v>5043317.0200000005</v>
      </c>
      <c r="AN17" s="76">
        <f t="shared" si="1"/>
        <v>1150878.6410000001</v>
      </c>
    </row>
    <row r="18" spans="1:40" ht="24.95" customHeight="1" x14ac:dyDescent="0.2">
      <c r="A18" s="54">
        <v>13</v>
      </c>
      <c r="B18" s="73" t="s">
        <v>56</v>
      </c>
      <c r="C18" s="74">
        <v>377030.51888999995</v>
      </c>
      <c r="D18" s="74">
        <v>284452.17951900937</v>
      </c>
      <c r="E18" s="74">
        <v>2894.0723600000001</v>
      </c>
      <c r="F18" s="74">
        <v>0</v>
      </c>
      <c r="G18" s="74">
        <v>7500</v>
      </c>
      <c r="H18" s="74">
        <v>35.091044999999994</v>
      </c>
      <c r="I18" s="74">
        <v>72750.405805258139</v>
      </c>
      <c r="J18" s="74">
        <v>0</v>
      </c>
      <c r="K18" s="74">
        <v>68431.734621000011</v>
      </c>
      <c r="L18" s="74">
        <v>127123.15301800123</v>
      </c>
      <c r="M18" s="74">
        <v>7300</v>
      </c>
      <c r="N18" s="74">
        <v>67.695553000000004</v>
      </c>
      <c r="O18" s="74">
        <v>0</v>
      </c>
      <c r="P18" s="74">
        <v>0</v>
      </c>
      <c r="Q18" s="74">
        <v>0</v>
      </c>
      <c r="R18" s="74">
        <v>0</v>
      </c>
      <c r="S18" s="74">
        <v>0</v>
      </c>
      <c r="T18" s="74">
        <v>0</v>
      </c>
      <c r="U18" s="74">
        <v>0</v>
      </c>
      <c r="V18" s="74">
        <v>0</v>
      </c>
      <c r="W18" s="74">
        <v>0</v>
      </c>
      <c r="X18" s="74">
        <v>0</v>
      </c>
      <c r="Y18" s="74">
        <v>0</v>
      </c>
      <c r="Z18" s="74">
        <v>0</v>
      </c>
      <c r="AA18" s="74">
        <v>26346</v>
      </c>
      <c r="AB18" s="74">
        <v>13577.277663000064</v>
      </c>
      <c r="AC18" s="74">
        <v>0</v>
      </c>
      <c r="AD18" s="74">
        <v>0</v>
      </c>
      <c r="AE18" s="74">
        <v>14825.842979000001</v>
      </c>
      <c r="AF18" s="74">
        <v>8033.0328351117205</v>
      </c>
      <c r="AG18" s="74">
        <v>46292</v>
      </c>
      <c r="AH18" s="74">
        <v>21381.217138000418</v>
      </c>
      <c r="AI18" s="74">
        <v>0</v>
      </c>
      <c r="AJ18" s="74">
        <v>0</v>
      </c>
      <c r="AK18" s="74">
        <v>0</v>
      </c>
      <c r="AL18" s="74">
        <v>0</v>
      </c>
      <c r="AM18" s="76">
        <f t="shared" si="0"/>
        <v>623370.5746552581</v>
      </c>
      <c r="AN18" s="76">
        <f t="shared" si="1"/>
        <v>454669.64677112282</v>
      </c>
    </row>
    <row r="19" spans="1:40" ht="24.95" customHeight="1" x14ac:dyDescent="0.2">
      <c r="A19" s="54">
        <v>14</v>
      </c>
      <c r="B19" s="75" t="s">
        <v>58</v>
      </c>
      <c r="C19" s="74">
        <v>0</v>
      </c>
      <c r="D19" s="74">
        <v>0</v>
      </c>
      <c r="E19" s="74">
        <v>0</v>
      </c>
      <c r="F19" s="74">
        <v>0</v>
      </c>
      <c r="G19" s="74">
        <v>67.197000000000003</v>
      </c>
      <c r="H19" s="74">
        <v>0</v>
      </c>
      <c r="I19" s="74">
        <v>0</v>
      </c>
      <c r="J19" s="74">
        <v>0</v>
      </c>
      <c r="K19" s="74">
        <v>697.57</v>
      </c>
      <c r="L19" s="74">
        <v>0</v>
      </c>
      <c r="M19" s="74">
        <v>231.99</v>
      </c>
      <c r="N19" s="74">
        <v>0</v>
      </c>
      <c r="O19" s="74">
        <v>0</v>
      </c>
      <c r="P19" s="74">
        <v>0</v>
      </c>
      <c r="Q19" s="74">
        <v>0</v>
      </c>
      <c r="R19" s="74">
        <v>0</v>
      </c>
      <c r="S19" s="74">
        <v>0</v>
      </c>
      <c r="T19" s="74">
        <v>0</v>
      </c>
      <c r="U19" s="74">
        <v>0</v>
      </c>
      <c r="V19" s="74">
        <v>0</v>
      </c>
      <c r="W19" s="74">
        <v>0</v>
      </c>
      <c r="X19" s="74">
        <v>0</v>
      </c>
      <c r="Y19" s="74">
        <v>0</v>
      </c>
      <c r="Z19" s="74">
        <v>0</v>
      </c>
      <c r="AA19" s="74">
        <v>0</v>
      </c>
      <c r="AB19" s="74">
        <v>0</v>
      </c>
      <c r="AC19" s="74">
        <v>0</v>
      </c>
      <c r="AD19" s="74">
        <v>0</v>
      </c>
      <c r="AE19" s="74">
        <v>64743.691200000001</v>
      </c>
      <c r="AF19" s="74">
        <v>0</v>
      </c>
      <c r="AG19" s="74">
        <v>0</v>
      </c>
      <c r="AH19" s="74">
        <v>0</v>
      </c>
      <c r="AI19" s="74">
        <v>0</v>
      </c>
      <c r="AJ19" s="74">
        <v>0</v>
      </c>
      <c r="AK19" s="74">
        <v>0</v>
      </c>
      <c r="AL19" s="74">
        <v>0</v>
      </c>
      <c r="AM19" s="76">
        <f t="shared" si="0"/>
        <v>65740.448199999999</v>
      </c>
      <c r="AN19" s="76">
        <f t="shared" si="1"/>
        <v>0</v>
      </c>
    </row>
    <row r="20" spans="1:40" x14ac:dyDescent="0.2">
      <c r="A20" s="56"/>
      <c r="B20" s="57" t="s">
        <v>1</v>
      </c>
      <c r="C20" s="77">
        <f t="shared" ref="C20:AN20" si="2">SUM(C6:C19)</f>
        <v>25021595.029620685</v>
      </c>
      <c r="D20" s="77">
        <f t="shared" si="2"/>
        <v>4842319.221231414</v>
      </c>
      <c r="E20" s="77">
        <f t="shared" si="2"/>
        <v>5265838.2307528881</v>
      </c>
      <c r="F20" s="77">
        <f t="shared" si="2"/>
        <v>4264.5087999999996</v>
      </c>
      <c r="G20" s="77">
        <f t="shared" si="2"/>
        <v>4076376.4749084907</v>
      </c>
      <c r="H20" s="77">
        <f t="shared" si="2"/>
        <v>353779.54983378923</v>
      </c>
      <c r="I20" s="77">
        <f t="shared" si="2"/>
        <v>153850655.36748397</v>
      </c>
      <c r="J20" s="77">
        <f t="shared" si="2"/>
        <v>164775.92917928234</v>
      </c>
      <c r="K20" s="77">
        <f t="shared" si="2"/>
        <v>56320854.356279112</v>
      </c>
      <c r="L20" s="77">
        <f t="shared" si="2"/>
        <v>3527626.5669199303</v>
      </c>
      <c r="M20" s="77">
        <f t="shared" si="2"/>
        <v>8422957.4614308551</v>
      </c>
      <c r="N20" s="77">
        <f t="shared" si="2"/>
        <v>972812.92027028743</v>
      </c>
      <c r="O20" s="77">
        <f t="shared" si="2"/>
        <v>0</v>
      </c>
      <c r="P20" s="77">
        <f t="shared" si="2"/>
        <v>0</v>
      </c>
      <c r="Q20" s="77">
        <f t="shared" si="2"/>
        <v>4974346.0503745265</v>
      </c>
      <c r="R20" s="77">
        <f t="shared" si="2"/>
        <v>4489264.4107605554</v>
      </c>
      <c r="S20" s="77">
        <f t="shared" si="2"/>
        <v>3330188.0916716307</v>
      </c>
      <c r="T20" s="77">
        <f t="shared" si="2"/>
        <v>3011255.6979277288</v>
      </c>
      <c r="U20" s="77">
        <f t="shared" si="2"/>
        <v>536782.04449999996</v>
      </c>
      <c r="V20" s="77">
        <f t="shared" si="2"/>
        <v>132038.16121362365</v>
      </c>
      <c r="W20" s="77">
        <f t="shared" si="2"/>
        <v>10418.49</v>
      </c>
      <c r="X20" s="77">
        <f t="shared" si="2"/>
        <v>5209.2473399999999</v>
      </c>
      <c r="Y20" s="77">
        <f t="shared" si="2"/>
        <v>4582783.3598290766</v>
      </c>
      <c r="Z20" s="77">
        <f t="shared" si="2"/>
        <v>1331082.5887363744</v>
      </c>
      <c r="AA20" s="77">
        <f t="shared" si="2"/>
        <v>69326095.011731669</v>
      </c>
      <c r="AB20" s="77">
        <f t="shared" si="2"/>
        <v>49536609.261124343</v>
      </c>
      <c r="AC20" s="77">
        <f t="shared" si="2"/>
        <v>1578133.5769860002</v>
      </c>
      <c r="AD20" s="77">
        <f t="shared" si="2"/>
        <v>1278621.9174139691</v>
      </c>
      <c r="AE20" s="77">
        <f t="shared" si="2"/>
        <v>6377346.4924951559</v>
      </c>
      <c r="AF20" s="77">
        <f t="shared" si="2"/>
        <v>3833699.1621192861</v>
      </c>
      <c r="AG20" s="77">
        <f t="shared" si="2"/>
        <v>46292</v>
      </c>
      <c r="AH20" s="77">
        <f t="shared" si="2"/>
        <v>21381.217138000418</v>
      </c>
      <c r="AI20" s="77">
        <f t="shared" si="2"/>
        <v>16078110.59236946</v>
      </c>
      <c r="AJ20" s="77">
        <f t="shared" si="2"/>
        <v>9721890.1513873506</v>
      </c>
      <c r="AK20" s="77">
        <f t="shared" si="2"/>
        <v>0</v>
      </c>
      <c r="AL20" s="77">
        <f t="shared" si="2"/>
        <v>0</v>
      </c>
      <c r="AM20" s="77">
        <f t="shared" si="2"/>
        <v>359798772.63043344</v>
      </c>
      <c r="AN20" s="77">
        <f t="shared" si="2"/>
        <v>83226630.511395946</v>
      </c>
    </row>
    <row r="21" spans="1:40" x14ac:dyDescent="0.2">
      <c r="A21" s="83"/>
      <c r="B21" s="84"/>
      <c r="C21" s="86"/>
      <c r="D21" s="86"/>
      <c r="E21" s="86"/>
      <c r="F21" s="86"/>
      <c r="G21" s="86"/>
      <c r="H21" s="86"/>
      <c r="I21" s="86"/>
      <c r="J21" s="86"/>
      <c r="K21" s="86"/>
      <c r="L21" s="86"/>
      <c r="M21" s="86"/>
      <c r="N21" s="86"/>
      <c r="O21" s="86"/>
      <c r="P21" s="86"/>
      <c r="Q21" s="86"/>
      <c r="R21" s="86"/>
      <c r="S21" s="86"/>
      <c r="T21" s="86"/>
      <c r="U21" s="86"/>
      <c r="V21" s="86"/>
      <c r="W21" s="86"/>
      <c r="X21" s="86"/>
      <c r="Y21" s="86"/>
      <c r="Z21" s="86"/>
      <c r="AA21" s="86"/>
      <c r="AB21" s="86"/>
      <c r="AC21" s="86"/>
      <c r="AD21" s="86"/>
      <c r="AE21" s="86"/>
      <c r="AF21" s="86"/>
      <c r="AG21" s="86"/>
      <c r="AH21" s="86"/>
      <c r="AI21" s="86"/>
      <c r="AJ21" s="86"/>
      <c r="AK21" s="86"/>
      <c r="AL21" s="86"/>
      <c r="AM21" s="86"/>
      <c r="AN21" s="86"/>
    </row>
    <row r="22" spans="1:40" s="27" customFormat="1" ht="12.75" customHeight="1" x14ac:dyDescent="0.2"/>
    <row r="23" spans="1:40" ht="13.5" x14ac:dyDescent="0.2">
      <c r="B23" s="29" t="s">
        <v>15</v>
      </c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</row>
    <row r="24" spans="1:40" ht="12.75" customHeight="1" x14ac:dyDescent="0.2">
      <c r="B24" s="106" t="s">
        <v>72</v>
      </c>
      <c r="C24" s="106"/>
      <c r="D24" s="106"/>
      <c r="E24" s="106"/>
      <c r="F24" s="106"/>
      <c r="G24" s="106"/>
      <c r="H24" s="106"/>
      <c r="I24" s="106"/>
      <c r="J24" s="106"/>
      <c r="K24" s="106"/>
      <c r="L24" s="106"/>
      <c r="M24" s="106"/>
      <c r="N24" s="106"/>
      <c r="AM24" s="28"/>
      <c r="AN24" s="28"/>
    </row>
    <row r="25" spans="1:40" ht="17.25" customHeight="1" x14ac:dyDescent="0.2">
      <c r="B25" s="106"/>
      <c r="C25" s="106"/>
      <c r="D25" s="106"/>
      <c r="E25" s="106"/>
      <c r="F25" s="106"/>
      <c r="G25" s="106"/>
      <c r="H25" s="106"/>
      <c r="I25" s="106"/>
      <c r="J25" s="106"/>
      <c r="K25" s="106"/>
      <c r="L25" s="106"/>
      <c r="M25" s="106"/>
      <c r="N25" s="106"/>
      <c r="O25" s="11"/>
      <c r="P25" s="11"/>
      <c r="Q25" s="28"/>
      <c r="R25" s="28"/>
      <c r="AN25" s="28"/>
    </row>
    <row r="26" spans="1:40" ht="12.75" customHeight="1" x14ac:dyDescent="0.2">
      <c r="O26" s="11"/>
      <c r="P26" s="11"/>
    </row>
    <row r="28" spans="1:40" x14ac:dyDescent="0.2"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31"/>
      <c r="AI28" s="31"/>
      <c r="AJ28" s="31"/>
      <c r="AK28" s="31"/>
      <c r="AL28" s="31"/>
    </row>
  </sheetData>
  <sortState ref="B6:AN19">
    <sortCondition descending="1" ref="AM6:AM19"/>
  </sortState>
  <mergeCells count="22">
    <mergeCell ref="A4:A5"/>
    <mergeCell ref="B4:B5"/>
    <mergeCell ref="C4:D4"/>
    <mergeCell ref="E4:F4"/>
    <mergeCell ref="G4:H4"/>
    <mergeCell ref="AM4:AN4"/>
    <mergeCell ref="Y4:Z4"/>
    <mergeCell ref="AA4:AB4"/>
    <mergeCell ref="AC4:AD4"/>
    <mergeCell ref="AE4:AF4"/>
    <mergeCell ref="Q4:R4"/>
    <mergeCell ref="U4:V4"/>
    <mergeCell ref="W4:X4"/>
    <mergeCell ref="AG4:AH4"/>
    <mergeCell ref="AK4:AL4"/>
    <mergeCell ref="AI4:AJ4"/>
    <mergeCell ref="S4:T4"/>
    <mergeCell ref="B24:N25"/>
    <mergeCell ref="I4:J4"/>
    <mergeCell ref="K4:L4"/>
    <mergeCell ref="M4:N4"/>
    <mergeCell ref="O4:P4"/>
  </mergeCells>
  <phoneticPr fontId="3" type="noConversion"/>
  <pageMargins left="0.31" right="0.15748031496063" top="0.26" bottom="0.38" header="0.17" footer="0.15748031496063"/>
  <pageSetup scale="58" orientation="landscape" r:id="rId1"/>
  <headerFooter alignWithMargins="0">
    <oddFooter>Page &amp;P of &amp;N</oddFooter>
  </headerFooter>
  <colBreaks count="1" manualBreakCount="1">
    <brk id="18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CS30"/>
  <sheetViews>
    <sheetView zoomScale="90" zoomScaleNormal="90" workbookViewId="0">
      <pane xSplit="2" ySplit="6" topLeftCell="CI7" activePane="bottomRight" state="frozen"/>
      <selection pane="topRight" activeCell="C1" sqref="C1"/>
      <selection pane="bottomLeft" activeCell="A6" sqref="A6"/>
      <selection pane="bottomRight" activeCell="CP6" sqref="CP6"/>
    </sheetView>
  </sheetViews>
  <sheetFormatPr defaultRowHeight="12.75" outlineLevelCol="1" x14ac:dyDescent="0.2"/>
  <cols>
    <col min="1" max="1" width="5.85546875" style="25" customWidth="1"/>
    <col min="2" max="2" width="49.5703125" style="25" customWidth="1"/>
    <col min="3" max="5" width="12.7109375" style="25" customWidth="1" outlineLevel="1"/>
    <col min="6" max="6" width="15.140625" style="25" customWidth="1"/>
    <col min="7" max="7" width="16" style="25" customWidth="1"/>
    <col min="8" max="10" width="12.7109375" style="25" customWidth="1" outlineLevel="1"/>
    <col min="11" max="11" width="15.140625" style="25" customWidth="1"/>
    <col min="12" max="12" width="12.7109375" style="25" customWidth="1"/>
    <col min="13" max="15" width="12.7109375" style="25" customWidth="1" outlineLevel="1"/>
    <col min="16" max="16" width="15.140625" style="25" customWidth="1"/>
    <col min="17" max="17" width="12.7109375" style="25" customWidth="1"/>
    <col min="18" max="20" width="12.7109375" style="25" customWidth="1" outlineLevel="1"/>
    <col min="21" max="21" width="15.140625" style="25" customWidth="1"/>
    <col min="22" max="22" width="12.7109375" style="25" customWidth="1"/>
    <col min="23" max="25" width="12.7109375" style="25" customWidth="1" outlineLevel="1"/>
    <col min="26" max="26" width="15.140625" style="25" customWidth="1"/>
    <col min="27" max="27" width="12.7109375" style="25" customWidth="1"/>
    <col min="28" max="30" width="12.7109375" style="25" customWidth="1" outlineLevel="1"/>
    <col min="31" max="31" width="15.140625" style="25" customWidth="1"/>
    <col min="32" max="32" width="12.7109375" style="25" customWidth="1"/>
    <col min="33" max="35" width="12.7109375" style="25" customWidth="1" outlineLevel="1"/>
    <col min="36" max="36" width="15.140625" style="25" customWidth="1"/>
    <col min="37" max="37" width="12.7109375" style="25" customWidth="1"/>
    <col min="38" max="40" width="12.7109375" style="25" customWidth="1" outlineLevel="1"/>
    <col min="41" max="41" width="15.140625" style="25" customWidth="1"/>
    <col min="42" max="42" width="12.7109375" style="25" customWidth="1"/>
    <col min="43" max="45" width="12.7109375" style="25" customWidth="1" outlineLevel="1"/>
    <col min="46" max="46" width="15.140625" style="25" customWidth="1"/>
    <col min="47" max="47" width="12.7109375" style="25" customWidth="1"/>
    <col min="48" max="50" width="12.7109375" style="25" customWidth="1" outlineLevel="1"/>
    <col min="51" max="51" width="15.140625" style="25" customWidth="1"/>
    <col min="52" max="52" width="12.7109375" style="25" customWidth="1"/>
    <col min="53" max="55" width="12.7109375" style="25" customWidth="1" outlineLevel="1"/>
    <col min="56" max="56" width="15.140625" style="25" customWidth="1"/>
    <col min="57" max="57" width="12.7109375" style="25" customWidth="1"/>
    <col min="58" max="60" width="12.7109375" style="25" customWidth="1" outlineLevel="1"/>
    <col min="61" max="61" width="15.140625" style="25" customWidth="1"/>
    <col min="62" max="62" width="12.7109375" style="25" customWidth="1"/>
    <col min="63" max="65" width="12.7109375" style="25" customWidth="1" outlineLevel="1"/>
    <col min="66" max="66" width="15.140625" style="25" customWidth="1"/>
    <col min="67" max="67" width="12.7109375" style="25" customWidth="1"/>
    <col min="68" max="70" width="12.7109375" style="25" customWidth="1" outlineLevel="1"/>
    <col min="71" max="71" width="15.140625" style="25" customWidth="1"/>
    <col min="72" max="72" width="12.7109375" style="25" customWidth="1"/>
    <col min="73" max="75" width="12.7109375" style="25" customWidth="1" outlineLevel="1"/>
    <col min="76" max="76" width="15.140625" style="25" customWidth="1"/>
    <col min="77" max="77" width="12.7109375" style="25" customWidth="1"/>
    <col min="78" max="80" width="12.7109375" style="25" customWidth="1" outlineLevel="1"/>
    <col min="81" max="81" width="15.140625" style="25" customWidth="1"/>
    <col min="82" max="82" width="12.7109375" style="25" customWidth="1"/>
    <col min="83" max="85" width="12.7109375" style="25" customWidth="1" outlineLevel="1"/>
    <col min="86" max="86" width="15.140625" style="25" customWidth="1"/>
    <col min="87" max="87" width="12.7109375" style="25" customWidth="1"/>
    <col min="88" max="90" width="12.7109375" style="25" customWidth="1" outlineLevel="1"/>
    <col min="91" max="91" width="15.140625" style="25" customWidth="1"/>
    <col min="92" max="92" width="12.7109375" style="25" customWidth="1"/>
    <col min="93" max="95" width="12.7109375" style="25" customWidth="1" outlineLevel="1"/>
    <col min="96" max="96" width="15.140625" style="25" customWidth="1"/>
    <col min="97" max="97" width="12.7109375" style="25" customWidth="1"/>
    <col min="98" max="16384" width="9.140625" style="25"/>
  </cols>
  <sheetData>
    <row r="1" spans="1:97" s="20" customFormat="1" ht="28.5" customHeight="1" x14ac:dyDescent="0.2">
      <c r="A1" s="15" t="s">
        <v>73</v>
      </c>
      <c r="B1" s="14"/>
      <c r="C1" s="14"/>
      <c r="D1" s="14"/>
      <c r="E1" s="14"/>
      <c r="F1" s="14"/>
      <c r="G1" s="19"/>
    </row>
    <row r="2" spans="1:97" s="20" customFormat="1" ht="18" customHeight="1" x14ac:dyDescent="0.2">
      <c r="A2" s="21" t="s">
        <v>39</v>
      </c>
      <c r="B2" s="14"/>
      <c r="C2" s="14"/>
      <c r="D2" s="14"/>
      <c r="E2" s="14"/>
      <c r="F2" s="14"/>
      <c r="G2" s="19"/>
    </row>
    <row r="3" spans="1:97" s="22" customFormat="1" ht="18" customHeight="1" x14ac:dyDescent="0.2">
      <c r="A3" s="65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</row>
    <row r="4" spans="1:97" s="22" customFormat="1" ht="89.25" customHeight="1" x14ac:dyDescent="0.2">
      <c r="A4" s="96" t="s">
        <v>0</v>
      </c>
      <c r="B4" s="96" t="s">
        <v>2</v>
      </c>
      <c r="C4" s="99" t="s">
        <v>3</v>
      </c>
      <c r="D4" s="100"/>
      <c r="E4" s="100"/>
      <c r="F4" s="100"/>
      <c r="G4" s="101"/>
      <c r="H4" s="99" t="s">
        <v>27</v>
      </c>
      <c r="I4" s="100"/>
      <c r="J4" s="100"/>
      <c r="K4" s="100"/>
      <c r="L4" s="101"/>
      <c r="M4" s="99" t="s">
        <v>34</v>
      </c>
      <c r="N4" s="100"/>
      <c r="O4" s="100"/>
      <c r="P4" s="100"/>
      <c r="Q4" s="101"/>
      <c r="R4" s="99" t="s">
        <v>6</v>
      </c>
      <c r="S4" s="100"/>
      <c r="T4" s="100"/>
      <c r="U4" s="100"/>
      <c r="V4" s="101"/>
      <c r="W4" s="99" t="s">
        <v>35</v>
      </c>
      <c r="X4" s="100"/>
      <c r="Y4" s="100"/>
      <c r="Z4" s="100"/>
      <c r="AA4" s="101"/>
      <c r="AB4" s="99" t="s">
        <v>7</v>
      </c>
      <c r="AC4" s="100"/>
      <c r="AD4" s="100"/>
      <c r="AE4" s="100"/>
      <c r="AF4" s="101"/>
      <c r="AG4" s="99" t="s">
        <v>8</v>
      </c>
      <c r="AH4" s="100"/>
      <c r="AI4" s="100"/>
      <c r="AJ4" s="100"/>
      <c r="AK4" s="101"/>
      <c r="AL4" s="99" t="s">
        <v>28</v>
      </c>
      <c r="AM4" s="100"/>
      <c r="AN4" s="100"/>
      <c r="AO4" s="100"/>
      <c r="AP4" s="101"/>
      <c r="AQ4" s="99" t="s">
        <v>38</v>
      </c>
      <c r="AR4" s="100"/>
      <c r="AS4" s="100"/>
      <c r="AT4" s="100"/>
      <c r="AU4" s="101"/>
      <c r="AV4" s="99" t="s">
        <v>29</v>
      </c>
      <c r="AW4" s="100"/>
      <c r="AX4" s="100"/>
      <c r="AY4" s="100"/>
      <c r="AZ4" s="101"/>
      <c r="BA4" s="99" t="s">
        <v>30</v>
      </c>
      <c r="BB4" s="100"/>
      <c r="BC4" s="100"/>
      <c r="BD4" s="100"/>
      <c r="BE4" s="101"/>
      <c r="BF4" s="99" t="s">
        <v>9</v>
      </c>
      <c r="BG4" s="100"/>
      <c r="BH4" s="100"/>
      <c r="BI4" s="100"/>
      <c r="BJ4" s="101"/>
      <c r="BK4" s="99" t="s">
        <v>33</v>
      </c>
      <c r="BL4" s="100"/>
      <c r="BM4" s="100"/>
      <c r="BN4" s="100"/>
      <c r="BO4" s="101"/>
      <c r="BP4" s="99" t="s">
        <v>10</v>
      </c>
      <c r="BQ4" s="100"/>
      <c r="BR4" s="100"/>
      <c r="BS4" s="100"/>
      <c r="BT4" s="101"/>
      <c r="BU4" s="99" t="s">
        <v>11</v>
      </c>
      <c r="BV4" s="100"/>
      <c r="BW4" s="100"/>
      <c r="BX4" s="100"/>
      <c r="BY4" s="101"/>
      <c r="BZ4" s="99" t="s">
        <v>12</v>
      </c>
      <c r="CA4" s="100"/>
      <c r="CB4" s="100"/>
      <c r="CC4" s="100"/>
      <c r="CD4" s="101"/>
      <c r="CE4" s="99" t="s">
        <v>32</v>
      </c>
      <c r="CF4" s="100"/>
      <c r="CG4" s="100"/>
      <c r="CH4" s="100"/>
      <c r="CI4" s="101"/>
      <c r="CJ4" s="99" t="s">
        <v>13</v>
      </c>
      <c r="CK4" s="100"/>
      <c r="CL4" s="100"/>
      <c r="CM4" s="100"/>
      <c r="CN4" s="101"/>
      <c r="CO4" s="99" t="s">
        <v>14</v>
      </c>
      <c r="CP4" s="100"/>
      <c r="CQ4" s="100"/>
      <c r="CR4" s="100"/>
      <c r="CS4" s="101"/>
    </row>
    <row r="5" spans="1:97" s="22" customFormat="1" ht="42" customHeight="1" x14ac:dyDescent="0.2">
      <c r="A5" s="97"/>
      <c r="B5" s="97"/>
      <c r="C5" s="103" t="s">
        <v>4</v>
      </c>
      <c r="D5" s="104"/>
      <c r="E5" s="104"/>
      <c r="F5" s="105"/>
      <c r="G5" s="69" t="s">
        <v>5</v>
      </c>
      <c r="H5" s="103" t="s">
        <v>4</v>
      </c>
      <c r="I5" s="104"/>
      <c r="J5" s="104"/>
      <c r="K5" s="105"/>
      <c r="L5" s="69" t="s">
        <v>5</v>
      </c>
      <c r="M5" s="103" t="s">
        <v>4</v>
      </c>
      <c r="N5" s="104"/>
      <c r="O5" s="104"/>
      <c r="P5" s="105"/>
      <c r="Q5" s="69" t="s">
        <v>5</v>
      </c>
      <c r="R5" s="103" t="s">
        <v>4</v>
      </c>
      <c r="S5" s="104"/>
      <c r="T5" s="104"/>
      <c r="U5" s="105"/>
      <c r="V5" s="69" t="s">
        <v>5</v>
      </c>
      <c r="W5" s="103" t="s">
        <v>4</v>
      </c>
      <c r="X5" s="104"/>
      <c r="Y5" s="104"/>
      <c r="Z5" s="105"/>
      <c r="AA5" s="69" t="s">
        <v>5</v>
      </c>
      <c r="AB5" s="103" t="s">
        <v>4</v>
      </c>
      <c r="AC5" s="104"/>
      <c r="AD5" s="104"/>
      <c r="AE5" s="105"/>
      <c r="AF5" s="69" t="s">
        <v>5</v>
      </c>
      <c r="AG5" s="103" t="s">
        <v>4</v>
      </c>
      <c r="AH5" s="104"/>
      <c r="AI5" s="104"/>
      <c r="AJ5" s="105"/>
      <c r="AK5" s="69" t="s">
        <v>5</v>
      </c>
      <c r="AL5" s="103" t="s">
        <v>4</v>
      </c>
      <c r="AM5" s="104"/>
      <c r="AN5" s="104"/>
      <c r="AO5" s="105"/>
      <c r="AP5" s="69" t="s">
        <v>5</v>
      </c>
      <c r="AQ5" s="103" t="s">
        <v>4</v>
      </c>
      <c r="AR5" s="104"/>
      <c r="AS5" s="104"/>
      <c r="AT5" s="105"/>
      <c r="AU5" s="69" t="s">
        <v>5</v>
      </c>
      <c r="AV5" s="103" t="s">
        <v>4</v>
      </c>
      <c r="AW5" s="104"/>
      <c r="AX5" s="104"/>
      <c r="AY5" s="105"/>
      <c r="AZ5" s="69" t="s">
        <v>5</v>
      </c>
      <c r="BA5" s="103" t="s">
        <v>4</v>
      </c>
      <c r="BB5" s="104"/>
      <c r="BC5" s="104"/>
      <c r="BD5" s="105"/>
      <c r="BE5" s="69" t="s">
        <v>5</v>
      </c>
      <c r="BF5" s="103" t="s">
        <v>4</v>
      </c>
      <c r="BG5" s="104"/>
      <c r="BH5" s="104"/>
      <c r="BI5" s="105"/>
      <c r="BJ5" s="69" t="s">
        <v>5</v>
      </c>
      <c r="BK5" s="103" t="s">
        <v>4</v>
      </c>
      <c r="BL5" s="104"/>
      <c r="BM5" s="104"/>
      <c r="BN5" s="105"/>
      <c r="BO5" s="69" t="s">
        <v>5</v>
      </c>
      <c r="BP5" s="103" t="s">
        <v>4</v>
      </c>
      <c r="BQ5" s="104"/>
      <c r="BR5" s="104"/>
      <c r="BS5" s="105"/>
      <c r="BT5" s="69" t="s">
        <v>5</v>
      </c>
      <c r="BU5" s="103" t="s">
        <v>4</v>
      </c>
      <c r="BV5" s="104"/>
      <c r="BW5" s="104"/>
      <c r="BX5" s="105"/>
      <c r="BY5" s="69" t="s">
        <v>5</v>
      </c>
      <c r="BZ5" s="103" t="s">
        <v>4</v>
      </c>
      <c r="CA5" s="104"/>
      <c r="CB5" s="104"/>
      <c r="CC5" s="105"/>
      <c r="CD5" s="69" t="s">
        <v>5</v>
      </c>
      <c r="CE5" s="103" t="s">
        <v>4</v>
      </c>
      <c r="CF5" s="104"/>
      <c r="CG5" s="104"/>
      <c r="CH5" s="105"/>
      <c r="CI5" s="69" t="s">
        <v>5</v>
      </c>
      <c r="CJ5" s="103" t="s">
        <v>4</v>
      </c>
      <c r="CK5" s="104"/>
      <c r="CL5" s="104"/>
      <c r="CM5" s="105"/>
      <c r="CN5" s="69" t="s">
        <v>5</v>
      </c>
      <c r="CO5" s="103" t="s">
        <v>4</v>
      </c>
      <c r="CP5" s="104"/>
      <c r="CQ5" s="104"/>
      <c r="CR5" s="105"/>
      <c r="CS5" s="69" t="s">
        <v>5</v>
      </c>
    </row>
    <row r="6" spans="1:97" s="71" customFormat="1" ht="51.75" customHeight="1" x14ac:dyDescent="0.2">
      <c r="A6" s="98"/>
      <c r="B6" s="98"/>
      <c r="C6" s="72" t="s">
        <v>63</v>
      </c>
      <c r="D6" s="72" t="s">
        <v>64</v>
      </c>
      <c r="E6" s="72" t="s">
        <v>65</v>
      </c>
      <c r="F6" s="72" t="s">
        <v>14</v>
      </c>
      <c r="G6" s="72" t="s">
        <v>14</v>
      </c>
      <c r="H6" s="72" t="s">
        <v>63</v>
      </c>
      <c r="I6" s="72" t="s">
        <v>64</v>
      </c>
      <c r="J6" s="72" t="s">
        <v>65</v>
      </c>
      <c r="K6" s="72" t="s">
        <v>14</v>
      </c>
      <c r="L6" s="72" t="s">
        <v>14</v>
      </c>
      <c r="M6" s="72" t="s">
        <v>63</v>
      </c>
      <c r="N6" s="72" t="s">
        <v>64</v>
      </c>
      <c r="O6" s="72" t="s">
        <v>65</v>
      </c>
      <c r="P6" s="72" t="s">
        <v>14</v>
      </c>
      <c r="Q6" s="72" t="s">
        <v>14</v>
      </c>
      <c r="R6" s="72" t="s">
        <v>63</v>
      </c>
      <c r="S6" s="72" t="s">
        <v>64</v>
      </c>
      <c r="T6" s="72" t="s">
        <v>65</v>
      </c>
      <c r="U6" s="72" t="s">
        <v>14</v>
      </c>
      <c r="V6" s="72" t="s">
        <v>14</v>
      </c>
      <c r="W6" s="72" t="s">
        <v>63</v>
      </c>
      <c r="X6" s="72" t="s">
        <v>64</v>
      </c>
      <c r="Y6" s="72" t="s">
        <v>65</v>
      </c>
      <c r="Z6" s="72" t="s">
        <v>14</v>
      </c>
      <c r="AA6" s="72" t="s">
        <v>14</v>
      </c>
      <c r="AB6" s="72" t="s">
        <v>63</v>
      </c>
      <c r="AC6" s="72" t="s">
        <v>64</v>
      </c>
      <c r="AD6" s="72" t="s">
        <v>65</v>
      </c>
      <c r="AE6" s="72" t="s">
        <v>14</v>
      </c>
      <c r="AF6" s="72" t="s">
        <v>14</v>
      </c>
      <c r="AG6" s="72" t="s">
        <v>63</v>
      </c>
      <c r="AH6" s="72" t="s">
        <v>64</v>
      </c>
      <c r="AI6" s="72" t="s">
        <v>65</v>
      </c>
      <c r="AJ6" s="72" t="s">
        <v>14</v>
      </c>
      <c r="AK6" s="72" t="s">
        <v>14</v>
      </c>
      <c r="AL6" s="72" t="s">
        <v>63</v>
      </c>
      <c r="AM6" s="72" t="s">
        <v>64</v>
      </c>
      <c r="AN6" s="72" t="s">
        <v>65</v>
      </c>
      <c r="AO6" s="72" t="s">
        <v>14</v>
      </c>
      <c r="AP6" s="72" t="s">
        <v>14</v>
      </c>
      <c r="AQ6" s="72" t="s">
        <v>63</v>
      </c>
      <c r="AR6" s="72" t="s">
        <v>64</v>
      </c>
      <c r="AS6" s="72" t="s">
        <v>65</v>
      </c>
      <c r="AT6" s="72" t="s">
        <v>14</v>
      </c>
      <c r="AU6" s="72" t="s">
        <v>14</v>
      </c>
      <c r="AV6" s="72" t="s">
        <v>63</v>
      </c>
      <c r="AW6" s="72" t="s">
        <v>64</v>
      </c>
      <c r="AX6" s="72" t="s">
        <v>65</v>
      </c>
      <c r="AY6" s="72" t="s">
        <v>14</v>
      </c>
      <c r="AZ6" s="72" t="s">
        <v>14</v>
      </c>
      <c r="BA6" s="72" t="s">
        <v>63</v>
      </c>
      <c r="BB6" s="72" t="s">
        <v>64</v>
      </c>
      <c r="BC6" s="72" t="s">
        <v>65</v>
      </c>
      <c r="BD6" s="72" t="s">
        <v>14</v>
      </c>
      <c r="BE6" s="72" t="s">
        <v>14</v>
      </c>
      <c r="BF6" s="72" t="s">
        <v>63</v>
      </c>
      <c r="BG6" s="72" t="s">
        <v>64</v>
      </c>
      <c r="BH6" s="72" t="s">
        <v>65</v>
      </c>
      <c r="BI6" s="72" t="s">
        <v>14</v>
      </c>
      <c r="BJ6" s="72" t="s">
        <v>14</v>
      </c>
      <c r="BK6" s="72" t="s">
        <v>63</v>
      </c>
      <c r="BL6" s="72" t="s">
        <v>64</v>
      </c>
      <c r="BM6" s="72" t="s">
        <v>65</v>
      </c>
      <c r="BN6" s="72" t="s">
        <v>14</v>
      </c>
      <c r="BO6" s="72" t="s">
        <v>14</v>
      </c>
      <c r="BP6" s="72" t="s">
        <v>63</v>
      </c>
      <c r="BQ6" s="72" t="s">
        <v>64</v>
      </c>
      <c r="BR6" s="72" t="s">
        <v>65</v>
      </c>
      <c r="BS6" s="72" t="s">
        <v>14</v>
      </c>
      <c r="BT6" s="72" t="s">
        <v>14</v>
      </c>
      <c r="BU6" s="72" t="s">
        <v>63</v>
      </c>
      <c r="BV6" s="72" t="s">
        <v>64</v>
      </c>
      <c r="BW6" s="72" t="s">
        <v>65</v>
      </c>
      <c r="BX6" s="72" t="s">
        <v>14</v>
      </c>
      <c r="BY6" s="72" t="s">
        <v>14</v>
      </c>
      <c r="BZ6" s="72" t="s">
        <v>63</v>
      </c>
      <c r="CA6" s="72" t="s">
        <v>64</v>
      </c>
      <c r="CB6" s="72" t="s">
        <v>65</v>
      </c>
      <c r="CC6" s="72" t="s">
        <v>14</v>
      </c>
      <c r="CD6" s="72" t="s">
        <v>14</v>
      </c>
      <c r="CE6" s="72" t="s">
        <v>63</v>
      </c>
      <c r="CF6" s="72" t="s">
        <v>64</v>
      </c>
      <c r="CG6" s="72" t="s">
        <v>65</v>
      </c>
      <c r="CH6" s="72" t="s">
        <v>14</v>
      </c>
      <c r="CI6" s="72" t="s">
        <v>14</v>
      </c>
      <c r="CJ6" s="72" t="s">
        <v>63</v>
      </c>
      <c r="CK6" s="72" t="s">
        <v>64</v>
      </c>
      <c r="CL6" s="72" t="s">
        <v>65</v>
      </c>
      <c r="CM6" s="72" t="s">
        <v>14</v>
      </c>
      <c r="CN6" s="72" t="s">
        <v>14</v>
      </c>
      <c r="CO6" s="72" t="s">
        <v>63</v>
      </c>
      <c r="CP6" s="72" t="s">
        <v>64</v>
      </c>
      <c r="CQ6" s="72" t="s">
        <v>65</v>
      </c>
      <c r="CR6" s="72" t="s">
        <v>14</v>
      </c>
      <c r="CS6" s="72" t="s">
        <v>14</v>
      </c>
    </row>
    <row r="7" spans="1:97" s="22" customFormat="1" ht="24.95" customHeight="1" x14ac:dyDescent="0.2">
      <c r="A7" s="54">
        <v>1</v>
      </c>
      <c r="B7" s="73" t="s">
        <v>48</v>
      </c>
      <c r="C7" s="74">
        <v>2430051.5619000001</v>
      </c>
      <c r="D7" s="74">
        <v>8276345.7416449999</v>
      </c>
      <c r="E7" s="74">
        <v>28.12</v>
      </c>
      <c r="F7" s="74">
        <v>10706425.423544999</v>
      </c>
      <c r="G7" s="74">
        <v>2443999.4272156944</v>
      </c>
      <c r="H7" s="74">
        <v>341545.444151</v>
      </c>
      <c r="I7" s="74">
        <v>212186.16889999999</v>
      </c>
      <c r="J7" s="74">
        <v>245</v>
      </c>
      <c r="K7" s="74">
        <v>553976.61305100005</v>
      </c>
      <c r="L7" s="74">
        <v>0</v>
      </c>
      <c r="M7" s="74">
        <v>391214.22549600003</v>
      </c>
      <c r="N7" s="74">
        <v>438791.60677159997</v>
      </c>
      <c r="O7" s="74">
        <v>9856.0400000000009</v>
      </c>
      <c r="P7" s="74">
        <v>839861.87226760003</v>
      </c>
      <c r="Q7" s="74">
        <v>0</v>
      </c>
      <c r="R7" s="74">
        <v>22007989.878724996</v>
      </c>
      <c r="S7" s="74">
        <v>4577473.3335999995</v>
      </c>
      <c r="T7" s="74">
        <v>1519879.78</v>
      </c>
      <c r="U7" s="74">
        <v>28105342.992324997</v>
      </c>
      <c r="V7" s="74">
        <v>88851.007245000001</v>
      </c>
      <c r="W7" s="74">
        <v>4008763.0264660795</v>
      </c>
      <c r="X7" s="74">
        <v>6371947.899731</v>
      </c>
      <c r="Y7" s="74">
        <v>273795.65448895999</v>
      </c>
      <c r="Z7" s="74">
        <v>10654506.58068604</v>
      </c>
      <c r="AA7" s="74">
        <v>245096.70162494201</v>
      </c>
      <c r="AB7" s="74">
        <v>764525.11077199993</v>
      </c>
      <c r="AC7" s="74">
        <v>790676.17821399996</v>
      </c>
      <c r="AD7" s="74">
        <v>29491.121599999999</v>
      </c>
      <c r="AE7" s="74">
        <v>1584692.4105859997</v>
      </c>
      <c r="AF7" s="74">
        <v>141669.43103770001</v>
      </c>
      <c r="AG7" s="74">
        <v>0</v>
      </c>
      <c r="AH7" s="74">
        <v>0</v>
      </c>
      <c r="AI7" s="74">
        <v>0</v>
      </c>
      <c r="AJ7" s="74">
        <v>0</v>
      </c>
      <c r="AK7" s="74">
        <v>0</v>
      </c>
      <c r="AL7" s="74">
        <v>125206.76999999999</v>
      </c>
      <c r="AM7" s="74">
        <v>0</v>
      </c>
      <c r="AN7" s="74">
        <v>0</v>
      </c>
      <c r="AO7" s="74">
        <v>125206.76999999999</v>
      </c>
      <c r="AP7" s="74">
        <v>41562.782055000003</v>
      </c>
      <c r="AQ7" s="74">
        <v>0</v>
      </c>
      <c r="AR7" s="74">
        <v>0</v>
      </c>
      <c r="AS7" s="74">
        <v>0</v>
      </c>
      <c r="AT7" s="74">
        <v>0</v>
      </c>
      <c r="AU7" s="74">
        <v>0</v>
      </c>
      <c r="AV7" s="74">
        <v>198015.42450000002</v>
      </c>
      <c r="AW7" s="74">
        <v>0</v>
      </c>
      <c r="AX7" s="74">
        <v>0</v>
      </c>
      <c r="AY7" s="74">
        <v>198015.42450000002</v>
      </c>
      <c r="AZ7" s="74">
        <v>38251.003046544</v>
      </c>
      <c r="BA7" s="74">
        <v>0</v>
      </c>
      <c r="BB7" s="74">
        <v>0</v>
      </c>
      <c r="BC7" s="74">
        <v>0</v>
      </c>
      <c r="BD7" s="74">
        <v>0</v>
      </c>
      <c r="BE7" s="74">
        <v>0</v>
      </c>
      <c r="BF7" s="74">
        <v>862347.982586</v>
      </c>
      <c r="BG7" s="74">
        <v>15512.71718</v>
      </c>
      <c r="BH7" s="74">
        <v>0</v>
      </c>
      <c r="BI7" s="74">
        <v>877860.69976600003</v>
      </c>
      <c r="BJ7" s="74">
        <v>340824.70850813197</v>
      </c>
      <c r="BK7" s="74">
        <v>7410463.391565999</v>
      </c>
      <c r="BL7" s="74">
        <v>3497477.3972069994</v>
      </c>
      <c r="BM7" s="74">
        <v>108791.06999999999</v>
      </c>
      <c r="BN7" s="74">
        <v>11016731.858772999</v>
      </c>
      <c r="BO7" s="74">
        <v>9488410.4967556503</v>
      </c>
      <c r="BP7" s="74">
        <v>569559.65670000005</v>
      </c>
      <c r="BQ7" s="74">
        <v>0</v>
      </c>
      <c r="BR7" s="74">
        <v>0</v>
      </c>
      <c r="BS7" s="74">
        <v>569559.65670000005</v>
      </c>
      <c r="BT7" s="74">
        <v>547097.62965999998</v>
      </c>
      <c r="BU7" s="74">
        <v>1393816.5002070002</v>
      </c>
      <c r="BV7" s="74">
        <v>4035</v>
      </c>
      <c r="BW7" s="74">
        <v>771.86</v>
      </c>
      <c r="BX7" s="74">
        <v>1398623.3602070003</v>
      </c>
      <c r="BY7" s="74">
        <v>1118898.6881655997</v>
      </c>
      <c r="BZ7" s="74">
        <v>0</v>
      </c>
      <c r="CA7" s="74">
        <v>0</v>
      </c>
      <c r="CB7" s="74">
        <v>0</v>
      </c>
      <c r="CC7" s="74">
        <v>0</v>
      </c>
      <c r="CD7" s="74">
        <v>0</v>
      </c>
      <c r="CE7" s="74">
        <v>2534487.4830400003</v>
      </c>
      <c r="CF7" s="74">
        <v>1468791.3494895999</v>
      </c>
      <c r="CG7" s="74">
        <v>325.08000000000004</v>
      </c>
      <c r="CH7" s="74">
        <v>4003603.9125296003</v>
      </c>
      <c r="CI7" s="74">
        <v>2348712.0150518292</v>
      </c>
      <c r="CJ7" s="74">
        <v>0</v>
      </c>
      <c r="CK7" s="74">
        <v>0</v>
      </c>
      <c r="CL7" s="74">
        <v>0</v>
      </c>
      <c r="CM7" s="74">
        <v>0</v>
      </c>
      <c r="CN7" s="74">
        <v>0</v>
      </c>
      <c r="CO7" s="74">
        <f t="shared" ref="CO7:CO20" si="0">C7+H7+M7+R7+W7+AB7+AG7+AL7+AQ7+AV7+BA7+BF7+BK7+BP7+BU7+BZ7+CE7+CJ7</f>
        <v>43037986.456109069</v>
      </c>
      <c r="CP7" s="74">
        <f t="shared" ref="CP7:CP20" si="1">D7+I7+N7+S7+X7+AC7+AH7+AM7+AR7+AW7+BB7+BG7+BL7+BQ7+BV7+CA7+CF7+CK7</f>
        <v>25653237.392738197</v>
      </c>
      <c r="CQ7" s="74">
        <f t="shared" ref="CQ7:CQ20" si="2">E7+J7+O7+T7+Y7+AD7+AI7+AN7+AS7+AX7+BC7+BH7+BM7+BR7+BW7+CB7+CG7+CL7</f>
        <v>1943183.7260889602</v>
      </c>
      <c r="CR7" s="74">
        <f t="shared" ref="CR7:CR20" si="3">F7+K7+P7+U7+Z7+AE7+AJ7+AO7+AT7+AY7+BD7+BI7+BN7+BS7+BX7+CC7+CH7+CM7</f>
        <v>70634407.574936241</v>
      </c>
      <c r="CS7" s="74">
        <f t="shared" ref="CS7:CS20" si="4">G7+L7+Q7+V7+AA7+AF7+AK7+AP7+AU7+AZ7+BE7+BJ7+BO7+BT7+BY7+CD7+CI7+CN7</f>
        <v>16843373.890366089</v>
      </c>
    </row>
    <row r="8" spans="1:97" s="24" customFormat="1" ht="24.95" customHeight="1" x14ac:dyDescent="0.2">
      <c r="A8" s="54">
        <v>2</v>
      </c>
      <c r="B8" s="73" t="s">
        <v>47</v>
      </c>
      <c r="C8" s="74">
        <v>82339.735261999973</v>
      </c>
      <c r="D8" s="74">
        <v>6072331.3047199938</v>
      </c>
      <c r="E8" s="74">
        <v>0</v>
      </c>
      <c r="F8" s="74">
        <v>6154671.0399819938</v>
      </c>
      <c r="G8" s="74">
        <v>532768.56234049669</v>
      </c>
      <c r="H8" s="74">
        <v>0</v>
      </c>
      <c r="I8" s="74">
        <v>0</v>
      </c>
      <c r="J8" s="74">
        <v>0</v>
      </c>
      <c r="K8" s="74">
        <v>0</v>
      </c>
      <c r="L8" s="74">
        <v>0</v>
      </c>
      <c r="M8" s="74">
        <v>579327.43158099113</v>
      </c>
      <c r="N8" s="74">
        <v>406365.47913299687</v>
      </c>
      <c r="O8" s="74">
        <v>34450.441739000002</v>
      </c>
      <c r="P8" s="74">
        <v>1020143.352452988</v>
      </c>
      <c r="Q8" s="74">
        <v>70783.979772625389</v>
      </c>
      <c r="R8" s="74">
        <v>40317.292064596135</v>
      </c>
      <c r="S8" s="74">
        <v>0</v>
      </c>
      <c r="T8" s="74">
        <v>0</v>
      </c>
      <c r="U8" s="74">
        <v>40317.292064596135</v>
      </c>
      <c r="V8" s="74">
        <v>28018.867097282309</v>
      </c>
      <c r="W8" s="74">
        <v>9828461.1998539511</v>
      </c>
      <c r="X8" s="74">
        <v>9114764.6169410124</v>
      </c>
      <c r="Y8" s="74">
        <v>4319497.8349820096</v>
      </c>
      <c r="Z8" s="74">
        <v>23262723.651776969</v>
      </c>
      <c r="AA8" s="74">
        <v>157895.68217999997</v>
      </c>
      <c r="AB8" s="74">
        <v>2650949.6707290825</v>
      </c>
      <c r="AC8" s="74">
        <v>1073484.4679000007</v>
      </c>
      <c r="AD8" s="74">
        <v>100516.11618300012</v>
      </c>
      <c r="AE8" s="74">
        <v>3824950.2548120837</v>
      </c>
      <c r="AF8" s="74">
        <v>378124.80489768821</v>
      </c>
      <c r="AG8" s="74">
        <v>0</v>
      </c>
      <c r="AH8" s="74">
        <v>0</v>
      </c>
      <c r="AI8" s="74">
        <v>0</v>
      </c>
      <c r="AJ8" s="74">
        <v>0</v>
      </c>
      <c r="AK8" s="74">
        <v>0</v>
      </c>
      <c r="AL8" s="74">
        <v>367921.51967399998</v>
      </c>
      <c r="AM8" s="74">
        <v>0</v>
      </c>
      <c r="AN8" s="74">
        <v>0</v>
      </c>
      <c r="AO8" s="74">
        <v>367921.51967399998</v>
      </c>
      <c r="AP8" s="74">
        <v>334659.43780105264</v>
      </c>
      <c r="AQ8" s="74">
        <v>0</v>
      </c>
      <c r="AR8" s="74">
        <v>0</v>
      </c>
      <c r="AS8" s="74">
        <v>0</v>
      </c>
      <c r="AT8" s="74">
        <v>0</v>
      </c>
      <c r="AU8" s="74">
        <v>0</v>
      </c>
      <c r="AV8" s="74">
        <v>25381.439999999999</v>
      </c>
      <c r="AW8" s="74">
        <v>0</v>
      </c>
      <c r="AX8" s="74">
        <v>0</v>
      </c>
      <c r="AY8" s="74">
        <v>25381.439999999999</v>
      </c>
      <c r="AZ8" s="74">
        <v>0</v>
      </c>
      <c r="BA8" s="74">
        <v>0</v>
      </c>
      <c r="BB8" s="74">
        <v>0</v>
      </c>
      <c r="BC8" s="74">
        <v>0</v>
      </c>
      <c r="BD8" s="74">
        <v>0</v>
      </c>
      <c r="BE8" s="74">
        <v>0</v>
      </c>
      <c r="BF8" s="74">
        <v>2086533.2464480023</v>
      </c>
      <c r="BG8" s="74">
        <v>11774.634690999999</v>
      </c>
      <c r="BH8" s="74">
        <v>2212.904</v>
      </c>
      <c r="BI8" s="74">
        <v>2100520.7851390024</v>
      </c>
      <c r="BJ8" s="74">
        <v>377406.93756416818</v>
      </c>
      <c r="BK8" s="74">
        <v>17098717.535356004</v>
      </c>
      <c r="BL8" s="74">
        <v>7898639.7966200234</v>
      </c>
      <c r="BM8" s="74">
        <v>50590.832815999995</v>
      </c>
      <c r="BN8" s="74">
        <v>25047948.164792027</v>
      </c>
      <c r="BO8" s="74">
        <v>14555775.73339162</v>
      </c>
      <c r="BP8" s="74">
        <v>0</v>
      </c>
      <c r="BQ8" s="74">
        <v>0</v>
      </c>
      <c r="BR8" s="74">
        <v>0</v>
      </c>
      <c r="BS8" s="74">
        <v>0</v>
      </c>
      <c r="BT8" s="74">
        <v>0</v>
      </c>
      <c r="BU8" s="74">
        <v>1298101.5094870001</v>
      </c>
      <c r="BV8" s="74">
        <v>3662.5983609999998</v>
      </c>
      <c r="BW8" s="74">
        <v>277</v>
      </c>
      <c r="BX8" s="74">
        <v>1302041.107848</v>
      </c>
      <c r="BY8" s="74">
        <v>724345.79969984607</v>
      </c>
      <c r="BZ8" s="74">
        <v>-33187.177800000005</v>
      </c>
      <c r="CA8" s="74">
        <v>0</v>
      </c>
      <c r="CB8" s="74">
        <v>0</v>
      </c>
      <c r="CC8" s="74">
        <v>-33187.177800000005</v>
      </c>
      <c r="CD8" s="74">
        <v>0</v>
      </c>
      <c r="CE8" s="74">
        <v>6339522.6945730019</v>
      </c>
      <c r="CF8" s="74">
        <v>76197.263208000033</v>
      </c>
      <c r="CG8" s="74">
        <v>130598.812125</v>
      </c>
      <c r="CH8" s="74">
        <v>6546318.7699060021</v>
      </c>
      <c r="CI8" s="74">
        <v>4316167.9288601745</v>
      </c>
      <c r="CJ8" s="74">
        <v>0</v>
      </c>
      <c r="CK8" s="74">
        <v>0</v>
      </c>
      <c r="CL8" s="74">
        <v>0</v>
      </c>
      <c r="CM8" s="74">
        <v>0</v>
      </c>
      <c r="CN8" s="74">
        <v>0</v>
      </c>
      <c r="CO8" s="74">
        <f t="shared" si="0"/>
        <v>40364386.097228631</v>
      </c>
      <c r="CP8" s="74">
        <f t="shared" si="1"/>
        <v>24657220.161574028</v>
      </c>
      <c r="CQ8" s="74">
        <f t="shared" si="2"/>
        <v>4638143.94184501</v>
      </c>
      <c r="CR8" s="74">
        <f t="shared" si="3"/>
        <v>69659750.200647667</v>
      </c>
      <c r="CS8" s="74">
        <f t="shared" si="4"/>
        <v>21475947.733604953</v>
      </c>
    </row>
    <row r="9" spans="1:97" ht="24.95" customHeight="1" x14ac:dyDescent="0.2">
      <c r="A9" s="54">
        <v>3</v>
      </c>
      <c r="B9" s="73" t="s">
        <v>59</v>
      </c>
      <c r="C9" s="74">
        <v>393295.50175000826</v>
      </c>
      <c r="D9" s="74">
        <v>2069.366473</v>
      </c>
      <c r="E9" s="74">
        <v>2587350.3626280371</v>
      </c>
      <c r="F9" s="74">
        <v>2982715.2308510453</v>
      </c>
      <c r="G9" s="74">
        <v>0</v>
      </c>
      <c r="H9" s="74">
        <v>0</v>
      </c>
      <c r="I9" s="74">
        <v>2525733.988522327</v>
      </c>
      <c r="J9" s="74">
        <v>0</v>
      </c>
      <c r="K9" s="74">
        <v>2525733.988522327</v>
      </c>
      <c r="L9" s="74">
        <v>0</v>
      </c>
      <c r="M9" s="74">
        <v>227792.33879199525</v>
      </c>
      <c r="N9" s="74">
        <v>1496.7923110000065</v>
      </c>
      <c r="O9" s="74">
        <v>36143.842543998544</v>
      </c>
      <c r="P9" s="74">
        <v>265432.97364699381</v>
      </c>
      <c r="Q9" s="74">
        <v>0</v>
      </c>
      <c r="R9" s="74">
        <v>30676127.678588457</v>
      </c>
      <c r="S9" s="74">
        <v>3495036.5832909718</v>
      </c>
      <c r="T9" s="74">
        <v>22049020.794683509</v>
      </c>
      <c r="U9" s="74">
        <v>56220185.056562938</v>
      </c>
      <c r="V9" s="74">
        <v>0</v>
      </c>
      <c r="W9" s="74">
        <v>0</v>
      </c>
      <c r="X9" s="74">
        <v>0</v>
      </c>
      <c r="Y9" s="74">
        <v>0</v>
      </c>
      <c r="Z9" s="74">
        <v>0</v>
      </c>
      <c r="AA9" s="74">
        <v>0</v>
      </c>
      <c r="AB9" s="74">
        <v>0</v>
      </c>
      <c r="AC9" s="74">
        <v>0</v>
      </c>
      <c r="AD9" s="74">
        <v>0</v>
      </c>
      <c r="AE9" s="74">
        <v>0</v>
      </c>
      <c r="AF9" s="74">
        <v>0</v>
      </c>
      <c r="AG9" s="74">
        <v>0</v>
      </c>
      <c r="AH9" s="74">
        <v>0</v>
      </c>
      <c r="AI9" s="74">
        <v>0</v>
      </c>
      <c r="AJ9" s="74">
        <v>0</v>
      </c>
      <c r="AK9" s="74">
        <v>0</v>
      </c>
      <c r="AL9" s="74">
        <v>0</v>
      </c>
      <c r="AM9" s="74">
        <v>0</v>
      </c>
      <c r="AN9" s="74">
        <v>0</v>
      </c>
      <c r="AO9" s="74">
        <v>0</v>
      </c>
      <c r="AP9" s="74">
        <v>0</v>
      </c>
      <c r="AQ9" s="74">
        <v>0</v>
      </c>
      <c r="AR9" s="74">
        <v>0</v>
      </c>
      <c r="AS9" s="74">
        <v>0</v>
      </c>
      <c r="AT9" s="74">
        <v>0</v>
      </c>
      <c r="AU9" s="74">
        <v>0</v>
      </c>
      <c r="AV9" s="74">
        <v>0</v>
      </c>
      <c r="AW9" s="74">
        <v>0</v>
      </c>
      <c r="AX9" s="74">
        <v>0</v>
      </c>
      <c r="AY9" s="74">
        <v>0</v>
      </c>
      <c r="AZ9" s="74">
        <v>0</v>
      </c>
      <c r="BA9" s="74">
        <v>0</v>
      </c>
      <c r="BB9" s="74">
        <v>0</v>
      </c>
      <c r="BC9" s="74">
        <v>0</v>
      </c>
      <c r="BD9" s="74">
        <v>0</v>
      </c>
      <c r="BE9" s="74">
        <v>0</v>
      </c>
      <c r="BF9" s="74">
        <v>0</v>
      </c>
      <c r="BG9" s="74">
        <v>0</v>
      </c>
      <c r="BH9" s="74">
        <v>0</v>
      </c>
      <c r="BI9" s="74">
        <v>0</v>
      </c>
      <c r="BJ9" s="74">
        <v>0</v>
      </c>
      <c r="BK9" s="74">
        <v>0</v>
      </c>
      <c r="BL9" s="74">
        <v>0</v>
      </c>
      <c r="BM9" s="74">
        <v>0</v>
      </c>
      <c r="BN9" s="74">
        <v>0</v>
      </c>
      <c r="BO9" s="74">
        <v>0</v>
      </c>
      <c r="BP9" s="74">
        <v>0</v>
      </c>
      <c r="BQ9" s="74">
        <v>0</v>
      </c>
      <c r="BR9" s="74">
        <v>0</v>
      </c>
      <c r="BS9" s="74">
        <v>0</v>
      </c>
      <c r="BT9" s="74">
        <v>0</v>
      </c>
      <c r="BU9" s="74">
        <v>0</v>
      </c>
      <c r="BV9" s="74">
        <v>0</v>
      </c>
      <c r="BW9" s="74">
        <v>0</v>
      </c>
      <c r="BX9" s="74">
        <v>0</v>
      </c>
      <c r="BY9" s="74">
        <v>0</v>
      </c>
      <c r="BZ9" s="74">
        <v>0</v>
      </c>
      <c r="CA9" s="74">
        <v>0</v>
      </c>
      <c r="CB9" s="74">
        <v>0</v>
      </c>
      <c r="CC9" s="74">
        <v>0</v>
      </c>
      <c r="CD9" s="74">
        <v>0</v>
      </c>
      <c r="CE9" s="74">
        <v>0</v>
      </c>
      <c r="CF9" s="74">
        <v>0</v>
      </c>
      <c r="CG9" s="74">
        <v>0</v>
      </c>
      <c r="CH9" s="74">
        <v>0</v>
      </c>
      <c r="CI9" s="74">
        <v>0</v>
      </c>
      <c r="CJ9" s="74">
        <v>0</v>
      </c>
      <c r="CK9" s="74">
        <v>0</v>
      </c>
      <c r="CL9" s="74">
        <v>0</v>
      </c>
      <c r="CM9" s="74">
        <v>0</v>
      </c>
      <c r="CN9" s="74">
        <v>0</v>
      </c>
      <c r="CO9" s="74">
        <f t="shared" si="0"/>
        <v>31297215.519130461</v>
      </c>
      <c r="CP9" s="74">
        <f t="shared" si="1"/>
        <v>6024336.7305972986</v>
      </c>
      <c r="CQ9" s="74">
        <f t="shared" si="2"/>
        <v>24672514.999855544</v>
      </c>
      <c r="CR9" s="74">
        <f t="shared" si="3"/>
        <v>61994067.249583304</v>
      </c>
      <c r="CS9" s="74">
        <f t="shared" si="4"/>
        <v>0</v>
      </c>
    </row>
    <row r="10" spans="1:97" ht="24.95" customHeight="1" x14ac:dyDescent="0.2">
      <c r="A10" s="54">
        <v>4</v>
      </c>
      <c r="B10" s="73" t="s">
        <v>53</v>
      </c>
      <c r="C10" s="74">
        <v>61589.43</v>
      </c>
      <c r="D10" s="74">
        <v>6792.79</v>
      </c>
      <c r="E10" s="74">
        <v>116187.18</v>
      </c>
      <c r="F10" s="74">
        <v>184569.4</v>
      </c>
      <c r="G10" s="74">
        <v>0</v>
      </c>
      <c r="H10" s="74">
        <v>419.6</v>
      </c>
      <c r="I10" s="74">
        <v>24464.9</v>
      </c>
      <c r="J10" s="74">
        <v>156.1</v>
      </c>
      <c r="K10" s="74">
        <v>25040.6</v>
      </c>
      <c r="L10" s="74">
        <v>0</v>
      </c>
      <c r="M10" s="74">
        <v>127136.68000000001</v>
      </c>
      <c r="N10" s="74">
        <v>10488.55</v>
      </c>
      <c r="O10" s="74">
        <v>109317.5</v>
      </c>
      <c r="P10" s="74">
        <v>246942.73</v>
      </c>
      <c r="Q10" s="74">
        <v>9783.1148890000004</v>
      </c>
      <c r="R10" s="74">
        <v>1386853.67</v>
      </c>
      <c r="S10" s="74">
        <v>115723.54</v>
      </c>
      <c r="T10" s="74">
        <v>1725690.68</v>
      </c>
      <c r="U10" s="74">
        <v>3228267.8899999997</v>
      </c>
      <c r="V10" s="74">
        <v>0</v>
      </c>
      <c r="W10" s="74">
        <v>1824652.64</v>
      </c>
      <c r="X10" s="74">
        <v>376505.72</v>
      </c>
      <c r="Y10" s="74">
        <v>495510.43</v>
      </c>
      <c r="Z10" s="74">
        <v>2696668.79</v>
      </c>
      <c r="AA10" s="74">
        <v>17127.346000000001</v>
      </c>
      <c r="AB10" s="74">
        <v>288570.09999999998</v>
      </c>
      <c r="AC10" s="74">
        <v>59695.92</v>
      </c>
      <c r="AD10" s="74">
        <v>13800.68</v>
      </c>
      <c r="AE10" s="74">
        <v>362066.69999999995</v>
      </c>
      <c r="AF10" s="74">
        <v>21881.158073391784</v>
      </c>
      <c r="AG10" s="74">
        <v>0</v>
      </c>
      <c r="AH10" s="74">
        <v>0</v>
      </c>
      <c r="AI10" s="74">
        <v>0</v>
      </c>
      <c r="AJ10" s="74">
        <v>0</v>
      </c>
      <c r="AK10" s="74">
        <v>0</v>
      </c>
      <c r="AL10" s="74">
        <v>426416.61</v>
      </c>
      <c r="AM10" s="74">
        <v>0</v>
      </c>
      <c r="AN10" s="74">
        <v>0</v>
      </c>
      <c r="AO10" s="74">
        <v>426416.61</v>
      </c>
      <c r="AP10" s="74">
        <v>363563.13080000004</v>
      </c>
      <c r="AQ10" s="74">
        <v>569103.77</v>
      </c>
      <c r="AR10" s="74">
        <v>0</v>
      </c>
      <c r="AS10" s="74">
        <v>0</v>
      </c>
      <c r="AT10" s="74">
        <v>569103.77</v>
      </c>
      <c r="AU10" s="74">
        <v>549074.86147599993</v>
      </c>
      <c r="AV10" s="74">
        <v>0</v>
      </c>
      <c r="AW10" s="74">
        <v>0</v>
      </c>
      <c r="AX10" s="74">
        <v>119613.85</v>
      </c>
      <c r="AY10" s="74">
        <v>119613.85</v>
      </c>
      <c r="AZ10" s="74">
        <v>28503.254867079639</v>
      </c>
      <c r="BA10" s="74">
        <v>0</v>
      </c>
      <c r="BB10" s="74">
        <v>0</v>
      </c>
      <c r="BC10" s="74">
        <v>10418.49</v>
      </c>
      <c r="BD10" s="74">
        <v>10418.49</v>
      </c>
      <c r="BE10" s="74">
        <v>5209.2473399999999</v>
      </c>
      <c r="BF10" s="74">
        <v>387419.61</v>
      </c>
      <c r="BG10" s="74">
        <v>24067.97</v>
      </c>
      <c r="BH10" s="74">
        <v>22317.759999999998</v>
      </c>
      <c r="BI10" s="74">
        <v>433805.33999999997</v>
      </c>
      <c r="BJ10" s="74">
        <v>138591.73004453001</v>
      </c>
      <c r="BK10" s="74">
        <v>18296370.399999999</v>
      </c>
      <c r="BL10" s="74">
        <v>752452.11</v>
      </c>
      <c r="BM10" s="74">
        <v>709347.11</v>
      </c>
      <c r="BN10" s="74">
        <v>19758169.619999997</v>
      </c>
      <c r="BO10" s="74">
        <v>15949086.743067255</v>
      </c>
      <c r="BP10" s="74">
        <v>313682.90999999997</v>
      </c>
      <c r="BQ10" s="74">
        <v>0</v>
      </c>
      <c r="BR10" s="74">
        <v>30293.96</v>
      </c>
      <c r="BS10" s="74">
        <v>343976.87</v>
      </c>
      <c r="BT10" s="74">
        <v>254530.01829264336</v>
      </c>
      <c r="BU10" s="74">
        <v>739909.7</v>
      </c>
      <c r="BV10" s="74">
        <v>0</v>
      </c>
      <c r="BW10" s="74">
        <v>1963.34</v>
      </c>
      <c r="BX10" s="74">
        <v>741873.03999999992</v>
      </c>
      <c r="BY10" s="74">
        <v>510476.40333859099</v>
      </c>
      <c r="BZ10" s="74">
        <v>0</v>
      </c>
      <c r="CA10" s="74">
        <v>0</v>
      </c>
      <c r="CB10" s="74">
        <v>0</v>
      </c>
      <c r="CC10" s="74">
        <v>0</v>
      </c>
      <c r="CD10" s="74">
        <v>0</v>
      </c>
      <c r="CE10" s="74">
        <v>1676099.74</v>
      </c>
      <c r="CF10" s="74">
        <v>10772.14</v>
      </c>
      <c r="CG10" s="74">
        <v>115901.58</v>
      </c>
      <c r="CH10" s="74">
        <v>1802773.46</v>
      </c>
      <c r="CI10" s="74">
        <v>1222231.3970218727</v>
      </c>
      <c r="CJ10" s="74">
        <v>0</v>
      </c>
      <c r="CK10" s="74">
        <v>0</v>
      </c>
      <c r="CL10" s="74">
        <v>0</v>
      </c>
      <c r="CM10" s="74">
        <v>0</v>
      </c>
      <c r="CN10" s="74">
        <v>0</v>
      </c>
      <c r="CO10" s="74">
        <f t="shared" si="0"/>
        <v>26098224.859999996</v>
      </c>
      <c r="CP10" s="74">
        <f t="shared" si="1"/>
        <v>1380963.64</v>
      </c>
      <c r="CQ10" s="74">
        <f t="shared" si="2"/>
        <v>3470518.66</v>
      </c>
      <c r="CR10" s="74">
        <f t="shared" si="3"/>
        <v>30949707.16</v>
      </c>
      <c r="CS10" s="74">
        <f t="shared" si="4"/>
        <v>19070058.405210365</v>
      </c>
    </row>
    <row r="11" spans="1:97" ht="24.95" customHeight="1" x14ac:dyDescent="0.2">
      <c r="A11" s="54">
        <v>5</v>
      </c>
      <c r="B11" s="73" t="s">
        <v>49</v>
      </c>
      <c r="C11" s="74">
        <v>1661193.2193619998</v>
      </c>
      <c r="D11" s="74">
        <v>1485.62</v>
      </c>
      <c r="E11" s="74">
        <v>27270.09999999998</v>
      </c>
      <c r="F11" s="74">
        <v>1689948.939362</v>
      </c>
      <c r="G11" s="74">
        <v>1575825.8802757501</v>
      </c>
      <c r="H11" s="74">
        <v>70313.629999999917</v>
      </c>
      <c r="I11" s="74">
        <v>49468.610000000088</v>
      </c>
      <c r="J11" s="74">
        <v>5699.5</v>
      </c>
      <c r="K11" s="74">
        <v>125481.74</v>
      </c>
      <c r="L11" s="74">
        <v>4264.5087999999996</v>
      </c>
      <c r="M11" s="74">
        <v>160357.16431100003</v>
      </c>
      <c r="N11" s="74">
        <v>37797.819999999992</v>
      </c>
      <c r="O11" s="74">
        <v>9033.7699999999877</v>
      </c>
      <c r="P11" s="74">
        <v>207188.75431100003</v>
      </c>
      <c r="Q11" s="74">
        <v>4437.6544597299935</v>
      </c>
      <c r="R11" s="74">
        <v>8421447.5636461787</v>
      </c>
      <c r="S11" s="74">
        <v>419452.50000000146</v>
      </c>
      <c r="T11" s="74">
        <v>5389360.9799998198</v>
      </c>
      <c r="U11" s="74">
        <v>14230261.043646</v>
      </c>
      <c r="V11" s="74">
        <v>0</v>
      </c>
      <c r="W11" s="74">
        <v>1716961.4159374987</v>
      </c>
      <c r="X11" s="74">
        <v>1623450.4100000015</v>
      </c>
      <c r="Y11" s="74">
        <v>53398.70999999997</v>
      </c>
      <c r="Z11" s="74">
        <v>3393810.5359375002</v>
      </c>
      <c r="AA11" s="74">
        <v>160285.49555300002</v>
      </c>
      <c r="AB11" s="74">
        <v>373647.8708149998</v>
      </c>
      <c r="AC11" s="74">
        <v>208270.62776900025</v>
      </c>
      <c r="AD11" s="74">
        <v>5941.11</v>
      </c>
      <c r="AE11" s="74">
        <v>587859.60858400003</v>
      </c>
      <c r="AF11" s="74">
        <v>68342.643517370001</v>
      </c>
      <c r="AG11" s="74">
        <v>0</v>
      </c>
      <c r="AH11" s="74">
        <v>0</v>
      </c>
      <c r="AI11" s="74">
        <v>0</v>
      </c>
      <c r="AJ11" s="74">
        <v>0</v>
      </c>
      <c r="AK11" s="74">
        <v>0</v>
      </c>
      <c r="AL11" s="74">
        <v>11003.866787999999</v>
      </c>
      <c r="AM11" s="74">
        <v>0</v>
      </c>
      <c r="AN11" s="74">
        <v>0</v>
      </c>
      <c r="AO11" s="74">
        <v>11003.866787999999</v>
      </c>
      <c r="AP11" s="74">
        <v>2810.0287168000004</v>
      </c>
      <c r="AQ11" s="74">
        <v>0</v>
      </c>
      <c r="AR11" s="74">
        <v>0</v>
      </c>
      <c r="AS11" s="74">
        <v>0</v>
      </c>
      <c r="AT11" s="74">
        <v>0</v>
      </c>
      <c r="AU11" s="74">
        <v>0</v>
      </c>
      <c r="AV11" s="74">
        <v>0</v>
      </c>
      <c r="AW11" s="74">
        <v>0</v>
      </c>
      <c r="AX11" s="74">
        <v>0</v>
      </c>
      <c r="AY11" s="74">
        <v>0</v>
      </c>
      <c r="AZ11" s="74">
        <v>174.21890000000005</v>
      </c>
      <c r="BA11" s="74">
        <v>0</v>
      </c>
      <c r="BB11" s="74">
        <v>0</v>
      </c>
      <c r="BC11" s="74">
        <v>0</v>
      </c>
      <c r="BD11" s="74">
        <v>0</v>
      </c>
      <c r="BE11" s="74">
        <v>0</v>
      </c>
      <c r="BF11" s="74">
        <v>255813.7452360001</v>
      </c>
      <c r="BG11" s="74">
        <v>70368.109999999928</v>
      </c>
      <c r="BH11" s="74">
        <v>0</v>
      </c>
      <c r="BI11" s="74">
        <v>326181.85523600003</v>
      </c>
      <c r="BJ11" s="74">
        <v>95476.956402440235</v>
      </c>
      <c r="BK11" s="74">
        <v>5606941.1207278408</v>
      </c>
      <c r="BL11" s="74">
        <v>369901.77732200001</v>
      </c>
      <c r="BM11" s="74">
        <v>27845.07</v>
      </c>
      <c r="BN11" s="74">
        <v>6004687.968049841</v>
      </c>
      <c r="BO11" s="74">
        <v>5021443.0596342077</v>
      </c>
      <c r="BP11" s="74">
        <v>395021.07229799998</v>
      </c>
      <c r="BQ11" s="74">
        <v>0</v>
      </c>
      <c r="BR11" s="74">
        <v>0</v>
      </c>
      <c r="BS11" s="74">
        <v>395021.07229799998</v>
      </c>
      <c r="BT11" s="74">
        <v>381456.98475598998</v>
      </c>
      <c r="BU11" s="74">
        <v>0</v>
      </c>
      <c r="BV11" s="74">
        <v>0</v>
      </c>
      <c r="BW11" s="74">
        <v>0</v>
      </c>
      <c r="BX11" s="74">
        <v>0</v>
      </c>
      <c r="BY11" s="74">
        <v>0</v>
      </c>
      <c r="BZ11" s="74">
        <v>0</v>
      </c>
      <c r="CA11" s="74">
        <v>0</v>
      </c>
      <c r="CB11" s="74">
        <v>0</v>
      </c>
      <c r="CC11" s="74">
        <v>0</v>
      </c>
      <c r="CD11" s="74">
        <v>0</v>
      </c>
      <c r="CE11" s="74">
        <v>1453486.6513730001</v>
      </c>
      <c r="CF11" s="74">
        <v>2795.01</v>
      </c>
      <c r="CG11" s="74">
        <v>55999</v>
      </c>
      <c r="CH11" s="74">
        <v>1512280.6613730001</v>
      </c>
      <c r="CI11" s="74">
        <v>1326081.2179204898</v>
      </c>
      <c r="CJ11" s="74">
        <v>0</v>
      </c>
      <c r="CK11" s="74">
        <v>0</v>
      </c>
      <c r="CL11" s="74">
        <v>0</v>
      </c>
      <c r="CM11" s="74">
        <v>0</v>
      </c>
      <c r="CN11" s="74">
        <v>0</v>
      </c>
      <c r="CO11" s="74">
        <f t="shared" si="0"/>
        <v>20126187.320494518</v>
      </c>
      <c r="CP11" s="74">
        <f t="shared" si="1"/>
        <v>2782990.4850910031</v>
      </c>
      <c r="CQ11" s="74">
        <f t="shared" si="2"/>
        <v>5574548.2399998205</v>
      </c>
      <c r="CR11" s="74">
        <f t="shared" si="3"/>
        <v>28483726.045585349</v>
      </c>
      <c r="CS11" s="74">
        <f t="shared" si="4"/>
        <v>8640598.6489357781</v>
      </c>
    </row>
    <row r="12" spans="1:97" ht="24.95" customHeight="1" x14ac:dyDescent="0.2">
      <c r="A12" s="54">
        <v>6</v>
      </c>
      <c r="B12" s="73" t="s">
        <v>51</v>
      </c>
      <c r="C12" s="74">
        <v>2025</v>
      </c>
      <c r="D12" s="74">
        <v>0</v>
      </c>
      <c r="E12" s="74">
        <v>0</v>
      </c>
      <c r="F12" s="74">
        <v>2025</v>
      </c>
      <c r="G12" s="74">
        <v>0</v>
      </c>
      <c r="H12" s="74">
        <v>108989.5</v>
      </c>
      <c r="I12" s="74">
        <v>120739.19</v>
      </c>
      <c r="J12" s="74">
        <v>34</v>
      </c>
      <c r="K12" s="74">
        <v>229762.69</v>
      </c>
      <c r="L12" s="74">
        <v>0</v>
      </c>
      <c r="M12" s="74">
        <v>113031.54</v>
      </c>
      <c r="N12" s="74">
        <v>7502.96</v>
      </c>
      <c r="O12" s="74">
        <v>374.22</v>
      </c>
      <c r="P12" s="74">
        <v>120908.72</v>
      </c>
      <c r="Q12" s="74">
        <v>45920.909999999996</v>
      </c>
      <c r="R12" s="74">
        <v>12152177.77</v>
      </c>
      <c r="S12" s="74">
        <v>111909.54</v>
      </c>
      <c r="T12" s="74">
        <v>2863056.51</v>
      </c>
      <c r="U12" s="74">
        <v>15127143.819999998</v>
      </c>
      <c r="V12" s="74">
        <v>0</v>
      </c>
      <c r="W12" s="74">
        <v>1213516.3999999999</v>
      </c>
      <c r="X12" s="74">
        <v>938375.22</v>
      </c>
      <c r="Y12" s="74">
        <v>9499.7800000000007</v>
      </c>
      <c r="Z12" s="74">
        <v>2161391.4</v>
      </c>
      <c r="AA12" s="74">
        <v>0</v>
      </c>
      <c r="AB12" s="74">
        <v>243473.32</v>
      </c>
      <c r="AC12" s="74">
        <v>118583.76</v>
      </c>
      <c r="AD12" s="74">
        <v>1092.93</v>
      </c>
      <c r="AE12" s="74">
        <v>363150.01</v>
      </c>
      <c r="AF12" s="74">
        <v>0</v>
      </c>
      <c r="AG12" s="74">
        <v>0</v>
      </c>
      <c r="AH12" s="74">
        <v>0</v>
      </c>
      <c r="AI12" s="74">
        <v>0</v>
      </c>
      <c r="AJ12" s="74">
        <v>0</v>
      </c>
      <c r="AK12" s="74">
        <v>0</v>
      </c>
      <c r="AL12" s="74">
        <v>825.25</v>
      </c>
      <c r="AM12" s="74">
        <v>0</v>
      </c>
      <c r="AN12" s="74">
        <v>0</v>
      </c>
      <c r="AO12" s="74">
        <v>825.25</v>
      </c>
      <c r="AP12" s="74">
        <v>808.5</v>
      </c>
      <c r="AQ12" s="74">
        <v>577529.41</v>
      </c>
      <c r="AR12" s="74">
        <v>0</v>
      </c>
      <c r="AS12" s="74">
        <v>0</v>
      </c>
      <c r="AT12" s="74">
        <v>577529.41</v>
      </c>
      <c r="AU12" s="74">
        <v>557297.71</v>
      </c>
      <c r="AV12" s="74">
        <v>94633.93</v>
      </c>
      <c r="AW12" s="74">
        <v>0</v>
      </c>
      <c r="AX12" s="74">
        <v>0</v>
      </c>
      <c r="AY12" s="74">
        <v>94633.93</v>
      </c>
      <c r="AZ12" s="74">
        <v>0</v>
      </c>
      <c r="BA12" s="74">
        <v>0</v>
      </c>
      <c r="BB12" s="74">
        <v>0</v>
      </c>
      <c r="BC12" s="74">
        <v>0</v>
      </c>
      <c r="BD12" s="74">
        <v>0</v>
      </c>
      <c r="BE12" s="74">
        <v>0</v>
      </c>
      <c r="BF12" s="74">
        <v>233759.93</v>
      </c>
      <c r="BG12" s="74">
        <v>579.59</v>
      </c>
      <c r="BH12" s="74">
        <v>0</v>
      </c>
      <c r="BI12" s="74">
        <v>234339.52</v>
      </c>
      <c r="BJ12" s="74">
        <v>17323.2</v>
      </c>
      <c r="BK12" s="74">
        <v>1297151</v>
      </c>
      <c r="BL12" s="74">
        <v>23666.400000000001</v>
      </c>
      <c r="BM12" s="74">
        <v>0</v>
      </c>
      <c r="BN12" s="74">
        <v>1320817.3999999999</v>
      </c>
      <c r="BO12" s="74">
        <v>168857.4</v>
      </c>
      <c r="BP12" s="74">
        <v>25264.639999999999</v>
      </c>
      <c r="BQ12" s="74">
        <v>15508.25</v>
      </c>
      <c r="BR12" s="74">
        <v>408.01</v>
      </c>
      <c r="BS12" s="74">
        <v>41180.9</v>
      </c>
      <c r="BT12" s="74">
        <v>1789.06</v>
      </c>
      <c r="BU12" s="74">
        <v>2172589.0100000002</v>
      </c>
      <c r="BV12" s="74">
        <v>700</v>
      </c>
      <c r="BW12" s="74">
        <v>1800</v>
      </c>
      <c r="BX12" s="74">
        <v>2175089.0100000002</v>
      </c>
      <c r="BY12" s="74">
        <v>1443798.67</v>
      </c>
      <c r="BZ12" s="74">
        <v>0</v>
      </c>
      <c r="CA12" s="74">
        <v>0</v>
      </c>
      <c r="CB12" s="74">
        <v>0</v>
      </c>
      <c r="CC12" s="74">
        <v>0</v>
      </c>
      <c r="CD12" s="74">
        <v>0</v>
      </c>
      <c r="CE12" s="74">
        <v>966819.72</v>
      </c>
      <c r="CF12" s="74">
        <v>0</v>
      </c>
      <c r="CG12" s="74">
        <v>8020.45</v>
      </c>
      <c r="CH12" s="74">
        <v>974840.16999999993</v>
      </c>
      <c r="CI12" s="74">
        <v>170372.41999999998</v>
      </c>
      <c r="CJ12" s="74">
        <v>0</v>
      </c>
      <c r="CK12" s="74">
        <v>0</v>
      </c>
      <c r="CL12" s="74">
        <v>0</v>
      </c>
      <c r="CM12" s="74">
        <v>0</v>
      </c>
      <c r="CN12" s="74">
        <v>0</v>
      </c>
      <c r="CO12" s="74">
        <f t="shared" si="0"/>
        <v>19201786.419999998</v>
      </c>
      <c r="CP12" s="74">
        <f t="shared" si="1"/>
        <v>1337564.9099999999</v>
      </c>
      <c r="CQ12" s="74">
        <f t="shared" si="2"/>
        <v>2884285.9</v>
      </c>
      <c r="CR12" s="74">
        <f t="shared" si="3"/>
        <v>23423637.229999997</v>
      </c>
      <c r="CS12" s="74">
        <f t="shared" si="4"/>
        <v>2406167.87</v>
      </c>
    </row>
    <row r="13" spans="1:97" ht="24.95" customHeight="1" x14ac:dyDescent="0.2">
      <c r="A13" s="54">
        <v>7</v>
      </c>
      <c r="B13" s="73" t="s">
        <v>54</v>
      </c>
      <c r="C13" s="74">
        <v>355041.12390001799</v>
      </c>
      <c r="D13" s="74">
        <v>831.7700000000001</v>
      </c>
      <c r="E13" s="74">
        <v>1088845.6006001527</v>
      </c>
      <c r="F13" s="74">
        <v>1444718.4945001707</v>
      </c>
      <c r="G13" s="74">
        <v>0</v>
      </c>
      <c r="H13" s="74">
        <v>278779.29609999986</v>
      </c>
      <c r="I13" s="74">
        <v>15961.347699999998</v>
      </c>
      <c r="J13" s="74">
        <v>828327.55240000319</v>
      </c>
      <c r="K13" s="74">
        <v>1123068.1962000029</v>
      </c>
      <c r="L13" s="74">
        <v>0</v>
      </c>
      <c r="M13" s="74">
        <v>350044.28103561327</v>
      </c>
      <c r="N13" s="74">
        <v>10065.440239726027</v>
      </c>
      <c r="O13" s="74">
        <v>19192.732460181534</v>
      </c>
      <c r="P13" s="74">
        <v>379302.45373552083</v>
      </c>
      <c r="Q13" s="74">
        <v>0</v>
      </c>
      <c r="R13" s="74">
        <v>5823787.9426997732</v>
      </c>
      <c r="S13" s="74">
        <v>141319.05009999999</v>
      </c>
      <c r="T13" s="74">
        <v>8069658.7371994685</v>
      </c>
      <c r="U13" s="74">
        <v>14034765.72999924</v>
      </c>
      <c r="V13" s="74">
        <v>0</v>
      </c>
      <c r="W13" s="74">
        <v>200627.3409982553</v>
      </c>
      <c r="X13" s="74">
        <v>204937.41258242217</v>
      </c>
      <c r="Y13" s="74">
        <v>224459.77123503952</v>
      </c>
      <c r="Z13" s="74">
        <v>630024.52481571701</v>
      </c>
      <c r="AA13" s="74">
        <v>0</v>
      </c>
      <c r="AB13" s="74">
        <v>31017.71934752601</v>
      </c>
      <c r="AC13" s="74">
        <v>19911.439715540087</v>
      </c>
      <c r="AD13" s="74">
        <v>23633.048211442521</v>
      </c>
      <c r="AE13" s="74">
        <v>74562.207274508619</v>
      </c>
      <c r="AF13" s="74">
        <v>0</v>
      </c>
      <c r="AG13" s="74">
        <v>0</v>
      </c>
      <c r="AH13" s="74">
        <v>0</v>
      </c>
      <c r="AI13" s="74">
        <v>0</v>
      </c>
      <c r="AJ13" s="74">
        <v>0</v>
      </c>
      <c r="AK13" s="74">
        <v>0</v>
      </c>
      <c r="AL13" s="74">
        <v>0</v>
      </c>
      <c r="AM13" s="74">
        <v>0</v>
      </c>
      <c r="AN13" s="74">
        <v>0</v>
      </c>
      <c r="AO13" s="74">
        <v>0</v>
      </c>
      <c r="AP13" s="74">
        <v>0</v>
      </c>
      <c r="AQ13" s="74">
        <v>0</v>
      </c>
      <c r="AR13" s="74">
        <v>0</v>
      </c>
      <c r="AS13" s="74">
        <v>0</v>
      </c>
      <c r="AT13" s="74">
        <v>0</v>
      </c>
      <c r="AU13" s="74">
        <v>0</v>
      </c>
      <c r="AV13" s="74">
        <v>0</v>
      </c>
      <c r="AW13" s="74">
        <v>0</v>
      </c>
      <c r="AX13" s="74">
        <v>0</v>
      </c>
      <c r="AY13" s="74">
        <v>0</v>
      </c>
      <c r="AZ13" s="74">
        <v>0</v>
      </c>
      <c r="BA13" s="74">
        <v>0</v>
      </c>
      <c r="BB13" s="74">
        <v>0</v>
      </c>
      <c r="BC13" s="74">
        <v>0</v>
      </c>
      <c r="BD13" s="74">
        <v>0</v>
      </c>
      <c r="BE13" s="74">
        <v>0</v>
      </c>
      <c r="BF13" s="74">
        <v>0</v>
      </c>
      <c r="BG13" s="74">
        <v>0</v>
      </c>
      <c r="BH13" s="74">
        <v>0</v>
      </c>
      <c r="BI13" s="74">
        <v>0</v>
      </c>
      <c r="BJ13" s="74">
        <v>0</v>
      </c>
      <c r="BK13" s="74">
        <v>0</v>
      </c>
      <c r="BL13" s="74">
        <v>0</v>
      </c>
      <c r="BM13" s="74">
        <v>0</v>
      </c>
      <c r="BN13" s="74">
        <v>0</v>
      </c>
      <c r="BO13" s="74">
        <v>0</v>
      </c>
      <c r="BP13" s="74">
        <v>0</v>
      </c>
      <c r="BQ13" s="74">
        <v>0</v>
      </c>
      <c r="BR13" s="74">
        <v>0</v>
      </c>
      <c r="BS13" s="74">
        <v>0</v>
      </c>
      <c r="BT13" s="74">
        <v>0</v>
      </c>
      <c r="BU13" s="74">
        <v>3910.6800000000003</v>
      </c>
      <c r="BV13" s="74">
        <v>0</v>
      </c>
      <c r="BW13" s="74">
        <v>0</v>
      </c>
      <c r="BX13" s="74">
        <v>3910.6800000000003</v>
      </c>
      <c r="BY13" s="74">
        <v>0</v>
      </c>
      <c r="BZ13" s="74">
        <v>0</v>
      </c>
      <c r="CA13" s="74">
        <v>0</v>
      </c>
      <c r="CB13" s="74">
        <v>0</v>
      </c>
      <c r="CC13" s="74">
        <v>0</v>
      </c>
      <c r="CD13" s="74">
        <v>0</v>
      </c>
      <c r="CE13" s="74">
        <v>8000</v>
      </c>
      <c r="CF13" s="74">
        <v>0</v>
      </c>
      <c r="CG13" s="74">
        <v>0</v>
      </c>
      <c r="CH13" s="74">
        <v>8000</v>
      </c>
      <c r="CI13" s="74">
        <v>0</v>
      </c>
      <c r="CJ13" s="74">
        <v>0</v>
      </c>
      <c r="CK13" s="74">
        <v>0</v>
      </c>
      <c r="CL13" s="74">
        <v>0</v>
      </c>
      <c r="CM13" s="74">
        <v>0</v>
      </c>
      <c r="CN13" s="74">
        <v>0</v>
      </c>
      <c r="CO13" s="74">
        <f t="shared" si="0"/>
        <v>7051208.3840811858</v>
      </c>
      <c r="CP13" s="74">
        <f t="shared" si="1"/>
        <v>393026.46033768827</v>
      </c>
      <c r="CQ13" s="74">
        <f t="shared" si="2"/>
        <v>10254117.442106288</v>
      </c>
      <c r="CR13" s="74">
        <f t="shared" si="3"/>
        <v>17698352.286525156</v>
      </c>
      <c r="CS13" s="74">
        <f t="shared" si="4"/>
        <v>0</v>
      </c>
    </row>
    <row r="14" spans="1:97" ht="24.95" customHeight="1" x14ac:dyDescent="0.2">
      <c r="A14" s="54">
        <v>8</v>
      </c>
      <c r="B14" s="73" t="s">
        <v>50</v>
      </c>
      <c r="C14" s="74">
        <v>141513.48921433644</v>
      </c>
      <c r="D14" s="74">
        <v>67726.215712071236</v>
      </c>
      <c r="E14" s="74">
        <v>0</v>
      </c>
      <c r="F14" s="74">
        <v>209239.70492640766</v>
      </c>
      <c r="G14" s="74">
        <v>1106.3425682791685</v>
      </c>
      <c r="H14" s="74">
        <v>21441.263171404986</v>
      </c>
      <c r="I14" s="74">
        <v>490769.84518037521</v>
      </c>
      <c r="J14" s="74">
        <v>0</v>
      </c>
      <c r="K14" s="74">
        <v>512211.10835178022</v>
      </c>
      <c r="L14" s="74">
        <v>0</v>
      </c>
      <c r="M14" s="74">
        <v>158786.14939499291</v>
      </c>
      <c r="N14" s="74">
        <v>38709.328092734053</v>
      </c>
      <c r="O14" s="74">
        <v>1012.4024989587673</v>
      </c>
      <c r="P14" s="74">
        <v>198507.87998668573</v>
      </c>
      <c r="Q14" s="74">
        <v>59583.916346418497</v>
      </c>
      <c r="R14" s="74">
        <v>5628026.8031264497</v>
      </c>
      <c r="S14" s="74">
        <v>54911.060328166714</v>
      </c>
      <c r="T14" s="74">
        <v>0</v>
      </c>
      <c r="U14" s="74">
        <v>5682937.8634546166</v>
      </c>
      <c r="V14" s="74">
        <v>0</v>
      </c>
      <c r="W14" s="74">
        <v>713846.44701321016</v>
      </c>
      <c r="X14" s="74">
        <v>1122350.6306243062</v>
      </c>
      <c r="Y14" s="74">
        <v>5750.06</v>
      </c>
      <c r="Z14" s="74">
        <v>1841947.1376375165</v>
      </c>
      <c r="AA14" s="74">
        <v>156768.81833834306</v>
      </c>
      <c r="AB14" s="74">
        <v>162587.29917848678</v>
      </c>
      <c r="AC14" s="74">
        <v>88370.338387127427</v>
      </c>
      <c r="AD14" s="74">
        <v>30</v>
      </c>
      <c r="AE14" s="74">
        <v>250987.63756561419</v>
      </c>
      <c r="AF14" s="74">
        <v>61756.663045404188</v>
      </c>
      <c r="AG14" s="74">
        <v>0</v>
      </c>
      <c r="AH14" s="74">
        <v>0</v>
      </c>
      <c r="AI14" s="74">
        <v>0</v>
      </c>
      <c r="AJ14" s="74">
        <v>0</v>
      </c>
      <c r="AK14" s="74">
        <v>0</v>
      </c>
      <c r="AL14" s="74">
        <v>1663060.438066944</v>
      </c>
      <c r="AM14" s="74">
        <v>0</v>
      </c>
      <c r="AN14" s="74">
        <v>102527.58317367765</v>
      </c>
      <c r="AO14" s="74">
        <v>1765588.0212406216</v>
      </c>
      <c r="AP14" s="74">
        <v>1726834.7027022899</v>
      </c>
      <c r="AQ14" s="74">
        <v>297986.49076964532</v>
      </c>
      <c r="AR14" s="74">
        <v>0</v>
      </c>
      <c r="AS14" s="74">
        <v>45402.414327363607</v>
      </c>
      <c r="AT14" s="74">
        <v>343388.90509700892</v>
      </c>
      <c r="AU14" s="74">
        <v>335268.70132906467</v>
      </c>
      <c r="AV14" s="74">
        <v>0</v>
      </c>
      <c r="AW14" s="74">
        <v>0</v>
      </c>
      <c r="AX14" s="74">
        <v>0</v>
      </c>
      <c r="AY14" s="74">
        <v>0</v>
      </c>
      <c r="AZ14" s="74">
        <v>0</v>
      </c>
      <c r="BA14" s="74">
        <v>0</v>
      </c>
      <c r="BB14" s="74">
        <v>0</v>
      </c>
      <c r="BC14" s="74">
        <v>0</v>
      </c>
      <c r="BD14" s="74">
        <v>0</v>
      </c>
      <c r="BE14" s="74">
        <v>0</v>
      </c>
      <c r="BF14" s="74">
        <v>247999.06246069536</v>
      </c>
      <c r="BG14" s="74">
        <v>3122.4473029999999</v>
      </c>
      <c r="BH14" s="74">
        <v>0</v>
      </c>
      <c r="BI14" s="74">
        <v>251121.50976369536</v>
      </c>
      <c r="BJ14" s="74">
        <v>138575.00483416358</v>
      </c>
      <c r="BK14" s="74">
        <v>1777701.6750240251</v>
      </c>
      <c r="BL14" s="74">
        <v>1074899.8708896784</v>
      </c>
      <c r="BM14" s="74">
        <v>0</v>
      </c>
      <c r="BN14" s="74">
        <v>2852601.5459137037</v>
      </c>
      <c r="BO14" s="74">
        <v>2669792.1425450044</v>
      </c>
      <c r="BP14" s="74">
        <v>194416.477988</v>
      </c>
      <c r="BQ14" s="74">
        <v>0</v>
      </c>
      <c r="BR14" s="74">
        <v>0</v>
      </c>
      <c r="BS14" s="74">
        <v>194416.477988</v>
      </c>
      <c r="BT14" s="74">
        <v>72742.124932486142</v>
      </c>
      <c r="BU14" s="74">
        <v>0</v>
      </c>
      <c r="BV14" s="74">
        <v>0</v>
      </c>
      <c r="BW14" s="74">
        <v>0</v>
      </c>
      <c r="BX14" s="74">
        <v>0</v>
      </c>
      <c r="BY14" s="74">
        <v>0</v>
      </c>
      <c r="BZ14" s="74">
        <v>0</v>
      </c>
      <c r="CA14" s="74">
        <v>0</v>
      </c>
      <c r="CB14" s="74">
        <v>0</v>
      </c>
      <c r="CC14" s="74">
        <v>0</v>
      </c>
      <c r="CD14" s="74">
        <v>0</v>
      </c>
      <c r="CE14" s="74">
        <v>217121.2018032787</v>
      </c>
      <c r="CF14" s="74">
        <v>11214</v>
      </c>
      <c r="CG14" s="74">
        <v>0</v>
      </c>
      <c r="CH14" s="74">
        <v>228335.2018032787</v>
      </c>
      <c r="CI14" s="74">
        <v>126482.60040444811</v>
      </c>
      <c r="CJ14" s="74">
        <v>0</v>
      </c>
      <c r="CK14" s="74">
        <v>0</v>
      </c>
      <c r="CL14" s="74">
        <v>0</v>
      </c>
      <c r="CM14" s="74">
        <v>0</v>
      </c>
      <c r="CN14" s="74">
        <v>0</v>
      </c>
      <c r="CO14" s="74">
        <f t="shared" si="0"/>
        <v>11224486.797211468</v>
      </c>
      <c r="CP14" s="74">
        <f t="shared" si="1"/>
        <v>2952073.7365174592</v>
      </c>
      <c r="CQ14" s="74">
        <f t="shared" si="2"/>
        <v>154722.46000000002</v>
      </c>
      <c r="CR14" s="74">
        <f t="shared" si="3"/>
        <v>14331282.99372893</v>
      </c>
      <c r="CS14" s="74">
        <f t="shared" si="4"/>
        <v>5348911.0170459012</v>
      </c>
    </row>
    <row r="15" spans="1:97" ht="24.95" customHeight="1" x14ac:dyDescent="0.2">
      <c r="A15" s="54">
        <v>9</v>
      </c>
      <c r="B15" s="73" t="s">
        <v>55</v>
      </c>
      <c r="C15" s="74">
        <v>0</v>
      </c>
      <c r="D15" s="74">
        <v>30838.89</v>
      </c>
      <c r="E15" s="74">
        <v>0</v>
      </c>
      <c r="F15" s="74">
        <v>30838.89</v>
      </c>
      <c r="G15" s="74">
        <v>0</v>
      </c>
      <c r="H15" s="74">
        <v>2495.5</v>
      </c>
      <c r="I15" s="74">
        <v>48401.325009471533</v>
      </c>
      <c r="J15" s="74">
        <v>2170.5</v>
      </c>
      <c r="K15" s="74">
        <v>53067.325009471533</v>
      </c>
      <c r="L15" s="74">
        <v>0</v>
      </c>
      <c r="M15" s="74">
        <v>170051.71437933797</v>
      </c>
      <c r="N15" s="74">
        <v>19502.699181537868</v>
      </c>
      <c r="O15" s="74">
        <v>63050.794382314052</v>
      </c>
      <c r="P15" s="74">
        <v>252605.20794318989</v>
      </c>
      <c r="Q15" s="74">
        <v>108493.24310145277</v>
      </c>
      <c r="R15" s="74">
        <v>1839901.237733165</v>
      </c>
      <c r="S15" s="74">
        <v>664408.16720917262</v>
      </c>
      <c r="T15" s="74">
        <v>1419261.860387251</v>
      </c>
      <c r="U15" s="74">
        <v>3923571.2653295882</v>
      </c>
      <c r="V15" s="74">
        <v>0</v>
      </c>
      <c r="W15" s="74">
        <v>333166.47513170913</v>
      </c>
      <c r="X15" s="74">
        <v>103347.28500395037</v>
      </c>
      <c r="Y15" s="74">
        <v>708218.77506781858</v>
      </c>
      <c r="Z15" s="74">
        <v>1144732.5352034781</v>
      </c>
      <c r="AA15" s="74">
        <v>449892.77518240153</v>
      </c>
      <c r="AB15" s="74">
        <v>66181.705236166919</v>
      </c>
      <c r="AC15" s="74">
        <v>15765.913938387874</v>
      </c>
      <c r="AD15" s="74">
        <v>89394.885315603096</v>
      </c>
      <c r="AE15" s="74">
        <v>171342.50449015788</v>
      </c>
      <c r="AF15" s="74">
        <v>48364.332632735342</v>
      </c>
      <c r="AG15" s="74">
        <v>0</v>
      </c>
      <c r="AH15" s="74">
        <v>0</v>
      </c>
      <c r="AI15" s="74">
        <v>0</v>
      </c>
      <c r="AJ15" s="74">
        <v>0</v>
      </c>
      <c r="AK15" s="74">
        <v>0</v>
      </c>
      <c r="AL15" s="74">
        <v>2012669.1944027087</v>
      </c>
      <c r="AM15" s="74">
        <v>94.11</v>
      </c>
      <c r="AN15" s="74">
        <v>0</v>
      </c>
      <c r="AO15" s="74">
        <v>2012763.3044027088</v>
      </c>
      <c r="AP15" s="74">
        <v>1941768.9547082318</v>
      </c>
      <c r="AQ15" s="74">
        <v>1396424.3064611859</v>
      </c>
      <c r="AR15" s="74">
        <v>56.46</v>
      </c>
      <c r="AS15" s="74">
        <v>0</v>
      </c>
      <c r="AT15" s="74">
        <v>1396480.7664611859</v>
      </c>
      <c r="AU15" s="74">
        <v>1212998.3052377992</v>
      </c>
      <c r="AV15" s="74">
        <v>6312.67</v>
      </c>
      <c r="AW15" s="74">
        <v>0</v>
      </c>
      <c r="AX15" s="74">
        <v>0</v>
      </c>
      <c r="AY15" s="74">
        <v>6312.67</v>
      </c>
      <c r="AZ15" s="74">
        <v>0</v>
      </c>
      <c r="BA15" s="74">
        <v>0</v>
      </c>
      <c r="BB15" s="74">
        <v>0</v>
      </c>
      <c r="BC15" s="74">
        <v>0</v>
      </c>
      <c r="BD15" s="74">
        <v>0</v>
      </c>
      <c r="BE15" s="74">
        <v>0</v>
      </c>
      <c r="BF15" s="74">
        <v>162613.18337137668</v>
      </c>
      <c r="BG15" s="74">
        <v>4155.91</v>
      </c>
      <c r="BH15" s="74">
        <v>2220.6600000000094</v>
      </c>
      <c r="BI15" s="74">
        <v>168989.75337137669</v>
      </c>
      <c r="BJ15" s="74">
        <v>122761.1951147582</v>
      </c>
      <c r="BK15" s="74">
        <v>628057.19809318264</v>
      </c>
      <c r="BL15" s="74">
        <v>588544.48719740089</v>
      </c>
      <c r="BM15" s="74">
        <v>10442.968729980428</v>
      </c>
      <c r="BN15" s="74">
        <v>1227044.6540205639</v>
      </c>
      <c r="BO15" s="74">
        <v>568260.39173883316</v>
      </c>
      <c r="BP15" s="74">
        <v>1999.57</v>
      </c>
      <c r="BQ15" s="74">
        <v>0</v>
      </c>
      <c r="BR15" s="74">
        <v>0</v>
      </c>
      <c r="BS15" s="74">
        <v>1999.57</v>
      </c>
      <c r="BT15" s="74">
        <v>0</v>
      </c>
      <c r="BU15" s="74">
        <v>25880.713891159008</v>
      </c>
      <c r="BV15" s="74">
        <v>0</v>
      </c>
      <c r="BW15" s="74">
        <v>0</v>
      </c>
      <c r="BX15" s="74">
        <v>25880.713891159008</v>
      </c>
      <c r="BY15" s="74">
        <v>0</v>
      </c>
      <c r="BZ15" s="74">
        <v>0</v>
      </c>
      <c r="CA15" s="74">
        <v>0</v>
      </c>
      <c r="CB15" s="74">
        <v>0</v>
      </c>
      <c r="CC15" s="74">
        <v>0</v>
      </c>
      <c r="CD15" s="74">
        <v>0</v>
      </c>
      <c r="CE15" s="74">
        <v>44589.447581967215</v>
      </c>
      <c r="CF15" s="74">
        <v>91923.999582304066</v>
      </c>
      <c r="CG15" s="74">
        <v>22783.254642112595</v>
      </c>
      <c r="CH15" s="74">
        <v>159296.70180638388</v>
      </c>
      <c r="CI15" s="74">
        <v>27724.458543016393</v>
      </c>
      <c r="CJ15" s="74">
        <v>0</v>
      </c>
      <c r="CK15" s="74">
        <v>0</v>
      </c>
      <c r="CL15" s="74">
        <v>0</v>
      </c>
      <c r="CM15" s="74">
        <v>0</v>
      </c>
      <c r="CN15" s="74">
        <v>0</v>
      </c>
      <c r="CO15" s="74">
        <f t="shared" si="0"/>
        <v>6690342.9162819581</v>
      </c>
      <c r="CP15" s="74">
        <f t="shared" si="1"/>
        <v>1567039.2471222254</v>
      </c>
      <c r="CQ15" s="74">
        <f t="shared" si="2"/>
        <v>2317543.6985250795</v>
      </c>
      <c r="CR15" s="74">
        <f t="shared" si="3"/>
        <v>10574925.861929264</v>
      </c>
      <c r="CS15" s="74">
        <f t="shared" si="4"/>
        <v>4480263.6562592285</v>
      </c>
    </row>
    <row r="16" spans="1:97" ht="24.95" customHeight="1" x14ac:dyDescent="0.2">
      <c r="A16" s="54">
        <v>10</v>
      </c>
      <c r="B16" s="73" t="s">
        <v>52</v>
      </c>
      <c r="C16" s="74">
        <v>72391.260000000009</v>
      </c>
      <c r="D16" s="74">
        <v>1698.6399999999999</v>
      </c>
      <c r="E16" s="74">
        <v>531060.36999999988</v>
      </c>
      <c r="F16" s="74">
        <v>605150.2699999999</v>
      </c>
      <c r="G16" s="74">
        <v>0</v>
      </c>
      <c r="H16" s="74">
        <v>-6984.1900000000032</v>
      </c>
      <c r="I16" s="74">
        <v>28050.379999999994</v>
      </c>
      <c r="J16" s="74">
        <v>12481.030000000002</v>
      </c>
      <c r="K16" s="74">
        <v>33547.219999999994</v>
      </c>
      <c r="L16" s="74">
        <v>0</v>
      </c>
      <c r="M16" s="74">
        <v>-3113.9899999999989</v>
      </c>
      <c r="N16" s="74">
        <v>3203.27</v>
      </c>
      <c r="O16" s="74">
        <v>25690.359999999997</v>
      </c>
      <c r="P16" s="74">
        <v>25779.64</v>
      </c>
      <c r="Q16" s="74">
        <v>9219.44</v>
      </c>
      <c r="R16" s="74">
        <v>1011267.36</v>
      </c>
      <c r="S16" s="74">
        <v>39452.14</v>
      </c>
      <c r="T16" s="74">
        <v>4939270.8</v>
      </c>
      <c r="U16" s="74">
        <v>5989990.2999999998</v>
      </c>
      <c r="V16" s="74">
        <v>0</v>
      </c>
      <c r="W16" s="74">
        <v>80985.229999999967</v>
      </c>
      <c r="X16" s="74">
        <v>89671.12</v>
      </c>
      <c r="Y16" s="74">
        <v>633037.90000000014</v>
      </c>
      <c r="Z16" s="74">
        <v>803694.25000000012</v>
      </c>
      <c r="AA16" s="74">
        <v>385088.2</v>
      </c>
      <c r="AB16" s="74">
        <v>11195.7</v>
      </c>
      <c r="AC16" s="74">
        <v>22568.499999999996</v>
      </c>
      <c r="AD16" s="74">
        <v>74337.75</v>
      </c>
      <c r="AE16" s="74">
        <v>108101.95</v>
      </c>
      <c r="AF16" s="74">
        <v>46391.288999999997</v>
      </c>
      <c r="AG16" s="74">
        <v>0</v>
      </c>
      <c r="AH16" s="74">
        <v>0</v>
      </c>
      <c r="AI16" s="74">
        <v>0</v>
      </c>
      <c r="AJ16" s="74">
        <v>0</v>
      </c>
      <c r="AK16" s="74">
        <v>0</v>
      </c>
      <c r="AL16" s="74">
        <v>0</v>
      </c>
      <c r="AM16" s="74">
        <v>0</v>
      </c>
      <c r="AN16" s="74">
        <v>0</v>
      </c>
      <c r="AO16" s="74">
        <v>0</v>
      </c>
      <c r="AP16" s="74">
        <v>0</v>
      </c>
      <c r="AQ16" s="74">
        <v>0</v>
      </c>
      <c r="AR16" s="74">
        <v>0</v>
      </c>
      <c r="AS16" s="74">
        <v>0</v>
      </c>
      <c r="AT16" s="74">
        <v>0</v>
      </c>
      <c r="AU16" s="74">
        <v>0</v>
      </c>
      <c r="AV16" s="74">
        <v>0</v>
      </c>
      <c r="AW16" s="74">
        <v>0</v>
      </c>
      <c r="AX16" s="74">
        <v>0</v>
      </c>
      <c r="AY16" s="74">
        <v>0</v>
      </c>
      <c r="AZ16" s="74">
        <v>0</v>
      </c>
      <c r="BA16" s="74">
        <v>0</v>
      </c>
      <c r="BB16" s="74">
        <v>0</v>
      </c>
      <c r="BC16" s="74">
        <v>0</v>
      </c>
      <c r="BD16" s="74">
        <v>0</v>
      </c>
      <c r="BE16" s="74">
        <v>0</v>
      </c>
      <c r="BF16" s="74">
        <v>35842.85</v>
      </c>
      <c r="BG16" s="74">
        <v>1704.6</v>
      </c>
      <c r="BH16" s="74">
        <v>150</v>
      </c>
      <c r="BI16" s="74">
        <v>37697.449999999997</v>
      </c>
      <c r="BJ16" s="74">
        <v>25022.16</v>
      </c>
      <c r="BK16" s="74">
        <v>405431.30000000005</v>
      </c>
      <c r="BL16" s="74">
        <v>1041.2</v>
      </c>
      <c r="BM16" s="74">
        <v>38434.78</v>
      </c>
      <c r="BN16" s="74">
        <v>444907.28</v>
      </c>
      <c r="BO16" s="74">
        <v>241509.18</v>
      </c>
      <c r="BP16" s="74">
        <v>0</v>
      </c>
      <c r="BQ16" s="74">
        <v>0</v>
      </c>
      <c r="BR16" s="74">
        <v>0</v>
      </c>
      <c r="BS16" s="74">
        <v>0</v>
      </c>
      <c r="BT16" s="74">
        <v>0</v>
      </c>
      <c r="BU16" s="74">
        <v>0</v>
      </c>
      <c r="BV16" s="74">
        <v>0</v>
      </c>
      <c r="BW16" s="74">
        <v>0</v>
      </c>
      <c r="BX16" s="74">
        <v>0</v>
      </c>
      <c r="BY16" s="74">
        <v>0</v>
      </c>
      <c r="BZ16" s="74">
        <v>0</v>
      </c>
      <c r="CA16" s="74">
        <v>0</v>
      </c>
      <c r="CB16" s="74">
        <v>0</v>
      </c>
      <c r="CC16" s="74">
        <v>0</v>
      </c>
      <c r="CD16" s="74">
        <v>0</v>
      </c>
      <c r="CE16" s="74">
        <v>0</v>
      </c>
      <c r="CF16" s="74">
        <v>0</v>
      </c>
      <c r="CG16" s="74">
        <v>510</v>
      </c>
      <c r="CH16" s="74">
        <v>510</v>
      </c>
      <c r="CI16" s="74">
        <v>410.36</v>
      </c>
      <c r="CJ16" s="74">
        <v>0</v>
      </c>
      <c r="CK16" s="74">
        <v>0</v>
      </c>
      <c r="CL16" s="74">
        <v>0</v>
      </c>
      <c r="CM16" s="74">
        <v>0</v>
      </c>
      <c r="CN16" s="74">
        <v>0</v>
      </c>
      <c r="CO16" s="74">
        <f t="shared" si="0"/>
        <v>1607015.52</v>
      </c>
      <c r="CP16" s="74">
        <f t="shared" si="1"/>
        <v>187389.85</v>
      </c>
      <c r="CQ16" s="74">
        <f t="shared" si="2"/>
        <v>6254972.9900000002</v>
      </c>
      <c r="CR16" s="74">
        <f t="shared" si="3"/>
        <v>8049378.3600000003</v>
      </c>
      <c r="CS16" s="74">
        <f t="shared" si="4"/>
        <v>707640.62899999996</v>
      </c>
    </row>
    <row r="17" spans="1:97" ht="24.95" customHeight="1" x14ac:dyDescent="0.2">
      <c r="A17" s="54">
        <v>11</v>
      </c>
      <c r="B17" s="73" t="s">
        <v>60</v>
      </c>
      <c r="C17" s="74">
        <v>0</v>
      </c>
      <c r="D17" s="74">
        <v>0</v>
      </c>
      <c r="E17" s="74">
        <v>0</v>
      </c>
      <c r="F17" s="74">
        <v>0</v>
      </c>
      <c r="G17" s="74">
        <v>0</v>
      </c>
      <c r="H17" s="74">
        <v>0</v>
      </c>
      <c r="I17" s="74">
        <v>160</v>
      </c>
      <c r="J17" s="74">
        <v>0</v>
      </c>
      <c r="K17" s="74">
        <v>160</v>
      </c>
      <c r="L17" s="74">
        <v>0</v>
      </c>
      <c r="M17" s="74">
        <v>58498.633756000105</v>
      </c>
      <c r="N17" s="74">
        <v>162046.22594500199</v>
      </c>
      <c r="O17" s="74">
        <v>27265.846457999993</v>
      </c>
      <c r="P17" s="74">
        <v>247810.70615900209</v>
      </c>
      <c r="Q17" s="74">
        <v>0</v>
      </c>
      <c r="R17" s="74">
        <v>0</v>
      </c>
      <c r="S17" s="74">
        <v>0</v>
      </c>
      <c r="T17" s="74">
        <v>0</v>
      </c>
      <c r="U17" s="74">
        <v>0</v>
      </c>
      <c r="V17" s="74">
        <v>0</v>
      </c>
      <c r="W17" s="74">
        <v>1770598.5463459957</v>
      </c>
      <c r="X17" s="74">
        <v>3841248.0203930116</v>
      </c>
      <c r="Y17" s="74">
        <v>939693.73001200403</v>
      </c>
      <c r="Z17" s="74">
        <v>6551540.2967510121</v>
      </c>
      <c r="AA17" s="74">
        <v>1473597.9308140031</v>
      </c>
      <c r="AB17" s="74">
        <v>157473.43479799893</v>
      </c>
      <c r="AC17" s="74">
        <v>353277.17892199755</v>
      </c>
      <c r="AD17" s="74">
        <v>50281.403639999997</v>
      </c>
      <c r="AE17" s="74">
        <v>561032.01735999645</v>
      </c>
      <c r="AF17" s="74">
        <v>125403.9871490009</v>
      </c>
      <c r="AG17" s="74">
        <v>0</v>
      </c>
      <c r="AH17" s="74">
        <v>0</v>
      </c>
      <c r="AI17" s="74">
        <v>0</v>
      </c>
      <c r="AJ17" s="74">
        <v>0</v>
      </c>
      <c r="AK17" s="74">
        <v>0</v>
      </c>
      <c r="AL17" s="74">
        <v>0</v>
      </c>
      <c r="AM17" s="74">
        <v>0</v>
      </c>
      <c r="AN17" s="74">
        <v>0</v>
      </c>
      <c r="AO17" s="74">
        <v>0</v>
      </c>
      <c r="AP17" s="74">
        <v>0</v>
      </c>
      <c r="AQ17" s="74">
        <v>0</v>
      </c>
      <c r="AR17" s="74">
        <v>0</v>
      </c>
      <c r="AS17" s="74">
        <v>0</v>
      </c>
      <c r="AT17" s="74">
        <v>0</v>
      </c>
      <c r="AU17" s="74">
        <v>0</v>
      </c>
      <c r="AV17" s="74">
        <v>0</v>
      </c>
      <c r="AW17" s="74">
        <v>0</v>
      </c>
      <c r="AX17" s="74">
        <v>14168.55</v>
      </c>
      <c r="AY17" s="74">
        <v>14168.55</v>
      </c>
      <c r="AZ17" s="74">
        <v>7084.2749999999996</v>
      </c>
      <c r="BA17" s="74">
        <v>0</v>
      </c>
      <c r="BB17" s="74">
        <v>0</v>
      </c>
      <c r="BC17" s="74">
        <v>0</v>
      </c>
      <c r="BD17" s="74">
        <v>0</v>
      </c>
      <c r="BE17" s="74">
        <v>0</v>
      </c>
      <c r="BF17" s="74">
        <v>57252.562667000006</v>
      </c>
      <c r="BG17" s="74">
        <v>6890.1606009999978</v>
      </c>
      <c r="BH17" s="74">
        <v>0</v>
      </c>
      <c r="BI17" s="74">
        <v>64142.723268000002</v>
      </c>
      <c r="BJ17" s="74">
        <v>25543.031140000006</v>
      </c>
      <c r="BK17" s="74">
        <v>343682.52138100157</v>
      </c>
      <c r="BL17" s="74">
        <v>11279.050932</v>
      </c>
      <c r="BM17" s="74">
        <v>11994.72</v>
      </c>
      <c r="BN17" s="74">
        <v>366956.29231300153</v>
      </c>
      <c r="BO17" s="74">
        <v>163292.97433722549</v>
      </c>
      <c r="BP17" s="74">
        <v>0</v>
      </c>
      <c r="BQ17" s="74">
        <v>0</v>
      </c>
      <c r="BR17" s="74">
        <v>0</v>
      </c>
      <c r="BS17" s="74">
        <v>0</v>
      </c>
      <c r="BT17" s="74">
        <v>0</v>
      </c>
      <c r="BU17" s="74">
        <v>9690.33</v>
      </c>
      <c r="BV17" s="74">
        <v>0</v>
      </c>
      <c r="BW17" s="74">
        <v>0</v>
      </c>
      <c r="BX17" s="74">
        <v>9690.33</v>
      </c>
      <c r="BY17" s="74">
        <v>0</v>
      </c>
      <c r="BZ17" s="74">
        <v>0</v>
      </c>
      <c r="CA17" s="74">
        <v>0</v>
      </c>
      <c r="CB17" s="74">
        <v>0</v>
      </c>
      <c r="CC17" s="74">
        <v>0</v>
      </c>
      <c r="CD17" s="74">
        <v>0</v>
      </c>
      <c r="CE17" s="74">
        <v>119009.23569899998</v>
      </c>
      <c r="CF17" s="74">
        <v>0</v>
      </c>
      <c r="CG17" s="74">
        <v>0</v>
      </c>
      <c r="CH17" s="74">
        <v>119009.23569899998</v>
      </c>
      <c r="CI17" s="74">
        <v>24204.932574000002</v>
      </c>
      <c r="CJ17" s="74">
        <v>0</v>
      </c>
      <c r="CK17" s="74">
        <v>0</v>
      </c>
      <c r="CL17" s="74">
        <v>0</v>
      </c>
      <c r="CM17" s="74">
        <v>0</v>
      </c>
      <c r="CN17" s="74">
        <v>0</v>
      </c>
      <c r="CO17" s="74">
        <f t="shared" si="0"/>
        <v>2516205.2646469963</v>
      </c>
      <c r="CP17" s="74">
        <f t="shared" si="1"/>
        <v>4374900.6367930118</v>
      </c>
      <c r="CQ17" s="74">
        <f t="shared" si="2"/>
        <v>1043404.2501100041</v>
      </c>
      <c r="CR17" s="74">
        <f t="shared" si="3"/>
        <v>7934510.1515500117</v>
      </c>
      <c r="CS17" s="74">
        <f t="shared" si="4"/>
        <v>1819127.1310142295</v>
      </c>
    </row>
    <row r="18" spans="1:97" ht="24.95" customHeight="1" x14ac:dyDescent="0.2">
      <c r="A18" s="54">
        <v>12</v>
      </c>
      <c r="B18" s="73" t="s">
        <v>57</v>
      </c>
      <c r="C18" s="74">
        <v>9212</v>
      </c>
      <c r="D18" s="74">
        <v>0</v>
      </c>
      <c r="E18" s="74">
        <v>0</v>
      </c>
      <c r="F18" s="74">
        <v>9212</v>
      </c>
      <c r="G18" s="74">
        <v>0</v>
      </c>
      <c r="H18" s="74">
        <v>2818</v>
      </c>
      <c r="I18" s="74">
        <v>25770.78</v>
      </c>
      <c r="J18" s="74">
        <v>0</v>
      </c>
      <c r="K18" s="74">
        <v>28588.78</v>
      </c>
      <c r="L18" s="74">
        <v>0</v>
      </c>
      <c r="M18" s="74">
        <v>74462</v>
      </c>
      <c r="N18" s="74">
        <v>10673</v>
      </c>
      <c r="O18" s="74">
        <v>0</v>
      </c>
      <c r="P18" s="74">
        <v>85135</v>
      </c>
      <c r="Q18" s="74">
        <v>39309.82</v>
      </c>
      <c r="R18" s="74">
        <v>1913844.0046000001</v>
      </c>
      <c r="S18" s="74">
        <v>12183</v>
      </c>
      <c r="T18" s="74">
        <v>0</v>
      </c>
      <c r="U18" s="74">
        <v>1926027.0046000001</v>
      </c>
      <c r="V18" s="74">
        <v>45025</v>
      </c>
      <c r="W18" s="74">
        <v>406842.14</v>
      </c>
      <c r="X18" s="74">
        <v>659754</v>
      </c>
      <c r="Y18" s="74">
        <v>0</v>
      </c>
      <c r="Z18" s="74">
        <v>1066596.1400000001</v>
      </c>
      <c r="AA18" s="74">
        <v>321109.83</v>
      </c>
      <c r="AB18" s="74">
        <v>195622.62</v>
      </c>
      <c r="AC18" s="74">
        <v>108983.16</v>
      </c>
      <c r="AD18" s="74">
        <v>0</v>
      </c>
      <c r="AE18" s="74">
        <v>304605.78000000003</v>
      </c>
      <c r="AF18" s="74">
        <v>72043.259999999995</v>
      </c>
      <c r="AG18" s="74">
        <v>0</v>
      </c>
      <c r="AH18" s="74">
        <v>0</v>
      </c>
      <c r="AI18" s="74">
        <v>0</v>
      </c>
      <c r="AJ18" s="74">
        <v>0</v>
      </c>
      <c r="AK18" s="74">
        <v>0</v>
      </c>
      <c r="AL18" s="74">
        <v>0</v>
      </c>
      <c r="AM18" s="74">
        <v>0</v>
      </c>
      <c r="AN18" s="74">
        <v>0</v>
      </c>
      <c r="AO18" s="74">
        <v>0</v>
      </c>
      <c r="AP18" s="74">
        <v>0</v>
      </c>
      <c r="AQ18" s="74">
        <v>-42870</v>
      </c>
      <c r="AR18" s="74">
        <v>0</v>
      </c>
      <c r="AS18" s="74">
        <v>0</v>
      </c>
      <c r="AT18" s="74">
        <v>-42870</v>
      </c>
      <c r="AU18" s="74">
        <v>-42870.17</v>
      </c>
      <c r="AV18" s="74">
        <v>78656.179999999993</v>
      </c>
      <c r="AW18" s="74">
        <v>0</v>
      </c>
      <c r="AX18" s="74">
        <v>0</v>
      </c>
      <c r="AY18" s="74">
        <v>78656.179999999993</v>
      </c>
      <c r="AZ18" s="74">
        <v>58025.41</v>
      </c>
      <c r="BA18" s="74">
        <v>0</v>
      </c>
      <c r="BB18" s="74">
        <v>0</v>
      </c>
      <c r="BC18" s="74">
        <v>0</v>
      </c>
      <c r="BD18" s="74">
        <v>0</v>
      </c>
      <c r="BE18" s="74">
        <v>0</v>
      </c>
      <c r="BF18" s="74">
        <v>71729.039999999994</v>
      </c>
      <c r="BG18" s="74">
        <v>1319.77</v>
      </c>
      <c r="BH18" s="74">
        <v>0</v>
      </c>
      <c r="BI18" s="74">
        <v>73048.81</v>
      </c>
      <c r="BJ18" s="74">
        <v>49518.97</v>
      </c>
      <c r="BK18" s="74">
        <v>495297.29499999998</v>
      </c>
      <c r="BL18" s="74">
        <v>26731.255000000001</v>
      </c>
      <c r="BM18" s="74">
        <v>0</v>
      </c>
      <c r="BN18" s="74">
        <v>522028.55</v>
      </c>
      <c r="BO18" s="74">
        <v>348369.87</v>
      </c>
      <c r="BP18" s="74">
        <v>0</v>
      </c>
      <c r="BQ18" s="74">
        <v>0</v>
      </c>
      <c r="BR18" s="74">
        <v>0</v>
      </c>
      <c r="BS18" s="74">
        <v>0</v>
      </c>
      <c r="BT18" s="74">
        <v>0</v>
      </c>
      <c r="BU18" s="74">
        <v>133275.27000000002</v>
      </c>
      <c r="BV18" s="74">
        <v>1195.49</v>
      </c>
      <c r="BW18" s="74">
        <v>0</v>
      </c>
      <c r="BX18" s="74">
        <v>134470.76</v>
      </c>
      <c r="BY18" s="74">
        <v>0</v>
      </c>
      <c r="BZ18" s="74">
        <v>0</v>
      </c>
      <c r="CA18" s="74">
        <v>0</v>
      </c>
      <c r="CB18" s="74">
        <v>0</v>
      </c>
      <c r="CC18" s="74">
        <v>0</v>
      </c>
      <c r="CD18" s="74">
        <v>0</v>
      </c>
      <c r="CE18" s="74">
        <v>323970.98499999999</v>
      </c>
      <c r="CF18" s="74">
        <v>7181.3850000000002</v>
      </c>
      <c r="CG18" s="74">
        <v>0</v>
      </c>
      <c r="CH18" s="74">
        <v>331152.37</v>
      </c>
      <c r="CI18" s="74">
        <v>142134.22</v>
      </c>
      <c r="CJ18" s="74">
        <v>0</v>
      </c>
      <c r="CK18" s="74">
        <v>0</v>
      </c>
      <c r="CL18" s="74">
        <v>0</v>
      </c>
      <c r="CM18" s="74">
        <v>0</v>
      </c>
      <c r="CN18" s="74">
        <v>0</v>
      </c>
      <c r="CO18" s="74">
        <f t="shared" si="0"/>
        <v>3662859.5346000004</v>
      </c>
      <c r="CP18" s="74">
        <f t="shared" si="1"/>
        <v>853791.84000000008</v>
      </c>
      <c r="CQ18" s="74">
        <f t="shared" si="2"/>
        <v>0</v>
      </c>
      <c r="CR18" s="74">
        <f t="shared" si="3"/>
        <v>4516651.3746000007</v>
      </c>
      <c r="CS18" s="74">
        <f t="shared" si="4"/>
        <v>1032666.21</v>
      </c>
    </row>
    <row r="19" spans="1:97" ht="24.95" customHeight="1" x14ac:dyDescent="0.2">
      <c r="A19" s="54">
        <v>13</v>
      </c>
      <c r="B19" s="73" t="s">
        <v>56</v>
      </c>
      <c r="C19" s="74">
        <v>0</v>
      </c>
      <c r="D19" s="74">
        <v>369831.88726855355</v>
      </c>
      <c r="E19" s="74">
        <v>0</v>
      </c>
      <c r="F19" s="74">
        <v>369831.88726855355</v>
      </c>
      <c r="G19" s="74">
        <v>284452.17951900937</v>
      </c>
      <c r="H19" s="74">
        <v>0</v>
      </c>
      <c r="I19" s="74">
        <v>2894.0723600000001</v>
      </c>
      <c r="J19" s="74">
        <v>0</v>
      </c>
      <c r="K19" s="74">
        <v>2894.0723600000001</v>
      </c>
      <c r="L19" s="74">
        <v>0</v>
      </c>
      <c r="M19" s="74">
        <v>7500</v>
      </c>
      <c r="N19" s="74">
        <v>0</v>
      </c>
      <c r="O19" s="74">
        <v>0</v>
      </c>
      <c r="P19" s="74">
        <v>7500</v>
      </c>
      <c r="Q19" s="74">
        <v>35.091044999999994</v>
      </c>
      <c r="R19" s="74">
        <v>67218.581235531747</v>
      </c>
      <c r="S19" s="74">
        <v>0</v>
      </c>
      <c r="T19" s="74">
        <v>0</v>
      </c>
      <c r="U19" s="74">
        <v>67218.581235531747</v>
      </c>
      <c r="V19" s="74">
        <v>0</v>
      </c>
      <c r="W19" s="74">
        <v>29284</v>
      </c>
      <c r="X19" s="74">
        <v>-166466.71988361876</v>
      </c>
      <c r="Y19" s="74">
        <v>0</v>
      </c>
      <c r="Z19" s="74">
        <v>-137182.71988361876</v>
      </c>
      <c r="AA19" s="74">
        <v>127123.15301800123</v>
      </c>
      <c r="AB19" s="74">
        <v>7291.0413790000002</v>
      </c>
      <c r="AC19" s="74">
        <v>0</v>
      </c>
      <c r="AD19" s="74">
        <v>0</v>
      </c>
      <c r="AE19" s="74">
        <v>7291.0413790000002</v>
      </c>
      <c r="AF19" s="74">
        <v>67.695553000000004</v>
      </c>
      <c r="AG19" s="74">
        <v>0</v>
      </c>
      <c r="AH19" s="74">
        <v>0</v>
      </c>
      <c r="AI19" s="74">
        <v>0</v>
      </c>
      <c r="AJ19" s="74">
        <v>0</v>
      </c>
      <c r="AK19" s="74">
        <v>0</v>
      </c>
      <c r="AL19" s="74">
        <v>0</v>
      </c>
      <c r="AM19" s="74">
        <v>0</v>
      </c>
      <c r="AN19" s="74">
        <v>0</v>
      </c>
      <c r="AO19" s="74">
        <v>0</v>
      </c>
      <c r="AP19" s="74">
        <v>0</v>
      </c>
      <c r="AQ19" s="74">
        <v>0</v>
      </c>
      <c r="AR19" s="74">
        <v>0</v>
      </c>
      <c r="AS19" s="74">
        <v>0</v>
      </c>
      <c r="AT19" s="74">
        <v>0</v>
      </c>
      <c r="AU19" s="74">
        <v>0</v>
      </c>
      <c r="AV19" s="74">
        <v>0</v>
      </c>
      <c r="AW19" s="74">
        <v>0</v>
      </c>
      <c r="AX19" s="74">
        <v>0</v>
      </c>
      <c r="AY19" s="74">
        <v>0</v>
      </c>
      <c r="AZ19" s="74">
        <v>0</v>
      </c>
      <c r="BA19" s="74">
        <v>0</v>
      </c>
      <c r="BB19" s="74">
        <v>0</v>
      </c>
      <c r="BC19" s="74">
        <v>0</v>
      </c>
      <c r="BD19" s="74">
        <v>0</v>
      </c>
      <c r="BE19" s="74">
        <v>0</v>
      </c>
      <c r="BF19" s="74">
        <v>0</v>
      </c>
      <c r="BG19" s="74">
        <v>0</v>
      </c>
      <c r="BH19" s="74">
        <v>0</v>
      </c>
      <c r="BI19" s="74">
        <v>0</v>
      </c>
      <c r="BJ19" s="74">
        <v>0</v>
      </c>
      <c r="BK19" s="74">
        <v>0</v>
      </c>
      <c r="BL19" s="74">
        <v>24739.442622999999</v>
      </c>
      <c r="BM19" s="74">
        <v>0</v>
      </c>
      <c r="BN19" s="74">
        <v>24739.442622999999</v>
      </c>
      <c r="BO19" s="74">
        <v>13577.277663000064</v>
      </c>
      <c r="BP19" s="74">
        <v>0</v>
      </c>
      <c r="BQ19" s="74">
        <v>0</v>
      </c>
      <c r="BR19" s="74">
        <v>0</v>
      </c>
      <c r="BS19" s="74">
        <v>0</v>
      </c>
      <c r="BT19" s="74">
        <v>0</v>
      </c>
      <c r="BU19" s="74">
        <v>14825.842979000001</v>
      </c>
      <c r="BV19" s="74">
        <v>0</v>
      </c>
      <c r="BW19" s="74">
        <v>0</v>
      </c>
      <c r="BX19" s="74">
        <v>14825.842979000001</v>
      </c>
      <c r="BY19" s="74">
        <v>8033.0328351117205</v>
      </c>
      <c r="BZ19" s="74">
        <v>0</v>
      </c>
      <c r="CA19" s="74">
        <v>46292</v>
      </c>
      <c r="CB19" s="74">
        <v>0</v>
      </c>
      <c r="CC19" s="74">
        <v>46292</v>
      </c>
      <c r="CD19" s="74">
        <v>21381.217138000418</v>
      </c>
      <c r="CE19" s="74">
        <v>0</v>
      </c>
      <c r="CF19" s="74">
        <v>0</v>
      </c>
      <c r="CG19" s="74">
        <v>0</v>
      </c>
      <c r="CH19" s="74">
        <v>0</v>
      </c>
      <c r="CI19" s="74">
        <v>0</v>
      </c>
      <c r="CJ19" s="74">
        <v>0</v>
      </c>
      <c r="CK19" s="74">
        <v>0</v>
      </c>
      <c r="CL19" s="74">
        <v>0</v>
      </c>
      <c r="CM19" s="74">
        <v>0</v>
      </c>
      <c r="CN19" s="74">
        <v>0</v>
      </c>
      <c r="CO19" s="74">
        <f t="shared" si="0"/>
        <v>126119.46559353176</v>
      </c>
      <c r="CP19" s="74">
        <f t="shared" si="1"/>
        <v>277290.68236793479</v>
      </c>
      <c r="CQ19" s="74">
        <f t="shared" si="2"/>
        <v>0</v>
      </c>
      <c r="CR19" s="74">
        <f t="shared" si="3"/>
        <v>403410.14796146657</v>
      </c>
      <c r="CS19" s="74">
        <f t="shared" si="4"/>
        <v>454669.64677112282</v>
      </c>
    </row>
    <row r="20" spans="1:97" ht="24.95" customHeight="1" x14ac:dyDescent="0.2">
      <c r="A20" s="54">
        <v>14</v>
      </c>
      <c r="B20" s="75" t="s">
        <v>58</v>
      </c>
      <c r="C20" s="74">
        <v>0</v>
      </c>
      <c r="D20" s="74">
        <v>0</v>
      </c>
      <c r="E20" s="74">
        <v>0</v>
      </c>
      <c r="F20" s="74">
        <v>0</v>
      </c>
      <c r="G20" s="74">
        <v>0</v>
      </c>
      <c r="H20" s="74">
        <v>0</v>
      </c>
      <c r="I20" s="74">
        <v>0</v>
      </c>
      <c r="J20" s="74">
        <v>0</v>
      </c>
      <c r="K20" s="74">
        <v>0</v>
      </c>
      <c r="L20" s="74">
        <v>0</v>
      </c>
      <c r="M20" s="74">
        <v>0</v>
      </c>
      <c r="N20" s="74">
        <v>67.197000000000003</v>
      </c>
      <c r="O20" s="74">
        <v>0</v>
      </c>
      <c r="P20" s="74">
        <v>67.197000000000003</v>
      </c>
      <c r="Q20" s="74">
        <v>0</v>
      </c>
      <c r="R20" s="74">
        <v>0</v>
      </c>
      <c r="S20" s="74">
        <v>0</v>
      </c>
      <c r="T20" s="74">
        <v>0</v>
      </c>
      <c r="U20" s="74">
        <v>0</v>
      </c>
      <c r="V20" s="74">
        <v>0</v>
      </c>
      <c r="W20" s="74">
        <v>0</v>
      </c>
      <c r="X20" s="74">
        <v>697.57</v>
      </c>
      <c r="Y20" s="74">
        <v>0</v>
      </c>
      <c r="Z20" s="74">
        <v>697.57</v>
      </c>
      <c r="AA20" s="74">
        <v>0</v>
      </c>
      <c r="AB20" s="74">
        <v>0</v>
      </c>
      <c r="AC20" s="74">
        <v>231.99</v>
      </c>
      <c r="AD20" s="74">
        <v>0</v>
      </c>
      <c r="AE20" s="74">
        <v>231.99</v>
      </c>
      <c r="AF20" s="74">
        <v>0</v>
      </c>
      <c r="AG20" s="74">
        <v>0</v>
      </c>
      <c r="AH20" s="74">
        <v>0</v>
      </c>
      <c r="AI20" s="74">
        <v>0</v>
      </c>
      <c r="AJ20" s="74">
        <v>0</v>
      </c>
      <c r="AK20" s="74">
        <v>0</v>
      </c>
      <c r="AL20" s="74">
        <v>0</v>
      </c>
      <c r="AM20" s="74">
        <v>0</v>
      </c>
      <c r="AN20" s="74">
        <v>0</v>
      </c>
      <c r="AO20" s="74">
        <v>0</v>
      </c>
      <c r="AP20" s="74">
        <v>0</v>
      </c>
      <c r="AQ20" s="74">
        <v>0</v>
      </c>
      <c r="AR20" s="74">
        <v>0</v>
      </c>
      <c r="AS20" s="74">
        <v>0</v>
      </c>
      <c r="AT20" s="74">
        <v>0</v>
      </c>
      <c r="AU20" s="74">
        <v>0</v>
      </c>
      <c r="AV20" s="74">
        <v>0</v>
      </c>
      <c r="AW20" s="74">
        <v>0</v>
      </c>
      <c r="AX20" s="74">
        <v>0</v>
      </c>
      <c r="AY20" s="74">
        <v>0</v>
      </c>
      <c r="AZ20" s="74">
        <v>0</v>
      </c>
      <c r="BA20" s="74">
        <v>0</v>
      </c>
      <c r="BB20" s="74">
        <v>0</v>
      </c>
      <c r="BC20" s="74">
        <v>0</v>
      </c>
      <c r="BD20" s="74">
        <v>0</v>
      </c>
      <c r="BE20" s="74">
        <v>0</v>
      </c>
      <c r="BF20" s="74">
        <v>0</v>
      </c>
      <c r="BG20" s="74">
        <v>0</v>
      </c>
      <c r="BH20" s="74">
        <v>0</v>
      </c>
      <c r="BI20" s="74">
        <v>0</v>
      </c>
      <c r="BJ20" s="74">
        <v>0</v>
      </c>
      <c r="BK20" s="74">
        <v>0</v>
      </c>
      <c r="BL20" s="74">
        <v>0</v>
      </c>
      <c r="BM20" s="74">
        <v>0</v>
      </c>
      <c r="BN20" s="74">
        <v>0</v>
      </c>
      <c r="BO20" s="74">
        <v>0</v>
      </c>
      <c r="BP20" s="74">
        <v>0</v>
      </c>
      <c r="BQ20" s="74">
        <v>0</v>
      </c>
      <c r="BR20" s="74">
        <v>0</v>
      </c>
      <c r="BS20" s="74">
        <v>0</v>
      </c>
      <c r="BT20" s="74">
        <v>0</v>
      </c>
      <c r="BU20" s="74">
        <v>64593.691200000001</v>
      </c>
      <c r="BV20" s="74">
        <v>150</v>
      </c>
      <c r="BW20" s="74">
        <v>0</v>
      </c>
      <c r="BX20" s="74">
        <v>64743.691200000001</v>
      </c>
      <c r="BY20" s="74">
        <v>0</v>
      </c>
      <c r="BZ20" s="74">
        <v>0</v>
      </c>
      <c r="CA20" s="74">
        <v>0</v>
      </c>
      <c r="CB20" s="74">
        <v>0</v>
      </c>
      <c r="CC20" s="74">
        <v>0</v>
      </c>
      <c r="CD20" s="74">
        <v>0</v>
      </c>
      <c r="CE20" s="74">
        <v>0</v>
      </c>
      <c r="CF20" s="74">
        <v>0</v>
      </c>
      <c r="CG20" s="74">
        <v>0</v>
      </c>
      <c r="CH20" s="74">
        <v>0</v>
      </c>
      <c r="CI20" s="74">
        <v>0</v>
      </c>
      <c r="CJ20" s="74">
        <v>0</v>
      </c>
      <c r="CK20" s="74">
        <v>0</v>
      </c>
      <c r="CL20" s="74">
        <v>0</v>
      </c>
      <c r="CM20" s="74">
        <v>0</v>
      </c>
      <c r="CN20" s="74">
        <v>0</v>
      </c>
      <c r="CO20" s="74">
        <f t="shared" si="0"/>
        <v>64593.691200000001</v>
      </c>
      <c r="CP20" s="74">
        <f t="shared" si="1"/>
        <v>1146.7570000000001</v>
      </c>
      <c r="CQ20" s="74">
        <f t="shared" si="2"/>
        <v>0</v>
      </c>
      <c r="CR20" s="74">
        <f t="shared" si="3"/>
        <v>65740.448199999999</v>
      </c>
      <c r="CS20" s="74">
        <f t="shared" si="4"/>
        <v>0</v>
      </c>
    </row>
    <row r="21" spans="1:97" x14ac:dyDescent="0.2">
      <c r="A21" s="56"/>
      <c r="B21" s="57" t="s">
        <v>1</v>
      </c>
      <c r="C21" s="58">
        <f>SUM(C7:C20)</f>
        <v>5208652.321388362</v>
      </c>
      <c r="D21" s="58">
        <f t="shared" ref="D21:BO21" si="5">SUM(D7:D20)</f>
        <v>14829952.225818617</v>
      </c>
      <c r="E21" s="58">
        <f t="shared" si="5"/>
        <v>4350741.7332281899</v>
      </c>
      <c r="F21" s="58">
        <f t="shared" si="5"/>
        <v>24389346.280435175</v>
      </c>
      <c r="G21" s="58">
        <f t="shared" si="5"/>
        <v>4838152.3919192301</v>
      </c>
      <c r="H21" s="58">
        <f t="shared" si="5"/>
        <v>819818.04342240468</v>
      </c>
      <c r="I21" s="58">
        <f t="shared" si="5"/>
        <v>3544600.6076721731</v>
      </c>
      <c r="J21" s="58">
        <f t="shared" si="5"/>
        <v>849113.68240000319</v>
      </c>
      <c r="K21" s="58">
        <f t="shared" si="5"/>
        <v>5213532.3334945822</v>
      </c>
      <c r="L21" s="58">
        <f t="shared" si="5"/>
        <v>4264.5087999999996</v>
      </c>
      <c r="M21" s="58">
        <f t="shared" si="5"/>
        <v>2415088.1687459303</v>
      </c>
      <c r="N21" s="58">
        <f t="shared" si="5"/>
        <v>1146710.3686745968</v>
      </c>
      <c r="O21" s="58">
        <f t="shared" si="5"/>
        <v>335387.95008245291</v>
      </c>
      <c r="P21" s="58">
        <f t="shared" si="5"/>
        <v>3897186.487502981</v>
      </c>
      <c r="Q21" s="58">
        <f t="shared" si="5"/>
        <v>347567.16961422667</v>
      </c>
      <c r="R21" s="58">
        <f t="shared" si="5"/>
        <v>90968959.78241916</v>
      </c>
      <c r="S21" s="58">
        <f t="shared" si="5"/>
        <v>9631868.9145283122</v>
      </c>
      <c r="T21" s="58">
        <f t="shared" si="5"/>
        <v>47975200.142270043</v>
      </c>
      <c r="U21" s="58">
        <f t="shared" si="5"/>
        <v>148576028.83921751</v>
      </c>
      <c r="V21" s="58">
        <f t="shared" si="5"/>
        <v>161894.8743422823</v>
      </c>
      <c r="W21" s="58">
        <f t="shared" si="5"/>
        <v>22127704.861746699</v>
      </c>
      <c r="X21" s="58">
        <f t="shared" si="5"/>
        <v>24280583.185392085</v>
      </c>
      <c r="Y21" s="58">
        <f t="shared" si="5"/>
        <v>7662862.6457858318</v>
      </c>
      <c r="Z21" s="58">
        <f t="shared" si="5"/>
        <v>54071150.692924619</v>
      </c>
      <c r="AA21" s="58">
        <f t="shared" si="5"/>
        <v>3493985.9327106914</v>
      </c>
      <c r="AB21" s="58">
        <f t="shared" si="5"/>
        <v>4952535.5922552617</v>
      </c>
      <c r="AC21" s="58">
        <f t="shared" si="5"/>
        <v>2859819.4748460539</v>
      </c>
      <c r="AD21" s="58">
        <f t="shared" si="5"/>
        <v>388519.0449500457</v>
      </c>
      <c r="AE21" s="58">
        <f t="shared" si="5"/>
        <v>8200874.1120513612</v>
      </c>
      <c r="AF21" s="58">
        <f t="shared" si="5"/>
        <v>964045.26490629045</v>
      </c>
      <c r="AG21" s="58">
        <f t="shared" si="5"/>
        <v>0</v>
      </c>
      <c r="AH21" s="58">
        <f t="shared" si="5"/>
        <v>0</v>
      </c>
      <c r="AI21" s="58">
        <f t="shared" si="5"/>
        <v>0</v>
      </c>
      <c r="AJ21" s="58">
        <f t="shared" si="5"/>
        <v>0</v>
      </c>
      <c r="AK21" s="58">
        <f t="shared" si="5"/>
        <v>0</v>
      </c>
      <c r="AL21" s="58">
        <f t="shared" si="5"/>
        <v>4607103.6489316523</v>
      </c>
      <c r="AM21" s="58">
        <f t="shared" si="5"/>
        <v>94.11</v>
      </c>
      <c r="AN21" s="58">
        <f t="shared" si="5"/>
        <v>102527.58317367765</v>
      </c>
      <c r="AO21" s="58">
        <f t="shared" si="5"/>
        <v>4709725.34210533</v>
      </c>
      <c r="AP21" s="58">
        <f t="shared" si="5"/>
        <v>4412007.5367833748</v>
      </c>
      <c r="AQ21" s="58">
        <f t="shared" si="5"/>
        <v>2798173.977230831</v>
      </c>
      <c r="AR21" s="58">
        <f t="shared" si="5"/>
        <v>56.46</v>
      </c>
      <c r="AS21" s="58">
        <f t="shared" si="5"/>
        <v>45402.414327363607</v>
      </c>
      <c r="AT21" s="58">
        <f t="shared" si="5"/>
        <v>2843632.851558195</v>
      </c>
      <c r="AU21" s="58">
        <f t="shared" si="5"/>
        <v>2611769.4080428639</v>
      </c>
      <c r="AV21" s="58">
        <f t="shared" si="5"/>
        <v>402999.64449999999</v>
      </c>
      <c r="AW21" s="58">
        <f t="shared" si="5"/>
        <v>0</v>
      </c>
      <c r="AX21" s="58">
        <f t="shared" si="5"/>
        <v>133782.39999999999</v>
      </c>
      <c r="AY21" s="58">
        <f t="shared" si="5"/>
        <v>536782.04449999996</v>
      </c>
      <c r="AZ21" s="58">
        <f t="shared" si="5"/>
        <v>132038.16181362365</v>
      </c>
      <c r="BA21" s="58">
        <f t="shared" si="5"/>
        <v>0</v>
      </c>
      <c r="BB21" s="58">
        <f t="shared" si="5"/>
        <v>0</v>
      </c>
      <c r="BC21" s="58">
        <f t="shared" si="5"/>
        <v>10418.49</v>
      </c>
      <c r="BD21" s="58">
        <f t="shared" si="5"/>
        <v>10418.49</v>
      </c>
      <c r="BE21" s="58">
        <f t="shared" si="5"/>
        <v>5209.2473399999999</v>
      </c>
      <c r="BF21" s="58">
        <f t="shared" si="5"/>
        <v>4401311.2127690744</v>
      </c>
      <c r="BG21" s="58">
        <f t="shared" si="5"/>
        <v>139495.90977499992</v>
      </c>
      <c r="BH21" s="58">
        <f t="shared" si="5"/>
        <v>26901.324000000008</v>
      </c>
      <c r="BI21" s="58">
        <f t="shared" si="5"/>
        <v>4567708.4465440745</v>
      </c>
      <c r="BJ21" s="58">
        <f t="shared" si="5"/>
        <v>1331043.893608192</v>
      </c>
      <c r="BK21" s="58">
        <f t="shared" si="5"/>
        <v>53359813.437148042</v>
      </c>
      <c r="BL21" s="58">
        <f t="shared" si="5"/>
        <v>14269372.787791101</v>
      </c>
      <c r="BM21" s="58">
        <f t="shared" si="5"/>
        <v>957446.55154598039</v>
      </c>
      <c r="BN21" s="58">
        <f t="shared" si="5"/>
        <v>68586632.77648513</v>
      </c>
      <c r="BO21" s="58">
        <f t="shared" si="5"/>
        <v>49188375.2691328</v>
      </c>
      <c r="BP21" s="58">
        <f t="shared" ref="BP21:CS21" si="6">SUM(BP7:BP20)</f>
        <v>1499944.3269859999</v>
      </c>
      <c r="BQ21" s="58">
        <f t="shared" si="6"/>
        <v>15508.25</v>
      </c>
      <c r="BR21" s="58">
        <f t="shared" si="6"/>
        <v>30701.969999999998</v>
      </c>
      <c r="BS21" s="58">
        <f t="shared" si="6"/>
        <v>1546154.5469859999</v>
      </c>
      <c r="BT21" s="58">
        <f t="shared" si="6"/>
        <v>1257615.8176411195</v>
      </c>
      <c r="BU21" s="58">
        <f t="shared" si="6"/>
        <v>5856593.247764159</v>
      </c>
      <c r="BV21" s="58">
        <f t="shared" si="6"/>
        <v>9743.0883610000001</v>
      </c>
      <c r="BW21" s="58">
        <f t="shared" si="6"/>
        <v>4812.2</v>
      </c>
      <c r="BX21" s="58">
        <f t="shared" si="6"/>
        <v>5871148.5361251598</v>
      </c>
      <c r="BY21" s="58">
        <f t="shared" si="6"/>
        <v>3805552.5940391487</v>
      </c>
      <c r="BZ21" s="58">
        <f t="shared" si="6"/>
        <v>-33187.177800000005</v>
      </c>
      <c r="CA21" s="58">
        <f t="shared" si="6"/>
        <v>46292</v>
      </c>
      <c r="CB21" s="58">
        <f t="shared" si="6"/>
        <v>0</v>
      </c>
      <c r="CC21" s="58">
        <f t="shared" si="6"/>
        <v>13104.822199999995</v>
      </c>
      <c r="CD21" s="58">
        <f t="shared" si="6"/>
        <v>21381.217138000418</v>
      </c>
      <c r="CE21" s="58">
        <f t="shared" si="6"/>
        <v>13683107.159070248</v>
      </c>
      <c r="CF21" s="58">
        <f t="shared" si="6"/>
        <v>1668875.147279904</v>
      </c>
      <c r="CG21" s="58">
        <f t="shared" si="6"/>
        <v>334138.17676711257</v>
      </c>
      <c r="CH21" s="58">
        <f t="shared" si="6"/>
        <v>15686120.483117264</v>
      </c>
      <c r="CI21" s="58">
        <f t="shared" si="6"/>
        <v>9704521.5503758304</v>
      </c>
      <c r="CJ21" s="58">
        <f t="shared" si="6"/>
        <v>0</v>
      </c>
      <c r="CK21" s="58">
        <f t="shared" si="6"/>
        <v>0</v>
      </c>
      <c r="CL21" s="58">
        <f t="shared" si="6"/>
        <v>0</v>
      </c>
      <c r="CM21" s="58">
        <f t="shared" si="6"/>
        <v>0</v>
      </c>
      <c r="CN21" s="58">
        <f t="shared" si="6"/>
        <v>0</v>
      </c>
      <c r="CO21" s="58">
        <f t="shared" si="6"/>
        <v>213068618.2465778</v>
      </c>
      <c r="CP21" s="58">
        <f t="shared" si="6"/>
        <v>72442972.530138865</v>
      </c>
      <c r="CQ21" s="58">
        <f t="shared" si="6"/>
        <v>63207956.308530718</v>
      </c>
      <c r="CR21" s="58">
        <f t="shared" si="6"/>
        <v>348719547.08524734</v>
      </c>
      <c r="CS21" s="58">
        <f t="shared" si="6"/>
        <v>82279424.838207647</v>
      </c>
    </row>
    <row r="22" spans="1:97" x14ac:dyDescent="0.2">
      <c r="A22" s="83"/>
      <c r="B22" s="84"/>
      <c r="C22" s="85"/>
      <c r="D22" s="85"/>
      <c r="E22" s="85"/>
      <c r="F22" s="85"/>
      <c r="G22" s="85"/>
      <c r="H22" s="85"/>
      <c r="I22" s="85"/>
      <c r="J22" s="85"/>
      <c r="K22" s="85"/>
      <c r="L22" s="85"/>
      <c r="M22" s="85"/>
      <c r="N22" s="85"/>
      <c r="O22" s="85"/>
      <c r="P22" s="85"/>
      <c r="Q22" s="85"/>
      <c r="R22" s="85"/>
      <c r="S22" s="85"/>
      <c r="T22" s="85"/>
      <c r="U22" s="85"/>
      <c r="V22" s="85"/>
      <c r="W22" s="85"/>
      <c r="X22" s="85"/>
      <c r="Y22" s="85"/>
      <c r="Z22" s="85"/>
      <c r="AA22" s="85"/>
      <c r="AB22" s="85"/>
      <c r="AC22" s="85"/>
      <c r="AD22" s="85"/>
      <c r="AE22" s="85"/>
      <c r="AF22" s="85"/>
      <c r="AG22" s="85"/>
      <c r="AH22" s="85"/>
      <c r="AI22" s="85"/>
      <c r="AJ22" s="85"/>
      <c r="AK22" s="85"/>
      <c r="AL22" s="85"/>
      <c r="AM22" s="85"/>
      <c r="AN22" s="85"/>
      <c r="AO22" s="85"/>
      <c r="AP22" s="85"/>
      <c r="AQ22" s="85"/>
      <c r="AR22" s="85"/>
      <c r="AS22" s="85"/>
      <c r="AT22" s="85"/>
      <c r="AU22" s="85"/>
      <c r="AV22" s="85"/>
      <c r="AW22" s="85"/>
      <c r="AX22" s="85"/>
      <c r="AY22" s="85"/>
      <c r="AZ22" s="85"/>
      <c r="BA22" s="85"/>
      <c r="BB22" s="85"/>
      <c r="BC22" s="85"/>
      <c r="BD22" s="85"/>
      <c r="BE22" s="85"/>
      <c r="BF22" s="85"/>
      <c r="BG22" s="85"/>
      <c r="BH22" s="85"/>
      <c r="BI22" s="85"/>
      <c r="BJ22" s="85"/>
      <c r="BK22" s="85"/>
      <c r="BL22" s="85"/>
      <c r="BM22" s="85"/>
      <c r="BN22" s="85"/>
      <c r="BO22" s="85"/>
      <c r="BP22" s="85"/>
      <c r="BQ22" s="85"/>
      <c r="BR22" s="85"/>
      <c r="BS22" s="85"/>
      <c r="BT22" s="85"/>
      <c r="BU22" s="85"/>
      <c r="BV22" s="85"/>
      <c r="BW22" s="85"/>
      <c r="BX22" s="85"/>
      <c r="BY22" s="85"/>
      <c r="BZ22" s="85"/>
      <c r="CA22" s="85"/>
      <c r="CB22" s="85"/>
      <c r="CC22" s="85"/>
      <c r="CD22" s="85"/>
      <c r="CE22" s="85"/>
      <c r="CF22" s="85"/>
      <c r="CG22" s="85"/>
      <c r="CH22" s="85"/>
      <c r="CI22" s="85"/>
      <c r="CJ22" s="85"/>
      <c r="CK22" s="85"/>
      <c r="CL22" s="85"/>
      <c r="CM22" s="85"/>
      <c r="CN22" s="85"/>
      <c r="CO22" s="85"/>
      <c r="CP22" s="85"/>
      <c r="CQ22" s="85"/>
      <c r="CR22" s="85"/>
      <c r="CS22" s="85"/>
    </row>
    <row r="23" spans="1:97" s="27" customFormat="1" ht="12.75" customHeight="1" x14ac:dyDescent="0.2"/>
    <row r="24" spans="1:97" ht="13.5" x14ac:dyDescent="0.2">
      <c r="B24" s="29" t="s">
        <v>15</v>
      </c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</row>
    <row r="25" spans="1:97" ht="21.75" customHeight="1" x14ac:dyDescent="0.2">
      <c r="B25" s="106" t="s">
        <v>74</v>
      </c>
      <c r="C25" s="106"/>
      <c r="D25" s="106"/>
      <c r="E25" s="106"/>
      <c r="F25" s="106"/>
      <c r="G25" s="106"/>
      <c r="H25" s="106"/>
      <c r="I25" s="106"/>
      <c r="J25" s="106"/>
      <c r="K25" s="106"/>
      <c r="L25" s="106"/>
      <c r="M25" s="106"/>
      <c r="N25" s="106"/>
    </row>
    <row r="26" spans="1:97" ht="17.25" customHeight="1" x14ac:dyDescent="0.2">
      <c r="B26" s="106"/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</row>
    <row r="27" spans="1:97" ht="12.75" customHeight="1" x14ac:dyDescent="0.2"/>
    <row r="30" spans="1:97" ht="15" x14ac:dyDescent="0.3">
      <c r="B30" s="63"/>
    </row>
  </sheetData>
  <sortState ref="B7:CS20">
    <sortCondition descending="1" ref="CR7:CR20"/>
  </sortState>
  <mergeCells count="41">
    <mergeCell ref="B25:N26"/>
    <mergeCell ref="CO4:CS4"/>
    <mergeCell ref="BZ4:CD4"/>
    <mergeCell ref="BZ5:CC5"/>
    <mergeCell ref="CE5:CH5"/>
    <mergeCell ref="CJ5:CM5"/>
    <mergeCell ref="CO5:CR5"/>
    <mergeCell ref="BA5:BD5"/>
    <mergeCell ref="BF5:BI5"/>
    <mergeCell ref="CE4:CI4"/>
    <mergeCell ref="CJ4:CN4"/>
    <mergeCell ref="AQ4:AU4"/>
    <mergeCell ref="BA4:BE4"/>
    <mergeCell ref="BF4:BJ4"/>
    <mergeCell ref="BK4:BO4"/>
    <mergeCell ref="BP4:BT4"/>
    <mergeCell ref="BU4:BY4"/>
    <mergeCell ref="BP5:BS5"/>
    <mergeCell ref="BU5:BX5"/>
    <mergeCell ref="M5:P5"/>
    <mergeCell ref="BK5:BN5"/>
    <mergeCell ref="AL5:AO5"/>
    <mergeCell ref="AQ5:AT5"/>
    <mergeCell ref="AG5:AJ5"/>
    <mergeCell ref="W4:AA4"/>
    <mergeCell ref="AB4:AF4"/>
    <mergeCell ref="AG4:AK4"/>
    <mergeCell ref="AL4:AP4"/>
    <mergeCell ref="R5:U5"/>
    <mergeCell ref="AV4:AZ4"/>
    <mergeCell ref="W5:Z5"/>
    <mergeCell ref="AB5:AE5"/>
    <mergeCell ref="AV5:AY5"/>
    <mergeCell ref="A4:A6"/>
    <mergeCell ref="B4:B6"/>
    <mergeCell ref="C4:G4"/>
    <mergeCell ref="H4:L4"/>
    <mergeCell ref="M4:Q4"/>
    <mergeCell ref="R4:V4"/>
    <mergeCell ref="C5:F5"/>
    <mergeCell ref="H5:K5"/>
  </mergeCells>
  <pageMargins left="0.31" right="0.15748031496063" top="0.26" bottom="0.38" header="0.17" footer="0.15748031496063"/>
  <pageSetup scale="58" orientation="landscape" r:id="rId1"/>
  <headerFooter alignWithMargins="0">
    <oddFooter>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FFC000"/>
  </sheetPr>
  <dimension ref="A1:AN29"/>
  <sheetViews>
    <sheetView zoomScale="90" zoomScaleNormal="90" workbookViewId="0">
      <pane xSplit="2" ySplit="5" topLeftCell="AI17" activePane="bottomRight" state="frozen"/>
      <selection pane="topRight" activeCell="C1" sqref="C1"/>
      <selection pane="bottomLeft" activeCell="A7" sqref="A7"/>
      <selection pane="bottomRight" activeCell="B24" sqref="B24:N25"/>
    </sheetView>
  </sheetViews>
  <sheetFormatPr defaultRowHeight="12.75" x14ac:dyDescent="0.2"/>
  <cols>
    <col min="1" max="1" width="3.28515625" style="31" customWidth="1"/>
    <col min="2" max="2" width="50.28515625" style="31" customWidth="1"/>
    <col min="3" max="3" width="15.5703125" style="31" customWidth="1"/>
    <col min="4" max="4" width="12.7109375" style="31" customWidth="1"/>
    <col min="5" max="5" width="14.7109375" style="31" customWidth="1"/>
    <col min="6" max="6" width="12.7109375" style="31" customWidth="1"/>
    <col min="7" max="8" width="13.42578125" style="31" customWidth="1"/>
    <col min="9" max="28" width="12.7109375" style="31" customWidth="1"/>
    <col min="29" max="29" width="14.5703125" style="31" customWidth="1"/>
    <col min="30" max="38" width="12.7109375" style="31" customWidth="1"/>
    <col min="39" max="39" width="15.42578125" style="31" customWidth="1"/>
    <col min="40" max="40" width="14.140625" style="31" customWidth="1"/>
    <col min="41" max="16384" width="9.140625" style="31"/>
  </cols>
  <sheetData>
    <row r="1" spans="1:40" s="18" customFormat="1" ht="20.25" customHeight="1" x14ac:dyDescent="0.2">
      <c r="A1" s="16" t="s">
        <v>76</v>
      </c>
    </row>
    <row r="2" spans="1:40" ht="19.5" customHeight="1" x14ac:dyDescent="0.2">
      <c r="A2" s="21" t="s">
        <v>39</v>
      </c>
      <c r="B2" s="41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1"/>
    </row>
    <row r="3" spans="1:40" ht="19.5" customHeight="1" x14ac:dyDescent="0.2">
      <c r="A3" s="65"/>
      <c r="B3" s="41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2"/>
      <c r="AK3" s="42"/>
      <c r="AL3" s="42"/>
      <c r="AM3" s="41"/>
    </row>
    <row r="4" spans="1:40" ht="82.5" customHeight="1" x14ac:dyDescent="0.2">
      <c r="A4" s="96" t="s">
        <v>0</v>
      </c>
      <c r="B4" s="96" t="s">
        <v>2</v>
      </c>
      <c r="C4" s="99" t="s">
        <v>3</v>
      </c>
      <c r="D4" s="101"/>
      <c r="E4" s="99" t="s">
        <v>27</v>
      </c>
      <c r="F4" s="101"/>
      <c r="G4" s="99" t="s">
        <v>34</v>
      </c>
      <c r="H4" s="101"/>
      <c r="I4" s="99" t="s">
        <v>6</v>
      </c>
      <c r="J4" s="101"/>
      <c r="K4" s="99" t="s">
        <v>35</v>
      </c>
      <c r="L4" s="101"/>
      <c r="M4" s="99" t="s">
        <v>7</v>
      </c>
      <c r="N4" s="101"/>
      <c r="O4" s="99" t="s">
        <v>8</v>
      </c>
      <c r="P4" s="101"/>
      <c r="Q4" s="99" t="s">
        <v>28</v>
      </c>
      <c r="R4" s="101"/>
      <c r="S4" s="99" t="s">
        <v>38</v>
      </c>
      <c r="T4" s="101"/>
      <c r="U4" s="99" t="s">
        <v>29</v>
      </c>
      <c r="V4" s="101"/>
      <c r="W4" s="99" t="s">
        <v>30</v>
      </c>
      <c r="X4" s="101"/>
      <c r="Y4" s="99" t="s">
        <v>9</v>
      </c>
      <c r="Z4" s="101"/>
      <c r="AA4" s="99" t="s">
        <v>31</v>
      </c>
      <c r="AB4" s="101"/>
      <c r="AC4" s="99" t="s">
        <v>10</v>
      </c>
      <c r="AD4" s="101"/>
      <c r="AE4" s="99" t="s">
        <v>11</v>
      </c>
      <c r="AF4" s="101"/>
      <c r="AG4" s="99" t="s">
        <v>12</v>
      </c>
      <c r="AH4" s="101"/>
      <c r="AI4" s="99" t="s">
        <v>32</v>
      </c>
      <c r="AJ4" s="101"/>
      <c r="AK4" s="99" t="s">
        <v>13</v>
      </c>
      <c r="AL4" s="101"/>
      <c r="AM4" s="99" t="s">
        <v>14</v>
      </c>
      <c r="AN4" s="101"/>
    </row>
    <row r="5" spans="1:40" ht="25.5" x14ac:dyDescent="0.2">
      <c r="A5" s="98"/>
      <c r="B5" s="98"/>
      <c r="C5" s="23" t="s">
        <v>16</v>
      </c>
      <c r="D5" s="23" t="s">
        <v>17</v>
      </c>
      <c r="E5" s="23" t="s">
        <v>16</v>
      </c>
      <c r="F5" s="23" t="s">
        <v>17</v>
      </c>
      <c r="G5" s="23" t="s">
        <v>16</v>
      </c>
      <c r="H5" s="23" t="s">
        <v>17</v>
      </c>
      <c r="I5" s="23" t="s">
        <v>16</v>
      </c>
      <c r="J5" s="23" t="s">
        <v>17</v>
      </c>
      <c r="K5" s="23" t="s">
        <v>16</v>
      </c>
      <c r="L5" s="23" t="s">
        <v>17</v>
      </c>
      <c r="M5" s="23" t="s">
        <v>16</v>
      </c>
      <c r="N5" s="23" t="s">
        <v>17</v>
      </c>
      <c r="O5" s="23" t="s">
        <v>16</v>
      </c>
      <c r="P5" s="23" t="s">
        <v>17</v>
      </c>
      <c r="Q5" s="23" t="s">
        <v>16</v>
      </c>
      <c r="R5" s="23" t="s">
        <v>17</v>
      </c>
      <c r="S5" s="23" t="s">
        <v>16</v>
      </c>
      <c r="T5" s="23" t="s">
        <v>17</v>
      </c>
      <c r="U5" s="23" t="s">
        <v>16</v>
      </c>
      <c r="V5" s="23" t="s">
        <v>17</v>
      </c>
      <c r="W5" s="23" t="s">
        <v>16</v>
      </c>
      <c r="X5" s="23" t="s">
        <v>17</v>
      </c>
      <c r="Y5" s="23" t="s">
        <v>16</v>
      </c>
      <c r="Z5" s="23" t="s">
        <v>17</v>
      </c>
      <c r="AA5" s="23" t="s">
        <v>16</v>
      </c>
      <c r="AB5" s="23" t="s">
        <v>17</v>
      </c>
      <c r="AC5" s="23" t="s">
        <v>16</v>
      </c>
      <c r="AD5" s="23" t="s">
        <v>17</v>
      </c>
      <c r="AE5" s="23" t="s">
        <v>16</v>
      </c>
      <c r="AF5" s="23" t="s">
        <v>17</v>
      </c>
      <c r="AG5" s="23" t="s">
        <v>16</v>
      </c>
      <c r="AH5" s="23" t="s">
        <v>17</v>
      </c>
      <c r="AI5" s="23" t="s">
        <v>16</v>
      </c>
      <c r="AJ5" s="23" t="s">
        <v>17</v>
      </c>
      <c r="AK5" s="23" t="s">
        <v>16</v>
      </c>
      <c r="AL5" s="23" t="s">
        <v>17</v>
      </c>
      <c r="AM5" s="23" t="s">
        <v>16</v>
      </c>
      <c r="AN5" s="23" t="s">
        <v>17</v>
      </c>
    </row>
    <row r="6" spans="1:40" ht="24.95" customHeight="1" x14ac:dyDescent="0.2">
      <c r="A6" s="54">
        <v>1</v>
      </c>
      <c r="B6" s="55" t="s">
        <v>48</v>
      </c>
      <c r="C6" s="74">
        <v>9307480.6537203677</v>
      </c>
      <c r="D6" s="74">
        <v>6863540.0648509767</v>
      </c>
      <c r="E6" s="74">
        <v>548509.73075435136</v>
      </c>
      <c r="F6" s="74">
        <v>548509.73075435136</v>
      </c>
      <c r="G6" s="74">
        <v>760150.57783290348</v>
      </c>
      <c r="H6" s="74">
        <v>760150.57783290348</v>
      </c>
      <c r="I6" s="74">
        <v>25834614.641973771</v>
      </c>
      <c r="J6" s="74">
        <v>25745662.237452172</v>
      </c>
      <c r="K6" s="74">
        <v>9853877.7233612575</v>
      </c>
      <c r="L6" s="74">
        <v>9622998.1165864374</v>
      </c>
      <c r="M6" s="74">
        <v>1442133.4379199645</v>
      </c>
      <c r="N6" s="74">
        <v>1302449.3242772173</v>
      </c>
      <c r="O6" s="74">
        <v>0</v>
      </c>
      <c r="P6" s="74">
        <v>0</v>
      </c>
      <c r="Q6" s="74">
        <v>94241.897457450745</v>
      </c>
      <c r="R6" s="74">
        <v>67438.012580445327</v>
      </c>
      <c r="S6" s="74">
        <v>0</v>
      </c>
      <c r="T6" s="74">
        <v>0</v>
      </c>
      <c r="U6" s="74">
        <v>208079.6643854283</v>
      </c>
      <c r="V6" s="74">
        <v>173113.96804303236</v>
      </c>
      <c r="W6" s="74">
        <v>0</v>
      </c>
      <c r="X6" s="74">
        <v>0</v>
      </c>
      <c r="Y6" s="74">
        <v>868668.09766570874</v>
      </c>
      <c r="Z6" s="74">
        <v>522114.69971174828</v>
      </c>
      <c r="AA6" s="74">
        <v>13596763.755893864</v>
      </c>
      <c r="AB6" s="74">
        <v>2682977.0053715687</v>
      </c>
      <c r="AC6" s="74">
        <v>585757.91878452059</v>
      </c>
      <c r="AD6" s="74">
        <v>44944.296153296949</v>
      </c>
      <c r="AE6" s="74">
        <v>1317439.5426703987</v>
      </c>
      <c r="AF6" s="74">
        <v>265501.63805456099</v>
      </c>
      <c r="AG6" s="74">
        <v>0</v>
      </c>
      <c r="AH6" s="74">
        <v>0</v>
      </c>
      <c r="AI6" s="74">
        <v>3114968.4116738285</v>
      </c>
      <c r="AJ6" s="74">
        <v>1569332.0314603425</v>
      </c>
      <c r="AK6" s="74">
        <v>0</v>
      </c>
      <c r="AL6" s="74">
        <v>0</v>
      </c>
      <c r="AM6" s="76">
        <f t="shared" ref="AM6:AM19" si="0">C6+E6+G6+I6+K6+M6+O6+Q6+S6+U6+W6+Y6+AA6+AC6+AE6+AG6+AI6+AK6</f>
        <v>67532686.054093823</v>
      </c>
      <c r="AN6" s="76">
        <f t="shared" ref="AN6:AN19" si="1">D6+F6+H6+J6+L6+N6+P6+R6+T6+V6+X6+Z6+AB6+AD6+AF6+AH6+AJ6+AL6</f>
        <v>50168731.703129061</v>
      </c>
    </row>
    <row r="7" spans="1:40" ht="24.95" customHeight="1" x14ac:dyDescent="0.2">
      <c r="A7" s="54">
        <v>2</v>
      </c>
      <c r="B7" s="55" t="s">
        <v>47</v>
      </c>
      <c r="C7" s="74">
        <v>6151947.5824019928</v>
      </c>
      <c r="D7" s="74">
        <v>5619297.7471481869</v>
      </c>
      <c r="E7" s="74">
        <v>0</v>
      </c>
      <c r="F7" s="74">
        <v>0</v>
      </c>
      <c r="G7" s="74">
        <v>878563.18606798816</v>
      </c>
      <c r="H7" s="74">
        <v>820757.08687226486</v>
      </c>
      <c r="I7" s="74">
        <v>18022.843968596215</v>
      </c>
      <c r="J7" s="74">
        <v>3170.7320640676385</v>
      </c>
      <c r="K7" s="74">
        <v>21352254.928279966</v>
      </c>
      <c r="L7" s="74">
        <v>21213846.293953609</v>
      </c>
      <c r="M7" s="74">
        <v>3261496.5902430718</v>
      </c>
      <c r="N7" s="74">
        <v>2961775.8019513837</v>
      </c>
      <c r="O7" s="74">
        <v>0</v>
      </c>
      <c r="P7" s="74">
        <v>0</v>
      </c>
      <c r="Q7" s="74">
        <v>299563.01857799996</v>
      </c>
      <c r="R7" s="74">
        <v>29318.160564630351</v>
      </c>
      <c r="S7" s="74">
        <v>0</v>
      </c>
      <c r="T7" s="74">
        <v>0</v>
      </c>
      <c r="U7" s="74">
        <v>23503.908821999998</v>
      </c>
      <c r="V7" s="74">
        <v>23503.908821999998</v>
      </c>
      <c r="W7" s="74">
        <v>0</v>
      </c>
      <c r="X7" s="74">
        <v>0</v>
      </c>
      <c r="Y7" s="74">
        <v>2060402.3854960031</v>
      </c>
      <c r="Z7" s="74">
        <v>1669024.9897532226</v>
      </c>
      <c r="AA7" s="74">
        <v>25822871.048198026</v>
      </c>
      <c r="AB7" s="74">
        <v>8826903.3172662258</v>
      </c>
      <c r="AC7" s="74">
        <v>0</v>
      </c>
      <c r="AD7" s="74">
        <v>0</v>
      </c>
      <c r="AE7" s="74">
        <v>1530378.2298680001</v>
      </c>
      <c r="AF7" s="74">
        <v>805249.91509133659</v>
      </c>
      <c r="AG7" s="74">
        <v>2738.6870770000023</v>
      </c>
      <c r="AH7" s="74">
        <v>1369.3365852123918</v>
      </c>
      <c r="AI7" s="74">
        <v>5611244.6530330004</v>
      </c>
      <c r="AJ7" s="74">
        <v>1819555.1178772775</v>
      </c>
      <c r="AK7" s="74">
        <v>0</v>
      </c>
      <c r="AL7" s="74">
        <v>0</v>
      </c>
      <c r="AM7" s="76">
        <f t="shared" si="0"/>
        <v>67012987.062033646</v>
      </c>
      <c r="AN7" s="76">
        <f t="shared" si="1"/>
        <v>43793772.40794941</v>
      </c>
    </row>
    <row r="8" spans="1:40" ht="24.95" customHeight="1" x14ac:dyDescent="0.2">
      <c r="A8" s="54">
        <v>3</v>
      </c>
      <c r="B8" s="55" t="s">
        <v>59</v>
      </c>
      <c r="C8" s="74">
        <v>2977024.7258672877</v>
      </c>
      <c r="D8" s="74">
        <v>2977024.7258672877</v>
      </c>
      <c r="E8" s="74">
        <v>2558191.2153407736</v>
      </c>
      <c r="F8" s="74">
        <v>2558191.2153407736</v>
      </c>
      <c r="G8" s="74">
        <v>251898.2439839014</v>
      </c>
      <c r="H8" s="74">
        <v>251898.2439839014</v>
      </c>
      <c r="I8" s="74">
        <v>52950318.77856534</v>
      </c>
      <c r="J8" s="74">
        <v>52950318.77856534</v>
      </c>
      <c r="K8" s="74">
        <v>0</v>
      </c>
      <c r="L8" s="74">
        <v>0</v>
      </c>
      <c r="M8" s="74">
        <v>0</v>
      </c>
      <c r="N8" s="74">
        <v>0</v>
      </c>
      <c r="O8" s="74">
        <v>0</v>
      </c>
      <c r="P8" s="74">
        <v>0</v>
      </c>
      <c r="Q8" s="74">
        <v>0</v>
      </c>
      <c r="R8" s="74">
        <v>0</v>
      </c>
      <c r="S8" s="74">
        <v>0</v>
      </c>
      <c r="T8" s="74">
        <v>0</v>
      </c>
      <c r="U8" s="74">
        <v>0</v>
      </c>
      <c r="V8" s="74">
        <v>0</v>
      </c>
      <c r="W8" s="74">
        <v>0</v>
      </c>
      <c r="X8" s="74">
        <v>0</v>
      </c>
      <c r="Y8" s="74">
        <v>0</v>
      </c>
      <c r="Z8" s="74">
        <v>0</v>
      </c>
      <c r="AA8" s="74">
        <v>0</v>
      </c>
      <c r="AB8" s="74">
        <v>0</v>
      </c>
      <c r="AC8" s="74">
        <v>0</v>
      </c>
      <c r="AD8" s="74">
        <v>0</v>
      </c>
      <c r="AE8" s="74">
        <v>0</v>
      </c>
      <c r="AF8" s="74">
        <v>0</v>
      </c>
      <c r="AG8" s="74">
        <v>0</v>
      </c>
      <c r="AH8" s="74">
        <v>0</v>
      </c>
      <c r="AI8" s="74">
        <v>0</v>
      </c>
      <c r="AJ8" s="74">
        <v>0</v>
      </c>
      <c r="AK8" s="74">
        <v>0</v>
      </c>
      <c r="AL8" s="74">
        <v>0</v>
      </c>
      <c r="AM8" s="76">
        <f t="shared" si="0"/>
        <v>58737432.963757299</v>
      </c>
      <c r="AN8" s="76">
        <f t="shared" si="1"/>
        <v>58737432.963757299</v>
      </c>
    </row>
    <row r="9" spans="1:40" ht="24.95" customHeight="1" x14ac:dyDescent="0.2">
      <c r="A9" s="54">
        <v>4</v>
      </c>
      <c r="B9" s="55" t="s">
        <v>49</v>
      </c>
      <c r="C9" s="74">
        <v>1269144.9611141377</v>
      </c>
      <c r="D9" s="74">
        <v>109497.29893039842</v>
      </c>
      <c r="E9" s="74">
        <v>121503.9402445552</v>
      </c>
      <c r="F9" s="74">
        <v>117333.51339490063</v>
      </c>
      <c r="G9" s="74">
        <v>182818.4462541767</v>
      </c>
      <c r="H9" s="74">
        <v>178405.29320711672</v>
      </c>
      <c r="I9" s="74">
        <v>11172883.245537151</v>
      </c>
      <c r="J9" s="74">
        <v>11172883.245537151</v>
      </c>
      <c r="K9" s="74">
        <v>3026222.7807363309</v>
      </c>
      <c r="L9" s="74">
        <v>2899601.6221470879</v>
      </c>
      <c r="M9" s="74">
        <v>538483.75133867119</v>
      </c>
      <c r="N9" s="74">
        <v>479126.13345567958</v>
      </c>
      <c r="O9" s="74">
        <v>0</v>
      </c>
      <c r="P9" s="74">
        <v>0</v>
      </c>
      <c r="Q9" s="74">
        <v>16944.138434083645</v>
      </c>
      <c r="R9" s="74">
        <v>14134.109717283645</v>
      </c>
      <c r="S9" s="74">
        <v>0</v>
      </c>
      <c r="T9" s="74">
        <v>0</v>
      </c>
      <c r="U9" s="74">
        <v>1052.3849450549451</v>
      </c>
      <c r="V9" s="74">
        <v>878.16604505494502</v>
      </c>
      <c r="W9" s="74">
        <v>0</v>
      </c>
      <c r="X9" s="74">
        <v>0</v>
      </c>
      <c r="Y9" s="74">
        <v>293301.93433697405</v>
      </c>
      <c r="Z9" s="74">
        <v>222994.66293575411</v>
      </c>
      <c r="AA9" s="74">
        <v>6912700.3449286986</v>
      </c>
      <c r="AB9" s="74">
        <v>771326.51582092233</v>
      </c>
      <c r="AC9" s="74">
        <v>358394.74862852471</v>
      </c>
      <c r="AD9" s="74">
        <v>11154.029381356435</v>
      </c>
      <c r="AE9" s="74">
        <v>0</v>
      </c>
      <c r="AF9" s="74">
        <v>0</v>
      </c>
      <c r="AG9" s="74">
        <v>0</v>
      </c>
      <c r="AH9" s="74">
        <v>0</v>
      </c>
      <c r="AI9" s="74">
        <v>1311475.5137972243</v>
      </c>
      <c r="AJ9" s="74">
        <v>147971.70023627006</v>
      </c>
      <c r="AK9" s="74">
        <v>0</v>
      </c>
      <c r="AL9" s="74">
        <v>0</v>
      </c>
      <c r="AM9" s="76">
        <f t="shared" si="0"/>
        <v>25204926.190295581</v>
      </c>
      <c r="AN9" s="76">
        <f t="shared" si="1"/>
        <v>16125306.290808974</v>
      </c>
    </row>
    <row r="10" spans="1:40" ht="24.95" customHeight="1" x14ac:dyDescent="0.2">
      <c r="A10" s="54">
        <v>5</v>
      </c>
      <c r="B10" s="55" t="s">
        <v>51</v>
      </c>
      <c r="C10" s="74">
        <v>589.14</v>
      </c>
      <c r="D10" s="74">
        <v>589.14</v>
      </c>
      <c r="E10" s="74">
        <v>225603.78406070278</v>
      </c>
      <c r="F10" s="74">
        <v>225603.77000000002</v>
      </c>
      <c r="G10" s="74">
        <v>164169.59175257786</v>
      </c>
      <c r="H10" s="74">
        <v>134082.50999999995</v>
      </c>
      <c r="I10" s="74">
        <v>13721667.52</v>
      </c>
      <c r="J10" s="74">
        <v>13721667.52</v>
      </c>
      <c r="K10" s="74">
        <v>2145932.3534073997</v>
      </c>
      <c r="L10" s="74">
        <v>2145932.3600000003</v>
      </c>
      <c r="M10" s="74">
        <v>271181.0453396833</v>
      </c>
      <c r="N10" s="74">
        <v>271181.05</v>
      </c>
      <c r="O10" s="74">
        <v>0</v>
      </c>
      <c r="P10" s="74">
        <v>0</v>
      </c>
      <c r="Q10" s="74">
        <v>825.25</v>
      </c>
      <c r="R10" s="74">
        <v>16.75</v>
      </c>
      <c r="S10" s="74">
        <v>293164.76</v>
      </c>
      <c r="T10" s="74">
        <v>8567.6</v>
      </c>
      <c r="U10" s="74">
        <v>44159.653567863774</v>
      </c>
      <c r="V10" s="74">
        <v>44159.649999999994</v>
      </c>
      <c r="W10" s="74">
        <v>0</v>
      </c>
      <c r="X10" s="74">
        <v>0</v>
      </c>
      <c r="Y10" s="74">
        <v>223093.16581162007</v>
      </c>
      <c r="Z10" s="74">
        <v>181507.64999999997</v>
      </c>
      <c r="AA10" s="74">
        <v>1685878.6147856477</v>
      </c>
      <c r="AB10" s="74">
        <v>1443093.69</v>
      </c>
      <c r="AC10" s="74">
        <v>25739.119999999999</v>
      </c>
      <c r="AD10" s="74">
        <v>23950.06</v>
      </c>
      <c r="AE10" s="74">
        <v>2303677.11</v>
      </c>
      <c r="AF10" s="74">
        <v>900311.24</v>
      </c>
      <c r="AG10" s="74">
        <v>0</v>
      </c>
      <c r="AH10" s="74">
        <v>0</v>
      </c>
      <c r="AI10" s="74">
        <v>806095.73714912531</v>
      </c>
      <c r="AJ10" s="74">
        <v>698299.60999999987</v>
      </c>
      <c r="AK10" s="74">
        <v>0</v>
      </c>
      <c r="AL10" s="74">
        <v>0</v>
      </c>
      <c r="AM10" s="76">
        <f t="shared" si="0"/>
        <v>21911776.845874626</v>
      </c>
      <c r="AN10" s="76">
        <f t="shared" si="1"/>
        <v>19798962.599999998</v>
      </c>
    </row>
    <row r="11" spans="1:40" ht="24.95" customHeight="1" x14ac:dyDescent="0.2">
      <c r="A11" s="54">
        <v>6</v>
      </c>
      <c r="B11" s="55" t="s">
        <v>53</v>
      </c>
      <c r="C11" s="74">
        <v>86922.36</v>
      </c>
      <c r="D11" s="74">
        <v>86922.36</v>
      </c>
      <c r="E11" s="74">
        <v>23504.55</v>
      </c>
      <c r="F11" s="74">
        <v>23504.55</v>
      </c>
      <c r="G11" s="74">
        <v>153200.93000000002</v>
      </c>
      <c r="H11" s="74">
        <v>143389.22825072601</v>
      </c>
      <c r="I11" s="74">
        <v>2306474.15</v>
      </c>
      <c r="J11" s="74">
        <v>2306474.15</v>
      </c>
      <c r="K11" s="74">
        <v>1490398.66</v>
      </c>
      <c r="L11" s="74">
        <v>1475828.8854959127</v>
      </c>
      <c r="M11" s="74">
        <v>278190.93</v>
      </c>
      <c r="N11" s="74">
        <v>258942.26572832093</v>
      </c>
      <c r="O11" s="74">
        <v>0</v>
      </c>
      <c r="P11" s="74">
        <v>0</v>
      </c>
      <c r="Q11" s="74">
        <v>330322.14</v>
      </c>
      <c r="R11" s="74">
        <v>76835.645473012089</v>
      </c>
      <c r="S11" s="74">
        <v>824736.76</v>
      </c>
      <c r="T11" s="74">
        <v>22989.123996917602</v>
      </c>
      <c r="U11" s="74">
        <v>103963.99</v>
      </c>
      <c r="V11" s="74">
        <v>66520.832941375324</v>
      </c>
      <c r="W11" s="74">
        <v>6766.05</v>
      </c>
      <c r="X11" s="74">
        <v>3383.0256037863014</v>
      </c>
      <c r="Y11" s="74">
        <v>574848.41</v>
      </c>
      <c r="Z11" s="74">
        <v>280972.57191500929</v>
      </c>
      <c r="AA11" s="74">
        <v>9513193.370000001</v>
      </c>
      <c r="AB11" s="74">
        <v>2011631.5877363198</v>
      </c>
      <c r="AC11" s="74">
        <v>282417.05</v>
      </c>
      <c r="AD11" s="74">
        <v>69800.685328452106</v>
      </c>
      <c r="AE11" s="74">
        <v>707065.29999999993</v>
      </c>
      <c r="AF11" s="74">
        <v>217473.53636980453</v>
      </c>
      <c r="AG11" s="74">
        <v>0</v>
      </c>
      <c r="AH11" s="74">
        <v>0</v>
      </c>
      <c r="AI11" s="74">
        <v>1599352.9900000002</v>
      </c>
      <c r="AJ11" s="74">
        <v>381184.40087342373</v>
      </c>
      <c r="AK11" s="74">
        <v>0</v>
      </c>
      <c r="AL11" s="74">
        <v>0</v>
      </c>
      <c r="AM11" s="76">
        <f t="shared" si="0"/>
        <v>18281357.640000001</v>
      </c>
      <c r="AN11" s="76">
        <f t="shared" si="1"/>
        <v>7425852.8497130582</v>
      </c>
    </row>
    <row r="12" spans="1:40" ht="24.95" customHeight="1" x14ac:dyDescent="0.2">
      <c r="A12" s="54">
        <v>7</v>
      </c>
      <c r="B12" s="55" t="s">
        <v>50</v>
      </c>
      <c r="C12" s="74">
        <v>190213.32545130025</v>
      </c>
      <c r="D12" s="74">
        <v>187306.16466800708</v>
      </c>
      <c r="E12" s="74">
        <v>506481.47138562298</v>
      </c>
      <c r="F12" s="74">
        <v>506481.47138562298</v>
      </c>
      <c r="G12" s="74">
        <v>199171.84806528452</v>
      </c>
      <c r="H12" s="74">
        <v>160551.21206222021</v>
      </c>
      <c r="I12" s="74">
        <v>6118225.5270824097</v>
      </c>
      <c r="J12" s="74">
        <v>6118225.5270824097</v>
      </c>
      <c r="K12" s="74">
        <v>1799016.3285757275</v>
      </c>
      <c r="L12" s="74">
        <v>1653147.256204932</v>
      </c>
      <c r="M12" s="74">
        <v>240391.30022154693</v>
      </c>
      <c r="N12" s="74">
        <v>179698.69338449798</v>
      </c>
      <c r="O12" s="74">
        <v>0</v>
      </c>
      <c r="P12" s="74">
        <v>0</v>
      </c>
      <c r="Q12" s="74">
        <v>1187289.4342616536</v>
      </c>
      <c r="R12" s="74">
        <v>6168.4887290953193</v>
      </c>
      <c r="S12" s="74">
        <v>398951.91351277742</v>
      </c>
      <c r="T12" s="74">
        <v>9789.2470593659673</v>
      </c>
      <c r="U12" s="74">
        <v>0</v>
      </c>
      <c r="V12" s="74">
        <v>0</v>
      </c>
      <c r="W12" s="74">
        <v>0</v>
      </c>
      <c r="X12" s="74">
        <v>0</v>
      </c>
      <c r="Y12" s="74">
        <v>267993.9405236328</v>
      </c>
      <c r="Z12" s="74">
        <v>116981.93888018523</v>
      </c>
      <c r="AA12" s="74">
        <v>6082384.1948253307</v>
      </c>
      <c r="AB12" s="74">
        <v>851446.04886156693</v>
      </c>
      <c r="AC12" s="74">
        <v>195503.23564176555</v>
      </c>
      <c r="AD12" s="74">
        <v>119585.24236087935</v>
      </c>
      <c r="AE12" s="74">
        <v>735.95134352939294</v>
      </c>
      <c r="AF12" s="74">
        <v>706.38929973377253</v>
      </c>
      <c r="AG12" s="74">
        <v>0</v>
      </c>
      <c r="AH12" s="74">
        <v>0</v>
      </c>
      <c r="AI12" s="74">
        <v>194058.0168661474</v>
      </c>
      <c r="AJ12" s="74">
        <v>77081.496747027326</v>
      </c>
      <c r="AK12" s="74">
        <v>0</v>
      </c>
      <c r="AL12" s="74">
        <v>0</v>
      </c>
      <c r="AM12" s="76">
        <f t="shared" si="0"/>
        <v>17380416.487756733</v>
      </c>
      <c r="AN12" s="76">
        <f t="shared" si="1"/>
        <v>9987169.176725544</v>
      </c>
    </row>
    <row r="13" spans="1:40" ht="24.95" customHeight="1" x14ac:dyDescent="0.2">
      <c r="A13" s="54">
        <v>8</v>
      </c>
      <c r="B13" s="55" t="s">
        <v>54</v>
      </c>
      <c r="C13" s="74">
        <v>1415773.165000516</v>
      </c>
      <c r="D13" s="74">
        <v>1415773.165000516</v>
      </c>
      <c r="E13" s="74">
        <v>1084899.6463580991</v>
      </c>
      <c r="F13" s="74">
        <v>1084899.6463580991</v>
      </c>
      <c r="G13" s="74">
        <v>356812.17942478904</v>
      </c>
      <c r="H13" s="74">
        <v>356812.17942478904</v>
      </c>
      <c r="I13" s="74">
        <v>13349101.44530952</v>
      </c>
      <c r="J13" s="74">
        <v>13349101.44530952</v>
      </c>
      <c r="K13" s="74">
        <v>657265.47113111266</v>
      </c>
      <c r="L13" s="74">
        <v>657265.47113111266</v>
      </c>
      <c r="M13" s="74">
        <v>77318.187301002385</v>
      </c>
      <c r="N13" s="74">
        <v>77318.187301002385</v>
      </c>
      <c r="O13" s="74">
        <v>0</v>
      </c>
      <c r="P13" s="74">
        <v>0</v>
      </c>
      <c r="Q13" s="74">
        <v>0</v>
      </c>
      <c r="R13" s="74">
        <v>0</v>
      </c>
      <c r="S13" s="74">
        <v>0</v>
      </c>
      <c r="T13" s="74">
        <v>0</v>
      </c>
      <c r="U13" s="74">
        <v>0</v>
      </c>
      <c r="V13" s="74">
        <v>0</v>
      </c>
      <c r="W13" s="74">
        <v>0</v>
      </c>
      <c r="X13" s="74">
        <v>0</v>
      </c>
      <c r="Y13" s="74">
        <v>0</v>
      </c>
      <c r="Z13" s="74">
        <v>0</v>
      </c>
      <c r="AA13" s="74">
        <v>0</v>
      </c>
      <c r="AB13" s="74">
        <v>0</v>
      </c>
      <c r="AC13" s="74">
        <v>0</v>
      </c>
      <c r="AD13" s="74">
        <v>0</v>
      </c>
      <c r="AE13" s="74">
        <v>2884.9288524590165</v>
      </c>
      <c r="AF13" s="74">
        <v>2884.9288524590165</v>
      </c>
      <c r="AG13" s="74">
        <v>0</v>
      </c>
      <c r="AH13" s="74">
        <v>0</v>
      </c>
      <c r="AI13" s="74">
        <v>7663.0434782608681</v>
      </c>
      <c r="AJ13" s="74">
        <v>7663.0434782608681</v>
      </c>
      <c r="AK13" s="74">
        <v>0</v>
      </c>
      <c r="AL13" s="74">
        <v>0</v>
      </c>
      <c r="AM13" s="76">
        <f t="shared" si="0"/>
        <v>16951718.066855758</v>
      </c>
      <c r="AN13" s="76">
        <f t="shared" si="1"/>
        <v>16951718.066855758</v>
      </c>
    </row>
    <row r="14" spans="1:40" ht="24.95" customHeight="1" x14ac:dyDescent="0.2">
      <c r="A14" s="54">
        <v>9</v>
      </c>
      <c r="B14" s="55" t="s">
        <v>52</v>
      </c>
      <c r="C14" s="74">
        <v>629687.39999999991</v>
      </c>
      <c r="D14" s="74">
        <v>629687.39999999991</v>
      </c>
      <c r="E14" s="74">
        <v>59042.069999999992</v>
      </c>
      <c r="F14" s="74">
        <v>59042.069999999992</v>
      </c>
      <c r="G14" s="74">
        <v>89090.63</v>
      </c>
      <c r="H14" s="74">
        <v>79990.059999999969</v>
      </c>
      <c r="I14" s="74">
        <v>7398066.4000000004</v>
      </c>
      <c r="J14" s="74">
        <v>7398066.4000000004</v>
      </c>
      <c r="K14" s="74">
        <v>796617.02000000014</v>
      </c>
      <c r="L14" s="74">
        <v>406565.94999999937</v>
      </c>
      <c r="M14" s="74">
        <v>103868.9</v>
      </c>
      <c r="N14" s="74">
        <v>54990.550000000141</v>
      </c>
      <c r="O14" s="74">
        <v>0</v>
      </c>
      <c r="P14" s="74">
        <v>0</v>
      </c>
      <c r="Q14" s="74">
        <v>0</v>
      </c>
      <c r="R14" s="74">
        <v>0</v>
      </c>
      <c r="S14" s="74">
        <v>0</v>
      </c>
      <c r="T14" s="74">
        <v>0</v>
      </c>
      <c r="U14" s="74">
        <v>0</v>
      </c>
      <c r="V14" s="74">
        <v>0</v>
      </c>
      <c r="W14" s="74">
        <v>0</v>
      </c>
      <c r="X14" s="74">
        <v>0</v>
      </c>
      <c r="Y14" s="74">
        <v>36695.899999999994</v>
      </c>
      <c r="Z14" s="74">
        <v>12932.130000000012</v>
      </c>
      <c r="AA14" s="74">
        <v>320042.50999999995</v>
      </c>
      <c r="AB14" s="74">
        <v>234206.95999999988</v>
      </c>
      <c r="AC14" s="74">
        <v>0</v>
      </c>
      <c r="AD14" s="74">
        <v>0</v>
      </c>
      <c r="AE14" s="74">
        <v>0</v>
      </c>
      <c r="AF14" s="74">
        <v>0</v>
      </c>
      <c r="AG14" s="74">
        <v>0</v>
      </c>
      <c r="AH14" s="74">
        <v>0</v>
      </c>
      <c r="AI14" s="74">
        <v>2880.8500000000004</v>
      </c>
      <c r="AJ14" s="74">
        <v>2470.4900000000002</v>
      </c>
      <c r="AK14" s="74">
        <v>0</v>
      </c>
      <c r="AL14" s="74">
        <v>0</v>
      </c>
      <c r="AM14" s="76">
        <f t="shared" si="0"/>
        <v>9435991.6799999997</v>
      </c>
      <c r="AN14" s="76">
        <f t="shared" si="1"/>
        <v>8877952.0099999998</v>
      </c>
    </row>
    <row r="15" spans="1:40" ht="24.95" customHeight="1" x14ac:dyDescent="0.2">
      <c r="A15" s="54">
        <v>10</v>
      </c>
      <c r="B15" s="55" t="s">
        <v>55</v>
      </c>
      <c r="C15" s="74">
        <v>3666.9805955011416</v>
      </c>
      <c r="D15" s="74">
        <v>3666.9805955011416</v>
      </c>
      <c r="E15" s="74">
        <v>52202.402925403236</v>
      </c>
      <c r="F15" s="74">
        <v>52202.402925403236</v>
      </c>
      <c r="G15" s="74">
        <v>187931.04756937484</v>
      </c>
      <c r="H15" s="74">
        <v>113112.52026906879</v>
      </c>
      <c r="I15" s="74">
        <v>3674273.3450170117</v>
      </c>
      <c r="J15" s="74">
        <v>3674273.3450170117</v>
      </c>
      <c r="K15" s="74">
        <v>1028835.0474524635</v>
      </c>
      <c r="L15" s="74">
        <v>672016.17681458849</v>
      </c>
      <c r="M15" s="74">
        <v>155036.85177422658</v>
      </c>
      <c r="N15" s="74">
        <v>120626.8412449045</v>
      </c>
      <c r="O15" s="74">
        <v>0</v>
      </c>
      <c r="P15" s="74">
        <v>0</v>
      </c>
      <c r="Q15" s="74">
        <v>1921543.0850477165</v>
      </c>
      <c r="R15" s="74">
        <v>71709.112913073914</v>
      </c>
      <c r="S15" s="74">
        <v>1131246.8385905668</v>
      </c>
      <c r="T15" s="74">
        <v>157587.87216810021</v>
      </c>
      <c r="U15" s="74">
        <v>3173.5827322404371</v>
      </c>
      <c r="V15" s="74">
        <v>3173.5827322404371</v>
      </c>
      <c r="W15" s="74">
        <v>0</v>
      </c>
      <c r="X15" s="74">
        <v>0</v>
      </c>
      <c r="Y15" s="74">
        <v>159754.50435403717</v>
      </c>
      <c r="Z15" s="74">
        <v>41936.489704317442</v>
      </c>
      <c r="AA15" s="74">
        <v>601060.51807606907</v>
      </c>
      <c r="AB15" s="74">
        <v>295785.02290380816</v>
      </c>
      <c r="AC15" s="74">
        <v>775.11284153005454</v>
      </c>
      <c r="AD15" s="74">
        <v>775.11284153005454</v>
      </c>
      <c r="AE15" s="74">
        <v>22545.452051923992</v>
      </c>
      <c r="AF15" s="74">
        <v>22545.452051923992</v>
      </c>
      <c r="AG15" s="74">
        <v>0</v>
      </c>
      <c r="AH15" s="74">
        <v>0</v>
      </c>
      <c r="AI15" s="74">
        <v>167132.62253605307</v>
      </c>
      <c r="AJ15" s="74">
        <v>142681.47476518794</v>
      </c>
      <c r="AK15" s="74">
        <v>0</v>
      </c>
      <c r="AL15" s="74">
        <v>0</v>
      </c>
      <c r="AM15" s="76">
        <f t="shared" si="0"/>
        <v>9109177.3915641196</v>
      </c>
      <c r="AN15" s="76">
        <f t="shared" si="1"/>
        <v>5372092.3869466605</v>
      </c>
    </row>
    <row r="16" spans="1:40" ht="24.95" customHeight="1" x14ac:dyDescent="0.2">
      <c r="A16" s="54">
        <v>11</v>
      </c>
      <c r="B16" s="55" t="s">
        <v>60</v>
      </c>
      <c r="C16" s="74">
        <v>0</v>
      </c>
      <c r="D16" s="74">
        <v>0</v>
      </c>
      <c r="E16" s="74">
        <v>160</v>
      </c>
      <c r="F16" s="74">
        <v>160</v>
      </c>
      <c r="G16" s="74">
        <v>203106.84098900208</v>
      </c>
      <c r="H16" s="74">
        <v>203106.84098900208</v>
      </c>
      <c r="I16" s="74">
        <v>0</v>
      </c>
      <c r="J16" s="74">
        <v>0</v>
      </c>
      <c r="K16" s="74">
        <v>5005270.0359900203</v>
      </c>
      <c r="L16" s="74">
        <v>3609595.3405920169</v>
      </c>
      <c r="M16" s="74">
        <v>453088.86275699665</v>
      </c>
      <c r="N16" s="74">
        <v>324616.32591699588</v>
      </c>
      <c r="O16" s="74">
        <v>0</v>
      </c>
      <c r="P16" s="74">
        <v>0</v>
      </c>
      <c r="Q16" s="74">
        <v>0</v>
      </c>
      <c r="R16" s="74">
        <v>0</v>
      </c>
      <c r="S16" s="74">
        <v>0</v>
      </c>
      <c r="T16" s="74">
        <v>0</v>
      </c>
      <c r="U16" s="74">
        <v>13000.398271</v>
      </c>
      <c r="V16" s="74">
        <v>6500.1991350000008</v>
      </c>
      <c r="W16" s="74">
        <v>0</v>
      </c>
      <c r="X16" s="74">
        <v>0</v>
      </c>
      <c r="Y16" s="74">
        <v>62925.532956293224</v>
      </c>
      <c r="Z16" s="74">
        <v>36847.267217102657</v>
      </c>
      <c r="AA16" s="74">
        <v>257982.95905495141</v>
      </c>
      <c r="AB16" s="74">
        <v>40535.878485295405</v>
      </c>
      <c r="AC16" s="74">
        <v>0</v>
      </c>
      <c r="AD16" s="74">
        <v>0</v>
      </c>
      <c r="AE16" s="74">
        <v>18597.501597150684</v>
      </c>
      <c r="AF16" s="74">
        <v>18597.501597150684</v>
      </c>
      <c r="AG16" s="74">
        <v>0</v>
      </c>
      <c r="AH16" s="74">
        <v>0</v>
      </c>
      <c r="AI16" s="74">
        <v>48413.827396153836</v>
      </c>
      <c r="AJ16" s="74">
        <v>27607.59460957691</v>
      </c>
      <c r="AK16" s="74">
        <v>0</v>
      </c>
      <c r="AL16" s="74">
        <v>0</v>
      </c>
      <c r="AM16" s="76">
        <f t="shared" si="0"/>
        <v>6062545.9590115668</v>
      </c>
      <c r="AN16" s="76">
        <f t="shared" si="1"/>
        <v>4267566.9485421395</v>
      </c>
    </row>
    <row r="17" spans="1:40" ht="24.95" customHeight="1" x14ac:dyDescent="0.2">
      <c r="A17" s="54">
        <v>12</v>
      </c>
      <c r="B17" s="55" t="s">
        <v>57</v>
      </c>
      <c r="C17" s="74">
        <v>8877.9038999999993</v>
      </c>
      <c r="D17" s="74">
        <v>8877.9038999999993</v>
      </c>
      <c r="E17" s="74">
        <v>26124.54</v>
      </c>
      <c r="F17" s="74">
        <v>26124.54</v>
      </c>
      <c r="G17" s="74">
        <v>49178.447199999995</v>
      </c>
      <c r="H17" s="74">
        <v>39114.777200000004</v>
      </c>
      <c r="I17" s="74">
        <v>1756030.2952000001</v>
      </c>
      <c r="J17" s="74">
        <v>1710312.5151999998</v>
      </c>
      <c r="K17" s="74">
        <v>970893.60000000021</v>
      </c>
      <c r="L17" s="74">
        <v>755371.10000000009</v>
      </c>
      <c r="M17" s="74">
        <v>341132.53</v>
      </c>
      <c r="N17" s="74">
        <v>276460.29000000004</v>
      </c>
      <c r="O17" s="74">
        <v>0</v>
      </c>
      <c r="P17" s="74">
        <v>0</v>
      </c>
      <c r="Q17" s="74">
        <v>1960.94</v>
      </c>
      <c r="R17" s="74">
        <v>527.08000000000015</v>
      </c>
      <c r="S17" s="74">
        <v>68803.179999999993</v>
      </c>
      <c r="T17" s="74">
        <v>145.38000000000466</v>
      </c>
      <c r="U17" s="74">
        <v>76402.183846153785</v>
      </c>
      <c r="V17" s="74">
        <v>20001.315123626395</v>
      </c>
      <c r="W17" s="74">
        <v>0</v>
      </c>
      <c r="X17" s="74">
        <v>0</v>
      </c>
      <c r="Y17" s="74">
        <v>63522.93</v>
      </c>
      <c r="Z17" s="74">
        <v>21063.799999999996</v>
      </c>
      <c r="AA17" s="74">
        <v>500992.47</v>
      </c>
      <c r="AB17" s="74">
        <v>178996.35</v>
      </c>
      <c r="AC17" s="74">
        <v>0</v>
      </c>
      <c r="AD17" s="74">
        <v>0</v>
      </c>
      <c r="AE17" s="74">
        <v>103043.23000000001</v>
      </c>
      <c r="AF17" s="74">
        <v>103043.23000000001</v>
      </c>
      <c r="AG17" s="74">
        <v>0</v>
      </c>
      <c r="AH17" s="74">
        <v>0</v>
      </c>
      <c r="AI17" s="74">
        <v>284847.52</v>
      </c>
      <c r="AJ17" s="74">
        <v>166767.42000000001</v>
      </c>
      <c r="AK17" s="74">
        <v>0</v>
      </c>
      <c r="AL17" s="74">
        <v>0</v>
      </c>
      <c r="AM17" s="76">
        <f t="shared" si="0"/>
        <v>4251809.7701461539</v>
      </c>
      <c r="AN17" s="76">
        <f t="shared" si="1"/>
        <v>3306805.7014236259</v>
      </c>
    </row>
    <row r="18" spans="1:40" ht="24.95" customHeight="1" x14ac:dyDescent="0.2">
      <c r="A18" s="54">
        <v>13</v>
      </c>
      <c r="B18" s="55" t="s">
        <v>56</v>
      </c>
      <c r="C18" s="74">
        <v>662073.08438545745</v>
      </c>
      <c r="D18" s="74">
        <v>377620.90486644808</v>
      </c>
      <c r="E18" s="74">
        <v>5806.5574008282238</v>
      </c>
      <c r="F18" s="74">
        <v>5806.5574008282238</v>
      </c>
      <c r="G18" s="74">
        <v>7588.2329670329673</v>
      </c>
      <c r="H18" s="74">
        <v>7553.1419220329672</v>
      </c>
      <c r="I18" s="74">
        <v>125755.24123553175</v>
      </c>
      <c r="J18" s="74">
        <v>125755.24123553175</v>
      </c>
      <c r="K18" s="74">
        <v>308784.55728236597</v>
      </c>
      <c r="L18" s="74">
        <v>181661.40426436474</v>
      </c>
      <c r="M18" s="74">
        <v>7458.7700750759977</v>
      </c>
      <c r="N18" s="74">
        <v>7391.0745220759982</v>
      </c>
      <c r="O18" s="74">
        <v>0</v>
      </c>
      <c r="P18" s="74">
        <v>0</v>
      </c>
      <c r="Q18" s="74">
        <v>0</v>
      </c>
      <c r="R18" s="74">
        <v>0</v>
      </c>
      <c r="S18" s="74">
        <v>0</v>
      </c>
      <c r="T18" s="74">
        <v>0</v>
      </c>
      <c r="U18" s="74">
        <v>0</v>
      </c>
      <c r="V18" s="74">
        <v>0</v>
      </c>
      <c r="W18" s="74">
        <v>0</v>
      </c>
      <c r="X18" s="74">
        <v>0</v>
      </c>
      <c r="Y18" s="74">
        <v>0</v>
      </c>
      <c r="Z18" s="74">
        <v>0</v>
      </c>
      <c r="AA18" s="74">
        <v>29146.909863246572</v>
      </c>
      <c r="AB18" s="74">
        <v>15569.632200246508</v>
      </c>
      <c r="AC18" s="74">
        <v>0</v>
      </c>
      <c r="AD18" s="74">
        <v>0</v>
      </c>
      <c r="AE18" s="74">
        <v>19135.371588109592</v>
      </c>
      <c r="AF18" s="74">
        <v>11102.338752997872</v>
      </c>
      <c r="AG18" s="74">
        <v>48543.561370999989</v>
      </c>
      <c r="AH18" s="74">
        <v>27162.344232999571</v>
      </c>
      <c r="AI18" s="74">
        <v>0</v>
      </c>
      <c r="AJ18" s="74">
        <v>0</v>
      </c>
      <c r="AK18" s="74">
        <v>0</v>
      </c>
      <c r="AL18" s="74">
        <v>0</v>
      </c>
      <c r="AM18" s="76">
        <f t="shared" si="0"/>
        <v>1214292.2861686486</v>
      </c>
      <c r="AN18" s="76">
        <f t="shared" si="1"/>
        <v>759622.63939752581</v>
      </c>
    </row>
    <row r="19" spans="1:40" ht="24.95" customHeight="1" x14ac:dyDescent="0.2">
      <c r="A19" s="54">
        <v>14</v>
      </c>
      <c r="B19" s="64" t="s">
        <v>58</v>
      </c>
      <c r="C19" s="74">
        <v>0</v>
      </c>
      <c r="D19" s="74">
        <v>0</v>
      </c>
      <c r="E19" s="74">
        <v>0</v>
      </c>
      <c r="F19" s="74">
        <v>0</v>
      </c>
      <c r="G19" s="74">
        <v>36.352475409836067</v>
      </c>
      <c r="H19" s="74">
        <v>36.352475409836067</v>
      </c>
      <c r="I19" s="74">
        <v>0</v>
      </c>
      <c r="J19" s="74">
        <v>0</v>
      </c>
      <c r="K19" s="74">
        <v>259.06581675275095</v>
      </c>
      <c r="L19" s="74">
        <v>259.06581675275095</v>
      </c>
      <c r="M19" s="74">
        <v>88.531500112283851</v>
      </c>
      <c r="N19" s="74">
        <v>88.531500112283851</v>
      </c>
      <c r="O19" s="74">
        <v>0</v>
      </c>
      <c r="P19" s="74">
        <v>0</v>
      </c>
      <c r="Q19" s="74">
        <v>0</v>
      </c>
      <c r="R19" s="74">
        <v>0</v>
      </c>
      <c r="S19" s="74">
        <v>0</v>
      </c>
      <c r="T19" s="74">
        <v>0</v>
      </c>
      <c r="U19" s="74">
        <v>0</v>
      </c>
      <c r="V19" s="74">
        <v>0</v>
      </c>
      <c r="W19" s="74">
        <v>0</v>
      </c>
      <c r="X19" s="74">
        <v>0</v>
      </c>
      <c r="Y19" s="74">
        <v>0</v>
      </c>
      <c r="Z19" s="74">
        <v>0</v>
      </c>
      <c r="AA19" s="74">
        <v>85.479452054794521</v>
      </c>
      <c r="AB19" s="74">
        <v>85.479452054794521</v>
      </c>
      <c r="AC19" s="74">
        <v>0</v>
      </c>
      <c r="AD19" s="74">
        <v>0</v>
      </c>
      <c r="AE19" s="74">
        <v>29579.3727232497</v>
      </c>
      <c r="AF19" s="74">
        <v>29579.3727232497</v>
      </c>
      <c r="AG19" s="74">
        <v>0</v>
      </c>
      <c r="AH19" s="74">
        <v>0</v>
      </c>
      <c r="AI19" s="74">
        <v>0</v>
      </c>
      <c r="AJ19" s="74">
        <v>0</v>
      </c>
      <c r="AK19" s="74">
        <v>0</v>
      </c>
      <c r="AL19" s="74">
        <v>0</v>
      </c>
      <c r="AM19" s="76">
        <f t="shared" si="0"/>
        <v>30048.801967579366</v>
      </c>
      <c r="AN19" s="76">
        <f t="shared" si="1"/>
        <v>30048.801967579366</v>
      </c>
    </row>
    <row r="20" spans="1:40" ht="15" x14ac:dyDescent="0.2">
      <c r="A20" s="26"/>
      <c r="B20" s="12" t="s">
        <v>1</v>
      </c>
      <c r="C20" s="77">
        <f t="shared" ref="C20:AN20" si="2">SUM(C6:C19)</f>
        <v>22703401.282436565</v>
      </c>
      <c r="D20" s="77">
        <f t="shared" si="2"/>
        <v>18279803.855827328</v>
      </c>
      <c r="E20" s="77">
        <f t="shared" si="2"/>
        <v>5212029.9084703354</v>
      </c>
      <c r="F20" s="77">
        <f t="shared" si="2"/>
        <v>5207859.4675599784</v>
      </c>
      <c r="G20" s="77">
        <f t="shared" si="2"/>
        <v>3483716.5545824408</v>
      </c>
      <c r="H20" s="77">
        <f t="shared" si="2"/>
        <v>3248960.0244894354</v>
      </c>
      <c r="I20" s="77">
        <f t="shared" si="2"/>
        <v>138425433.43388933</v>
      </c>
      <c r="J20" s="77">
        <f t="shared" si="2"/>
        <v>138275911.13746318</v>
      </c>
      <c r="K20" s="77">
        <f t="shared" si="2"/>
        <v>48435627.572033405</v>
      </c>
      <c r="L20" s="77">
        <f t="shared" si="2"/>
        <v>45294089.04300683</v>
      </c>
      <c r="M20" s="77">
        <f t="shared" si="2"/>
        <v>7169869.6884703515</v>
      </c>
      <c r="N20" s="77">
        <f t="shared" si="2"/>
        <v>6314665.0692821909</v>
      </c>
      <c r="O20" s="77">
        <f t="shared" si="2"/>
        <v>0</v>
      </c>
      <c r="P20" s="77">
        <f t="shared" si="2"/>
        <v>0</v>
      </c>
      <c r="Q20" s="77">
        <f t="shared" si="2"/>
        <v>3852689.9037789046</v>
      </c>
      <c r="R20" s="77">
        <f t="shared" si="2"/>
        <v>266147.35997754068</v>
      </c>
      <c r="S20" s="77">
        <f t="shared" si="2"/>
        <v>2716903.4521033443</v>
      </c>
      <c r="T20" s="77">
        <f t="shared" si="2"/>
        <v>199079.22322438378</v>
      </c>
      <c r="U20" s="77">
        <f t="shared" si="2"/>
        <v>473335.76656974124</v>
      </c>
      <c r="V20" s="77">
        <f t="shared" si="2"/>
        <v>337851.62284232944</v>
      </c>
      <c r="W20" s="77">
        <f t="shared" si="2"/>
        <v>6766.05</v>
      </c>
      <c r="X20" s="77">
        <f t="shared" si="2"/>
        <v>3383.0256037863014</v>
      </c>
      <c r="Y20" s="77">
        <f t="shared" si="2"/>
        <v>4611206.8011442702</v>
      </c>
      <c r="Z20" s="77">
        <f t="shared" si="2"/>
        <v>3106376.2001173389</v>
      </c>
      <c r="AA20" s="77">
        <f t="shared" si="2"/>
        <v>65323102.175077878</v>
      </c>
      <c r="AB20" s="77">
        <f t="shared" si="2"/>
        <v>17352557.488098007</v>
      </c>
      <c r="AC20" s="77">
        <f t="shared" si="2"/>
        <v>1448587.185896341</v>
      </c>
      <c r="AD20" s="77">
        <f t="shared" si="2"/>
        <v>270209.42606551485</v>
      </c>
      <c r="AE20" s="77">
        <f t="shared" si="2"/>
        <v>6055081.9906948218</v>
      </c>
      <c r="AF20" s="77">
        <f t="shared" si="2"/>
        <v>2376995.5427932171</v>
      </c>
      <c r="AG20" s="77">
        <f t="shared" si="2"/>
        <v>51282.248447999991</v>
      </c>
      <c r="AH20" s="77">
        <f t="shared" si="2"/>
        <v>28531.680818211964</v>
      </c>
      <c r="AI20" s="77">
        <f t="shared" si="2"/>
        <v>13148133.185929794</v>
      </c>
      <c r="AJ20" s="77">
        <f t="shared" si="2"/>
        <v>5040614.380047367</v>
      </c>
      <c r="AK20" s="77">
        <f t="shared" si="2"/>
        <v>0</v>
      </c>
      <c r="AL20" s="77">
        <f t="shared" si="2"/>
        <v>0</v>
      </c>
      <c r="AM20" s="77">
        <f t="shared" si="2"/>
        <v>323117167.19952554</v>
      </c>
      <c r="AN20" s="77">
        <f t="shared" si="2"/>
        <v>245603034.54721662</v>
      </c>
    </row>
    <row r="21" spans="1:40" ht="15" x14ac:dyDescent="0.2">
      <c r="A21" s="87"/>
      <c r="B21" s="88"/>
      <c r="C21" s="86"/>
      <c r="D21" s="86"/>
      <c r="E21" s="86"/>
      <c r="F21" s="86"/>
      <c r="G21" s="86"/>
      <c r="H21" s="86"/>
      <c r="I21" s="86"/>
      <c r="J21" s="86"/>
      <c r="K21" s="86"/>
      <c r="L21" s="86"/>
      <c r="M21" s="86"/>
      <c r="N21" s="86"/>
      <c r="O21" s="86"/>
      <c r="P21" s="86"/>
      <c r="Q21" s="86"/>
      <c r="R21" s="86"/>
      <c r="S21" s="86"/>
      <c r="T21" s="86"/>
      <c r="U21" s="86"/>
      <c r="V21" s="86"/>
      <c r="W21" s="86"/>
      <c r="X21" s="86"/>
      <c r="Y21" s="86"/>
      <c r="Z21" s="86"/>
      <c r="AA21" s="86"/>
      <c r="AB21" s="86"/>
      <c r="AC21" s="86"/>
      <c r="AD21" s="86"/>
      <c r="AE21" s="86"/>
      <c r="AF21" s="86"/>
      <c r="AG21" s="86"/>
      <c r="AH21" s="86"/>
      <c r="AI21" s="86"/>
      <c r="AJ21" s="86"/>
      <c r="AK21" s="86"/>
      <c r="AL21" s="86"/>
      <c r="AM21" s="86"/>
      <c r="AN21" s="86"/>
    </row>
    <row r="22" spans="1:40" x14ac:dyDescent="0.2">
      <c r="AM22" s="93"/>
      <c r="AN22" s="93"/>
    </row>
    <row r="23" spans="1:40" ht="18" x14ac:dyDescent="0.2">
      <c r="B23" s="17" t="s">
        <v>15</v>
      </c>
      <c r="AM23" s="32"/>
      <c r="AN23" s="33"/>
    </row>
    <row r="24" spans="1:40" x14ac:dyDescent="0.2">
      <c r="B24" s="109" t="s">
        <v>75</v>
      </c>
      <c r="C24" s="109"/>
      <c r="D24" s="109"/>
      <c r="E24" s="109"/>
      <c r="F24" s="109"/>
      <c r="G24" s="109"/>
      <c r="H24" s="109"/>
      <c r="I24" s="109"/>
      <c r="J24" s="109"/>
      <c r="K24" s="109"/>
      <c r="L24" s="109"/>
      <c r="M24" s="109"/>
      <c r="N24" s="109"/>
      <c r="AM24" s="32"/>
      <c r="AN24" s="32"/>
    </row>
    <row r="25" spans="1:40" x14ac:dyDescent="0.2">
      <c r="B25" s="109"/>
      <c r="C25" s="109"/>
      <c r="D25" s="109"/>
      <c r="E25" s="109"/>
      <c r="F25" s="109"/>
      <c r="G25" s="109"/>
      <c r="H25" s="109"/>
      <c r="I25" s="109"/>
      <c r="J25" s="109"/>
      <c r="K25" s="109"/>
      <c r="L25" s="109"/>
      <c r="M25" s="109"/>
      <c r="N25" s="109"/>
      <c r="AM25" s="32"/>
      <c r="AN25" s="32"/>
    </row>
    <row r="26" spans="1:40" ht="13.5" x14ac:dyDescent="0.2">
      <c r="B26" s="17" t="s">
        <v>18</v>
      </c>
      <c r="C26" s="18"/>
    </row>
    <row r="27" spans="1:40" ht="13.5" x14ac:dyDescent="0.2">
      <c r="B27" s="17" t="s">
        <v>19</v>
      </c>
      <c r="AM27" s="32"/>
      <c r="AN27" s="32"/>
    </row>
    <row r="29" spans="1:40" x14ac:dyDescent="0.2">
      <c r="AM29" s="32"/>
      <c r="AN29" s="32"/>
    </row>
  </sheetData>
  <sortState ref="B6:AN19">
    <sortCondition descending="1" ref="AM6:AM19"/>
  </sortState>
  <mergeCells count="22">
    <mergeCell ref="B24:N25"/>
    <mergeCell ref="G4:H4"/>
    <mergeCell ref="I4:J4"/>
    <mergeCell ref="S4:T4"/>
    <mergeCell ref="O4:P4"/>
    <mergeCell ref="Q4:R4"/>
    <mergeCell ref="A4:A5"/>
    <mergeCell ref="B4:B5"/>
    <mergeCell ref="C4:D4"/>
    <mergeCell ref="E4:F4"/>
    <mergeCell ref="AM4:AN4"/>
    <mergeCell ref="W4:X4"/>
    <mergeCell ref="Y4:Z4"/>
    <mergeCell ref="AA4:AB4"/>
    <mergeCell ref="AC4:AD4"/>
    <mergeCell ref="AK4:AL4"/>
    <mergeCell ref="AG4:AH4"/>
    <mergeCell ref="AI4:AJ4"/>
    <mergeCell ref="AE4:AF4"/>
    <mergeCell ref="U4:V4"/>
    <mergeCell ref="K4:L4"/>
    <mergeCell ref="M4:N4"/>
  </mergeCells>
  <phoneticPr fontId="9" type="noConversion"/>
  <pageMargins left="0.31496062992125984" right="0.15748031496062992" top="0.15748031496062992" bottom="0.15748031496062992" header="0.23622047244094491" footer="0.15748031496062992"/>
  <pageSetup paperSize="9" scale="60" orientation="landscape" r:id="rId1"/>
  <headerFooter alignWithMargins="0"/>
  <colBreaks count="1" manualBreakCount="1">
    <brk id="18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EX30"/>
  <sheetViews>
    <sheetView zoomScale="90" zoomScaleNormal="90" workbookViewId="0">
      <pane xSplit="2" ySplit="7" topLeftCell="EN19" activePane="bottomRight" state="frozen"/>
      <selection pane="topRight" activeCell="C1" sqref="C1"/>
      <selection pane="bottomLeft" activeCell="A6" sqref="A6"/>
      <selection pane="bottomRight" activeCell="EX24" sqref="EX24"/>
    </sheetView>
  </sheetViews>
  <sheetFormatPr defaultRowHeight="12.75" outlineLevelCol="1" x14ac:dyDescent="0.2"/>
  <cols>
    <col min="1" max="1" width="5.85546875" style="25" customWidth="1"/>
    <col min="2" max="2" width="49.5703125" style="25" customWidth="1"/>
    <col min="3" max="5" width="12.7109375" style="25" customWidth="1" outlineLevel="1"/>
    <col min="6" max="6" width="15.140625" style="25" customWidth="1"/>
    <col min="7" max="9" width="12.7109375" style="25" customWidth="1" outlineLevel="1"/>
    <col min="10" max="10" width="12.7109375" style="25" customWidth="1"/>
    <col min="11" max="13" width="12.7109375" style="25" customWidth="1" outlineLevel="1"/>
    <col min="14" max="14" width="15.140625" style="25" customWidth="1"/>
    <col min="15" max="17" width="12.7109375" style="25" customWidth="1" outlineLevel="1"/>
    <col min="18" max="18" width="12.7109375" style="25" customWidth="1"/>
    <col min="19" max="21" width="12.7109375" style="25" customWidth="1" outlineLevel="1"/>
    <col min="22" max="22" width="15.140625" style="25" customWidth="1"/>
    <col min="23" max="25" width="12.7109375" style="25" customWidth="1" outlineLevel="1"/>
    <col min="26" max="26" width="12.7109375" style="25" customWidth="1"/>
    <col min="27" max="29" width="12.7109375" style="25" customWidth="1" outlineLevel="1"/>
    <col min="30" max="30" width="15.140625" style="25" customWidth="1"/>
    <col min="31" max="33" width="12.7109375" style="25" customWidth="1" outlineLevel="1"/>
    <col min="34" max="34" width="12.7109375" style="25" customWidth="1"/>
    <col min="35" max="37" width="12.7109375" style="25" customWidth="1" outlineLevel="1"/>
    <col min="38" max="38" width="15.140625" style="25" customWidth="1"/>
    <col min="39" max="41" width="12.7109375" style="25" customWidth="1" outlineLevel="1"/>
    <col min="42" max="42" width="12.7109375" style="25" customWidth="1"/>
    <col min="43" max="45" width="12.7109375" style="25" customWidth="1" outlineLevel="1"/>
    <col min="46" max="46" width="15.140625" style="25" customWidth="1"/>
    <col min="47" max="49" width="12.7109375" style="25" customWidth="1" outlineLevel="1"/>
    <col min="50" max="50" width="12.7109375" style="25" customWidth="1"/>
    <col min="51" max="53" width="12.7109375" style="25" customWidth="1" outlineLevel="1"/>
    <col min="54" max="54" width="15.140625" style="25" customWidth="1"/>
    <col min="55" max="57" width="12.7109375" style="25" customWidth="1" outlineLevel="1"/>
    <col min="58" max="58" width="12.7109375" style="25" customWidth="1"/>
    <col min="59" max="61" width="12.7109375" style="25" customWidth="1" outlineLevel="1"/>
    <col min="62" max="62" width="15.140625" style="25" customWidth="1"/>
    <col min="63" max="65" width="12.7109375" style="25" customWidth="1" outlineLevel="1"/>
    <col min="66" max="66" width="12.7109375" style="25" customWidth="1"/>
    <col min="67" max="69" width="12.7109375" style="25" customWidth="1" outlineLevel="1"/>
    <col min="70" max="70" width="15.140625" style="25" customWidth="1"/>
    <col min="71" max="73" width="12.7109375" style="25" customWidth="1" outlineLevel="1"/>
    <col min="74" max="74" width="12.7109375" style="25" customWidth="1"/>
    <col min="75" max="77" width="12.7109375" style="25" customWidth="1" outlineLevel="1"/>
    <col min="78" max="78" width="15.140625" style="25" customWidth="1"/>
    <col min="79" max="81" width="12.7109375" style="25" customWidth="1" outlineLevel="1"/>
    <col min="82" max="82" width="12.7109375" style="25" customWidth="1"/>
    <col min="83" max="85" width="12.7109375" style="25" customWidth="1" outlineLevel="1"/>
    <col min="86" max="86" width="15.140625" style="25" customWidth="1"/>
    <col min="87" max="89" width="12.7109375" style="25" customWidth="1" outlineLevel="1"/>
    <col min="90" max="90" width="12.7109375" style="25" customWidth="1"/>
    <col min="91" max="93" width="12.7109375" style="25" customWidth="1" outlineLevel="1"/>
    <col min="94" max="94" width="15.140625" style="25" customWidth="1"/>
    <col min="95" max="97" width="12.7109375" style="25" customWidth="1" outlineLevel="1"/>
    <col min="98" max="98" width="12.7109375" style="25" customWidth="1"/>
    <col min="99" max="101" width="12.7109375" style="25" customWidth="1" outlineLevel="1"/>
    <col min="102" max="102" width="15.140625" style="25" customWidth="1"/>
    <col min="103" max="105" width="12.7109375" style="25" customWidth="1" outlineLevel="1"/>
    <col min="106" max="106" width="12.7109375" style="25" customWidth="1"/>
    <col min="107" max="109" width="12.7109375" style="25" customWidth="1" outlineLevel="1"/>
    <col min="110" max="110" width="15.140625" style="25" customWidth="1"/>
    <col min="111" max="113" width="12.7109375" style="25" customWidth="1" outlineLevel="1"/>
    <col min="114" max="114" width="12.7109375" style="25" customWidth="1"/>
    <col min="115" max="117" width="12.7109375" style="25" customWidth="1" outlineLevel="1"/>
    <col min="118" max="118" width="15.140625" style="25" customWidth="1"/>
    <col min="119" max="121" width="12.7109375" style="25" customWidth="1" outlineLevel="1"/>
    <col min="122" max="122" width="12.7109375" style="25" customWidth="1"/>
    <col min="123" max="125" width="12.7109375" style="25" customWidth="1" outlineLevel="1"/>
    <col min="126" max="126" width="15.140625" style="25" customWidth="1"/>
    <col min="127" max="129" width="12.7109375" style="25" customWidth="1" outlineLevel="1"/>
    <col min="130" max="130" width="12.7109375" style="25" customWidth="1"/>
    <col min="131" max="133" width="12.7109375" style="25" customWidth="1" outlineLevel="1"/>
    <col min="134" max="134" width="15.140625" style="25" customWidth="1"/>
    <col min="135" max="137" width="12.7109375" style="25" customWidth="1" outlineLevel="1"/>
    <col min="138" max="138" width="12.7109375" style="25" customWidth="1"/>
    <col min="139" max="141" width="12.7109375" style="25" customWidth="1" outlineLevel="1"/>
    <col min="142" max="142" width="15.140625" style="25" customWidth="1"/>
    <col min="143" max="145" width="12.7109375" style="25" customWidth="1" outlineLevel="1"/>
    <col min="146" max="146" width="12.7109375" style="25" customWidth="1"/>
    <col min="147" max="149" width="12.7109375" style="25" customWidth="1" outlineLevel="1"/>
    <col min="150" max="150" width="15.140625" style="25" customWidth="1"/>
    <col min="151" max="153" width="12.7109375" style="25" customWidth="1" outlineLevel="1"/>
    <col min="154" max="154" width="12.7109375" style="25" customWidth="1"/>
    <col min="155" max="16384" width="9.140625" style="25"/>
  </cols>
  <sheetData>
    <row r="1" spans="1:154" s="18" customFormat="1" ht="20.25" customHeight="1" x14ac:dyDescent="0.2">
      <c r="A1" s="110" t="s">
        <v>77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40"/>
    </row>
    <row r="2" spans="1:154" s="34" customFormat="1" ht="13.5" x14ac:dyDescent="0.2">
      <c r="A2" s="110" t="s">
        <v>26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40"/>
      <c r="AG2" s="18"/>
    </row>
    <row r="3" spans="1:154" s="18" customFormat="1" ht="15" customHeight="1" x14ac:dyDescent="0.2">
      <c r="A3" s="21" t="s">
        <v>39</v>
      </c>
      <c r="B3" s="43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2"/>
      <c r="AK3" s="42"/>
      <c r="AL3" s="42"/>
      <c r="AM3" s="43"/>
      <c r="AN3" s="43"/>
    </row>
    <row r="4" spans="1:154" s="18" customFormat="1" ht="22.5" customHeight="1" x14ac:dyDescent="0.2">
      <c r="A4" s="65"/>
      <c r="B4" s="43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3"/>
      <c r="AN4" s="43"/>
    </row>
    <row r="5" spans="1:154" s="22" customFormat="1" ht="89.25" customHeight="1" x14ac:dyDescent="0.2">
      <c r="A5" s="96" t="s">
        <v>0</v>
      </c>
      <c r="B5" s="96" t="s">
        <v>2</v>
      </c>
      <c r="C5" s="99" t="s">
        <v>3</v>
      </c>
      <c r="D5" s="100"/>
      <c r="E5" s="100"/>
      <c r="F5" s="100"/>
      <c r="G5" s="100"/>
      <c r="H5" s="100"/>
      <c r="I5" s="100"/>
      <c r="J5" s="101"/>
      <c r="K5" s="99" t="s">
        <v>27</v>
      </c>
      <c r="L5" s="100"/>
      <c r="M5" s="100"/>
      <c r="N5" s="100"/>
      <c r="O5" s="100"/>
      <c r="P5" s="100"/>
      <c r="Q5" s="100"/>
      <c r="R5" s="101"/>
      <c r="S5" s="99" t="s">
        <v>34</v>
      </c>
      <c r="T5" s="100"/>
      <c r="U5" s="100"/>
      <c r="V5" s="100"/>
      <c r="W5" s="100"/>
      <c r="X5" s="100"/>
      <c r="Y5" s="100"/>
      <c r="Z5" s="101"/>
      <c r="AA5" s="99" t="s">
        <v>6</v>
      </c>
      <c r="AB5" s="100"/>
      <c r="AC5" s="100"/>
      <c r="AD5" s="100"/>
      <c r="AE5" s="100"/>
      <c r="AF5" s="100"/>
      <c r="AG5" s="100"/>
      <c r="AH5" s="101"/>
      <c r="AI5" s="99" t="s">
        <v>35</v>
      </c>
      <c r="AJ5" s="100"/>
      <c r="AK5" s="100"/>
      <c r="AL5" s="100"/>
      <c r="AM5" s="100"/>
      <c r="AN5" s="100"/>
      <c r="AO5" s="100"/>
      <c r="AP5" s="101"/>
      <c r="AQ5" s="99" t="s">
        <v>7</v>
      </c>
      <c r="AR5" s="100"/>
      <c r="AS5" s="100"/>
      <c r="AT5" s="100"/>
      <c r="AU5" s="100"/>
      <c r="AV5" s="100"/>
      <c r="AW5" s="100"/>
      <c r="AX5" s="101"/>
      <c r="AY5" s="99" t="s">
        <v>8</v>
      </c>
      <c r="AZ5" s="100"/>
      <c r="BA5" s="100"/>
      <c r="BB5" s="100"/>
      <c r="BC5" s="100"/>
      <c r="BD5" s="100"/>
      <c r="BE5" s="100"/>
      <c r="BF5" s="101"/>
      <c r="BG5" s="99" t="s">
        <v>28</v>
      </c>
      <c r="BH5" s="100"/>
      <c r="BI5" s="100"/>
      <c r="BJ5" s="100"/>
      <c r="BK5" s="100"/>
      <c r="BL5" s="100"/>
      <c r="BM5" s="100"/>
      <c r="BN5" s="101"/>
      <c r="BO5" s="99" t="s">
        <v>38</v>
      </c>
      <c r="BP5" s="100"/>
      <c r="BQ5" s="100"/>
      <c r="BR5" s="100"/>
      <c r="BS5" s="100"/>
      <c r="BT5" s="100"/>
      <c r="BU5" s="100"/>
      <c r="BV5" s="101"/>
      <c r="BW5" s="99" t="s">
        <v>29</v>
      </c>
      <c r="BX5" s="100"/>
      <c r="BY5" s="100"/>
      <c r="BZ5" s="100"/>
      <c r="CA5" s="100"/>
      <c r="CB5" s="100"/>
      <c r="CC5" s="100"/>
      <c r="CD5" s="101"/>
      <c r="CE5" s="99" t="s">
        <v>30</v>
      </c>
      <c r="CF5" s="100"/>
      <c r="CG5" s="100"/>
      <c r="CH5" s="100"/>
      <c r="CI5" s="100"/>
      <c r="CJ5" s="100"/>
      <c r="CK5" s="100"/>
      <c r="CL5" s="101"/>
      <c r="CM5" s="99" t="s">
        <v>9</v>
      </c>
      <c r="CN5" s="100"/>
      <c r="CO5" s="100"/>
      <c r="CP5" s="100"/>
      <c r="CQ5" s="100"/>
      <c r="CR5" s="100"/>
      <c r="CS5" s="100"/>
      <c r="CT5" s="101"/>
      <c r="CU5" s="99" t="s">
        <v>33</v>
      </c>
      <c r="CV5" s="100"/>
      <c r="CW5" s="100"/>
      <c r="CX5" s="100"/>
      <c r="CY5" s="100"/>
      <c r="CZ5" s="100"/>
      <c r="DA5" s="100"/>
      <c r="DB5" s="101"/>
      <c r="DC5" s="99" t="s">
        <v>10</v>
      </c>
      <c r="DD5" s="100"/>
      <c r="DE5" s="100"/>
      <c r="DF5" s="100"/>
      <c r="DG5" s="100"/>
      <c r="DH5" s="100"/>
      <c r="DI5" s="100"/>
      <c r="DJ5" s="101"/>
      <c r="DK5" s="99" t="s">
        <v>11</v>
      </c>
      <c r="DL5" s="100"/>
      <c r="DM5" s="100"/>
      <c r="DN5" s="100"/>
      <c r="DO5" s="100"/>
      <c r="DP5" s="100"/>
      <c r="DQ5" s="100"/>
      <c r="DR5" s="101"/>
      <c r="DS5" s="99" t="s">
        <v>12</v>
      </c>
      <c r="DT5" s="100"/>
      <c r="DU5" s="100"/>
      <c r="DV5" s="100"/>
      <c r="DW5" s="100"/>
      <c r="DX5" s="100"/>
      <c r="DY5" s="100"/>
      <c r="DZ5" s="101"/>
      <c r="EA5" s="99" t="s">
        <v>32</v>
      </c>
      <c r="EB5" s="100"/>
      <c r="EC5" s="100"/>
      <c r="ED5" s="100"/>
      <c r="EE5" s="100"/>
      <c r="EF5" s="100"/>
      <c r="EG5" s="100"/>
      <c r="EH5" s="101"/>
      <c r="EI5" s="99" t="s">
        <v>13</v>
      </c>
      <c r="EJ5" s="100"/>
      <c r="EK5" s="100"/>
      <c r="EL5" s="100"/>
      <c r="EM5" s="100"/>
      <c r="EN5" s="100"/>
      <c r="EO5" s="100"/>
      <c r="EP5" s="101"/>
      <c r="EQ5" s="99" t="s">
        <v>14</v>
      </c>
      <c r="ER5" s="100"/>
      <c r="ES5" s="100"/>
      <c r="ET5" s="100"/>
      <c r="EU5" s="100"/>
      <c r="EV5" s="100"/>
      <c r="EW5" s="100"/>
      <c r="EX5" s="101"/>
    </row>
    <row r="6" spans="1:154" s="22" customFormat="1" ht="42" customHeight="1" x14ac:dyDescent="0.2">
      <c r="A6" s="97"/>
      <c r="B6" s="97"/>
      <c r="C6" s="103" t="s">
        <v>20</v>
      </c>
      <c r="D6" s="104"/>
      <c r="E6" s="104"/>
      <c r="F6" s="105"/>
      <c r="G6" s="103" t="s">
        <v>21</v>
      </c>
      <c r="H6" s="104"/>
      <c r="I6" s="104"/>
      <c r="J6" s="105"/>
      <c r="K6" s="103" t="s">
        <v>20</v>
      </c>
      <c r="L6" s="104"/>
      <c r="M6" s="104"/>
      <c r="N6" s="105"/>
      <c r="O6" s="103" t="s">
        <v>21</v>
      </c>
      <c r="P6" s="104"/>
      <c r="Q6" s="104"/>
      <c r="R6" s="105"/>
      <c r="S6" s="103" t="s">
        <v>20</v>
      </c>
      <c r="T6" s="104"/>
      <c r="U6" s="104"/>
      <c r="V6" s="105"/>
      <c r="W6" s="103" t="s">
        <v>21</v>
      </c>
      <c r="X6" s="104"/>
      <c r="Y6" s="104"/>
      <c r="Z6" s="105"/>
      <c r="AA6" s="103" t="s">
        <v>20</v>
      </c>
      <c r="AB6" s="104"/>
      <c r="AC6" s="104"/>
      <c r="AD6" s="105"/>
      <c r="AE6" s="103" t="s">
        <v>21</v>
      </c>
      <c r="AF6" s="104"/>
      <c r="AG6" s="104"/>
      <c r="AH6" s="105"/>
      <c r="AI6" s="103" t="s">
        <v>20</v>
      </c>
      <c r="AJ6" s="104"/>
      <c r="AK6" s="104"/>
      <c r="AL6" s="105"/>
      <c r="AM6" s="103" t="s">
        <v>21</v>
      </c>
      <c r="AN6" s="104"/>
      <c r="AO6" s="104"/>
      <c r="AP6" s="105"/>
      <c r="AQ6" s="103" t="s">
        <v>20</v>
      </c>
      <c r="AR6" s="104"/>
      <c r="AS6" s="104"/>
      <c r="AT6" s="105"/>
      <c r="AU6" s="103" t="s">
        <v>21</v>
      </c>
      <c r="AV6" s="104"/>
      <c r="AW6" s="104"/>
      <c r="AX6" s="105"/>
      <c r="AY6" s="103" t="s">
        <v>20</v>
      </c>
      <c r="AZ6" s="104"/>
      <c r="BA6" s="104"/>
      <c r="BB6" s="105"/>
      <c r="BC6" s="103" t="s">
        <v>21</v>
      </c>
      <c r="BD6" s="104"/>
      <c r="BE6" s="104"/>
      <c r="BF6" s="105"/>
      <c r="BG6" s="103" t="s">
        <v>20</v>
      </c>
      <c r="BH6" s="104"/>
      <c r="BI6" s="104"/>
      <c r="BJ6" s="105"/>
      <c r="BK6" s="103" t="s">
        <v>21</v>
      </c>
      <c r="BL6" s="104"/>
      <c r="BM6" s="104"/>
      <c r="BN6" s="105"/>
      <c r="BO6" s="103" t="s">
        <v>20</v>
      </c>
      <c r="BP6" s="104"/>
      <c r="BQ6" s="104"/>
      <c r="BR6" s="105"/>
      <c r="BS6" s="103" t="s">
        <v>21</v>
      </c>
      <c r="BT6" s="104"/>
      <c r="BU6" s="104"/>
      <c r="BV6" s="105"/>
      <c r="BW6" s="103" t="s">
        <v>20</v>
      </c>
      <c r="BX6" s="104"/>
      <c r="BY6" s="104"/>
      <c r="BZ6" s="105"/>
      <c r="CA6" s="103" t="s">
        <v>21</v>
      </c>
      <c r="CB6" s="104"/>
      <c r="CC6" s="104"/>
      <c r="CD6" s="105"/>
      <c r="CE6" s="103" t="s">
        <v>20</v>
      </c>
      <c r="CF6" s="104"/>
      <c r="CG6" s="104"/>
      <c r="CH6" s="105"/>
      <c r="CI6" s="103" t="s">
        <v>21</v>
      </c>
      <c r="CJ6" s="104"/>
      <c r="CK6" s="104"/>
      <c r="CL6" s="105"/>
      <c r="CM6" s="103" t="s">
        <v>20</v>
      </c>
      <c r="CN6" s="104"/>
      <c r="CO6" s="104"/>
      <c r="CP6" s="105"/>
      <c r="CQ6" s="103" t="s">
        <v>21</v>
      </c>
      <c r="CR6" s="104"/>
      <c r="CS6" s="104"/>
      <c r="CT6" s="105"/>
      <c r="CU6" s="103" t="s">
        <v>20</v>
      </c>
      <c r="CV6" s="104"/>
      <c r="CW6" s="104"/>
      <c r="CX6" s="105"/>
      <c r="CY6" s="103" t="s">
        <v>21</v>
      </c>
      <c r="CZ6" s="104"/>
      <c r="DA6" s="104"/>
      <c r="DB6" s="105"/>
      <c r="DC6" s="103" t="s">
        <v>20</v>
      </c>
      <c r="DD6" s="104"/>
      <c r="DE6" s="104"/>
      <c r="DF6" s="105"/>
      <c r="DG6" s="103" t="s">
        <v>21</v>
      </c>
      <c r="DH6" s="104"/>
      <c r="DI6" s="104"/>
      <c r="DJ6" s="105"/>
      <c r="DK6" s="103" t="s">
        <v>20</v>
      </c>
      <c r="DL6" s="104"/>
      <c r="DM6" s="104"/>
      <c r="DN6" s="105"/>
      <c r="DO6" s="103" t="s">
        <v>21</v>
      </c>
      <c r="DP6" s="104"/>
      <c r="DQ6" s="104"/>
      <c r="DR6" s="105"/>
      <c r="DS6" s="103" t="s">
        <v>20</v>
      </c>
      <c r="DT6" s="104"/>
      <c r="DU6" s="104"/>
      <c r="DV6" s="105"/>
      <c r="DW6" s="103" t="s">
        <v>21</v>
      </c>
      <c r="DX6" s="104"/>
      <c r="DY6" s="104"/>
      <c r="DZ6" s="105"/>
      <c r="EA6" s="103" t="s">
        <v>20</v>
      </c>
      <c r="EB6" s="104"/>
      <c r="EC6" s="104"/>
      <c r="ED6" s="105"/>
      <c r="EE6" s="103" t="s">
        <v>21</v>
      </c>
      <c r="EF6" s="104"/>
      <c r="EG6" s="104"/>
      <c r="EH6" s="105"/>
      <c r="EI6" s="103" t="s">
        <v>20</v>
      </c>
      <c r="EJ6" s="104"/>
      <c r="EK6" s="104"/>
      <c r="EL6" s="105"/>
      <c r="EM6" s="103" t="s">
        <v>21</v>
      </c>
      <c r="EN6" s="104"/>
      <c r="EO6" s="104"/>
      <c r="EP6" s="105"/>
      <c r="EQ6" s="103" t="s">
        <v>20</v>
      </c>
      <c r="ER6" s="104"/>
      <c r="ES6" s="104"/>
      <c r="ET6" s="105"/>
      <c r="EU6" s="103" t="s">
        <v>21</v>
      </c>
      <c r="EV6" s="104"/>
      <c r="EW6" s="104"/>
      <c r="EX6" s="105"/>
    </row>
    <row r="7" spans="1:154" s="71" customFormat="1" ht="51.75" customHeight="1" x14ac:dyDescent="0.2">
      <c r="A7" s="98"/>
      <c r="B7" s="98"/>
      <c r="C7" s="72" t="s">
        <v>63</v>
      </c>
      <c r="D7" s="72" t="s">
        <v>64</v>
      </c>
      <c r="E7" s="72" t="s">
        <v>65</v>
      </c>
      <c r="F7" s="72" t="s">
        <v>14</v>
      </c>
      <c r="G7" s="72" t="s">
        <v>63</v>
      </c>
      <c r="H7" s="72" t="s">
        <v>64</v>
      </c>
      <c r="I7" s="72" t="s">
        <v>65</v>
      </c>
      <c r="J7" s="72" t="s">
        <v>14</v>
      </c>
      <c r="K7" s="72" t="s">
        <v>63</v>
      </c>
      <c r="L7" s="72" t="s">
        <v>64</v>
      </c>
      <c r="M7" s="72" t="s">
        <v>65</v>
      </c>
      <c r="N7" s="72" t="s">
        <v>14</v>
      </c>
      <c r="O7" s="72" t="s">
        <v>63</v>
      </c>
      <c r="P7" s="72" t="s">
        <v>64</v>
      </c>
      <c r="Q7" s="72" t="s">
        <v>65</v>
      </c>
      <c r="R7" s="72" t="s">
        <v>14</v>
      </c>
      <c r="S7" s="72" t="s">
        <v>63</v>
      </c>
      <c r="T7" s="72" t="s">
        <v>64</v>
      </c>
      <c r="U7" s="72" t="s">
        <v>65</v>
      </c>
      <c r="V7" s="72" t="s">
        <v>14</v>
      </c>
      <c r="W7" s="72" t="s">
        <v>63</v>
      </c>
      <c r="X7" s="72" t="s">
        <v>64</v>
      </c>
      <c r="Y7" s="72" t="s">
        <v>65</v>
      </c>
      <c r="Z7" s="72" t="s">
        <v>14</v>
      </c>
      <c r="AA7" s="72" t="s">
        <v>63</v>
      </c>
      <c r="AB7" s="72" t="s">
        <v>64</v>
      </c>
      <c r="AC7" s="72" t="s">
        <v>65</v>
      </c>
      <c r="AD7" s="72" t="s">
        <v>14</v>
      </c>
      <c r="AE7" s="72" t="s">
        <v>63</v>
      </c>
      <c r="AF7" s="72" t="s">
        <v>64</v>
      </c>
      <c r="AG7" s="72" t="s">
        <v>65</v>
      </c>
      <c r="AH7" s="72" t="s">
        <v>14</v>
      </c>
      <c r="AI7" s="72" t="s">
        <v>63</v>
      </c>
      <c r="AJ7" s="72" t="s">
        <v>64</v>
      </c>
      <c r="AK7" s="72" t="s">
        <v>65</v>
      </c>
      <c r="AL7" s="72" t="s">
        <v>14</v>
      </c>
      <c r="AM7" s="72" t="s">
        <v>63</v>
      </c>
      <c r="AN7" s="72" t="s">
        <v>64</v>
      </c>
      <c r="AO7" s="72" t="s">
        <v>65</v>
      </c>
      <c r="AP7" s="72" t="s">
        <v>14</v>
      </c>
      <c r="AQ7" s="72" t="s">
        <v>63</v>
      </c>
      <c r="AR7" s="72" t="s">
        <v>64</v>
      </c>
      <c r="AS7" s="72" t="s">
        <v>65</v>
      </c>
      <c r="AT7" s="72" t="s">
        <v>14</v>
      </c>
      <c r="AU7" s="72" t="s">
        <v>63</v>
      </c>
      <c r="AV7" s="72" t="s">
        <v>64</v>
      </c>
      <c r="AW7" s="72" t="s">
        <v>65</v>
      </c>
      <c r="AX7" s="72" t="s">
        <v>14</v>
      </c>
      <c r="AY7" s="72" t="s">
        <v>63</v>
      </c>
      <c r="AZ7" s="72" t="s">
        <v>64</v>
      </c>
      <c r="BA7" s="72" t="s">
        <v>65</v>
      </c>
      <c r="BB7" s="72" t="s">
        <v>14</v>
      </c>
      <c r="BC7" s="72" t="s">
        <v>63</v>
      </c>
      <c r="BD7" s="72" t="s">
        <v>64</v>
      </c>
      <c r="BE7" s="72" t="s">
        <v>65</v>
      </c>
      <c r="BF7" s="72" t="s">
        <v>14</v>
      </c>
      <c r="BG7" s="72" t="s">
        <v>63</v>
      </c>
      <c r="BH7" s="72" t="s">
        <v>64</v>
      </c>
      <c r="BI7" s="72" t="s">
        <v>65</v>
      </c>
      <c r="BJ7" s="72" t="s">
        <v>14</v>
      </c>
      <c r="BK7" s="72" t="s">
        <v>63</v>
      </c>
      <c r="BL7" s="72" t="s">
        <v>64</v>
      </c>
      <c r="BM7" s="72" t="s">
        <v>65</v>
      </c>
      <c r="BN7" s="72" t="s">
        <v>14</v>
      </c>
      <c r="BO7" s="72" t="s">
        <v>63</v>
      </c>
      <c r="BP7" s="72" t="s">
        <v>64</v>
      </c>
      <c r="BQ7" s="72" t="s">
        <v>65</v>
      </c>
      <c r="BR7" s="72" t="s">
        <v>14</v>
      </c>
      <c r="BS7" s="72" t="s">
        <v>63</v>
      </c>
      <c r="BT7" s="72" t="s">
        <v>64</v>
      </c>
      <c r="BU7" s="72" t="s">
        <v>65</v>
      </c>
      <c r="BV7" s="72" t="s">
        <v>14</v>
      </c>
      <c r="BW7" s="72" t="s">
        <v>63</v>
      </c>
      <c r="BX7" s="72" t="s">
        <v>64</v>
      </c>
      <c r="BY7" s="72" t="s">
        <v>65</v>
      </c>
      <c r="BZ7" s="72" t="s">
        <v>14</v>
      </c>
      <c r="CA7" s="72" t="s">
        <v>63</v>
      </c>
      <c r="CB7" s="72" t="s">
        <v>64</v>
      </c>
      <c r="CC7" s="72" t="s">
        <v>65</v>
      </c>
      <c r="CD7" s="72" t="s">
        <v>14</v>
      </c>
      <c r="CE7" s="72" t="s">
        <v>63</v>
      </c>
      <c r="CF7" s="72" t="s">
        <v>64</v>
      </c>
      <c r="CG7" s="72" t="s">
        <v>65</v>
      </c>
      <c r="CH7" s="72" t="s">
        <v>14</v>
      </c>
      <c r="CI7" s="72" t="s">
        <v>63</v>
      </c>
      <c r="CJ7" s="72" t="s">
        <v>64</v>
      </c>
      <c r="CK7" s="72" t="s">
        <v>65</v>
      </c>
      <c r="CL7" s="72" t="s">
        <v>14</v>
      </c>
      <c r="CM7" s="72" t="s">
        <v>63</v>
      </c>
      <c r="CN7" s="72" t="s">
        <v>64</v>
      </c>
      <c r="CO7" s="72" t="s">
        <v>65</v>
      </c>
      <c r="CP7" s="72" t="s">
        <v>14</v>
      </c>
      <c r="CQ7" s="72" t="s">
        <v>63</v>
      </c>
      <c r="CR7" s="72" t="s">
        <v>64</v>
      </c>
      <c r="CS7" s="72" t="s">
        <v>65</v>
      </c>
      <c r="CT7" s="72" t="s">
        <v>14</v>
      </c>
      <c r="CU7" s="72" t="s">
        <v>63</v>
      </c>
      <c r="CV7" s="72" t="s">
        <v>64</v>
      </c>
      <c r="CW7" s="72" t="s">
        <v>65</v>
      </c>
      <c r="CX7" s="72" t="s">
        <v>14</v>
      </c>
      <c r="CY7" s="72" t="s">
        <v>63</v>
      </c>
      <c r="CZ7" s="72" t="s">
        <v>64</v>
      </c>
      <c r="DA7" s="72" t="s">
        <v>65</v>
      </c>
      <c r="DB7" s="72" t="s">
        <v>14</v>
      </c>
      <c r="DC7" s="72" t="s">
        <v>63</v>
      </c>
      <c r="DD7" s="72" t="s">
        <v>64</v>
      </c>
      <c r="DE7" s="72" t="s">
        <v>65</v>
      </c>
      <c r="DF7" s="72" t="s">
        <v>14</v>
      </c>
      <c r="DG7" s="72" t="s">
        <v>63</v>
      </c>
      <c r="DH7" s="72" t="s">
        <v>64</v>
      </c>
      <c r="DI7" s="72" t="s">
        <v>65</v>
      </c>
      <c r="DJ7" s="72" t="s">
        <v>14</v>
      </c>
      <c r="DK7" s="72" t="s">
        <v>63</v>
      </c>
      <c r="DL7" s="72" t="s">
        <v>64</v>
      </c>
      <c r="DM7" s="72" t="s">
        <v>65</v>
      </c>
      <c r="DN7" s="72" t="s">
        <v>14</v>
      </c>
      <c r="DO7" s="72" t="s">
        <v>63</v>
      </c>
      <c r="DP7" s="72" t="s">
        <v>64</v>
      </c>
      <c r="DQ7" s="72" t="s">
        <v>65</v>
      </c>
      <c r="DR7" s="72" t="s">
        <v>14</v>
      </c>
      <c r="DS7" s="72" t="s">
        <v>63</v>
      </c>
      <c r="DT7" s="72" t="s">
        <v>64</v>
      </c>
      <c r="DU7" s="72" t="s">
        <v>65</v>
      </c>
      <c r="DV7" s="72" t="s">
        <v>14</v>
      </c>
      <c r="DW7" s="72" t="s">
        <v>63</v>
      </c>
      <c r="DX7" s="72" t="s">
        <v>64</v>
      </c>
      <c r="DY7" s="72" t="s">
        <v>65</v>
      </c>
      <c r="DZ7" s="72" t="s">
        <v>14</v>
      </c>
      <c r="EA7" s="72" t="s">
        <v>63</v>
      </c>
      <c r="EB7" s="72" t="s">
        <v>64</v>
      </c>
      <c r="EC7" s="72" t="s">
        <v>65</v>
      </c>
      <c r="ED7" s="72" t="s">
        <v>14</v>
      </c>
      <c r="EE7" s="72" t="s">
        <v>63</v>
      </c>
      <c r="EF7" s="72" t="s">
        <v>64</v>
      </c>
      <c r="EG7" s="72" t="s">
        <v>65</v>
      </c>
      <c r="EH7" s="72" t="s">
        <v>14</v>
      </c>
      <c r="EI7" s="72" t="s">
        <v>63</v>
      </c>
      <c r="EJ7" s="72" t="s">
        <v>64</v>
      </c>
      <c r="EK7" s="72" t="s">
        <v>65</v>
      </c>
      <c r="EL7" s="72" t="s">
        <v>14</v>
      </c>
      <c r="EM7" s="72" t="s">
        <v>63</v>
      </c>
      <c r="EN7" s="72" t="s">
        <v>64</v>
      </c>
      <c r="EO7" s="72" t="s">
        <v>65</v>
      </c>
      <c r="EP7" s="72" t="s">
        <v>14</v>
      </c>
      <c r="EQ7" s="72" t="s">
        <v>63</v>
      </c>
      <c r="ER7" s="72" t="s">
        <v>64</v>
      </c>
      <c r="ES7" s="72" t="s">
        <v>65</v>
      </c>
      <c r="ET7" s="72" t="s">
        <v>14</v>
      </c>
      <c r="EU7" s="72" t="s">
        <v>63</v>
      </c>
      <c r="EV7" s="72" t="s">
        <v>64</v>
      </c>
      <c r="EW7" s="72" t="s">
        <v>65</v>
      </c>
      <c r="EX7" s="72" t="s">
        <v>14</v>
      </c>
    </row>
    <row r="8" spans="1:154" s="22" customFormat="1" ht="24.95" customHeight="1" x14ac:dyDescent="0.2">
      <c r="A8" s="54">
        <v>1</v>
      </c>
      <c r="B8" s="73" t="s">
        <v>48</v>
      </c>
      <c r="C8" s="74">
        <v>1893944.2199999995</v>
      </c>
      <c r="D8" s="74">
        <v>0</v>
      </c>
      <c r="E8" s="74">
        <v>120000</v>
      </c>
      <c r="F8" s="74">
        <v>2013944.2199999995</v>
      </c>
      <c r="G8" s="74">
        <v>524323.51999999932</v>
      </c>
      <c r="H8" s="74">
        <v>0</v>
      </c>
      <c r="I8" s="74">
        <v>120000</v>
      </c>
      <c r="J8" s="74">
        <v>644323.51999999932</v>
      </c>
      <c r="K8" s="74">
        <v>0</v>
      </c>
      <c r="L8" s="74">
        <v>121767.48000000001</v>
      </c>
      <c r="M8" s="74">
        <v>0</v>
      </c>
      <c r="N8" s="74">
        <v>121767.48000000001</v>
      </c>
      <c r="O8" s="74">
        <v>0</v>
      </c>
      <c r="P8" s="74">
        <v>121767.48000000001</v>
      </c>
      <c r="Q8" s="74">
        <v>0</v>
      </c>
      <c r="R8" s="74">
        <v>121767.48000000001</v>
      </c>
      <c r="S8" s="74">
        <v>133434.18</v>
      </c>
      <c r="T8" s="74">
        <v>0</v>
      </c>
      <c r="U8" s="74">
        <v>4000</v>
      </c>
      <c r="V8" s="74">
        <v>137434.18</v>
      </c>
      <c r="W8" s="74">
        <v>133434.18</v>
      </c>
      <c r="X8" s="74">
        <v>0</v>
      </c>
      <c r="Y8" s="74">
        <v>4000</v>
      </c>
      <c r="Z8" s="74">
        <v>137434.18</v>
      </c>
      <c r="AA8" s="74">
        <v>16975909.617899995</v>
      </c>
      <c r="AB8" s="74">
        <v>3291768.7521000006</v>
      </c>
      <c r="AC8" s="74">
        <v>2555184.2799999998</v>
      </c>
      <c r="AD8" s="74">
        <v>22822862.649999999</v>
      </c>
      <c r="AE8" s="74">
        <v>16975909.617899995</v>
      </c>
      <c r="AF8" s="74">
        <v>3291768.7521000006</v>
      </c>
      <c r="AG8" s="74">
        <v>2555184.2799999998</v>
      </c>
      <c r="AH8" s="74">
        <v>22822862.649999999</v>
      </c>
      <c r="AI8" s="74">
        <v>3368238.7420179993</v>
      </c>
      <c r="AJ8" s="74">
        <v>2106000.7379999994</v>
      </c>
      <c r="AK8" s="74">
        <v>375762.56998199999</v>
      </c>
      <c r="AL8" s="74">
        <v>5850002.0499999989</v>
      </c>
      <c r="AM8" s="74">
        <v>3145101.6020179992</v>
      </c>
      <c r="AN8" s="74">
        <v>2106000.7379999994</v>
      </c>
      <c r="AO8" s="74">
        <v>375762.56998199999</v>
      </c>
      <c r="AP8" s="74">
        <v>5626864.9099999983</v>
      </c>
      <c r="AQ8" s="74">
        <v>507187.96116000001</v>
      </c>
      <c r="AR8" s="74">
        <v>403432.12</v>
      </c>
      <c r="AS8" s="74">
        <v>34416.468840000001</v>
      </c>
      <c r="AT8" s="74">
        <v>945036.55</v>
      </c>
      <c r="AU8" s="74">
        <v>393901.33116</v>
      </c>
      <c r="AV8" s="74">
        <v>403432.12</v>
      </c>
      <c r="AW8" s="74">
        <v>34416.468840000001</v>
      </c>
      <c r="AX8" s="74">
        <v>831749.91999999993</v>
      </c>
      <c r="AY8" s="74">
        <v>0</v>
      </c>
      <c r="AZ8" s="74">
        <v>0</v>
      </c>
      <c r="BA8" s="74">
        <v>0</v>
      </c>
      <c r="BB8" s="74">
        <v>0</v>
      </c>
      <c r="BC8" s="74">
        <v>0</v>
      </c>
      <c r="BD8" s="74">
        <v>0</v>
      </c>
      <c r="BE8" s="74">
        <v>0</v>
      </c>
      <c r="BF8" s="74">
        <v>0</v>
      </c>
      <c r="BG8" s="74">
        <v>4.5474735088646412E-13</v>
      </c>
      <c r="BH8" s="74">
        <v>0</v>
      </c>
      <c r="BI8" s="74">
        <v>0</v>
      </c>
      <c r="BJ8" s="74">
        <v>4.5474735088646412E-13</v>
      </c>
      <c r="BK8" s="74">
        <v>4.5474735088646412E-13</v>
      </c>
      <c r="BL8" s="74">
        <v>0</v>
      </c>
      <c r="BM8" s="74">
        <v>0</v>
      </c>
      <c r="BN8" s="74">
        <v>4.5474735088646412E-13</v>
      </c>
      <c r="BO8" s="74">
        <v>0</v>
      </c>
      <c r="BP8" s="74">
        <v>0</v>
      </c>
      <c r="BQ8" s="74">
        <v>0</v>
      </c>
      <c r="BR8" s="74">
        <v>0</v>
      </c>
      <c r="BS8" s="74">
        <v>0</v>
      </c>
      <c r="BT8" s="74">
        <v>0</v>
      </c>
      <c r="BU8" s="74">
        <v>0</v>
      </c>
      <c r="BV8" s="74">
        <v>0</v>
      </c>
      <c r="BW8" s="74">
        <v>1916.3799999999999</v>
      </c>
      <c r="BX8" s="74">
        <v>0</v>
      </c>
      <c r="BY8" s="74">
        <v>0</v>
      </c>
      <c r="BZ8" s="74">
        <v>1916.3799999999999</v>
      </c>
      <c r="CA8" s="74">
        <v>1916.3799999999999</v>
      </c>
      <c r="CB8" s="74">
        <v>0</v>
      </c>
      <c r="CC8" s="74">
        <v>0</v>
      </c>
      <c r="CD8" s="74">
        <v>1916.3799999999999</v>
      </c>
      <c r="CE8" s="74">
        <v>0</v>
      </c>
      <c r="CF8" s="74">
        <v>0</v>
      </c>
      <c r="CG8" s="74">
        <v>0</v>
      </c>
      <c r="CH8" s="74">
        <v>0</v>
      </c>
      <c r="CI8" s="74">
        <v>0</v>
      </c>
      <c r="CJ8" s="74">
        <v>0</v>
      </c>
      <c r="CK8" s="74">
        <v>0</v>
      </c>
      <c r="CL8" s="74">
        <v>0</v>
      </c>
      <c r="CM8" s="74">
        <v>237127.02000000005</v>
      </c>
      <c r="CN8" s="74">
        <v>0</v>
      </c>
      <c r="CO8" s="74">
        <v>0</v>
      </c>
      <c r="CP8" s="74">
        <v>237127.02000000005</v>
      </c>
      <c r="CQ8" s="74">
        <v>53687.780000000057</v>
      </c>
      <c r="CR8" s="74">
        <v>0</v>
      </c>
      <c r="CS8" s="74">
        <v>0</v>
      </c>
      <c r="CT8" s="74">
        <v>53687.780000000057</v>
      </c>
      <c r="CU8" s="74">
        <v>9646401.4100000001</v>
      </c>
      <c r="CV8" s="74">
        <v>1286775.2</v>
      </c>
      <c r="CW8" s="74">
        <v>16450.8</v>
      </c>
      <c r="CX8" s="74">
        <v>10949627.41</v>
      </c>
      <c r="CY8" s="74">
        <v>743429.26150245033</v>
      </c>
      <c r="CZ8" s="74">
        <v>92954.428497549845</v>
      </c>
      <c r="DA8" s="74">
        <v>16450.8</v>
      </c>
      <c r="DB8" s="74">
        <v>852834.49000000022</v>
      </c>
      <c r="DC8" s="74">
        <v>4871011.2799999993</v>
      </c>
      <c r="DD8" s="74">
        <v>0</v>
      </c>
      <c r="DE8" s="74">
        <v>0</v>
      </c>
      <c r="DF8" s="74">
        <v>4871011.2799999993</v>
      </c>
      <c r="DG8" s="74">
        <v>0</v>
      </c>
      <c r="DH8" s="74">
        <v>0</v>
      </c>
      <c r="DI8" s="74">
        <v>0</v>
      </c>
      <c r="DJ8" s="74">
        <v>0</v>
      </c>
      <c r="DK8" s="74">
        <v>905725.22999999986</v>
      </c>
      <c r="DL8" s="74">
        <v>2300</v>
      </c>
      <c r="DM8" s="74">
        <v>0</v>
      </c>
      <c r="DN8" s="74">
        <v>908025.22999999986</v>
      </c>
      <c r="DO8" s="74">
        <v>187460.50999999978</v>
      </c>
      <c r="DP8" s="74">
        <v>2300</v>
      </c>
      <c r="DQ8" s="74">
        <v>0</v>
      </c>
      <c r="DR8" s="74">
        <v>189760.50999999978</v>
      </c>
      <c r="DS8" s="74">
        <v>0</v>
      </c>
      <c r="DT8" s="74">
        <v>0</v>
      </c>
      <c r="DU8" s="74">
        <v>0</v>
      </c>
      <c r="DV8" s="74">
        <v>0</v>
      </c>
      <c r="DW8" s="74">
        <v>0</v>
      </c>
      <c r="DX8" s="74">
        <v>0</v>
      </c>
      <c r="DY8" s="74">
        <v>0</v>
      </c>
      <c r="DZ8" s="74">
        <v>0</v>
      </c>
      <c r="EA8" s="74">
        <v>393356.5400000001</v>
      </c>
      <c r="EB8" s="74">
        <v>86604.330000000016</v>
      </c>
      <c r="EC8" s="74">
        <v>0</v>
      </c>
      <c r="ED8" s="74">
        <v>479960.87000000011</v>
      </c>
      <c r="EE8" s="74">
        <v>392353.01000000007</v>
      </c>
      <c r="EF8" s="74">
        <v>86604.330000000016</v>
      </c>
      <c r="EG8" s="74">
        <v>0</v>
      </c>
      <c r="EH8" s="74">
        <v>478957.34000000008</v>
      </c>
      <c r="EI8" s="74">
        <v>0</v>
      </c>
      <c r="EJ8" s="74">
        <v>0</v>
      </c>
      <c r="EK8" s="74">
        <v>0</v>
      </c>
      <c r="EL8" s="74">
        <v>0</v>
      </c>
      <c r="EM8" s="74">
        <v>0</v>
      </c>
      <c r="EN8" s="74">
        <v>0</v>
      </c>
      <c r="EO8" s="74">
        <v>0</v>
      </c>
      <c r="EP8" s="74">
        <v>0</v>
      </c>
      <c r="EQ8" s="74">
        <f t="shared" ref="EQ8:EQ21" si="0">C8+K8+S8+AA8+AI8+AQ8+AY8+BG8+BO8+BW8+CE8+CM8+CU8+DC8+DK8+DS8+EA8+EI8</f>
        <v>38934252.581077985</v>
      </c>
      <c r="ER8" s="74">
        <f t="shared" ref="ER8:ER21" si="1">D8+L8+T8+AB8+AJ8+AR8+AZ8+BH8+BP8+BX8+CF8+CN8+CV8+DD8+DL8+DT8+EB8+EJ8</f>
        <v>7298648.6201000009</v>
      </c>
      <c r="ES8" s="74">
        <f t="shared" ref="ES8:ES21" si="2">E8+M8+U8+AC8+AK8+AS8+BA8+BI8+BQ8+BY8+CG8+CO8+CW8+DE8+DM8+DU8+EC8+EK8</f>
        <v>3105814.118822</v>
      </c>
      <c r="ET8" s="74">
        <f t="shared" ref="ET8:ET21" si="3">F8+N8+V8+AD8+AL8+AT8+BB8+BJ8+BR8+BZ8+CH8+CP8+CX8+DF8+DN8+DV8+ED8+EL8</f>
        <v>49338715.319999993</v>
      </c>
      <c r="EU8" s="74">
        <f t="shared" ref="EU8:EU21" si="4">G8+O8+W8+AE8+AM8+AU8+BC8+BK8+BS8+CA8+CI8+CQ8+CY8+DG8+DO8+DW8+EE8+EM8</f>
        <v>22551517.192580443</v>
      </c>
      <c r="EV8" s="74">
        <f t="shared" ref="EV8:EV21" si="5">H8+P8+X8+AF8+AN8+AV8+BD8+BL8+BT8+CB8+CJ8+CR8+CZ8+DH8+DP8+DX8+EF8+EN8</f>
        <v>6104827.8485975508</v>
      </c>
      <c r="EW8" s="74">
        <f t="shared" ref="EW8:EW21" si="6">I8+Q8+Y8+AG8+AO8+AW8+BE8+BM8+BU8+CC8+CK8+CS8+DA8+DI8+DQ8+DY8+EG8+EO8</f>
        <v>3105814.118822</v>
      </c>
      <c r="EX8" s="74">
        <f t="shared" ref="EX8:EX21" si="7">J8+R8+Z8+AH8+AP8+AX8+BF8+BN8+BV8+CD8+CL8+CT8+DB8+DJ8+DR8+DZ8+EH8+EP8</f>
        <v>31762159.159999993</v>
      </c>
    </row>
    <row r="9" spans="1:154" s="24" customFormat="1" ht="24.95" customHeight="1" x14ac:dyDescent="0.2">
      <c r="A9" s="54">
        <v>2</v>
      </c>
      <c r="B9" s="73" t="s">
        <v>59</v>
      </c>
      <c r="C9" s="74">
        <v>114213</v>
      </c>
      <c r="D9" s="74">
        <v>0</v>
      </c>
      <c r="E9" s="74">
        <v>355795.40000000008</v>
      </c>
      <c r="F9" s="74">
        <v>470008.40000000008</v>
      </c>
      <c r="G9" s="74">
        <v>114213</v>
      </c>
      <c r="H9" s="74">
        <v>0</v>
      </c>
      <c r="I9" s="74">
        <v>355795.40000000008</v>
      </c>
      <c r="J9" s="74">
        <v>470008.40000000008</v>
      </c>
      <c r="K9" s="74">
        <v>0</v>
      </c>
      <c r="L9" s="74">
        <v>203476.26810000004</v>
      </c>
      <c r="M9" s="74">
        <v>0</v>
      </c>
      <c r="N9" s="74">
        <v>203476.26810000004</v>
      </c>
      <c r="O9" s="74">
        <v>0</v>
      </c>
      <c r="P9" s="74">
        <v>203476.26810000004</v>
      </c>
      <c r="Q9" s="74">
        <v>0</v>
      </c>
      <c r="R9" s="74">
        <v>203476.26810000004</v>
      </c>
      <c r="S9" s="74">
        <v>0</v>
      </c>
      <c r="T9" s="74">
        <v>0</v>
      </c>
      <c r="U9" s="74">
        <v>0</v>
      </c>
      <c r="V9" s="74">
        <v>0</v>
      </c>
      <c r="W9" s="74">
        <v>0</v>
      </c>
      <c r="X9" s="74">
        <v>0</v>
      </c>
      <c r="Y9" s="74">
        <v>0</v>
      </c>
      <c r="Z9" s="74">
        <v>0</v>
      </c>
      <c r="AA9" s="74">
        <v>20323582.36317233</v>
      </c>
      <c r="AB9" s="74">
        <v>2671896.722904861</v>
      </c>
      <c r="AC9" s="74">
        <v>20367704.328641992</v>
      </c>
      <c r="AD9" s="74">
        <v>43363183.414719179</v>
      </c>
      <c r="AE9" s="74">
        <v>20323582.36317233</v>
      </c>
      <c r="AF9" s="74">
        <v>2671896.722904861</v>
      </c>
      <c r="AG9" s="74">
        <v>20367704.328641992</v>
      </c>
      <c r="AH9" s="74">
        <v>43363183.414719179</v>
      </c>
      <c r="AI9" s="74">
        <v>0</v>
      </c>
      <c r="AJ9" s="74">
        <v>0</v>
      </c>
      <c r="AK9" s="74">
        <v>0</v>
      </c>
      <c r="AL9" s="74">
        <v>0</v>
      </c>
      <c r="AM9" s="74">
        <v>0</v>
      </c>
      <c r="AN9" s="74">
        <v>0</v>
      </c>
      <c r="AO9" s="74">
        <v>0</v>
      </c>
      <c r="AP9" s="74">
        <v>0</v>
      </c>
      <c r="AQ9" s="74">
        <v>0</v>
      </c>
      <c r="AR9" s="74">
        <v>0</v>
      </c>
      <c r="AS9" s="74">
        <v>0</v>
      </c>
      <c r="AT9" s="74">
        <v>0</v>
      </c>
      <c r="AU9" s="74">
        <v>0</v>
      </c>
      <c r="AV9" s="74">
        <v>0</v>
      </c>
      <c r="AW9" s="74">
        <v>0</v>
      </c>
      <c r="AX9" s="74">
        <v>0</v>
      </c>
      <c r="AY9" s="74">
        <v>0</v>
      </c>
      <c r="AZ9" s="74">
        <v>0</v>
      </c>
      <c r="BA9" s="74">
        <v>0</v>
      </c>
      <c r="BB9" s="74">
        <v>0</v>
      </c>
      <c r="BC9" s="74">
        <v>0</v>
      </c>
      <c r="BD9" s="74">
        <v>0</v>
      </c>
      <c r="BE9" s="74">
        <v>0</v>
      </c>
      <c r="BF9" s="74">
        <v>0</v>
      </c>
      <c r="BG9" s="74">
        <v>0</v>
      </c>
      <c r="BH9" s="74">
        <v>0</v>
      </c>
      <c r="BI9" s="74">
        <v>0</v>
      </c>
      <c r="BJ9" s="74">
        <v>0</v>
      </c>
      <c r="BK9" s="74">
        <v>0</v>
      </c>
      <c r="BL9" s="74">
        <v>0</v>
      </c>
      <c r="BM9" s="74">
        <v>0</v>
      </c>
      <c r="BN9" s="74">
        <v>0</v>
      </c>
      <c r="BO9" s="74">
        <v>0</v>
      </c>
      <c r="BP9" s="74">
        <v>0</v>
      </c>
      <c r="BQ9" s="74">
        <v>0</v>
      </c>
      <c r="BR9" s="74">
        <v>0</v>
      </c>
      <c r="BS9" s="74">
        <v>0</v>
      </c>
      <c r="BT9" s="74">
        <v>0</v>
      </c>
      <c r="BU9" s="74">
        <v>0</v>
      </c>
      <c r="BV9" s="74">
        <v>0</v>
      </c>
      <c r="BW9" s="74">
        <v>0</v>
      </c>
      <c r="BX9" s="74">
        <v>0</v>
      </c>
      <c r="BY9" s="74">
        <v>0</v>
      </c>
      <c r="BZ9" s="74">
        <v>0</v>
      </c>
      <c r="CA9" s="74">
        <v>0</v>
      </c>
      <c r="CB9" s="74">
        <v>0</v>
      </c>
      <c r="CC9" s="74">
        <v>0</v>
      </c>
      <c r="CD9" s="74">
        <v>0</v>
      </c>
      <c r="CE9" s="74">
        <v>0</v>
      </c>
      <c r="CF9" s="74">
        <v>0</v>
      </c>
      <c r="CG9" s="74">
        <v>0</v>
      </c>
      <c r="CH9" s="74">
        <v>0</v>
      </c>
      <c r="CI9" s="74">
        <v>0</v>
      </c>
      <c r="CJ9" s="74">
        <v>0</v>
      </c>
      <c r="CK9" s="74">
        <v>0</v>
      </c>
      <c r="CL9" s="74">
        <v>0</v>
      </c>
      <c r="CM9" s="74">
        <v>0</v>
      </c>
      <c r="CN9" s="74">
        <v>0</v>
      </c>
      <c r="CO9" s="74">
        <v>0</v>
      </c>
      <c r="CP9" s="74">
        <v>0</v>
      </c>
      <c r="CQ9" s="74">
        <v>0</v>
      </c>
      <c r="CR9" s="74">
        <v>0</v>
      </c>
      <c r="CS9" s="74">
        <v>0</v>
      </c>
      <c r="CT9" s="74">
        <v>0</v>
      </c>
      <c r="CU9" s="74">
        <v>0</v>
      </c>
      <c r="CV9" s="74">
        <v>0</v>
      </c>
      <c r="CW9" s="74">
        <v>0</v>
      </c>
      <c r="CX9" s="74">
        <v>0</v>
      </c>
      <c r="CY9" s="74">
        <v>0</v>
      </c>
      <c r="CZ9" s="74">
        <v>0</v>
      </c>
      <c r="DA9" s="74">
        <v>0</v>
      </c>
      <c r="DB9" s="74">
        <v>0</v>
      </c>
      <c r="DC9" s="74">
        <v>0</v>
      </c>
      <c r="DD9" s="74">
        <v>0</v>
      </c>
      <c r="DE9" s="74">
        <v>0</v>
      </c>
      <c r="DF9" s="74">
        <v>0</v>
      </c>
      <c r="DG9" s="74">
        <v>0</v>
      </c>
      <c r="DH9" s="74">
        <v>0</v>
      </c>
      <c r="DI9" s="74">
        <v>0</v>
      </c>
      <c r="DJ9" s="74">
        <v>0</v>
      </c>
      <c r="DK9" s="74">
        <v>0</v>
      </c>
      <c r="DL9" s="74">
        <v>0</v>
      </c>
      <c r="DM9" s="74">
        <v>0</v>
      </c>
      <c r="DN9" s="74">
        <v>0</v>
      </c>
      <c r="DO9" s="74">
        <v>0</v>
      </c>
      <c r="DP9" s="74">
        <v>0</v>
      </c>
      <c r="DQ9" s="74">
        <v>0</v>
      </c>
      <c r="DR9" s="74">
        <v>0</v>
      </c>
      <c r="DS9" s="74">
        <v>0</v>
      </c>
      <c r="DT9" s="74">
        <v>0</v>
      </c>
      <c r="DU9" s="74">
        <v>0</v>
      </c>
      <c r="DV9" s="74">
        <v>0</v>
      </c>
      <c r="DW9" s="74">
        <v>0</v>
      </c>
      <c r="DX9" s="74">
        <v>0</v>
      </c>
      <c r="DY9" s="74">
        <v>0</v>
      </c>
      <c r="DZ9" s="74">
        <v>0</v>
      </c>
      <c r="EA9" s="74">
        <v>0</v>
      </c>
      <c r="EB9" s="74">
        <v>0</v>
      </c>
      <c r="EC9" s="74">
        <v>0</v>
      </c>
      <c r="ED9" s="74">
        <v>0</v>
      </c>
      <c r="EE9" s="74">
        <v>0</v>
      </c>
      <c r="EF9" s="74">
        <v>0</v>
      </c>
      <c r="EG9" s="74">
        <v>0</v>
      </c>
      <c r="EH9" s="74">
        <v>0</v>
      </c>
      <c r="EI9" s="74">
        <v>0</v>
      </c>
      <c r="EJ9" s="74">
        <v>0</v>
      </c>
      <c r="EK9" s="74">
        <v>0</v>
      </c>
      <c r="EL9" s="74">
        <v>0</v>
      </c>
      <c r="EM9" s="74">
        <v>0</v>
      </c>
      <c r="EN9" s="74">
        <v>0</v>
      </c>
      <c r="EO9" s="74">
        <v>0</v>
      </c>
      <c r="EP9" s="74">
        <v>0</v>
      </c>
      <c r="EQ9" s="74">
        <f t="shared" si="0"/>
        <v>20437795.36317233</v>
      </c>
      <c r="ER9" s="74">
        <f t="shared" si="1"/>
        <v>2875372.991004861</v>
      </c>
      <c r="ES9" s="74">
        <f t="shared" si="2"/>
        <v>20723499.728641991</v>
      </c>
      <c r="ET9" s="74">
        <f t="shared" si="3"/>
        <v>44036668.082819179</v>
      </c>
      <c r="EU9" s="74">
        <f t="shared" si="4"/>
        <v>20437795.36317233</v>
      </c>
      <c r="EV9" s="74">
        <f t="shared" si="5"/>
        <v>2875372.991004861</v>
      </c>
      <c r="EW9" s="74">
        <f t="shared" si="6"/>
        <v>20723499.728641991</v>
      </c>
      <c r="EX9" s="74">
        <f t="shared" si="7"/>
        <v>44036668.082819179</v>
      </c>
    </row>
    <row r="10" spans="1:154" ht="24.95" customHeight="1" x14ac:dyDescent="0.2">
      <c r="A10" s="54">
        <v>3</v>
      </c>
      <c r="B10" s="73" t="s">
        <v>47</v>
      </c>
      <c r="C10" s="74">
        <v>0</v>
      </c>
      <c r="D10" s="74">
        <v>1551596.0007636056</v>
      </c>
      <c r="E10" s="74">
        <v>0</v>
      </c>
      <c r="F10" s="74">
        <v>1551596.0007636056</v>
      </c>
      <c r="G10" s="74">
        <v>0</v>
      </c>
      <c r="H10" s="74">
        <v>1497164.0107636056</v>
      </c>
      <c r="I10" s="74">
        <v>0</v>
      </c>
      <c r="J10" s="74">
        <v>1497164.0107636056</v>
      </c>
      <c r="K10" s="74">
        <v>0</v>
      </c>
      <c r="L10" s="74">
        <v>0</v>
      </c>
      <c r="M10" s="74">
        <v>0</v>
      </c>
      <c r="N10" s="74">
        <v>0</v>
      </c>
      <c r="O10" s="74">
        <v>0</v>
      </c>
      <c r="P10" s="74">
        <v>0</v>
      </c>
      <c r="Q10" s="74">
        <v>0</v>
      </c>
      <c r="R10" s="74">
        <v>0</v>
      </c>
      <c r="S10" s="74">
        <v>0</v>
      </c>
      <c r="T10" s="74">
        <v>0</v>
      </c>
      <c r="U10" s="74">
        <v>0</v>
      </c>
      <c r="V10" s="74">
        <v>0</v>
      </c>
      <c r="W10" s="74">
        <v>0</v>
      </c>
      <c r="X10" s="74">
        <v>0</v>
      </c>
      <c r="Y10" s="74">
        <v>0</v>
      </c>
      <c r="Z10" s="74">
        <v>0</v>
      </c>
      <c r="AA10" s="74">
        <v>0</v>
      </c>
      <c r="AB10" s="74">
        <v>0</v>
      </c>
      <c r="AC10" s="74">
        <v>0</v>
      </c>
      <c r="AD10" s="74">
        <v>0</v>
      </c>
      <c r="AE10" s="74">
        <v>0</v>
      </c>
      <c r="AF10" s="74">
        <v>0</v>
      </c>
      <c r="AG10" s="74">
        <v>0</v>
      </c>
      <c r="AH10" s="74">
        <v>0</v>
      </c>
      <c r="AI10" s="74">
        <v>5384928.8500000015</v>
      </c>
      <c r="AJ10" s="74">
        <v>5184799.5600000005</v>
      </c>
      <c r="AK10" s="74">
        <v>3062141.620000001</v>
      </c>
      <c r="AL10" s="74">
        <v>13631870.030000003</v>
      </c>
      <c r="AM10" s="74">
        <v>5383166.3100000015</v>
      </c>
      <c r="AN10" s="74">
        <v>5182350.66</v>
      </c>
      <c r="AO10" s="74">
        <v>3062141.620000001</v>
      </c>
      <c r="AP10" s="74">
        <v>13627658.590000004</v>
      </c>
      <c r="AQ10" s="74">
        <v>1108382.0699999998</v>
      </c>
      <c r="AR10" s="74">
        <v>436421.85000000015</v>
      </c>
      <c r="AS10" s="74">
        <v>214440.6</v>
      </c>
      <c r="AT10" s="74">
        <v>1759244.52</v>
      </c>
      <c r="AU10" s="74">
        <v>1103149.5499999998</v>
      </c>
      <c r="AV10" s="74">
        <v>436421.85000000015</v>
      </c>
      <c r="AW10" s="74">
        <v>214440.6</v>
      </c>
      <c r="AX10" s="74">
        <v>1754012</v>
      </c>
      <c r="AY10" s="74">
        <v>0</v>
      </c>
      <c r="AZ10" s="74">
        <v>0</v>
      </c>
      <c r="BA10" s="74">
        <v>0</v>
      </c>
      <c r="BB10" s="74">
        <v>0</v>
      </c>
      <c r="BC10" s="74">
        <v>0</v>
      </c>
      <c r="BD10" s="74">
        <v>0</v>
      </c>
      <c r="BE10" s="74">
        <v>0</v>
      </c>
      <c r="BF10" s="74">
        <v>0</v>
      </c>
      <c r="BG10" s="74">
        <v>0</v>
      </c>
      <c r="BH10" s="74">
        <v>0</v>
      </c>
      <c r="BI10" s="74">
        <v>0</v>
      </c>
      <c r="BJ10" s="74">
        <v>0</v>
      </c>
      <c r="BK10" s="74">
        <v>0</v>
      </c>
      <c r="BL10" s="74">
        <v>0</v>
      </c>
      <c r="BM10" s="74">
        <v>0</v>
      </c>
      <c r="BN10" s="74">
        <v>0</v>
      </c>
      <c r="BO10" s="74">
        <v>0</v>
      </c>
      <c r="BP10" s="74">
        <v>0</v>
      </c>
      <c r="BQ10" s="74">
        <v>0</v>
      </c>
      <c r="BR10" s="74">
        <v>0</v>
      </c>
      <c r="BS10" s="74">
        <v>0</v>
      </c>
      <c r="BT10" s="74">
        <v>0</v>
      </c>
      <c r="BU10" s="74">
        <v>0</v>
      </c>
      <c r="BV10" s="74">
        <v>0</v>
      </c>
      <c r="BW10" s="74">
        <v>0</v>
      </c>
      <c r="BX10" s="74">
        <v>0</v>
      </c>
      <c r="BY10" s="74">
        <v>0</v>
      </c>
      <c r="BZ10" s="74">
        <v>0</v>
      </c>
      <c r="CA10" s="74">
        <v>0</v>
      </c>
      <c r="CB10" s="74">
        <v>0</v>
      </c>
      <c r="CC10" s="74">
        <v>0</v>
      </c>
      <c r="CD10" s="74">
        <v>0</v>
      </c>
      <c r="CE10" s="74">
        <v>0</v>
      </c>
      <c r="CF10" s="74">
        <v>0</v>
      </c>
      <c r="CG10" s="74">
        <v>0</v>
      </c>
      <c r="CH10" s="74">
        <v>0</v>
      </c>
      <c r="CI10" s="74">
        <v>0</v>
      </c>
      <c r="CJ10" s="74">
        <v>0</v>
      </c>
      <c r="CK10" s="74">
        <v>0</v>
      </c>
      <c r="CL10" s="74">
        <v>0</v>
      </c>
      <c r="CM10" s="74">
        <v>528084.38989999995</v>
      </c>
      <c r="CN10" s="74">
        <v>0</v>
      </c>
      <c r="CO10" s="74">
        <v>536.14</v>
      </c>
      <c r="CP10" s="74">
        <v>528620.52989999996</v>
      </c>
      <c r="CQ10" s="74">
        <v>475014.24989999994</v>
      </c>
      <c r="CR10" s="74">
        <v>0</v>
      </c>
      <c r="CS10" s="74">
        <v>536.14</v>
      </c>
      <c r="CT10" s="74">
        <v>475550.38989999995</v>
      </c>
      <c r="CU10" s="74">
        <v>1726084.6799999997</v>
      </c>
      <c r="CV10" s="74">
        <v>3012750.5992363957</v>
      </c>
      <c r="CW10" s="74">
        <v>10</v>
      </c>
      <c r="CX10" s="74">
        <v>4738845.2792363949</v>
      </c>
      <c r="CY10" s="74">
        <v>745863.97999999986</v>
      </c>
      <c r="CZ10" s="74">
        <v>819291.11923640734</v>
      </c>
      <c r="DA10" s="74">
        <v>10</v>
      </c>
      <c r="DB10" s="74">
        <v>1565165.0992364073</v>
      </c>
      <c r="DC10" s="74">
        <v>0</v>
      </c>
      <c r="DD10" s="74">
        <v>0</v>
      </c>
      <c r="DE10" s="74">
        <v>0</v>
      </c>
      <c r="DF10" s="74">
        <v>0</v>
      </c>
      <c r="DG10" s="74">
        <v>0</v>
      </c>
      <c r="DH10" s="74">
        <v>0</v>
      </c>
      <c r="DI10" s="74">
        <v>0</v>
      </c>
      <c r="DJ10" s="74">
        <v>0</v>
      </c>
      <c r="DK10" s="74">
        <v>1442771.9699999997</v>
      </c>
      <c r="DL10" s="74">
        <v>0</v>
      </c>
      <c r="DM10" s="74">
        <v>196259.95</v>
      </c>
      <c r="DN10" s="74">
        <v>1639031.9199999997</v>
      </c>
      <c r="DO10" s="74">
        <v>782124.84999999963</v>
      </c>
      <c r="DP10" s="74">
        <v>0</v>
      </c>
      <c r="DQ10" s="74">
        <v>96838.250000000015</v>
      </c>
      <c r="DR10" s="74">
        <v>878963.09999999963</v>
      </c>
      <c r="DS10" s="74">
        <v>0</v>
      </c>
      <c r="DT10" s="74">
        <v>0</v>
      </c>
      <c r="DU10" s="74">
        <v>0</v>
      </c>
      <c r="DV10" s="74">
        <v>0</v>
      </c>
      <c r="DW10" s="74">
        <v>0</v>
      </c>
      <c r="DX10" s="74">
        <v>0</v>
      </c>
      <c r="DY10" s="74">
        <v>0</v>
      </c>
      <c r="DZ10" s="74">
        <v>0</v>
      </c>
      <c r="EA10" s="74">
        <v>940721.58</v>
      </c>
      <c r="EB10" s="74">
        <v>0</v>
      </c>
      <c r="EC10" s="74">
        <v>0</v>
      </c>
      <c r="ED10" s="74">
        <v>940721.58</v>
      </c>
      <c r="EE10" s="74">
        <v>22663.980000000098</v>
      </c>
      <c r="EF10" s="74">
        <v>0</v>
      </c>
      <c r="EG10" s="74">
        <v>0</v>
      </c>
      <c r="EH10" s="74">
        <v>22663.980000000098</v>
      </c>
      <c r="EI10" s="74">
        <v>0</v>
      </c>
      <c r="EJ10" s="74">
        <v>0</v>
      </c>
      <c r="EK10" s="74">
        <v>0</v>
      </c>
      <c r="EL10" s="74">
        <v>0</v>
      </c>
      <c r="EM10" s="74">
        <v>0</v>
      </c>
      <c r="EN10" s="74">
        <v>0</v>
      </c>
      <c r="EO10" s="74">
        <v>0</v>
      </c>
      <c r="EP10" s="74">
        <v>0</v>
      </c>
      <c r="EQ10" s="74">
        <f t="shared" si="0"/>
        <v>11130973.539899999</v>
      </c>
      <c r="ER10" s="74">
        <f t="shared" si="1"/>
        <v>10185568.010000002</v>
      </c>
      <c r="ES10" s="74">
        <f t="shared" si="2"/>
        <v>3473388.3100000015</v>
      </c>
      <c r="ET10" s="74">
        <f t="shared" si="3"/>
        <v>24789929.859900001</v>
      </c>
      <c r="EU10" s="74">
        <f t="shared" si="4"/>
        <v>8511982.9199000001</v>
      </c>
      <c r="EV10" s="74">
        <f t="shared" si="5"/>
        <v>7935227.6400000136</v>
      </c>
      <c r="EW10" s="74">
        <f t="shared" si="6"/>
        <v>3373966.6100000013</v>
      </c>
      <c r="EX10" s="74">
        <f t="shared" si="7"/>
        <v>19821177.169900019</v>
      </c>
    </row>
    <row r="11" spans="1:154" ht="24.95" customHeight="1" x14ac:dyDescent="0.2">
      <c r="A11" s="54">
        <v>4</v>
      </c>
      <c r="B11" s="73" t="s">
        <v>49</v>
      </c>
      <c r="C11" s="74">
        <v>1024751.19</v>
      </c>
      <c r="D11" s="74">
        <v>0</v>
      </c>
      <c r="E11" s="74">
        <v>10000</v>
      </c>
      <c r="F11" s="74">
        <v>1034751.19</v>
      </c>
      <c r="G11" s="74">
        <v>103326.75999999989</v>
      </c>
      <c r="H11" s="74">
        <v>0</v>
      </c>
      <c r="I11" s="74">
        <v>10000</v>
      </c>
      <c r="J11" s="74">
        <v>113326.75999999989</v>
      </c>
      <c r="K11" s="74">
        <v>1698.2800000000061</v>
      </c>
      <c r="L11" s="74">
        <v>41037.129999999997</v>
      </c>
      <c r="M11" s="74">
        <v>0</v>
      </c>
      <c r="N11" s="74">
        <v>42735.41</v>
      </c>
      <c r="O11" s="74">
        <v>1698.2800000000061</v>
      </c>
      <c r="P11" s="74">
        <v>41037.129999999997</v>
      </c>
      <c r="Q11" s="74">
        <v>0</v>
      </c>
      <c r="R11" s="74">
        <v>42735.41</v>
      </c>
      <c r="S11" s="74">
        <v>0</v>
      </c>
      <c r="T11" s="74">
        <v>0</v>
      </c>
      <c r="U11" s="74">
        <v>1000</v>
      </c>
      <c r="V11" s="74">
        <v>1000</v>
      </c>
      <c r="W11" s="74">
        <v>0</v>
      </c>
      <c r="X11" s="74">
        <v>0</v>
      </c>
      <c r="Y11" s="74">
        <v>1000</v>
      </c>
      <c r="Z11" s="74">
        <v>1000</v>
      </c>
      <c r="AA11" s="74">
        <v>7676263.1018232703</v>
      </c>
      <c r="AB11" s="74">
        <v>651174.00069999998</v>
      </c>
      <c r="AC11" s="74">
        <v>1824155.6932000048</v>
      </c>
      <c r="AD11" s="74">
        <v>10151592.795723274</v>
      </c>
      <c r="AE11" s="74">
        <v>7676263.1018232703</v>
      </c>
      <c r="AF11" s="74">
        <v>651174.00069999998</v>
      </c>
      <c r="AG11" s="74">
        <v>1824155.6932000048</v>
      </c>
      <c r="AH11" s="74">
        <v>10151592.795723274</v>
      </c>
      <c r="AI11" s="74">
        <v>727424.24472399987</v>
      </c>
      <c r="AJ11" s="74">
        <v>1080033.347752</v>
      </c>
      <c r="AK11" s="74">
        <v>136024.78752399998</v>
      </c>
      <c r="AL11" s="74">
        <v>1943482.38</v>
      </c>
      <c r="AM11" s="74">
        <v>727424.24172399985</v>
      </c>
      <c r="AN11" s="74">
        <v>1052013.9107520001</v>
      </c>
      <c r="AO11" s="74">
        <v>136024.78752399998</v>
      </c>
      <c r="AP11" s="74">
        <v>1915462.94</v>
      </c>
      <c r="AQ11" s="74">
        <v>109835.32880800002</v>
      </c>
      <c r="AR11" s="74">
        <v>117579.647192</v>
      </c>
      <c r="AS11" s="74">
        <v>7690.0140000000001</v>
      </c>
      <c r="AT11" s="74">
        <v>235104.99000000002</v>
      </c>
      <c r="AU11" s="74">
        <v>109835.32880800002</v>
      </c>
      <c r="AV11" s="74">
        <v>117579.647192</v>
      </c>
      <c r="AW11" s="74">
        <v>7690.0140000000001</v>
      </c>
      <c r="AX11" s="74">
        <v>235104.99000000002</v>
      </c>
      <c r="AY11" s="74">
        <v>0</v>
      </c>
      <c r="AZ11" s="74">
        <v>0</v>
      </c>
      <c r="BA11" s="74">
        <v>0</v>
      </c>
      <c r="BB11" s="74">
        <v>0</v>
      </c>
      <c r="BC11" s="74">
        <v>0</v>
      </c>
      <c r="BD11" s="74">
        <v>0</v>
      </c>
      <c r="BE11" s="74">
        <v>0</v>
      </c>
      <c r="BF11" s="74">
        <v>0</v>
      </c>
      <c r="BG11" s="74">
        <v>86588.46</v>
      </c>
      <c r="BH11" s="74">
        <v>0</v>
      </c>
      <c r="BI11" s="74">
        <v>0</v>
      </c>
      <c r="BJ11" s="74">
        <v>86588.46</v>
      </c>
      <c r="BK11" s="74">
        <v>54765</v>
      </c>
      <c r="BL11" s="74">
        <v>0</v>
      </c>
      <c r="BM11" s="74">
        <v>0</v>
      </c>
      <c r="BN11" s="74">
        <v>54765</v>
      </c>
      <c r="BO11" s="74">
        <v>0</v>
      </c>
      <c r="BP11" s="74">
        <v>0</v>
      </c>
      <c r="BQ11" s="74">
        <v>0</v>
      </c>
      <c r="BR11" s="74">
        <v>0</v>
      </c>
      <c r="BS11" s="74">
        <v>0</v>
      </c>
      <c r="BT11" s="74">
        <v>0</v>
      </c>
      <c r="BU11" s="74">
        <v>0</v>
      </c>
      <c r="BV11" s="74">
        <v>0</v>
      </c>
      <c r="BW11" s="74">
        <v>0</v>
      </c>
      <c r="BX11" s="74">
        <v>0</v>
      </c>
      <c r="BY11" s="74">
        <v>0</v>
      </c>
      <c r="BZ11" s="74">
        <v>0</v>
      </c>
      <c r="CA11" s="74">
        <v>0</v>
      </c>
      <c r="CB11" s="74">
        <v>0</v>
      </c>
      <c r="CC11" s="74">
        <v>0</v>
      </c>
      <c r="CD11" s="74">
        <v>0</v>
      </c>
      <c r="CE11" s="74">
        <v>0</v>
      </c>
      <c r="CF11" s="74">
        <v>0</v>
      </c>
      <c r="CG11" s="74">
        <v>0</v>
      </c>
      <c r="CH11" s="74">
        <v>0</v>
      </c>
      <c r="CI11" s="74">
        <v>0</v>
      </c>
      <c r="CJ11" s="74">
        <v>0</v>
      </c>
      <c r="CK11" s="74">
        <v>0</v>
      </c>
      <c r="CL11" s="74">
        <v>0</v>
      </c>
      <c r="CM11" s="74">
        <v>7963.589804999996</v>
      </c>
      <c r="CN11" s="74">
        <v>38232.170194999999</v>
      </c>
      <c r="CO11" s="74">
        <v>0</v>
      </c>
      <c r="CP11" s="74">
        <v>46195.759999999995</v>
      </c>
      <c r="CQ11" s="74">
        <v>7963.589804999996</v>
      </c>
      <c r="CR11" s="74">
        <v>38232.170194999999</v>
      </c>
      <c r="CS11" s="74">
        <v>0</v>
      </c>
      <c r="CT11" s="74">
        <v>46195.759999999995</v>
      </c>
      <c r="CU11" s="74">
        <v>553000.40321600111</v>
      </c>
      <c r="CV11" s="74">
        <v>3397757.2167839999</v>
      </c>
      <c r="CW11" s="74">
        <v>0</v>
      </c>
      <c r="CX11" s="74">
        <v>3950757.620000001</v>
      </c>
      <c r="CY11" s="74">
        <v>89885.18714000145</v>
      </c>
      <c r="CZ11" s="74">
        <v>60505.042859999929</v>
      </c>
      <c r="DA11" s="74">
        <v>0</v>
      </c>
      <c r="DB11" s="74">
        <v>150390.23000000138</v>
      </c>
      <c r="DC11" s="74">
        <v>2000000</v>
      </c>
      <c r="DD11" s="74">
        <v>0</v>
      </c>
      <c r="DE11" s="74">
        <v>0</v>
      </c>
      <c r="DF11" s="74">
        <v>2000000</v>
      </c>
      <c r="DG11" s="74">
        <v>0</v>
      </c>
      <c r="DH11" s="74">
        <v>0</v>
      </c>
      <c r="DI11" s="74">
        <v>0</v>
      </c>
      <c r="DJ11" s="74">
        <v>0</v>
      </c>
      <c r="DK11" s="74">
        <v>0</v>
      </c>
      <c r="DL11" s="74">
        <v>0</v>
      </c>
      <c r="DM11" s="74">
        <v>0</v>
      </c>
      <c r="DN11" s="74">
        <v>0</v>
      </c>
      <c r="DO11" s="74">
        <v>0</v>
      </c>
      <c r="DP11" s="74">
        <v>0</v>
      </c>
      <c r="DQ11" s="74">
        <v>0</v>
      </c>
      <c r="DR11" s="74">
        <v>0</v>
      </c>
      <c r="DS11" s="74">
        <v>0</v>
      </c>
      <c r="DT11" s="74">
        <v>0</v>
      </c>
      <c r="DU11" s="74">
        <v>0</v>
      </c>
      <c r="DV11" s="74">
        <v>0</v>
      </c>
      <c r="DW11" s="74">
        <v>0</v>
      </c>
      <c r="DX11" s="74">
        <v>0</v>
      </c>
      <c r="DY11" s="74">
        <v>0</v>
      </c>
      <c r="DZ11" s="74">
        <v>0</v>
      </c>
      <c r="EA11" s="74">
        <v>30472.060000000005</v>
      </c>
      <c r="EB11" s="74">
        <v>10000</v>
      </c>
      <c r="EC11" s="74">
        <v>0</v>
      </c>
      <c r="ED11" s="74">
        <v>40472.060000000005</v>
      </c>
      <c r="EE11" s="74">
        <v>9854.8800000000047</v>
      </c>
      <c r="EF11" s="74">
        <v>2500</v>
      </c>
      <c r="EG11" s="74">
        <v>0</v>
      </c>
      <c r="EH11" s="74">
        <v>12354.880000000005</v>
      </c>
      <c r="EI11" s="74">
        <v>0</v>
      </c>
      <c r="EJ11" s="74">
        <v>0</v>
      </c>
      <c r="EK11" s="74">
        <v>0</v>
      </c>
      <c r="EL11" s="74">
        <v>0</v>
      </c>
      <c r="EM11" s="74">
        <v>0</v>
      </c>
      <c r="EN11" s="74">
        <v>0</v>
      </c>
      <c r="EO11" s="74">
        <v>0</v>
      </c>
      <c r="EP11" s="74">
        <v>0</v>
      </c>
      <c r="EQ11" s="74">
        <f t="shared" si="0"/>
        <v>12217996.658376273</v>
      </c>
      <c r="ER11" s="74">
        <f t="shared" si="1"/>
        <v>5335813.512623</v>
      </c>
      <c r="ES11" s="74">
        <f t="shared" si="2"/>
        <v>1978870.4947240048</v>
      </c>
      <c r="ET11" s="74">
        <f t="shared" si="3"/>
        <v>19532680.665723275</v>
      </c>
      <c r="EU11" s="74">
        <f t="shared" si="4"/>
        <v>8781016.3693002723</v>
      </c>
      <c r="EV11" s="74">
        <f t="shared" si="5"/>
        <v>1963041.9016989998</v>
      </c>
      <c r="EW11" s="74">
        <f t="shared" si="6"/>
        <v>1978870.4947240048</v>
      </c>
      <c r="EX11" s="74">
        <f t="shared" si="7"/>
        <v>12722928.765723275</v>
      </c>
    </row>
    <row r="12" spans="1:154" ht="24.95" customHeight="1" x14ac:dyDescent="0.2">
      <c r="A12" s="54">
        <v>5</v>
      </c>
      <c r="B12" s="73" t="s">
        <v>51</v>
      </c>
      <c r="C12" s="74">
        <v>0</v>
      </c>
      <c r="D12" s="74">
        <v>0</v>
      </c>
      <c r="E12" s="74">
        <v>0</v>
      </c>
      <c r="F12" s="74">
        <v>0</v>
      </c>
      <c r="G12" s="74">
        <v>0</v>
      </c>
      <c r="H12" s="74">
        <v>0</v>
      </c>
      <c r="I12" s="74">
        <v>0</v>
      </c>
      <c r="J12" s="74">
        <v>0</v>
      </c>
      <c r="K12" s="74">
        <v>0</v>
      </c>
      <c r="L12" s="74">
        <v>50617.88</v>
      </c>
      <c r="M12" s="74">
        <v>0</v>
      </c>
      <c r="N12" s="74">
        <v>50617.88</v>
      </c>
      <c r="O12" s="74">
        <v>0</v>
      </c>
      <c r="P12" s="74">
        <v>50617.88</v>
      </c>
      <c r="Q12" s="74">
        <v>0</v>
      </c>
      <c r="R12" s="74">
        <v>50617.88</v>
      </c>
      <c r="S12" s="74">
        <v>964</v>
      </c>
      <c r="T12" s="74">
        <v>1954.9099999999999</v>
      </c>
      <c r="U12" s="74">
        <v>0</v>
      </c>
      <c r="V12" s="74">
        <v>2918.91</v>
      </c>
      <c r="W12" s="74">
        <v>964</v>
      </c>
      <c r="X12" s="74">
        <v>1954.9099999999999</v>
      </c>
      <c r="Y12" s="74">
        <v>0</v>
      </c>
      <c r="Z12" s="74">
        <v>2918.91</v>
      </c>
      <c r="AA12" s="74">
        <v>9009789.6300000008</v>
      </c>
      <c r="AB12" s="74">
        <v>456191.88</v>
      </c>
      <c r="AC12" s="74">
        <v>1938812.3599999999</v>
      </c>
      <c r="AD12" s="74">
        <v>11404793.870000001</v>
      </c>
      <c r="AE12" s="74">
        <v>9009789.6300000008</v>
      </c>
      <c r="AF12" s="74">
        <v>456191.88</v>
      </c>
      <c r="AG12" s="74">
        <v>1938812.3599999999</v>
      </c>
      <c r="AH12" s="74">
        <v>11404793.870000001</v>
      </c>
      <c r="AI12" s="74">
        <v>596046.4</v>
      </c>
      <c r="AJ12" s="74">
        <v>850356.89000000036</v>
      </c>
      <c r="AK12" s="74">
        <v>165565.70999999996</v>
      </c>
      <c r="AL12" s="74">
        <v>1611969.0000000005</v>
      </c>
      <c r="AM12" s="74">
        <v>596046.4</v>
      </c>
      <c r="AN12" s="74">
        <v>850356.89000000036</v>
      </c>
      <c r="AO12" s="74">
        <v>165565.70999999996</v>
      </c>
      <c r="AP12" s="74">
        <v>1611969.0000000005</v>
      </c>
      <c r="AQ12" s="74">
        <v>149435.15</v>
      </c>
      <c r="AR12" s="74">
        <v>63618.67</v>
      </c>
      <c r="AS12" s="74">
        <v>2180</v>
      </c>
      <c r="AT12" s="74">
        <v>215233.82</v>
      </c>
      <c r="AU12" s="74">
        <v>149435.15</v>
      </c>
      <c r="AV12" s="74">
        <v>63618.67</v>
      </c>
      <c r="AW12" s="74">
        <v>2180</v>
      </c>
      <c r="AX12" s="74">
        <v>215233.82</v>
      </c>
      <c r="AY12" s="74">
        <v>0</v>
      </c>
      <c r="AZ12" s="74">
        <v>0</v>
      </c>
      <c r="BA12" s="74">
        <v>0</v>
      </c>
      <c r="BB12" s="74">
        <v>0</v>
      </c>
      <c r="BC12" s="74">
        <v>0</v>
      </c>
      <c r="BD12" s="74">
        <v>0</v>
      </c>
      <c r="BE12" s="74">
        <v>0</v>
      </c>
      <c r="BF12" s="74">
        <v>0</v>
      </c>
      <c r="BG12" s="74">
        <v>0</v>
      </c>
      <c r="BH12" s="74">
        <v>0</v>
      </c>
      <c r="BI12" s="74">
        <v>0</v>
      </c>
      <c r="BJ12" s="74">
        <v>0</v>
      </c>
      <c r="BK12" s="74">
        <v>0</v>
      </c>
      <c r="BL12" s="74">
        <v>0</v>
      </c>
      <c r="BM12" s="74">
        <v>0</v>
      </c>
      <c r="BN12" s="74">
        <v>0</v>
      </c>
      <c r="BO12" s="74">
        <v>0</v>
      </c>
      <c r="BP12" s="74">
        <v>0</v>
      </c>
      <c r="BQ12" s="74">
        <v>0</v>
      </c>
      <c r="BR12" s="74">
        <v>0</v>
      </c>
      <c r="BS12" s="74">
        <v>0</v>
      </c>
      <c r="BT12" s="74">
        <v>0</v>
      </c>
      <c r="BU12" s="74">
        <v>0</v>
      </c>
      <c r="BV12" s="74">
        <v>0</v>
      </c>
      <c r="BW12" s="74">
        <v>0</v>
      </c>
      <c r="BX12" s="74">
        <v>0</v>
      </c>
      <c r="BY12" s="74">
        <v>0</v>
      </c>
      <c r="BZ12" s="74">
        <v>0</v>
      </c>
      <c r="CA12" s="74">
        <v>0</v>
      </c>
      <c r="CB12" s="74">
        <v>0</v>
      </c>
      <c r="CC12" s="74">
        <v>0</v>
      </c>
      <c r="CD12" s="74">
        <v>0</v>
      </c>
      <c r="CE12" s="74">
        <v>0</v>
      </c>
      <c r="CF12" s="74">
        <v>0</v>
      </c>
      <c r="CG12" s="74">
        <v>0</v>
      </c>
      <c r="CH12" s="74">
        <v>0</v>
      </c>
      <c r="CI12" s="74">
        <v>0</v>
      </c>
      <c r="CJ12" s="74">
        <v>0</v>
      </c>
      <c r="CK12" s="74">
        <v>0</v>
      </c>
      <c r="CL12" s="74">
        <v>0</v>
      </c>
      <c r="CM12" s="74">
        <v>18931.82</v>
      </c>
      <c r="CN12" s="74">
        <v>0</v>
      </c>
      <c r="CO12" s="74">
        <v>0</v>
      </c>
      <c r="CP12" s="74">
        <v>18931.82</v>
      </c>
      <c r="CQ12" s="74">
        <v>18931.82</v>
      </c>
      <c r="CR12" s="74">
        <v>0</v>
      </c>
      <c r="CS12" s="74">
        <v>0</v>
      </c>
      <c r="CT12" s="74">
        <v>18931.82</v>
      </c>
      <c r="CU12" s="74">
        <v>423049.17000000004</v>
      </c>
      <c r="CV12" s="74">
        <v>0</v>
      </c>
      <c r="CW12" s="74">
        <v>0</v>
      </c>
      <c r="CX12" s="74">
        <v>423049.17000000004</v>
      </c>
      <c r="CY12" s="74">
        <v>237045.30000000005</v>
      </c>
      <c r="CZ12" s="74">
        <v>0</v>
      </c>
      <c r="DA12" s="74">
        <v>0</v>
      </c>
      <c r="DB12" s="74">
        <v>237045.30000000005</v>
      </c>
      <c r="DC12" s="74">
        <v>53926.8</v>
      </c>
      <c r="DD12" s="74">
        <v>0</v>
      </c>
      <c r="DE12" s="74">
        <v>0</v>
      </c>
      <c r="DF12" s="74">
        <v>53926.8</v>
      </c>
      <c r="DG12" s="74">
        <v>53926.8</v>
      </c>
      <c r="DH12" s="74">
        <v>0</v>
      </c>
      <c r="DI12" s="74">
        <v>0</v>
      </c>
      <c r="DJ12" s="74">
        <v>53926.8</v>
      </c>
      <c r="DK12" s="74">
        <v>3800678.5699999989</v>
      </c>
      <c r="DL12" s="74">
        <v>150</v>
      </c>
      <c r="DM12" s="74">
        <v>0</v>
      </c>
      <c r="DN12" s="74">
        <v>3800828.5699999989</v>
      </c>
      <c r="DO12" s="74">
        <v>1046614.899999999</v>
      </c>
      <c r="DP12" s="74">
        <v>75</v>
      </c>
      <c r="DQ12" s="74">
        <v>0</v>
      </c>
      <c r="DR12" s="74">
        <v>1046689.899999999</v>
      </c>
      <c r="DS12" s="74">
        <v>0</v>
      </c>
      <c r="DT12" s="74">
        <v>0</v>
      </c>
      <c r="DU12" s="74">
        <v>0</v>
      </c>
      <c r="DV12" s="74">
        <v>0</v>
      </c>
      <c r="DW12" s="74">
        <v>0</v>
      </c>
      <c r="DX12" s="74">
        <v>0</v>
      </c>
      <c r="DY12" s="74">
        <v>0</v>
      </c>
      <c r="DZ12" s="74">
        <v>0</v>
      </c>
      <c r="EA12" s="74">
        <v>34177.630000000005</v>
      </c>
      <c r="EB12" s="74">
        <v>900</v>
      </c>
      <c r="EC12" s="74">
        <v>0</v>
      </c>
      <c r="ED12" s="74">
        <v>35077.630000000005</v>
      </c>
      <c r="EE12" s="74">
        <v>34177.630000000005</v>
      </c>
      <c r="EF12" s="74">
        <v>900</v>
      </c>
      <c r="EG12" s="74">
        <v>0</v>
      </c>
      <c r="EH12" s="74">
        <v>35077.630000000005</v>
      </c>
      <c r="EI12" s="74">
        <v>0</v>
      </c>
      <c r="EJ12" s="74">
        <v>0</v>
      </c>
      <c r="EK12" s="74">
        <v>0</v>
      </c>
      <c r="EL12" s="74">
        <v>0</v>
      </c>
      <c r="EM12" s="74">
        <v>0</v>
      </c>
      <c r="EN12" s="74">
        <v>0</v>
      </c>
      <c r="EO12" s="74">
        <v>0</v>
      </c>
      <c r="EP12" s="74">
        <v>0</v>
      </c>
      <c r="EQ12" s="74">
        <f t="shared" si="0"/>
        <v>14086999.170000002</v>
      </c>
      <c r="ER12" s="74">
        <f t="shared" si="1"/>
        <v>1423790.2300000002</v>
      </c>
      <c r="ES12" s="74">
        <f t="shared" si="2"/>
        <v>2106558.0699999998</v>
      </c>
      <c r="ET12" s="74">
        <f t="shared" si="3"/>
        <v>17617347.469999999</v>
      </c>
      <c r="EU12" s="74">
        <f t="shared" si="4"/>
        <v>11146931.630000003</v>
      </c>
      <c r="EV12" s="74">
        <f t="shared" si="5"/>
        <v>1423715.2300000002</v>
      </c>
      <c r="EW12" s="74">
        <f t="shared" si="6"/>
        <v>2106558.0699999998</v>
      </c>
      <c r="EX12" s="74">
        <f t="shared" si="7"/>
        <v>14677204.930000002</v>
      </c>
    </row>
    <row r="13" spans="1:154" ht="24.95" customHeight="1" x14ac:dyDescent="0.2">
      <c r="A13" s="54">
        <v>6</v>
      </c>
      <c r="B13" s="73" t="s">
        <v>54</v>
      </c>
      <c r="C13" s="74">
        <v>21000</v>
      </c>
      <c r="D13" s="74">
        <v>0</v>
      </c>
      <c r="E13" s="74">
        <v>175000</v>
      </c>
      <c r="F13" s="74">
        <v>196000</v>
      </c>
      <c r="G13" s="74">
        <v>21000</v>
      </c>
      <c r="H13" s="74">
        <v>0</v>
      </c>
      <c r="I13" s="74">
        <v>175000</v>
      </c>
      <c r="J13" s="74">
        <v>196000</v>
      </c>
      <c r="K13" s="74">
        <v>1096.82</v>
      </c>
      <c r="L13" s="74">
        <v>0</v>
      </c>
      <c r="M13" s="74">
        <v>86.62</v>
      </c>
      <c r="N13" s="74">
        <v>1183.44</v>
      </c>
      <c r="O13" s="74">
        <v>1096.82</v>
      </c>
      <c r="P13" s="74">
        <v>0</v>
      </c>
      <c r="Q13" s="74">
        <v>86.62</v>
      </c>
      <c r="R13" s="74">
        <v>1183.44</v>
      </c>
      <c r="S13" s="74">
        <v>0</v>
      </c>
      <c r="T13" s="74">
        <v>0</v>
      </c>
      <c r="U13" s="74">
        <v>0</v>
      </c>
      <c r="V13" s="74">
        <v>0</v>
      </c>
      <c r="W13" s="74">
        <v>0</v>
      </c>
      <c r="X13" s="74">
        <v>0</v>
      </c>
      <c r="Y13" s="74">
        <v>0</v>
      </c>
      <c r="Z13" s="74">
        <v>0</v>
      </c>
      <c r="AA13" s="74">
        <v>4922007.5712631932</v>
      </c>
      <c r="AB13" s="74">
        <v>252847.21518129835</v>
      </c>
      <c r="AC13" s="74">
        <v>10858548.723555477</v>
      </c>
      <c r="AD13" s="74">
        <v>16033403.509999968</v>
      </c>
      <c r="AE13" s="74">
        <v>4922007.5712631932</v>
      </c>
      <c r="AF13" s="74">
        <v>252847.21518129835</v>
      </c>
      <c r="AG13" s="74">
        <v>10858548.723555477</v>
      </c>
      <c r="AH13" s="74">
        <v>16033403.509999968</v>
      </c>
      <c r="AI13" s="74">
        <v>55657.15</v>
      </c>
      <c r="AJ13" s="74">
        <v>217590.11</v>
      </c>
      <c r="AK13" s="74">
        <v>608076.67000000004</v>
      </c>
      <c r="AL13" s="74">
        <v>881323.93</v>
      </c>
      <c r="AM13" s="74">
        <v>55657.15</v>
      </c>
      <c r="AN13" s="74">
        <v>217590.11</v>
      </c>
      <c r="AO13" s="74">
        <v>608076.67000000004</v>
      </c>
      <c r="AP13" s="74">
        <v>881323.93</v>
      </c>
      <c r="AQ13" s="74">
        <v>12358.18</v>
      </c>
      <c r="AR13" s="74">
        <v>20623.48</v>
      </c>
      <c r="AS13" s="74">
        <v>59856.39</v>
      </c>
      <c r="AT13" s="74">
        <v>92838.05</v>
      </c>
      <c r="AU13" s="74">
        <v>12358.18</v>
      </c>
      <c r="AV13" s="74">
        <v>20623.48</v>
      </c>
      <c r="AW13" s="74">
        <v>59856.39</v>
      </c>
      <c r="AX13" s="74">
        <v>92838.05</v>
      </c>
      <c r="AY13" s="74">
        <v>0</v>
      </c>
      <c r="AZ13" s="74">
        <v>0</v>
      </c>
      <c r="BA13" s="74">
        <v>0</v>
      </c>
      <c r="BB13" s="74">
        <v>0</v>
      </c>
      <c r="BC13" s="74">
        <v>0</v>
      </c>
      <c r="BD13" s="74">
        <v>0</v>
      </c>
      <c r="BE13" s="74">
        <v>0</v>
      </c>
      <c r="BF13" s="74">
        <v>0</v>
      </c>
      <c r="BG13" s="74">
        <v>0</v>
      </c>
      <c r="BH13" s="74">
        <v>0</v>
      </c>
      <c r="BI13" s="74">
        <v>0</v>
      </c>
      <c r="BJ13" s="74">
        <v>0</v>
      </c>
      <c r="BK13" s="74">
        <v>0</v>
      </c>
      <c r="BL13" s="74">
        <v>0</v>
      </c>
      <c r="BM13" s="74">
        <v>0</v>
      </c>
      <c r="BN13" s="74">
        <v>0</v>
      </c>
      <c r="BO13" s="74">
        <v>0</v>
      </c>
      <c r="BP13" s="74">
        <v>0</v>
      </c>
      <c r="BQ13" s="74">
        <v>0</v>
      </c>
      <c r="BR13" s="74">
        <v>0</v>
      </c>
      <c r="BS13" s="74">
        <v>0</v>
      </c>
      <c r="BT13" s="74">
        <v>0</v>
      </c>
      <c r="BU13" s="74">
        <v>0</v>
      </c>
      <c r="BV13" s="74">
        <v>0</v>
      </c>
      <c r="BW13" s="74">
        <v>0</v>
      </c>
      <c r="BX13" s="74">
        <v>0</v>
      </c>
      <c r="BY13" s="74">
        <v>0</v>
      </c>
      <c r="BZ13" s="74">
        <v>0</v>
      </c>
      <c r="CA13" s="74">
        <v>0</v>
      </c>
      <c r="CB13" s="74">
        <v>0</v>
      </c>
      <c r="CC13" s="74">
        <v>0</v>
      </c>
      <c r="CD13" s="74">
        <v>0</v>
      </c>
      <c r="CE13" s="74">
        <v>0</v>
      </c>
      <c r="CF13" s="74">
        <v>0</v>
      </c>
      <c r="CG13" s="74">
        <v>0</v>
      </c>
      <c r="CH13" s="74">
        <v>0</v>
      </c>
      <c r="CI13" s="74">
        <v>0</v>
      </c>
      <c r="CJ13" s="74">
        <v>0</v>
      </c>
      <c r="CK13" s="74">
        <v>0</v>
      </c>
      <c r="CL13" s="74">
        <v>0</v>
      </c>
      <c r="CM13" s="74">
        <v>0</v>
      </c>
      <c r="CN13" s="74">
        <v>0</v>
      </c>
      <c r="CO13" s="74">
        <v>0</v>
      </c>
      <c r="CP13" s="74">
        <v>0</v>
      </c>
      <c r="CQ13" s="74">
        <v>0</v>
      </c>
      <c r="CR13" s="74">
        <v>0</v>
      </c>
      <c r="CS13" s="74">
        <v>0</v>
      </c>
      <c r="CT13" s="74">
        <v>0</v>
      </c>
      <c r="CU13" s="74">
        <v>0</v>
      </c>
      <c r="CV13" s="74">
        <v>0</v>
      </c>
      <c r="CW13" s="74">
        <v>0</v>
      </c>
      <c r="CX13" s="74">
        <v>0</v>
      </c>
      <c r="CY13" s="74">
        <v>0</v>
      </c>
      <c r="CZ13" s="74">
        <v>0</v>
      </c>
      <c r="DA13" s="74">
        <v>0</v>
      </c>
      <c r="DB13" s="74">
        <v>0</v>
      </c>
      <c r="DC13" s="74">
        <v>0</v>
      </c>
      <c r="DD13" s="74">
        <v>0</v>
      </c>
      <c r="DE13" s="74">
        <v>0</v>
      </c>
      <c r="DF13" s="74">
        <v>0</v>
      </c>
      <c r="DG13" s="74">
        <v>0</v>
      </c>
      <c r="DH13" s="74">
        <v>0</v>
      </c>
      <c r="DI13" s="74">
        <v>0</v>
      </c>
      <c r="DJ13" s="74">
        <v>0</v>
      </c>
      <c r="DK13" s="74">
        <v>0</v>
      </c>
      <c r="DL13" s="74">
        <v>0</v>
      </c>
      <c r="DM13" s="74">
        <v>0</v>
      </c>
      <c r="DN13" s="74">
        <v>0</v>
      </c>
      <c r="DO13" s="74">
        <v>0</v>
      </c>
      <c r="DP13" s="74">
        <v>0</v>
      </c>
      <c r="DQ13" s="74">
        <v>0</v>
      </c>
      <c r="DR13" s="74">
        <v>0</v>
      </c>
      <c r="DS13" s="74">
        <v>0</v>
      </c>
      <c r="DT13" s="74">
        <v>0</v>
      </c>
      <c r="DU13" s="74">
        <v>0</v>
      </c>
      <c r="DV13" s="74">
        <v>0</v>
      </c>
      <c r="DW13" s="74">
        <v>0</v>
      </c>
      <c r="DX13" s="74">
        <v>0</v>
      </c>
      <c r="DY13" s="74">
        <v>0</v>
      </c>
      <c r="DZ13" s="74">
        <v>0</v>
      </c>
      <c r="EA13" s="74">
        <v>0</v>
      </c>
      <c r="EB13" s="74">
        <v>0</v>
      </c>
      <c r="EC13" s="74">
        <v>0</v>
      </c>
      <c r="ED13" s="74">
        <v>0</v>
      </c>
      <c r="EE13" s="74">
        <v>0</v>
      </c>
      <c r="EF13" s="74">
        <v>0</v>
      </c>
      <c r="EG13" s="74">
        <v>0</v>
      </c>
      <c r="EH13" s="74">
        <v>0</v>
      </c>
      <c r="EI13" s="74">
        <v>0</v>
      </c>
      <c r="EJ13" s="74">
        <v>0</v>
      </c>
      <c r="EK13" s="74">
        <v>0</v>
      </c>
      <c r="EL13" s="74">
        <v>0</v>
      </c>
      <c r="EM13" s="74">
        <v>0</v>
      </c>
      <c r="EN13" s="74">
        <v>0</v>
      </c>
      <c r="EO13" s="74">
        <v>0</v>
      </c>
      <c r="EP13" s="74">
        <v>0</v>
      </c>
      <c r="EQ13" s="74">
        <f t="shared" si="0"/>
        <v>5012119.7212631935</v>
      </c>
      <c r="ER13" s="74">
        <f t="shared" si="1"/>
        <v>491060.80518129829</v>
      </c>
      <c r="ES13" s="74">
        <f t="shared" si="2"/>
        <v>11701568.403555477</v>
      </c>
      <c r="ET13" s="74">
        <f t="shared" si="3"/>
        <v>17204748.92999997</v>
      </c>
      <c r="EU13" s="74">
        <f t="shared" si="4"/>
        <v>5012119.7212631935</v>
      </c>
      <c r="EV13" s="74">
        <f t="shared" si="5"/>
        <v>491060.80518129829</v>
      </c>
      <c r="EW13" s="74">
        <f t="shared" si="6"/>
        <v>11701568.403555477</v>
      </c>
      <c r="EX13" s="74">
        <f t="shared" si="7"/>
        <v>17204748.92999997</v>
      </c>
    </row>
    <row r="14" spans="1:154" ht="24.95" customHeight="1" x14ac:dyDescent="0.2">
      <c r="A14" s="54">
        <v>7</v>
      </c>
      <c r="B14" s="73" t="s">
        <v>50</v>
      </c>
      <c r="C14" s="74">
        <v>24658.17</v>
      </c>
      <c r="D14" s="74">
        <v>0</v>
      </c>
      <c r="E14" s="74">
        <v>7000</v>
      </c>
      <c r="F14" s="74">
        <v>31658.17</v>
      </c>
      <c r="G14" s="74">
        <v>24658.17</v>
      </c>
      <c r="H14" s="74">
        <v>0</v>
      </c>
      <c r="I14" s="74">
        <v>7000</v>
      </c>
      <c r="J14" s="74">
        <v>31658.17</v>
      </c>
      <c r="K14" s="74">
        <v>247.62200000000001</v>
      </c>
      <c r="L14" s="74">
        <v>33903.560307199994</v>
      </c>
      <c r="M14" s="74">
        <v>0</v>
      </c>
      <c r="N14" s="74">
        <v>34151.182307199997</v>
      </c>
      <c r="O14" s="74">
        <v>247.62200000000001</v>
      </c>
      <c r="P14" s="74">
        <v>33903.560307199994</v>
      </c>
      <c r="Q14" s="74">
        <v>0</v>
      </c>
      <c r="R14" s="74">
        <v>34151.182307199997</v>
      </c>
      <c r="S14" s="74">
        <v>20060</v>
      </c>
      <c r="T14" s="74">
        <v>0</v>
      </c>
      <c r="U14" s="74">
        <v>0</v>
      </c>
      <c r="V14" s="74">
        <v>20060</v>
      </c>
      <c r="W14" s="74">
        <v>20060</v>
      </c>
      <c r="X14" s="74">
        <v>0</v>
      </c>
      <c r="Y14" s="74">
        <v>0</v>
      </c>
      <c r="Z14" s="74">
        <v>20060</v>
      </c>
      <c r="AA14" s="74">
        <v>4359710.48083496</v>
      </c>
      <c r="AB14" s="74">
        <v>4067.9200000000005</v>
      </c>
      <c r="AC14" s="74">
        <v>1075260.1191650303</v>
      </c>
      <c r="AD14" s="74">
        <v>5439038.5199999902</v>
      </c>
      <c r="AE14" s="74">
        <v>4359710.48083496</v>
      </c>
      <c r="AF14" s="74">
        <v>4067.9200000000005</v>
      </c>
      <c r="AG14" s="74">
        <v>1075260.1191650303</v>
      </c>
      <c r="AH14" s="74">
        <v>5439038.5199999902</v>
      </c>
      <c r="AI14" s="74">
        <v>276774.60664000007</v>
      </c>
      <c r="AJ14" s="74">
        <v>584510.20386799984</v>
      </c>
      <c r="AK14" s="74">
        <v>0</v>
      </c>
      <c r="AL14" s="74">
        <v>861284.81050799997</v>
      </c>
      <c r="AM14" s="74">
        <v>254263.65354000009</v>
      </c>
      <c r="AN14" s="74">
        <v>560807.46386799985</v>
      </c>
      <c r="AO14" s="74">
        <v>0</v>
      </c>
      <c r="AP14" s="74">
        <v>815071.11740799993</v>
      </c>
      <c r="AQ14" s="74">
        <v>172989.63652499998</v>
      </c>
      <c r="AR14" s="74">
        <v>18425.22</v>
      </c>
      <c r="AS14" s="74">
        <v>5</v>
      </c>
      <c r="AT14" s="74">
        <v>191419.85652499998</v>
      </c>
      <c r="AU14" s="74">
        <v>62276.022892032866</v>
      </c>
      <c r="AV14" s="74">
        <v>18073.02</v>
      </c>
      <c r="AW14" s="74">
        <v>5</v>
      </c>
      <c r="AX14" s="74">
        <v>80354.04289203287</v>
      </c>
      <c r="AY14" s="74">
        <v>0</v>
      </c>
      <c r="AZ14" s="74">
        <v>0</v>
      </c>
      <c r="BA14" s="74">
        <v>0</v>
      </c>
      <c r="BB14" s="74">
        <v>0</v>
      </c>
      <c r="BC14" s="74">
        <v>0</v>
      </c>
      <c r="BD14" s="74">
        <v>0</v>
      </c>
      <c r="BE14" s="74">
        <v>0</v>
      </c>
      <c r="BF14" s="74">
        <v>0</v>
      </c>
      <c r="BG14" s="74">
        <v>720501.6</v>
      </c>
      <c r="BH14" s="74">
        <v>0</v>
      </c>
      <c r="BI14" s="74">
        <v>0</v>
      </c>
      <c r="BJ14" s="74">
        <v>720501.6</v>
      </c>
      <c r="BK14" s="74">
        <v>0</v>
      </c>
      <c r="BL14" s="74">
        <v>0</v>
      </c>
      <c r="BM14" s="74">
        <v>0</v>
      </c>
      <c r="BN14" s="74">
        <v>0</v>
      </c>
      <c r="BO14" s="74">
        <v>1823698.228640002</v>
      </c>
      <c r="BP14" s="74">
        <v>0</v>
      </c>
      <c r="BQ14" s="74">
        <v>0</v>
      </c>
      <c r="BR14" s="74">
        <v>1823698.228640002</v>
      </c>
      <c r="BS14" s="74">
        <v>0</v>
      </c>
      <c r="BT14" s="74">
        <v>0</v>
      </c>
      <c r="BU14" s="74">
        <v>0</v>
      </c>
      <c r="BV14" s="74">
        <v>0</v>
      </c>
      <c r="BW14" s="74">
        <v>0</v>
      </c>
      <c r="BX14" s="74">
        <v>0</v>
      </c>
      <c r="BY14" s="74">
        <v>0</v>
      </c>
      <c r="BZ14" s="74">
        <v>0</v>
      </c>
      <c r="CA14" s="74">
        <v>0</v>
      </c>
      <c r="CB14" s="74">
        <v>0</v>
      </c>
      <c r="CC14" s="74">
        <v>0</v>
      </c>
      <c r="CD14" s="74">
        <v>0</v>
      </c>
      <c r="CE14" s="74">
        <v>0</v>
      </c>
      <c r="CF14" s="74">
        <v>0</v>
      </c>
      <c r="CG14" s="74">
        <v>0</v>
      </c>
      <c r="CH14" s="74">
        <v>0</v>
      </c>
      <c r="CI14" s="74">
        <v>0</v>
      </c>
      <c r="CJ14" s="74">
        <v>0</v>
      </c>
      <c r="CK14" s="74">
        <v>0</v>
      </c>
      <c r="CL14" s="74">
        <v>0</v>
      </c>
      <c r="CM14" s="74">
        <v>97575.64</v>
      </c>
      <c r="CN14" s="74">
        <v>38467.230000000003</v>
      </c>
      <c r="CO14" s="74">
        <v>0</v>
      </c>
      <c r="CP14" s="74">
        <v>136042.87</v>
      </c>
      <c r="CQ14" s="74">
        <v>47820.676161793366</v>
      </c>
      <c r="CR14" s="74">
        <v>19233.615000000002</v>
      </c>
      <c r="CS14" s="74">
        <v>0</v>
      </c>
      <c r="CT14" s="74">
        <v>67054.291161793371</v>
      </c>
      <c r="CU14" s="74">
        <v>189943.711328</v>
      </c>
      <c r="CV14" s="74">
        <v>965040.00053800037</v>
      </c>
      <c r="CW14" s="74">
        <v>0</v>
      </c>
      <c r="CX14" s="74">
        <v>1154983.7118660004</v>
      </c>
      <c r="CY14" s="74">
        <v>42265.238935063011</v>
      </c>
      <c r="CZ14" s="74">
        <v>219178.49728760042</v>
      </c>
      <c r="DA14" s="74">
        <v>0</v>
      </c>
      <c r="DB14" s="74">
        <v>261443.73622266343</v>
      </c>
      <c r="DC14" s="74">
        <v>1221</v>
      </c>
      <c r="DD14" s="74">
        <v>0</v>
      </c>
      <c r="DE14" s="74">
        <v>0</v>
      </c>
      <c r="DF14" s="74">
        <v>1221</v>
      </c>
      <c r="DG14" s="74">
        <v>1221</v>
      </c>
      <c r="DH14" s="74">
        <v>0</v>
      </c>
      <c r="DI14" s="74">
        <v>0</v>
      </c>
      <c r="DJ14" s="74">
        <v>1221</v>
      </c>
      <c r="DK14" s="74">
        <v>0</v>
      </c>
      <c r="DL14" s="74">
        <v>0</v>
      </c>
      <c r="DM14" s="74">
        <v>0</v>
      </c>
      <c r="DN14" s="74">
        <v>0</v>
      </c>
      <c r="DO14" s="74">
        <v>0</v>
      </c>
      <c r="DP14" s="74">
        <v>0</v>
      </c>
      <c r="DQ14" s="74">
        <v>0</v>
      </c>
      <c r="DR14" s="74">
        <v>0</v>
      </c>
      <c r="DS14" s="74">
        <v>0</v>
      </c>
      <c r="DT14" s="74">
        <v>0</v>
      </c>
      <c r="DU14" s="74">
        <v>0</v>
      </c>
      <c r="DV14" s="74">
        <v>0</v>
      </c>
      <c r="DW14" s="74">
        <v>0</v>
      </c>
      <c r="DX14" s="74">
        <v>0</v>
      </c>
      <c r="DY14" s="74">
        <v>0</v>
      </c>
      <c r="DZ14" s="74">
        <v>0</v>
      </c>
      <c r="EA14" s="74">
        <v>21024.48</v>
      </c>
      <c r="EB14" s="74">
        <v>0</v>
      </c>
      <c r="EC14" s="74">
        <v>0</v>
      </c>
      <c r="ED14" s="74">
        <v>21024.48</v>
      </c>
      <c r="EE14" s="74">
        <v>10512.24</v>
      </c>
      <c r="EF14" s="74">
        <v>0</v>
      </c>
      <c r="EG14" s="74">
        <v>0</v>
      </c>
      <c r="EH14" s="74">
        <v>10512.24</v>
      </c>
      <c r="EI14" s="74">
        <v>0</v>
      </c>
      <c r="EJ14" s="74">
        <v>0</v>
      </c>
      <c r="EK14" s="74">
        <v>0</v>
      </c>
      <c r="EL14" s="74">
        <v>0</v>
      </c>
      <c r="EM14" s="74">
        <v>0</v>
      </c>
      <c r="EN14" s="74">
        <v>0</v>
      </c>
      <c r="EO14" s="74">
        <v>0</v>
      </c>
      <c r="EP14" s="74">
        <v>0</v>
      </c>
      <c r="EQ14" s="74">
        <f t="shared" si="0"/>
        <v>7708405.1759679615</v>
      </c>
      <c r="ER14" s="74">
        <f t="shared" si="1"/>
        <v>1644414.1347132002</v>
      </c>
      <c r="ES14" s="74">
        <f t="shared" si="2"/>
        <v>1082265.1191650303</v>
      </c>
      <c r="ET14" s="74">
        <f t="shared" si="3"/>
        <v>10435084.429846192</v>
      </c>
      <c r="EU14" s="74">
        <f t="shared" si="4"/>
        <v>4823035.1043638494</v>
      </c>
      <c r="EV14" s="74">
        <f t="shared" si="5"/>
        <v>855264.07646280027</v>
      </c>
      <c r="EW14" s="74">
        <f t="shared" si="6"/>
        <v>1082265.1191650303</v>
      </c>
      <c r="EX14" s="74">
        <f t="shared" si="7"/>
        <v>6760564.2999916803</v>
      </c>
    </row>
    <row r="15" spans="1:154" ht="24.95" customHeight="1" x14ac:dyDescent="0.2">
      <c r="A15" s="54">
        <v>8</v>
      </c>
      <c r="B15" s="73" t="s">
        <v>52</v>
      </c>
      <c r="C15" s="74">
        <v>32000</v>
      </c>
      <c r="D15" s="74">
        <v>0</v>
      </c>
      <c r="E15" s="74">
        <v>25000</v>
      </c>
      <c r="F15" s="74">
        <v>57000</v>
      </c>
      <c r="G15" s="74">
        <v>32000</v>
      </c>
      <c r="H15" s="74">
        <v>0</v>
      </c>
      <c r="I15" s="74">
        <v>25000</v>
      </c>
      <c r="J15" s="74">
        <v>57000</v>
      </c>
      <c r="K15" s="74">
        <v>0</v>
      </c>
      <c r="L15" s="74">
        <v>163.25</v>
      </c>
      <c r="M15" s="74">
        <v>32.159999999999997</v>
      </c>
      <c r="N15" s="74">
        <v>195.41</v>
      </c>
      <c r="O15" s="74">
        <v>0</v>
      </c>
      <c r="P15" s="74">
        <v>163.25</v>
      </c>
      <c r="Q15" s="74">
        <v>32.159999999999997</v>
      </c>
      <c r="R15" s="74">
        <v>195.41</v>
      </c>
      <c r="S15" s="74">
        <v>4039</v>
      </c>
      <c r="T15" s="74">
        <v>0</v>
      </c>
      <c r="U15" s="74">
        <v>148</v>
      </c>
      <c r="V15" s="74">
        <v>4187</v>
      </c>
      <c r="W15" s="74">
        <v>4039</v>
      </c>
      <c r="X15" s="74">
        <v>0</v>
      </c>
      <c r="Y15" s="74">
        <v>74</v>
      </c>
      <c r="Z15" s="74">
        <v>4113</v>
      </c>
      <c r="AA15" s="74">
        <v>2526229.353232814</v>
      </c>
      <c r="AB15" s="74">
        <v>15561.266019324703</v>
      </c>
      <c r="AC15" s="74">
        <v>6571360.7107478622</v>
      </c>
      <c r="AD15" s="74">
        <v>9113151.3300000019</v>
      </c>
      <c r="AE15" s="74">
        <v>2526229.353232814</v>
      </c>
      <c r="AF15" s="74">
        <v>15561.266019324703</v>
      </c>
      <c r="AG15" s="74">
        <v>6571360.7107478622</v>
      </c>
      <c r="AH15" s="74">
        <v>9113151.3300000019</v>
      </c>
      <c r="AI15" s="74">
        <v>28591.82</v>
      </c>
      <c r="AJ15" s="74">
        <v>58196.41</v>
      </c>
      <c r="AK15" s="74">
        <v>571018.86</v>
      </c>
      <c r="AL15" s="74">
        <v>657807.09</v>
      </c>
      <c r="AM15" s="74">
        <v>15062.92</v>
      </c>
      <c r="AN15" s="74">
        <v>32031.590000000004</v>
      </c>
      <c r="AO15" s="74">
        <v>285734.3</v>
      </c>
      <c r="AP15" s="74">
        <v>332828.81</v>
      </c>
      <c r="AQ15" s="74">
        <v>3950</v>
      </c>
      <c r="AR15" s="74">
        <v>13720</v>
      </c>
      <c r="AS15" s="74">
        <v>25867</v>
      </c>
      <c r="AT15" s="74">
        <v>43537</v>
      </c>
      <c r="AU15" s="74">
        <v>1974.99</v>
      </c>
      <c r="AV15" s="74">
        <v>9769.9599999999991</v>
      </c>
      <c r="AW15" s="74">
        <v>12933.5</v>
      </c>
      <c r="AX15" s="74">
        <v>24678.449999999997</v>
      </c>
      <c r="AY15" s="74">
        <v>0</v>
      </c>
      <c r="AZ15" s="74">
        <v>0</v>
      </c>
      <c r="BA15" s="74">
        <v>0</v>
      </c>
      <c r="BB15" s="74">
        <v>0</v>
      </c>
      <c r="BC15" s="74">
        <v>0</v>
      </c>
      <c r="BD15" s="74">
        <v>0</v>
      </c>
      <c r="BE15" s="74">
        <v>0</v>
      </c>
      <c r="BF15" s="74">
        <v>0</v>
      </c>
      <c r="BG15" s="74">
        <v>0</v>
      </c>
      <c r="BH15" s="74">
        <v>0</v>
      </c>
      <c r="BI15" s="74">
        <v>0</v>
      </c>
      <c r="BJ15" s="74">
        <v>0</v>
      </c>
      <c r="BK15" s="74">
        <v>0</v>
      </c>
      <c r="BL15" s="74">
        <v>0</v>
      </c>
      <c r="BM15" s="74">
        <v>0</v>
      </c>
      <c r="BN15" s="74">
        <v>0</v>
      </c>
      <c r="BO15" s="74">
        <v>0</v>
      </c>
      <c r="BP15" s="74">
        <v>0</v>
      </c>
      <c r="BQ15" s="74">
        <v>0</v>
      </c>
      <c r="BR15" s="74">
        <v>0</v>
      </c>
      <c r="BS15" s="74">
        <v>0</v>
      </c>
      <c r="BT15" s="74">
        <v>0</v>
      </c>
      <c r="BU15" s="74">
        <v>0</v>
      </c>
      <c r="BV15" s="74">
        <v>0</v>
      </c>
      <c r="BW15" s="74">
        <v>0</v>
      </c>
      <c r="BX15" s="74">
        <v>0</v>
      </c>
      <c r="BY15" s="74">
        <v>0</v>
      </c>
      <c r="BZ15" s="74">
        <v>0</v>
      </c>
      <c r="CA15" s="74">
        <v>0</v>
      </c>
      <c r="CB15" s="74">
        <v>0</v>
      </c>
      <c r="CC15" s="74">
        <v>0</v>
      </c>
      <c r="CD15" s="74">
        <v>0</v>
      </c>
      <c r="CE15" s="74">
        <v>0</v>
      </c>
      <c r="CF15" s="74">
        <v>0</v>
      </c>
      <c r="CG15" s="74">
        <v>0</v>
      </c>
      <c r="CH15" s="74">
        <v>0</v>
      </c>
      <c r="CI15" s="74">
        <v>0</v>
      </c>
      <c r="CJ15" s="74">
        <v>0</v>
      </c>
      <c r="CK15" s="74">
        <v>0</v>
      </c>
      <c r="CL15" s="74">
        <v>0</v>
      </c>
      <c r="CM15" s="74">
        <v>0</v>
      </c>
      <c r="CN15" s="74">
        <v>0</v>
      </c>
      <c r="CO15" s="74">
        <v>0</v>
      </c>
      <c r="CP15" s="74">
        <v>0</v>
      </c>
      <c r="CQ15" s="74">
        <v>0</v>
      </c>
      <c r="CR15" s="74">
        <v>0</v>
      </c>
      <c r="CS15" s="74">
        <v>0</v>
      </c>
      <c r="CT15" s="74">
        <v>0</v>
      </c>
      <c r="CU15" s="74">
        <v>295129.02</v>
      </c>
      <c r="CV15" s="74">
        <v>0</v>
      </c>
      <c r="CW15" s="74">
        <v>0</v>
      </c>
      <c r="CX15" s="74">
        <v>295129.02</v>
      </c>
      <c r="CY15" s="74">
        <v>268726.91000000003</v>
      </c>
      <c r="CZ15" s="74">
        <v>0</v>
      </c>
      <c r="DA15" s="74">
        <v>0</v>
      </c>
      <c r="DB15" s="74">
        <v>268726.91000000003</v>
      </c>
      <c r="DC15" s="74">
        <v>0</v>
      </c>
      <c r="DD15" s="74">
        <v>0</v>
      </c>
      <c r="DE15" s="74">
        <v>0</v>
      </c>
      <c r="DF15" s="74">
        <v>0</v>
      </c>
      <c r="DG15" s="74">
        <v>0</v>
      </c>
      <c r="DH15" s="74">
        <v>0</v>
      </c>
      <c r="DI15" s="74">
        <v>0</v>
      </c>
      <c r="DJ15" s="74">
        <v>0</v>
      </c>
      <c r="DK15" s="74">
        <v>0</v>
      </c>
      <c r="DL15" s="74">
        <v>0</v>
      </c>
      <c r="DM15" s="74">
        <v>0</v>
      </c>
      <c r="DN15" s="74">
        <v>0</v>
      </c>
      <c r="DO15" s="74">
        <v>0</v>
      </c>
      <c r="DP15" s="74">
        <v>0</v>
      </c>
      <c r="DQ15" s="74">
        <v>0</v>
      </c>
      <c r="DR15" s="74">
        <v>0</v>
      </c>
      <c r="DS15" s="74">
        <v>0</v>
      </c>
      <c r="DT15" s="74">
        <v>0</v>
      </c>
      <c r="DU15" s="74">
        <v>0</v>
      </c>
      <c r="DV15" s="74">
        <v>0</v>
      </c>
      <c r="DW15" s="74">
        <v>0</v>
      </c>
      <c r="DX15" s="74">
        <v>0</v>
      </c>
      <c r="DY15" s="74">
        <v>0</v>
      </c>
      <c r="DZ15" s="74">
        <v>0</v>
      </c>
      <c r="EA15" s="74">
        <v>0</v>
      </c>
      <c r="EB15" s="74">
        <v>0</v>
      </c>
      <c r="EC15" s="74">
        <v>0</v>
      </c>
      <c r="ED15" s="74">
        <v>0</v>
      </c>
      <c r="EE15" s="74">
        <v>0</v>
      </c>
      <c r="EF15" s="74">
        <v>0</v>
      </c>
      <c r="EG15" s="74">
        <v>0</v>
      </c>
      <c r="EH15" s="74">
        <v>0</v>
      </c>
      <c r="EI15" s="74">
        <v>0</v>
      </c>
      <c r="EJ15" s="74">
        <v>0</v>
      </c>
      <c r="EK15" s="74">
        <v>0</v>
      </c>
      <c r="EL15" s="74">
        <v>0</v>
      </c>
      <c r="EM15" s="74">
        <v>0</v>
      </c>
      <c r="EN15" s="74">
        <v>0</v>
      </c>
      <c r="EO15" s="74">
        <v>0</v>
      </c>
      <c r="EP15" s="74">
        <v>0</v>
      </c>
      <c r="EQ15" s="74">
        <f t="shared" si="0"/>
        <v>2889939.1932328139</v>
      </c>
      <c r="ER15" s="74">
        <f t="shared" si="1"/>
        <v>87640.926019324703</v>
      </c>
      <c r="ES15" s="74">
        <f t="shared" si="2"/>
        <v>7193426.7307478627</v>
      </c>
      <c r="ET15" s="74">
        <f t="shared" si="3"/>
        <v>10171006.850000001</v>
      </c>
      <c r="EU15" s="74">
        <f t="shared" si="4"/>
        <v>2848033.1732328143</v>
      </c>
      <c r="EV15" s="74">
        <f t="shared" si="5"/>
        <v>57526.066019324709</v>
      </c>
      <c r="EW15" s="74">
        <f t="shared" si="6"/>
        <v>6895134.6707478622</v>
      </c>
      <c r="EX15" s="74">
        <f t="shared" si="7"/>
        <v>9800693.910000002</v>
      </c>
    </row>
    <row r="16" spans="1:154" ht="24.95" customHeight="1" x14ac:dyDescent="0.2">
      <c r="A16" s="54">
        <v>9</v>
      </c>
      <c r="B16" s="73" t="s">
        <v>55</v>
      </c>
      <c r="C16" s="74">
        <v>0</v>
      </c>
      <c r="D16" s="74">
        <v>0</v>
      </c>
      <c r="E16" s="74">
        <v>0</v>
      </c>
      <c r="F16" s="74">
        <v>0</v>
      </c>
      <c r="G16" s="74">
        <v>0</v>
      </c>
      <c r="H16" s="74">
        <v>0</v>
      </c>
      <c r="I16" s="74">
        <v>0</v>
      </c>
      <c r="J16" s="74">
        <v>0</v>
      </c>
      <c r="K16" s="74">
        <v>0</v>
      </c>
      <c r="L16" s="74">
        <v>2248.1000000000004</v>
      </c>
      <c r="M16" s="74">
        <v>0</v>
      </c>
      <c r="N16" s="74">
        <v>2248.1000000000004</v>
      </c>
      <c r="O16" s="74">
        <v>0</v>
      </c>
      <c r="P16" s="74">
        <v>2248.1000000000004</v>
      </c>
      <c r="Q16" s="74">
        <v>0</v>
      </c>
      <c r="R16" s="74">
        <v>2248.1000000000004</v>
      </c>
      <c r="S16" s="74">
        <v>0</v>
      </c>
      <c r="T16" s="74">
        <v>0</v>
      </c>
      <c r="U16" s="74">
        <v>0</v>
      </c>
      <c r="V16" s="74">
        <v>0</v>
      </c>
      <c r="W16" s="74">
        <v>0</v>
      </c>
      <c r="X16" s="74">
        <v>0</v>
      </c>
      <c r="Y16" s="74">
        <v>0</v>
      </c>
      <c r="Z16" s="74">
        <v>0</v>
      </c>
      <c r="AA16" s="74">
        <v>1446358.7493077859</v>
      </c>
      <c r="AB16" s="74">
        <v>447423.98041135963</v>
      </c>
      <c r="AC16" s="74">
        <v>1798420.3729258617</v>
      </c>
      <c r="AD16" s="74">
        <v>3692203.102645007</v>
      </c>
      <c r="AE16" s="74">
        <v>1446358.7493077859</v>
      </c>
      <c r="AF16" s="74">
        <v>447423.98041135963</v>
      </c>
      <c r="AG16" s="74">
        <v>1798420.3729258617</v>
      </c>
      <c r="AH16" s="74">
        <v>3692203.102645007</v>
      </c>
      <c r="AI16" s="74">
        <v>127957.50000000001</v>
      </c>
      <c r="AJ16" s="74">
        <v>31882.749999999996</v>
      </c>
      <c r="AK16" s="74">
        <v>919859.97999899997</v>
      </c>
      <c r="AL16" s="74">
        <v>1079700.229999</v>
      </c>
      <c r="AM16" s="74">
        <v>68057.667000000016</v>
      </c>
      <c r="AN16" s="74">
        <v>31777.749999999996</v>
      </c>
      <c r="AO16" s="74">
        <v>593234.42899899988</v>
      </c>
      <c r="AP16" s="74">
        <v>693069.8459989999</v>
      </c>
      <c r="AQ16" s="74">
        <v>32437.940000000002</v>
      </c>
      <c r="AR16" s="74">
        <v>5050.7</v>
      </c>
      <c r="AS16" s="74">
        <v>54520.619989999992</v>
      </c>
      <c r="AT16" s="74">
        <v>92009.259989999991</v>
      </c>
      <c r="AU16" s="74">
        <v>19376.731</v>
      </c>
      <c r="AV16" s="74">
        <v>5050.7</v>
      </c>
      <c r="AW16" s="74">
        <v>43652.685996999993</v>
      </c>
      <c r="AX16" s="74">
        <v>68080.11699699999</v>
      </c>
      <c r="AY16" s="74">
        <v>0</v>
      </c>
      <c r="AZ16" s="74">
        <v>0</v>
      </c>
      <c r="BA16" s="74">
        <v>0</v>
      </c>
      <c r="BB16" s="74">
        <v>0</v>
      </c>
      <c r="BC16" s="74">
        <v>0</v>
      </c>
      <c r="BD16" s="74">
        <v>0</v>
      </c>
      <c r="BE16" s="74">
        <v>0</v>
      </c>
      <c r="BF16" s="74">
        <v>0</v>
      </c>
      <c r="BG16" s="74">
        <v>0</v>
      </c>
      <c r="BH16" s="74">
        <v>0</v>
      </c>
      <c r="BI16" s="74">
        <v>0</v>
      </c>
      <c r="BJ16" s="74">
        <v>0</v>
      </c>
      <c r="BK16" s="74">
        <v>0</v>
      </c>
      <c r="BL16" s="74">
        <v>0</v>
      </c>
      <c r="BM16" s="74">
        <v>0</v>
      </c>
      <c r="BN16" s="74">
        <v>0</v>
      </c>
      <c r="BO16" s="74">
        <v>0</v>
      </c>
      <c r="BP16" s="74">
        <v>0</v>
      </c>
      <c r="BQ16" s="74">
        <v>0</v>
      </c>
      <c r="BR16" s="74">
        <v>0</v>
      </c>
      <c r="BS16" s="74">
        <v>0</v>
      </c>
      <c r="BT16" s="74">
        <v>0</v>
      </c>
      <c r="BU16" s="74">
        <v>0</v>
      </c>
      <c r="BV16" s="74">
        <v>0</v>
      </c>
      <c r="BW16" s="74">
        <v>0</v>
      </c>
      <c r="BX16" s="74">
        <v>0</v>
      </c>
      <c r="BY16" s="74">
        <v>0</v>
      </c>
      <c r="BZ16" s="74">
        <v>0</v>
      </c>
      <c r="CA16" s="74">
        <v>0</v>
      </c>
      <c r="CB16" s="74">
        <v>0</v>
      </c>
      <c r="CC16" s="74">
        <v>0</v>
      </c>
      <c r="CD16" s="74">
        <v>0</v>
      </c>
      <c r="CE16" s="74">
        <v>0</v>
      </c>
      <c r="CF16" s="74">
        <v>0</v>
      </c>
      <c r="CG16" s="74">
        <v>0</v>
      </c>
      <c r="CH16" s="74">
        <v>0</v>
      </c>
      <c r="CI16" s="74">
        <v>0</v>
      </c>
      <c r="CJ16" s="74">
        <v>0</v>
      </c>
      <c r="CK16" s="74">
        <v>0</v>
      </c>
      <c r="CL16" s="74">
        <v>0</v>
      </c>
      <c r="CM16" s="74">
        <v>0</v>
      </c>
      <c r="CN16" s="74">
        <v>88.27</v>
      </c>
      <c r="CO16" s="74">
        <v>0</v>
      </c>
      <c r="CP16" s="74">
        <v>88.27</v>
      </c>
      <c r="CQ16" s="74">
        <v>0</v>
      </c>
      <c r="CR16" s="74">
        <v>17.653999999999996</v>
      </c>
      <c r="CS16" s="74">
        <v>0</v>
      </c>
      <c r="CT16" s="74">
        <v>17.653999999999996</v>
      </c>
      <c r="CU16" s="74">
        <v>13311.05</v>
      </c>
      <c r="CV16" s="74">
        <v>202343.78000000003</v>
      </c>
      <c r="CW16" s="74">
        <v>0</v>
      </c>
      <c r="CX16" s="74">
        <v>215654.83000000002</v>
      </c>
      <c r="CY16" s="74">
        <v>4978.2099999999991</v>
      </c>
      <c r="CZ16" s="74">
        <v>202343.78000000003</v>
      </c>
      <c r="DA16" s="74">
        <v>0</v>
      </c>
      <c r="DB16" s="74">
        <v>207321.99000000002</v>
      </c>
      <c r="DC16" s="74">
        <v>0</v>
      </c>
      <c r="DD16" s="74">
        <v>0</v>
      </c>
      <c r="DE16" s="74">
        <v>0</v>
      </c>
      <c r="DF16" s="74">
        <v>0</v>
      </c>
      <c r="DG16" s="74">
        <v>0</v>
      </c>
      <c r="DH16" s="74">
        <v>0</v>
      </c>
      <c r="DI16" s="74">
        <v>0</v>
      </c>
      <c r="DJ16" s="74">
        <v>0</v>
      </c>
      <c r="DK16" s="74">
        <v>4000</v>
      </c>
      <c r="DL16" s="74">
        <v>0</v>
      </c>
      <c r="DM16" s="74">
        <v>0</v>
      </c>
      <c r="DN16" s="74">
        <v>4000</v>
      </c>
      <c r="DO16" s="74">
        <v>4000</v>
      </c>
      <c r="DP16" s="74">
        <v>0</v>
      </c>
      <c r="DQ16" s="74">
        <v>0</v>
      </c>
      <c r="DR16" s="74">
        <v>4000</v>
      </c>
      <c r="DS16" s="74">
        <v>0</v>
      </c>
      <c r="DT16" s="74">
        <v>0</v>
      </c>
      <c r="DU16" s="74">
        <v>0</v>
      </c>
      <c r="DV16" s="74">
        <v>0</v>
      </c>
      <c r="DW16" s="74">
        <v>0</v>
      </c>
      <c r="DX16" s="74">
        <v>0</v>
      </c>
      <c r="DY16" s="74">
        <v>0</v>
      </c>
      <c r="DZ16" s="74">
        <v>0</v>
      </c>
      <c r="EA16" s="74">
        <v>0</v>
      </c>
      <c r="EB16" s="74">
        <v>0</v>
      </c>
      <c r="EC16" s="74">
        <v>0</v>
      </c>
      <c r="ED16" s="74">
        <v>0</v>
      </c>
      <c r="EE16" s="74">
        <v>0</v>
      </c>
      <c r="EF16" s="74">
        <v>0</v>
      </c>
      <c r="EG16" s="74">
        <v>0</v>
      </c>
      <c r="EH16" s="74">
        <v>0</v>
      </c>
      <c r="EI16" s="74">
        <v>0</v>
      </c>
      <c r="EJ16" s="74">
        <v>0</v>
      </c>
      <c r="EK16" s="74">
        <v>0</v>
      </c>
      <c r="EL16" s="74">
        <v>0</v>
      </c>
      <c r="EM16" s="74">
        <v>0</v>
      </c>
      <c r="EN16" s="74">
        <v>0</v>
      </c>
      <c r="EO16" s="74">
        <v>0</v>
      </c>
      <c r="EP16" s="74">
        <v>0</v>
      </c>
      <c r="EQ16" s="74">
        <f t="shared" si="0"/>
        <v>1624065.2393077859</v>
      </c>
      <c r="ER16" s="74">
        <f t="shared" si="1"/>
        <v>689037.58041135967</v>
      </c>
      <c r="ES16" s="74">
        <f t="shared" si="2"/>
        <v>2772800.972914862</v>
      </c>
      <c r="ET16" s="74">
        <f t="shared" si="3"/>
        <v>5085903.7926340066</v>
      </c>
      <c r="EU16" s="74">
        <f t="shared" si="4"/>
        <v>1542771.3573077859</v>
      </c>
      <c r="EV16" s="74">
        <f t="shared" si="5"/>
        <v>688861.96441135963</v>
      </c>
      <c r="EW16" s="74">
        <f t="shared" si="6"/>
        <v>2435307.4879218615</v>
      </c>
      <c r="EX16" s="74">
        <f t="shared" si="7"/>
        <v>4666940.8096410073</v>
      </c>
    </row>
    <row r="17" spans="1:154" ht="24.95" customHeight="1" x14ac:dyDescent="0.2">
      <c r="A17" s="54">
        <v>10</v>
      </c>
      <c r="B17" s="73" t="s">
        <v>60</v>
      </c>
      <c r="C17" s="74">
        <v>0</v>
      </c>
      <c r="D17" s="74">
        <v>0</v>
      </c>
      <c r="E17" s="74">
        <v>0</v>
      </c>
      <c r="F17" s="74">
        <v>0</v>
      </c>
      <c r="G17" s="74">
        <v>0</v>
      </c>
      <c r="H17" s="74">
        <v>0</v>
      </c>
      <c r="I17" s="74">
        <v>0</v>
      </c>
      <c r="J17" s="74">
        <v>0</v>
      </c>
      <c r="K17" s="74">
        <v>0</v>
      </c>
      <c r="L17" s="74">
        <v>0</v>
      </c>
      <c r="M17" s="74">
        <v>0</v>
      </c>
      <c r="N17" s="74">
        <v>0</v>
      </c>
      <c r="O17" s="74">
        <v>0</v>
      </c>
      <c r="P17" s="74">
        <v>0</v>
      </c>
      <c r="Q17" s="74">
        <v>0</v>
      </c>
      <c r="R17" s="74">
        <v>0</v>
      </c>
      <c r="S17" s="74">
        <v>0</v>
      </c>
      <c r="T17" s="74">
        <v>3061.06</v>
      </c>
      <c r="U17" s="74">
        <v>0</v>
      </c>
      <c r="V17" s="74">
        <v>3061.06</v>
      </c>
      <c r="W17" s="74">
        <v>0</v>
      </c>
      <c r="X17" s="74">
        <v>3061.06</v>
      </c>
      <c r="Y17" s="74">
        <v>0</v>
      </c>
      <c r="Z17" s="74">
        <v>3061.06</v>
      </c>
      <c r="AA17" s="74">
        <v>0</v>
      </c>
      <c r="AB17" s="74">
        <v>0</v>
      </c>
      <c r="AC17" s="74">
        <v>0</v>
      </c>
      <c r="AD17" s="74">
        <v>0</v>
      </c>
      <c r="AE17" s="74">
        <v>0</v>
      </c>
      <c r="AF17" s="74">
        <v>0</v>
      </c>
      <c r="AG17" s="74">
        <v>0</v>
      </c>
      <c r="AH17" s="74">
        <v>0</v>
      </c>
      <c r="AI17" s="74">
        <v>1023997.7800000001</v>
      </c>
      <c r="AJ17" s="74">
        <v>2839619.2999999993</v>
      </c>
      <c r="AK17" s="74">
        <v>421265.38</v>
      </c>
      <c r="AL17" s="74">
        <v>4284882.46</v>
      </c>
      <c r="AM17" s="74">
        <v>730504.56600000022</v>
      </c>
      <c r="AN17" s="74">
        <v>1999072.5509999997</v>
      </c>
      <c r="AO17" s="74">
        <v>313210.70600000001</v>
      </c>
      <c r="AP17" s="74">
        <v>3042787.8229999999</v>
      </c>
      <c r="AQ17" s="74">
        <v>110282.53</v>
      </c>
      <c r="AR17" s="74">
        <v>234061.94000000006</v>
      </c>
      <c r="AS17" s="74">
        <v>15944.45</v>
      </c>
      <c r="AT17" s="74">
        <v>360288.9200000001</v>
      </c>
      <c r="AU17" s="74">
        <v>81645.493000000002</v>
      </c>
      <c r="AV17" s="74">
        <v>167295.80900000007</v>
      </c>
      <c r="AW17" s="74">
        <v>13141.115000000002</v>
      </c>
      <c r="AX17" s="74">
        <v>262082.41700000007</v>
      </c>
      <c r="AY17" s="74">
        <v>0</v>
      </c>
      <c r="AZ17" s="74">
        <v>0</v>
      </c>
      <c r="BA17" s="74">
        <v>0</v>
      </c>
      <c r="BB17" s="74">
        <v>0</v>
      </c>
      <c r="BC17" s="74">
        <v>0</v>
      </c>
      <c r="BD17" s="74">
        <v>0</v>
      </c>
      <c r="BE17" s="74">
        <v>0</v>
      </c>
      <c r="BF17" s="74">
        <v>0</v>
      </c>
      <c r="BG17" s="74">
        <v>0</v>
      </c>
      <c r="BH17" s="74">
        <v>0</v>
      </c>
      <c r="BI17" s="74">
        <v>0</v>
      </c>
      <c r="BJ17" s="74">
        <v>0</v>
      </c>
      <c r="BK17" s="74">
        <v>0</v>
      </c>
      <c r="BL17" s="74">
        <v>0</v>
      </c>
      <c r="BM17" s="74">
        <v>0</v>
      </c>
      <c r="BN17" s="74">
        <v>0</v>
      </c>
      <c r="BO17" s="74">
        <v>0</v>
      </c>
      <c r="BP17" s="74">
        <v>0</v>
      </c>
      <c r="BQ17" s="74">
        <v>0</v>
      </c>
      <c r="BR17" s="74">
        <v>0</v>
      </c>
      <c r="BS17" s="74">
        <v>0</v>
      </c>
      <c r="BT17" s="74">
        <v>0</v>
      </c>
      <c r="BU17" s="74">
        <v>0</v>
      </c>
      <c r="BV17" s="74">
        <v>0</v>
      </c>
      <c r="BW17" s="74">
        <v>0</v>
      </c>
      <c r="BX17" s="74">
        <v>0</v>
      </c>
      <c r="BY17" s="74">
        <v>0</v>
      </c>
      <c r="BZ17" s="74">
        <v>0</v>
      </c>
      <c r="CA17" s="74">
        <v>0</v>
      </c>
      <c r="CB17" s="74">
        <v>0</v>
      </c>
      <c r="CC17" s="74">
        <v>0</v>
      </c>
      <c r="CD17" s="74">
        <v>0</v>
      </c>
      <c r="CE17" s="74">
        <v>0</v>
      </c>
      <c r="CF17" s="74">
        <v>0</v>
      </c>
      <c r="CG17" s="74">
        <v>0</v>
      </c>
      <c r="CH17" s="74">
        <v>0</v>
      </c>
      <c r="CI17" s="74">
        <v>0</v>
      </c>
      <c r="CJ17" s="74">
        <v>0</v>
      </c>
      <c r="CK17" s="74">
        <v>0</v>
      </c>
      <c r="CL17" s="74">
        <v>0</v>
      </c>
      <c r="CM17" s="74">
        <v>7789.31</v>
      </c>
      <c r="CN17" s="74">
        <v>0</v>
      </c>
      <c r="CO17" s="74">
        <v>0</v>
      </c>
      <c r="CP17" s="74">
        <v>7789.31</v>
      </c>
      <c r="CQ17" s="74">
        <v>3894.6500000000005</v>
      </c>
      <c r="CR17" s="74">
        <v>0</v>
      </c>
      <c r="CS17" s="74">
        <v>0</v>
      </c>
      <c r="CT17" s="74">
        <v>3894.6500000000005</v>
      </c>
      <c r="CU17" s="74">
        <v>113299.60999999999</v>
      </c>
      <c r="CV17" s="74">
        <v>15029.64</v>
      </c>
      <c r="CW17" s="74">
        <v>0</v>
      </c>
      <c r="CX17" s="74">
        <v>128329.24999999999</v>
      </c>
      <c r="CY17" s="74">
        <v>82287.799999999988</v>
      </c>
      <c r="CZ17" s="74">
        <v>7514.82</v>
      </c>
      <c r="DA17" s="74">
        <v>0</v>
      </c>
      <c r="DB17" s="74">
        <v>89802.62</v>
      </c>
      <c r="DC17" s="74">
        <v>0</v>
      </c>
      <c r="DD17" s="74">
        <v>0</v>
      </c>
      <c r="DE17" s="74">
        <v>0</v>
      </c>
      <c r="DF17" s="74">
        <v>0</v>
      </c>
      <c r="DG17" s="74">
        <v>0</v>
      </c>
      <c r="DH17" s="74">
        <v>0</v>
      </c>
      <c r="DI17" s="74">
        <v>0</v>
      </c>
      <c r="DJ17" s="74">
        <v>0</v>
      </c>
      <c r="DK17" s="74">
        <v>0</v>
      </c>
      <c r="DL17" s="74">
        <v>0</v>
      </c>
      <c r="DM17" s="74">
        <v>0</v>
      </c>
      <c r="DN17" s="74">
        <v>0</v>
      </c>
      <c r="DO17" s="74">
        <v>0</v>
      </c>
      <c r="DP17" s="74">
        <v>0</v>
      </c>
      <c r="DQ17" s="74">
        <v>0</v>
      </c>
      <c r="DR17" s="74">
        <v>0</v>
      </c>
      <c r="DS17" s="74">
        <v>0</v>
      </c>
      <c r="DT17" s="74">
        <v>0</v>
      </c>
      <c r="DU17" s="74">
        <v>0</v>
      </c>
      <c r="DV17" s="74">
        <v>0</v>
      </c>
      <c r="DW17" s="74">
        <v>0</v>
      </c>
      <c r="DX17" s="74">
        <v>0</v>
      </c>
      <c r="DY17" s="74">
        <v>0</v>
      </c>
      <c r="DZ17" s="74">
        <v>0</v>
      </c>
      <c r="EA17" s="74">
        <v>10746.18</v>
      </c>
      <c r="EB17" s="74">
        <v>0</v>
      </c>
      <c r="EC17" s="74">
        <v>0</v>
      </c>
      <c r="ED17" s="74">
        <v>10746.18</v>
      </c>
      <c r="EE17" s="74">
        <v>5373.09</v>
      </c>
      <c r="EF17" s="74">
        <v>0</v>
      </c>
      <c r="EG17" s="74">
        <v>0</v>
      </c>
      <c r="EH17" s="74">
        <v>5373.09</v>
      </c>
      <c r="EI17" s="74">
        <v>0</v>
      </c>
      <c r="EJ17" s="74">
        <v>0</v>
      </c>
      <c r="EK17" s="74">
        <v>0</v>
      </c>
      <c r="EL17" s="74">
        <v>0</v>
      </c>
      <c r="EM17" s="74">
        <v>0</v>
      </c>
      <c r="EN17" s="74">
        <v>0</v>
      </c>
      <c r="EO17" s="74">
        <v>0</v>
      </c>
      <c r="EP17" s="74">
        <v>0</v>
      </c>
      <c r="EQ17" s="74">
        <f t="shared" si="0"/>
        <v>1266115.4099999999</v>
      </c>
      <c r="ER17" s="74">
        <f t="shared" si="1"/>
        <v>3091771.9399999995</v>
      </c>
      <c r="ES17" s="74">
        <f t="shared" si="2"/>
        <v>437209.83</v>
      </c>
      <c r="ET17" s="74">
        <f t="shared" si="3"/>
        <v>4795097.1799999988</v>
      </c>
      <c r="EU17" s="74">
        <f t="shared" si="4"/>
        <v>903705.59900000028</v>
      </c>
      <c r="EV17" s="74">
        <f t="shared" si="5"/>
        <v>2176944.2399999998</v>
      </c>
      <c r="EW17" s="74">
        <f t="shared" si="6"/>
        <v>326351.821</v>
      </c>
      <c r="EX17" s="74">
        <f t="shared" si="7"/>
        <v>3407001.6599999997</v>
      </c>
    </row>
    <row r="18" spans="1:154" ht="24.95" customHeight="1" x14ac:dyDescent="0.2">
      <c r="A18" s="54">
        <v>11</v>
      </c>
      <c r="B18" s="73" t="s">
        <v>53</v>
      </c>
      <c r="C18" s="74">
        <v>0</v>
      </c>
      <c r="D18" s="74">
        <v>0</v>
      </c>
      <c r="E18" s="74">
        <v>14999.99</v>
      </c>
      <c r="F18" s="74">
        <v>14999.99</v>
      </c>
      <c r="G18" s="74">
        <v>0</v>
      </c>
      <c r="H18" s="74">
        <v>0</v>
      </c>
      <c r="I18" s="74">
        <v>14999.99</v>
      </c>
      <c r="J18" s="74">
        <v>14999.99</v>
      </c>
      <c r="K18" s="74">
        <v>0</v>
      </c>
      <c r="L18" s="74">
        <v>0</v>
      </c>
      <c r="M18" s="74">
        <v>0</v>
      </c>
      <c r="N18" s="74">
        <v>0</v>
      </c>
      <c r="O18" s="74">
        <v>0</v>
      </c>
      <c r="P18" s="74">
        <v>0</v>
      </c>
      <c r="Q18" s="74">
        <v>0</v>
      </c>
      <c r="R18" s="74">
        <v>0</v>
      </c>
      <c r="S18" s="74">
        <v>3167.79</v>
      </c>
      <c r="T18" s="74">
        <v>3650.63</v>
      </c>
      <c r="U18" s="74">
        <v>0</v>
      </c>
      <c r="V18" s="74">
        <v>6818.42</v>
      </c>
      <c r="W18" s="74">
        <v>3167.79</v>
      </c>
      <c r="X18" s="74">
        <v>3650.63</v>
      </c>
      <c r="Y18" s="74">
        <v>0</v>
      </c>
      <c r="Z18" s="74">
        <v>6818.42</v>
      </c>
      <c r="AA18" s="74">
        <v>1317917.18</v>
      </c>
      <c r="AB18" s="74">
        <v>122670.5</v>
      </c>
      <c r="AC18" s="74">
        <v>1170243.44</v>
      </c>
      <c r="AD18" s="74">
        <v>2610831.12</v>
      </c>
      <c r="AE18" s="74">
        <v>1317917.18</v>
      </c>
      <c r="AF18" s="74">
        <v>122670.5</v>
      </c>
      <c r="AG18" s="74">
        <v>1170243.44</v>
      </c>
      <c r="AH18" s="74">
        <v>2610831.12</v>
      </c>
      <c r="AI18" s="74">
        <v>319168.03999999998</v>
      </c>
      <c r="AJ18" s="74">
        <v>179919.26</v>
      </c>
      <c r="AK18" s="74">
        <v>401439.92</v>
      </c>
      <c r="AL18" s="74">
        <v>900527.22</v>
      </c>
      <c r="AM18" s="74">
        <v>319168.03999999998</v>
      </c>
      <c r="AN18" s="74">
        <v>179919.26</v>
      </c>
      <c r="AO18" s="74">
        <v>401439.92</v>
      </c>
      <c r="AP18" s="74">
        <v>900527.22</v>
      </c>
      <c r="AQ18" s="74">
        <v>48309.729999999996</v>
      </c>
      <c r="AR18" s="74">
        <v>53329.53</v>
      </c>
      <c r="AS18" s="74">
        <v>59828.21</v>
      </c>
      <c r="AT18" s="74">
        <v>161467.47</v>
      </c>
      <c r="AU18" s="74">
        <v>48309.729999999996</v>
      </c>
      <c r="AV18" s="74">
        <v>53329.53</v>
      </c>
      <c r="AW18" s="74">
        <v>59828.21</v>
      </c>
      <c r="AX18" s="74">
        <v>161467.47</v>
      </c>
      <c r="AY18" s="74">
        <v>0</v>
      </c>
      <c r="AZ18" s="74">
        <v>0</v>
      </c>
      <c r="BA18" s="74">
        <v>0</v>
      </c>
      <c r="BB18" s="74">
        <v>0</v>
      </c>
      <c r="BC18" s="74">
        <v>0</v>
      </c>
      <c r="BD18" s="74">
        <v>0</v>
      </c>
      <c r="BE18" s="74">
        <v>0</v>
      </c>
      <c r="BF18" s="74">
        <v>0</v>
      </c>
      <c r="BG18" s="74">
        <v>0</v>
      </c>
      <c r="BH18" s="74">
        <v>0</v>
      </c>
      <c r="BI18" s="74">
        <v>0</v>
      </c>
      <c r="BJ18" s="74">
        <v>0</v>
      </c>
      <c r="BK18" s="74">
        <v>0</v>
      </c>
      <c r="BL18" s="74">
        <v>0</v>
      </c>
      <c r="BM18" s="74">
        <v>0</v>
      </c>
      <c r="BN18" s="74">
        <v>0</v>
      </c>
      <c r="BO18" s="74">
        <v>0</v>
      </c>
      <c r="BP18" s="74">
        <v>0</v>
      </c>
      <c r="BQ18" s="74">
        <v>0</v>
      </c>
      <c r="BR18" s="74">
        <v>0</v>
      </c>
      <c r="BS18" s="74">
        <v>0</v>
      </c>
      <c r="BT18" s="74">
        <v>0</v>
      </c>
      <c r="BU18" s="74">
        <v>0</v>
      </c>
      <c r="BV18" s="74">
        <v>0</v>
      </c>
      <c r="BW18" s="74">
        <v>0</v>
      </c>
      <c r="BX18" s="74">
        <v>0</v>
      </c>
      <c r="BY18" s="74">
        <v>0</v>
      </c>
      <c r="BZ18" s="74">
        <v>0</v>
      </c>
      <c r="CA18" s="74">
        <v>0</v>
      </c>
      <c r="CB18" s="74">
        <v>0</v>
      </c>
      <c r="CC18" s="74">
        <v>0</v>
      </c>
      <c r="CD18" s="74">
        <v>0</v>
      </c>
      <c r="CE18" s="74">
        <v>0</v>
      </c>
      <c r="CF18" s="74">
        <v>0</v>
      </c>
      <c r="CG18" s="74">
        <v>0</v>
      </c>
      <c r="CH18" s="74">
        <v>0</v>
      </c>
      <c r="CI18" s="74">
        <v>0</v>
      </c>
      <c r="CJ18" s="74">
        <v>0</v>
      </c>
      <c r="CK18" s="74">
        <v>0</v>
      </c>
      <c r="CL18" s="74">
        <v>0</v>
      </c>
      <c r="CM18" s="74">
        <v>3121.56</v>
      </c>
      <c r="CN18" s="74">
        <v>1413.4</v>
      </c>
      <c r="CO18" s="74">
        <v>0</v>
      </c>
      <c r="CP18" s="74">
        <v>4534.96</v>
      </c>
      <c r="CQ18" s="74">
        <v>2640.81</v>
      </c>
      <c r="CR18" s="74">
        <v>1413.4</v>
      </c>
      <c r="CS18" s="74">
        <v>0</v>
      </c>
      <c r="CT18" s="74">
        <v>4054.21</v>
      </c>
      <c r="CU18" s="74">
        <v>431537.35</v>
      </c>
      <c r="CV18" s="74">
        <v>288582.52</v>
      </c>
      <c r="CW18" s="74">
        <v>2311.8200000000002</v>
      </c>
      <c r="CX18" s="74">
        <v>722431.69</v>
      </c>
      <c r="CY18" s="74">
        <v>63240.076477999974</v>
      </c>
      <c r="CZ18" s="74">
        <v>288582.52</v>
      </c>
      <c r="DA18" s="74">
        <v>1155.9100000000001</v>
      </c>
      <c r="DB18" s="74">
        <v>352978.50647799997</v>
      </c>
      <c r="DC18" s="74">
        <v>0</v>
      </c>
      <c r="DD18" s="74">
        <v>0</v>
      </c>
      <c r="DE18" s="74">
        <v>0</v>
      </c>
      <c r="DF18" s="74">
        <v>0</v>
      </c>
      <c r="DG18" s="74">
        <v>0</v>
      </c>
      <c r="DH18" s="74">
        <v>0</v>
      </c>
      <c r="DI18" s="74">
        <v>0</v>
      </c>
      <c r="DJ18" s="74">
        <v>0</v>
      </c>
      <c r="DK18" s="74">
        <v>183139.04</v>
      </c>
      <c r="DL18" s="74">
        <v>0</v>
      </c>
      <c r="DM18" s="74">
        <v>0</v>
      </c>
      <c r="DN18" s="74">
        <v>183139.04</v>
      </c>
      <c r="DO18" s="74">
        <v>73255.622000000003</v>
      </c>
      <c r="DP18" s="74">
        <v>0</v>
      </c>
      <c r="DQ18" s="74">
        <v>0</v>
      </c>
      <c r="DR18" s="74">
        <v>73255.622000000003</v>
      </c>
      <c r="DS18" s="74">
        <v>0</v>
      </c>
      <c r="DT18" s="74">
        <v>0</v>
      </c>
      <c r="DU18" s="74">
        <v>0</v>
      </c>
      <c r="DV18" s="74">
        <v>0</v>
      </c>
      <c r="DW18" s="74">
        <v>0</v>
      </c>
      <c r="DX18" s="74">
        <v>0</v>
      </c>
      <c r="DY18" s="74">
        <v>0</v>
      </c>
      <c r="DZ18" s="74">
        <v>0</v>
      </c>
      <c r="EA18" s="74">
        <v>0</v>
      </c>
      <c r="EB18" s="74">
        <v>0</v>
      </c>
      <c r="EC18" s="74">
        <v>3372.21</v>
      </c>
      <c r="ED18" s="74">
        <v>3372.21</v>
      </c>
      <c r="EE18" s="74">
        <v>-66.25</v>
      </c>
      <c r="EF18" s="74">
        <v>0</v>
      </c>
      <c r="EG18" s="74">
        <v>1752.18</v>
      </c>
      <c r="EH18" s="74">
        <v>1685.93</v>
      </c>
      <c r="EI18" s="74">
        <v>0</v>
      </c>
      <c r="EJ18" s="74">
        <v>0</v>
      </c>
      <c r="EK18" s="74">
        <v>0</v>
      </c>
      <c r="EL18" s="74">
        <v>0</v>
      </c>
      <c r="EM18" s="74">
        <v>0</v>
      </c>
      <c r="EN18" s="74">
        <v>0</v>
      </c>
      <c r="EO18" s="74">
        <v>0</v>
      </c>
      <c r="EP18" s="74">
        <v>0</v>
      </c>
      <c r="EQ18" s="74">
        <f t="shared" si="0"/>
        <v>2306360.69</v>
      </c>
      <c r="ER18" s="74">
        <f t="shared" si="1"/>
        <v>649565.84000000008</v>
      </c>
      <c r="ES18" s="74">
        <f t="shared" si="2"/>
        <v>1652195.5899999999</v>
      </c>
      <c r="ET18" s="74">
        <f t="shared" si="3"/>
        <v>4608122.12</v>
      </c>
      <c r="EU18" s="74">
        <f t="shared" si="4"/>
        <v>1827632.9984780001</v>
      </c>
      <c r="EV18" s="74">
        <f t="shared" si="5"/>
        <v>649565.84000000008</v>
      </c>
      <c r="EW18" s="74">
        <f t="shared" si="6"/>
        <v>1649419.6499999997</v>
      </c>
      <c r="EX18" s="74">
        <f t="shared" si="7"/>
        <v>4126618.4884780003</v>
      </c>
    </row>
    <row r="19" spans="1:154" ht="24.95" customHeight="1" x14ac:dyDescent="0.2">
      <c r="A19" s="54">
        <v>12</v>
      </c>
      <c r="B19" s="73" t="s">
        <v>57</v>
      </c>
      <c r="C19" s="74">
        <v>12915</v>
      </c>
      <c r="D19" s="74">
        <v>0</v>
      </c>
      <c r="E19" s="74">
        <v>0</v>
      </c>
      <c r="F19" s="74">
        <v>12915</v>
      </c>
      <c r="G19" s="74">
        <v>12915</v>
      </c>
      <c r="H19" s="74">
        <v>0</v>
      </c>
      <c r="I19" s="74">
        <v>0</v>
      </c>
      <c r="J19" s="74">
        <v>12915</v>
      </c>
      <c r="K19" s="74">
        <v>0</v>
      </c>
      <c r="L19" s="74">
        <v>0</v>
      </c>
      <c r="M19" s="74">
        <v>0</v>
      </c>
      <c r="N19" s="74">
        <v>0</v>
      </c>
      <c r="O19" s="74">
        <v>0</v>
      </c>
      <c r="P19" s="74">
        <v>0</v>
      </c>
      <c r="Q19" s="74">
        <v>0</v>
      </c>
      <c r="R19" s="74">
        <v>0</v>
      </c>
      <c r="S19" s="74">
        <v>0</v>
      </c>
      <c r="T19" s="74">
        <v>0</v>
      </c>
      <c r="U19" s="74">
        <v>0</v>
      </c>
      <c r="V19" s="74">
        <v>0</v>
      </c>
      <c r="W19" s="74">
        <v>0</v>
      </c>
      <c r="X19" s="74">
        <v>0</v>
      </c>
      <c r="Y19" s="74">
        <v>0</v>
      </c>
      <c r="Z19" s="74">
        <v>0</v>
      </c>
      <c r="AA19" s="74">
        <v>1192653.42</v>
      </c>
      <c r="AB19" s="74">
        <v>754</v>
      </c>
      <c r="AC19" s="74">
        <v>88946.5</v>
      </c>
      <c r="AD19" s="74">
        <v>1282353.92</v>
      </c>
      <c r="AE19" s="74">
        <v>1192653.42</v>
      </c>
      <c r="AF19" s="74">
        <v>754</v>
      </c>
      <c r="AG19" s="74">
        <v>88946.5</v>
      </c>
      <c r="AH19" s="74">
        <v>1282353.92</v>
      </c>
      <c r="AI19" s="74">
        <v>333168</v>
      </c>
      <c r="AJ19" s="74">
        <v>431059</v>
      </c>
      <c r="AK19" s="74">
        <v>0</v>
      </c>
      <c r="AL19" s="74">
        <v>764227</v>
      </c>
      <c r="AM19" s="74">
        <v>302148.46000000002</v>
      </c>
      <c r="AN19" s="74">
        <v>419708.95</v>
      </c>
      <c r="AO19" s="74">
        <v>0</v>
      </c>
      <c r="AP19" s="74">
        <v>721857.41</v>
      </c>
      <c r="AQ19" s="74">
        <v>99090.76</v>
      </c>
      <c r="AR19" s="74">
        <v>44382</v>
      </c>
      <c r="AS19" s="74">
        <v>0</v>
      </c>
      <c r="AT19" s="74">
        <v>143472.76</v>
      </c>
      <c r="AU19" s="74">
        <v>89566.36</v>
      </c>
      <c r="AV19" s="74">
        <v>43780.25</v>
      </c>
      <c r="AW19" s="74">
        <v>0</v>
      </c>
      <c r="AX19" s="74">
        <v>133346.60999999999</v>
      </c>
      <c r="AY19" s="74">
        <v>0</v>
      </c>
      <c r="AZ19" s="74">
        <v>0</v>
      </c>
      <c r="BA19" s="74">
        <v>0</v>
      </c>
      <c r="BB19" s="74">
        <v>0</v>
      </c>
      <c r="BC19" s="74">
        <v>0</v>
      </c>
      <c r="BD19" s="74">
        <v>0</v>
      </c>
      <c r="BE19" s="74">
        <v>0</v>
      </c>
      <c r="BF19" s="74">
        <v>0</v>
      </c>
      <c r="BG19" s="74">
        <v>0</v>
      </c>
      <c r="BH19" s="74">
        <v>0</v>
      </c>
      <c r="BI19" s="74">
        <v>0</v>
      </c>
      <c r="BJ19" s="74">
        <v>0</v>
      </c>
      <c r="BK19" s="74">
        <v>0</v>
      </c>
      <c r="BL19" s="74">
        <v>0</v>
      </c>
      <c r="BM19" s="74">
        <v>0</v>
      </c>
      <c r="BN19" s="74">
        <v>0</v>
      </c>
      <c r="BO19" s="74">
        <v>0</v>
      </c>
      <c r="BP19" s="74">
        <v>0</v>
      </c>
      <c r="BQ19" s="74">
        <v>0</v>
      </c>
      <c r="BR19" s="74">
        <v>0</v>
      </c>
      <c r="BS19" s="74">
        <v>0</v>
      </c>
      <c r="BT19" s="74">
        <v>0</v>
      </c>
      <c r="BU19" s="74">
        <v>0</v>
      </c>
      <c r="BV19" s="74">
        <v>0</v>
      </c>
      <c r="BW19" s="74">
        <v>0</v>
      </c>
      <c r="BX19" s="74">
        <v>0</v>
      </c>
      <c r="BY19" s="74">
        <v>0</v>
      </c>
      <c r="BZ19" s="74">
        <v>0</v>
      </c>
      <c r="CA19" s="74">
        <v>0</v>
      </c>
      <c r="CB19" s="74">
        <v>0</v>
      </c>
      <c r="CC19" s="74">
        <v>0</v>
      </c>
      <c r="CD19" s="74">
        <v>0</v>
      </c>
      <c r="CE19" s="74">
        <v>0</v>
      </c>
      <c r="CF19" s="74">
        <v>0</v>
      </c>
      <c r="CG19" s="74">
        <v>0</v>
      </c>
      <c r="CH19" s="74">
        <v>0</v>
      </c>
      <c r="CI19" s="74">
        <v>0</v>
      </c>
      <c r="CJ19" s="74">
        <v>0</v>
      </c>
      <c r="CK19" s="74">
        <v>0</v>
      </c>
      <c r="CL19" s="74">
        <v>0</v>
      </c>
      <c r="CM19" s="74">
        <v>0</v>
      </c>
      <c r="CN19" s="74">
        <v>0</v>
      </c>
      <c r="CO19" s="74">
        <v>0</v>
      </c>
      <c r="CP19" s="74">
        <v>0</v>
      </c>
      <c r="CQ19" s="74">
        <v>0</v>
      </c>
      <c r="CR19" s="74">
        <v>0</v>
      </c>
      <c r="CS19" s="74">
        <v>0</v>
      </c>
      <c r="CT19" s="74">
        <v>0</v>
      </c>
      <c r="CU19" s="74">
        <v>99256.47</v>
      </c>
      <c r="CV19" s="74">
        <v>0</v>
      </c>
      <c r="CW19" s="74">
        <v>0</v>
      </c>
      <c r="CX19" s="74">
        <v>99256.47</v>
      </c>
      <c r="CY19" s="74">
        <v>82511.47</v>
      </c>
      <c r="CZ19" s="74">
        <v>0</v>
      </c>
      <c r="DA19" s="74">
        <v>0</v>
      </c>
      <c r="DB19" s="74">
        <v>82511.47</v>
      </c>
      <c r="DC19" s="74">
        <v>0</v>
      </c>
      <c r="DD19" s="74">
        <v>0</v>
      </c>
      <c r="DE19" s="74">
        <v>0</v>
      </c>
      <c r="DF19" s="74">
        <v>0</v>
      </c>
      <c r="DG19" s="74">
        <v>0</v>
      </c>
      <c r="DH19" s="74">
        <v>0</v>
      </c>
      <c r="DI19" s="74">
        <v>0</v>
      </c>
      <c r="DJ19" s="74">
        <v>0</v>
      </c>
      <c r="DK19" s="74">
        <v>33445</v>
      </c>
      <c r="DL19" s="74">
        <v>0</v>
      </c>
      <c r="DM19" s="74">
        <v>0</v>
      </c>
      <c r="DN19" s="74">
        <v>33445</v>
      </c>
      <c r="DO19" s="74">
        <v>33445</v>
      </c>
      <c r="DP19" s="74">
        <v>0</v>
      </c>
      <c r="DQ19" s="74">
        <v>0</v>
      </c>
      <c r="DR19" s="74">
        <v>33445</v>
      </c>
      <c r="DS19" s="74">
        <v>0</v>
      </c>
      <c r="DT19" s="74">
        <v>0</v>
      </c>
      <c r="DU19" s="74">
        <v>0</v>
      </c>
      <c r="DV19" s="74">
        <v>0</v>
      </c>
      <c r="DW19" s="74">
        <v>0</v>
      </c>
      <c r="DX19" s="74">
        <v>0</v>
      </c>
      <c r="DY19" s="74">
        <v>0</v>
      </c>
      <c r="DZ19" s="74">
        <v>0</v>
      </c>
      <c r="EA19" s="74">
        <v>25404.99</v>
      </c>
      <c r="EB19" s="74">
        <v>0</v>
      </c>
      <c r="EC19" s="74">
        <v>0</v>
      </c>
      <c r="ED19" s="74">
        <v>25404.99</v>
      </c>
      <c r="EE19" s="74">
        <v>23292.99</v>
      </c>
      <c r="EF19" s="74">
        <v>0</v>
      </c>
      <c r="EG19" s="74">
        <v>0</v>
      </c>
      <c r="EH19" s="74">
        <v>23292.99</v>
      </c>
      <c r="EI19" s="74">
        <v>0</v>
      </c>
      <c r="EJ19" s="74">
        <v>0</v>
      </c>
      <c r="EK19" s="74">
        <v>0</v>
      </c>
      <c r="EL19" s="74">
        <v>0</v>
      </c>
      <c r="EM19" s="74">
        <v>0</v>
      </c>
      <c r="EN19" s="74">
        <v>0</v>
      </c>
      <c r="EO19" s="74">
        <v>0</v>
      </c>
      <c r="EP19" s="74">
        <v>0</v>
      </c>
      <c r="EQ19" s="74">
        <f t="shared" si="0"/>
        <v>1795933.64</v>
      </c>
      <c r="ER19" s="74">
        <f t="shared" si="1"/>
        <v>476195</v>
      </c>
      <c r="ES19" s="74">
        <f t="shared" si="2"/>
        <v>88946.5</v>
      </c>
      <c r="ET19" s="74">
        <f t="shared" si="3"/>
        <v>2361075.14</v>
      </c>
      <c r="EU19" s="74">
        <f t="shared" si="4"/>
        <v>1736532.7</v>
      </c>
      <c r="EV19" s="74">
        <f t="shared" si="5"/>
        <v>464243.20000000001</v>
      </c>
      <c r="EW19" s="74">
        <f t="shared" si="6"/>
        <v>88946.5</v>
      </c>
      <c r="EX19" s="74">
        <f t="shared" si="7"/>
        <v>2289722.4000000004</v>
      </c>
    </row>
    <row r="20" spans="1:154" ht="24.95" customHeight="1" x14ac:dyDescent="0.2">
      <c r="A20" s="54">
        <v>13</v>
      </c>
      <c r="B20" s="73" t="s">
        <v>56</v>
      </c>
      <c r="C20" s="74">
        <v>0</v>
      </c>
      <c r="D20" s="74">
        <v>25905.16</v>
      </c>
      <c r="E20" s="74">
        <v>0</v>
      </c>
      <c r="F20" s="74">
        <v>25905.16</v>
      </c>
      <c r="G20" s="74">
        <v>0</v>
      </c>
      <c r="H20" s="74">
        <v>25905.16</v>
      </c>
      <c r="I20" s="74">
        <v>0</v>
      </c>
      <c r="J20" s="74">
        <v>25905.16</v>
      </c>
      <c r="K20" s="74">
        <v>0</v>
      </c>
      <c r="L20" s="74">
        <v>0</v>
      </c>
      <c r="M20" s="74">
        <v>0</v>
      </c>
      <c r="N20" s="74">
        <v>0</v>
      </c>
      <c r="O20" s="74">
        <v>0</v>
      </c>
      <c r="P20" s="74">
        <v>0</v>
      </c>
      <c r="Q20" s="74">
        <v>0</v>
      </c>
      <c r="R20" s="74">
        <v>0</v>
      </c>
      <c r="S20" s="74">
        <v>0</v>
      </c>
      <c r="T20" s="74">
        <v>0</v>
      </c>
      <c r="U20" s="74">
        <v>0</v>
      </c>
      <c r="V20" s="74">
        <v>0</v>
      </c>
      <c r="W20" s="74">
        <v>0</v>
      </c>
      <c r="X20" s="74">
        <v>0</v>
      </c>
      <c r="Y20" s="74">
        <v>0</v>
      </c>
      <c r="Z20" s="74">
        <v>0</v>
      </c>
      <c r="AA20" s="74">
        <v>139565.88000000006</v>
      </c>
      <c r="AB20" s="74">
        <v>0</v>
      </c>
      <c r="AC20" s="74">
        <v>61827.50000000008</v>
      </c>
      <c r="AD20" s="74">
        <v>201393.38000000015</v>
      </c>
      <c r="AE20" s="74">
        <v>139565.88000000006</v>
      </c>
      <c r="AF20" s="74">
        <v>0</v>
      </c>
      <c r="AG20" s="74">
        <v>61827.50000000008</v>
      </c>
      <c r="AH20" s="74">
        <v>201393.38000000015</v>
      </c>
      <c r="AI20" s="74">
        <v>50289.599999999999</v>
      </c>
      <c r="AJ20" s="74">
        <v>61290.62</v>
      </c>
      <c r="AK20" s="74">
        <v>0</v>
      </c>
      <c r="AL20" s="74">
        <v>111580.22</v>
      </c>
      <c r="AM20" s="74">
        <v>50289.599999999999</v>
      </c>
      <c r="AN20" s="74">
        <v>24400.720000000001</v>
      </c>
      <c r="AO20" s="74">
        <v>0</v>
      </c>
      <c r="AP20" s="74">
        <v>74690.320000000007</v>
      </c>
      <c r="AQ20" s="74">
        <v>4805</v>
      </c>
      <c r="AR20" s="74">
        <v>0</v>
      </c>
      <c r="AS20" s="74">
        <v>0</v>
      </c>
      <c r="AT20" s="74">
        <v>4805</v>
      </c>
      <c r="AU20" s="74">
        <v>4805</v>
      </c>
      <c r="AV20" s="74">
        <v>0</v>
      </c>
      <c r="AW20" s="74">
        <v>0</v>
      </c>
      <c r="AX20" s="74">
        <v>4805</v>
      </c>
      <c r="AY20" s="74">
        <v>0</v>
      </c>
      <c r="AZ20" s="74">
        <v>0</v>
      </c>
      <c r="BA20" s="74">
        <v>0</v>
      </c>
      <c r="BB20" s="74">
        <v>0</v>
      </c>
      <c r="BC20" s="74">
        <v>0</v>
      </c>
      <c r="BD20" s="74">
        <v>0</v>
      </c>
      <c r="BE20" s="74">
        <v>0</v>
      </c>
      <c r="BF20" s="74">
        <v>0</v>
      </c>
      <c r="BG20" s="74">
        <v>0</v>
      </c>
      <c r="BH20" s="74">
        <v>0</v>
      </c>
      <c r="BI20" s="74">
        <v>0</v>
      </c>
      <c r="BJ20" s="74">
        <v>0</v>
      </c>
      <c r="BK20" s="74">
        <v>0</v>
      </c>
      <c r="BL20" s="74">
        <v>0</v>
      </c>
      <c r="BM20" s="74">
        <v>0</v>
      </c>
      <c r="BN20" s="74">
        <v>0</v>
      </c>
      <c r="BO20" s="74">
        <v>0</v>
      </c>
      <c r="BP20" s="74">
        <v>0</v>
      </c>
      <c r="BQ20" s="74">
        <v>0</v>
      </c>
      <c r="BR20" s="74">
        <v>0</v>
      </c>
      <c r="BS20" s="74">
        <v>0</v>
      </c>
      <c r="BT20" s="74">
        <v>0</v>
      </c>
      <c r="BU20" s="74">
        <v>0</v>
      </c>
      <c r="BV20" s="74">
        <v>0</v>
      </c>
      <c r="BW20" s="74">
        <v>0</v>
      </c>
      <c r="BX20" s="74">
        <v>0</v>
      </c>
      <c r="BY20" s="74">
        <v>0</v>
      </c>
      <c r="BZ20" s="74">
        <v>0</v>
      </c>
      <c r="CA20" s="74">
        <v>0</v>
      </c>
      <c r="CB20" s="74">
        <v>0</v>
      </c>
      <c r="CC20" s="74">
        <v>0</v>
      </c>
      <c r="CD20" s="74">
        <v>0</v>
      </c>
      <c r="CE20" s="74">
        <v>0</v>
      </c>
      <c r="CF20" s="74">
        <v>0</v>
      </c>
      <c r="CG20" s="74">
        <v>0</v>
      </c>
      <c r="CH20" s="74">
        <v>0</v>
      </c>
      <c r="CI20" s="74">
        <v>0</v>
      </c>
      <c r="CJ20" s="74">
        <v>0</v>
      </c>
      <c r="CK20" s="74">
        <v>0</v>
      </c>
      <c r="CL20" s="74">
        <v>0</v>
      </c>
      <c r="CM20" s="74">
        <v>0</v>
      </c>
      <c r="CN20" s="74">
        <v>0</v>
      </c>
      <c r="CO20" s="74">
        <v>0</v>
      </c>
      <c r="CP20" s="74">
        <v>0</v>
      </c>
      <c r="CQ20" s="74">
        <v>0</v>
      </c>
      <c r="CR20" s="74">
        <v>0</v>
      </c>
      <c r="CS20" s="74">
        <v>0</v>
      </c>
      <c r="CT20" s="74">
        <v>0</v>
      </c>
      <c r="CU20" s="74">
        <v>0</v>
      </c>
      <c r="CV20" s="74">
        <v>901.77</v>
      </c>
      <c r="CW20" s="74">
        <v>0</v>
      </c>
      <c r="CX20" s="74">
        <v>901.77</v>
      </c>
      <c r="CY20" s="74">
        <v>0</v>
      </c>
      <c r="CZ20" s="74">
        <v>901.77</v>
      </c>
      <c r="DA20" s="74">
        <v>0</v>
      </c>
      <c r="DB20" s="74">
        <v>901.77</v>
      </c>
      <c r="DC20" s="74">
        <v>0</v>
      </c>
      <c r="DD20" s="74">
        <v>0</v>
      </c>
      <c r="DE20" s="74">
        <v>0</v>
      </c>
      <c r="DF20" s="74">
        <v>0</v>
      </c>
      <c r="DG20" s="74">
        <v>0</v>
      </c>
      <c r="DH20" s="74">
        <v>0</v>
      </c>
      <c r="DI20" s="74">
        <v>0</v>
      </c>
      <c r="DJ20" s="74">
        <v>0</v>
      </c>
      <c r="DK20" s="74">
        <v>0</v>
      </c>
      <c r="DL20" s="74">
        <v>0</v>
      </c>
      <c r="DM20" s="74">
        <v>0</v>
      </c>
      <c r="DN20" s="74">
        <v>0</v>
      </c>
      <c r="DO20" s="74">
        <v>0</v>
      </c>
      <c r="DP20" s="74">
        <v>0</v>
      </c>
      <c r="DQ20" s="74">
        <v>0</v>
      </c>
      <c r="DR20" s="74">
        <v>0</v>
      </c>
      <c r="DS20" s="74">
        <v>0</v>
      </c>
      <c r="DT20" s="74">
        <v>0</v>
      </c>
      <c r="DU20" s="74">
        <v>0</v>
      </c>
      <c r="DV20" s="74">
        <v>0</v>
      </c>
      <c r="DW20" s="74">
        <v>0</v>
      </c>
      <c r="DX20" s="74">
        <v>0</v>
      </c>
      <c r="DY20" s="74">
        <v>0</v>
      </c>
      <c r="DZ20" s="74">
        <v>0</v>
      </c>
      <c r="EA20" s="74">
        <v>0</v>
      </c>
      <c r="EB20" s="74">
        <v>0</v>
      </c>
      <c r="EC20" s="74">
        <v>0</v>
      </c>
      <c r="ED20" s="74">
        <v>0</v>
      </c>
      <c r="EE20" s="74">
        <v>0</v>
      </c>
      <c r="EF20" s="74">
        <v>0</v>
      </c>
      <c r="EG20" s="74">
        <v>0</v>
      </c>
      <c r="EH20" s="74">
        <v>0</v>
      </c>
      <c r="EI20" s="74">
        <v>0</v>
      </c>
      <c r="EJ20" s="74">
        <v>0</v>
      </c>
      <c r="EK20" s="74">
        <v>0</v>
      </c>
      <c r="EL20" s="74">
        <v>0</v>
      </c>
      <c r="EM20" s="74">
        <v>0</v>
      </c>
      <c r="EN20" s="74">
        <v>0</v>
      </c>
      <c r="EO20" s="74">
        <v>0</v>
      </c>
      <c r="EP20" s="74">
        <v>0</v>
      </c>
      <c r="EQ20" s="74">
        <f t="shared" si="0"/>
        <v>194660.48000000007</v>
      </c>
      <c r="ER20" s="74">
        <f t="shared" si="1"/>
        <v>88097.55</v>
      </c>
      <c r="ES20" s="74">
        <f t="shared" si="2"/>
        <v>61827.50000000008</v>
      </c>
      <c r="ET20" s="74">
        <f t="shared" si="3"/>
        <v>344585.53000000014</v>
      </c>
      <c r="EU20" s="74">
        <f t="shared" si="4"/>
        <v>194660.48000000007</v>
      </c>
      <c r="EV20" s="74">
        <f t="shared" si="5"/>
        <v>51207.65</v>
      </c>
      <c r="EW20" s="74">
        <f t="shared" si="6"/>
        <v>61827.50000000008</v>
      </c>
      <c r="EX20" s="74">
        <f t="shared" si="7"/>
        <v>307695.63000000018</v>
      </c>
    </row>
    <row r="21" spans="1:154" ht="24.95" customHeight="1" x14ac:dyDescent="0.2">
      <c r="A21" s="54">
        <v>14</v>
      </c>
      <c r="B21" s="75" t="s">
        <v>58</v>
      </c>
      <c r="C21" s="74">
        <v>0</v>
      </c>
      <c r="D21" s="74">
        <v>0</v>
      </c>
      <c r="E21" s="74">
        <v>0</v>
      </c>
      <c r="F21" s="74">
        <v>0</v>
      </c>
      <c r="G21" s="74">
        <v>0</v>
      </c>
      <c r="H21" s="74">
        <v>0</v>
      </c>
      <c r="I21" s="74">
        <v>0</v>
      </c>
      <c r="J21" s="74">
        <v>0</v>
      </c>
      <c r="K21" s="74">
        <v>0</v>
      </c>
      <c r="L21" s="74">
        <v>0</v>
      </c>
      <c r="M21" s="74">
        <v>0</v>
      </c>
      <c r="N21" s="74">
        <v>0</v>
      </c>
      <c r="O21" s="74">
        <v>0</v>
      </c>
      <c r="P21" s="74">
        <v>0</v>
      </c>
      <c r="Q21" s="74">
        <v>0</v>
      </c>
      <c r="R21" s="74">
        <v>0</v>
      </c>
      <c r="S21" s="74">
        <v>0</v>
      </c>
      <c r="T21" s="74">
        <v>0</v>
      </c>
      <c r="U21" s="74">
        <v>0</v>
      </c>
      <c r="V21" s="74">
        <v>0</v>
      </c>
      <c r="W21" s="74">
        <v>0</v>
      </c>
      <c r="X21" s="74">
        <v>0</v>
      </c>
      <c r="Y21" s="74">
        <v>0</v>
      </c>
      <c r="Z21" s="74">
        <v>0</v>
      </c>
      <c r="AA21" s="74">
        <v>0</v>
      </c>
      <c r="AB21" s="74">
        <v>0</v>
      </c>
      <c r="AC21" s="74">
        <v>0</v>
      </c>
      <c r="AD21" s="74">
        <v>0</v>
      </c>
      <c r="AE21" s="74">
        <v>0</v>
      </c>
      <c r="AF21" s="74">
        <v>0</v>
      </c>
      <c r="AG21" s="74">
        <v>0</v>
      </c>
      <c r="AH21" s="74">
        <v>0</v>
      </c>
      <c r="AI21" s="74">
        <v>0</v>
      </c>
      <c r="AJ21" s="74">
        <v>0</v>
      </c>
      <c r="AK21" s="74">
        <v>0</v>
      </c>
      <c r="AL21" s="74">
        <v>0</v>
      </c>
      <c r="AM21" s="74">
        <v>0</v>
      </c>
      <c r="AN21" s="74">
        <v>0</v>
      </c>
      <c r="AO21" s="74">
        <v>0</v>
      </c>
      <c r="AP21" s="74">
        <v>0</v>
      </c>
      <c r="AQ21" s="74">
        <v>0</v>
      </c>
      <c r="AR21" s="74">
        <v>0</v>
      </c>
      <c r="AS21" s="74">
        <v>0</v>
      </c>
      <c r="AT21" s="74">
        <v>0</v>
      </c>
      <c r="AU21" s="74">
        <v>0</v>
      </c>
      <c r="AV21" s="74">
        <v>0</v>
      </c>
      <c r="AW21" s="74">
        <v>0</v>
      </c>
      <c r="AX21" s="74">
        <v>0</v>
      </c>
      <c r="AY21" s="74">
        <v>0</v>
      </c>
      <c r="AZ21" s="74">
        <v>0</v>
      </c>
      <c r="BA21" s="74">
        <v>0</v>
      </c>
      <c r="BB21" s="74">
        <v>0</v>
      </c>
      <c r="BC21" s="74">
        <v>0</v>
      </c>
      <c r="BD21" s="74">
        <v>0</v>
      </c>
      <c r="BE21" s="74">
        <v>0</v>
      </c>
      <c r="BF21" s="74">
        <v>0</v>
      </c>
      <c r="BG21" s="74">
        <v>0</v>
      </c>
      <c r="BH21" s="74">
        <v>0</v>
      </c>
      <c r="BI21" s="74">
        <v>0</v>
      </c>
      <c r="BJ21" s="74">
        <v>0</v>
      </c>
      <c r="BK21" s="74">
        <v>0</v>
      </c>
      <c r="BL21" s="74">
        <v>0</v>
      </c>
      <c r="BM21" s="74">
        <v>0</v>
      </c>
      <c r="BN21" s="74">
        <v>0</v>
      </c>
      <c r="BO21" s="74">
        <v>0</v>
      </c>
      <c r="BP21" s="74">
        <v>0</v>
      </c>
      <c r="BQ21" s="74">
        <v>0</v>
      </c>
      <c r="BR21" s="74">
        <v>0</v>
      </c>
      <c r="BS21" s="74">
        <v>0</v>
      </c>
      <c r="BT21" s="74">
        <v>0</v>
      </c>
      <c r="BU21" s="74">
        <v>0</v>
      </c>
      <c r="BV21" s="74">
        <v>0</v>
      </c>
      <c r="BW21" s="74">
        <v>0</v>
      </c>
      <c r="BX21" s="74">
        <v>0</v>
      </c>
      <c r="BY21" s="74">
        <v>0</v>
      </c>
      <c r="BZ21" s="74">
        <v>0</v>
      </c>
      <c r="CA21" s="74">
        <v>0</v>
      </c>
      <c r="CB21" s="74">
        <v>0</v>
      </c>
      <c r="CC21" s="74">
        <v>0</v>
      </c>
      <c r="CD21" s="74">
        <v>0</v>
      </c>
      <c r="CE21" s="74">
        <v>0</v>
      </c>
      <c r="CF21" s="74">
        <v>0</v>
      </c>
      <c r="CG21" s="74">
        <v>0</v>
      </c>
      <c r="CH21" s="74">
        <v>0</v>
      </c>
      <c r="CI21" s="74">
        <v>0</v>
      </c>
      <c r="CJ21" s="74">
        <v>0</v>
      </c>
      <c r="CK21" s="74">
        <v>0</v>
      </c>
      <c r="CL21" s="74">
        <v>0</v>
      </c>
      <c r="CM21" s="74">
        <v>0</v>
      </c>
      <c r="CN21" s="74">
        <v>0</v>
      </c>
      <c r="CO21" s="74">
        <v>0</v>
      </c>
      <c r="CP21" s="74">
        <v>0</v>
      </c>
      <c r="CQ21" s="74">
        <v>0</v>
      </c>
      <c r="CR21" s="74">
        <v>0</v>
      </c>
      <c r="CS21" s="74">
        <v>0</v>
      </c>
      <c r="CT21" s="74">
        <v>0</v>
      </c>
      <c r="CU21" s="74">
        <v>0</v>
      </c>
      <c r="CV21" s="74">
        <v>0</v>
      </c>
      <c r="CW21" s="74">
        <v>0</v>
      </c>
      <c r="CX21" s="74">
        <v>0</v>
      </c>
      <c r="CY21" s="74">
        <v>0</v>
      </c>
      <c r="CZ21" s="74">
        <v>0</v>
      </c>
      <c r="DA21" s="74">
        <v>0</v>
      </c>
      <c r="DB21" s="74">
        <v>0</v>
      </c>
      <c r="DC21" s="74">
        <v>0</v>
      </c>
      <c r="DD21" s="74">
        <v>0</v>
      </c>
      <c r="DE21" s="74">
        <v>0</v>
      </c>
      <c r="DF21" s="74">
        <v>0</v>
      </c>
      <c r="DG21" s="74">
        <v>0</v>
      </c>
      <c r="DH21" s="74">
        <v>0</v>
      </c>
      <c r="DI21" s="74">
        <v>0</v>
      </c>
      <c r="DJ21" s="74">
        <v>0</v>
      </c>
      <c r="DK21" s="74">
        <v>203838</v>
      </c>
      <c r="DL21" s="74">
        <v>0</v>
      </c>
      <c r="DM21" s="74">
        <v>0</v>
      </c>
      <c r="DN21" s="74">
        <v>203838</v>
      </c>
      <c r="DO21" s="74">
        <v>203838</v>
      </c>
      <c r="DP21" s="74">
        <v>0</v>
      </c>
      <c r="DQ21" s="74">
        <v>0</v>
      </c>
      <c r="DR21" s="74">
        <v>203838</v>
      </c>
      <c r="DS21" s="74">
        <v>0</v>
      </c>
      <c r="DT21" s="74">
        <v>0</v>
      </c>
      <c r="DU21" s="74">
        <v>0</v>
      </c>
      <c r="DV21" s="74">
        <v>0</v>
      </c>
      <c r="DW21" s="74">
        <v>0</v>
      </c>
      <c r="DX21" s="74">
        <v>0</v>
      </c>
      <c r="DY21" s="74">
        <v>0</v>
      </c>
      <c r="DZ21" s="74">
        <v>0</v>
      </c>
      <c r="EA21" s="74">
        <v>0</v>
      </c>
      <c r="EB21" s="74">
        <v>0</v>
      </c>
      <c r="EC21" s="74">
        <v>0</v>
      </c>
      <c r="ED21" s="74">
        <v>0</v>
      </c>
      <c r="EE21" s="74">
        <v>0</v>
      </c>
      <c r="EF21" s="74">
        <v>0</v>
      </c>
      <c r="EG21" s="74">
        <v>0</v>
      </c>
      <c r="EH21" s="74">
        <v>0</v>
      </c>
      <c r="EI21" s="74">
        <v>0</v>
      </c>
      <c r="EJ21" s="74">
        <v>0</v>
      </c>
      <c r="EK21" s="74">
        <v>0</v>
      </c>
      <c r="EL21" s="74">
        <v>0</v>
      </c>
      <c r="EM21" s="74">
        <v>0</v>
      </c>
      <c r="EN21" s="74">
        <v>0</v>
      </c>
      <c r="EO21" s="74">
        <v>0</v>
      </c>
      <c r="EP21" s="74">
        <v>0</v>
      </c>
      <c r="EQ21" s="74">
        <f t="shared" si="0"/>
        <v>203838</v>
      </c>
      <c r="ER21" s="74">
        <f t="shared" si="1"/>
        <v>0</v>
      </c>
      <c r="ES21" s="74">
        <f t="shared" si="2"/>
        <v>0</v>
      </c>
      <c r="ET21" s="74">
        <f t="shared" si="3"/>
        <v>203838</v>
      </c>
      <c r="EU21" s="74">
        <f t="shared" si="4"/>
        <v>203838</v>
      </c>
      <c r="EV21" s="74">
        <f t="shared" si="5"/>
        <v>0</v>
      </c>
      <c r="EW21" s="74">
        <f t="shared" si="6"/>
        <v>0</v>
      </c>
      <c r="EX21" s="74">
        <f t="shared" si="7"/>
        <v>203838</v>
      </c>
    </row>
    <row r="22" spans="1:154" x14ac:dyDescent="0.2">
      <c r="A22" s="56"/>
      <c r="B22" s="82" t="s">
        <v>1</v>
      </c>
      <c r="C22" s="77">
        <f t="shared" ref="C22" si="8">SUM(C8:C21)</f>
        <v>3123481.5799999991</v>
      </c>
      <c r="D22" s="77">
        <f t="shared" ref="D22" si="9">SUM(D8:D21)</f>
        <v>1577501.1607636055</v>
      </c>
      <c r="E22" s="77">
        <f t="shared" ref="E22" si="10">SUM(E8:E21)</f>
        <v>707795.39000000013</v>
      </c>
      <c r="F22" s="77">
        <f t="shared" ref="F22" si="11">SUM(F8:F21)</f>
        <v>5408778.1307636052</v>
      </c>
      <c r="G22" s="77">
        <f t="shared" ref="G22" si="12">SUM(G8:G21)</f>
        <v>832436.44999999925</v>
      </c>
      <c r="H22" s="77">
        <f t="shared" ref="H22" si="13">SUM(H8:H21)</f>
        <v>1523069.1707636055</v>
      </c>
      <c r="I22" s="77">
        <f t="shared" ref="I22" si="14">SUM(I8:I21)</f>
        <v>707795.39000000013</v>
      </c>
      <c r="J22" s="77">
        <f t="shared" ref="J22" si="15">SUM(J8:J21)</f>
        <v>3063301.0107636051</v>
      </c>
      <c r="K22" s="77">
        <f t="shared" ref="K22" si="16">SUM(K8:K21)</f>
        <v>3042.7220000000057</v>
      </c>
      <c r="L22" s="77">
        <f t="shared" ref="L22" si="17">SUM(L8:L21)</f>
        <v>453213.66840720008</v>
      </c>
      <c r="M22" s="77">
        <f t="shared" ref="M22" si="18">SUM(M8:M21)</f>
        <v>118.78</v>
      </c>
      <c r="N22" s="77">
        <f t="shared" ref="N22" si="19">SUM(N8:N21)</f>
        <v>456375.17040720006</v>
      </c>
      <c r="O22" s="77">
        <f t="shared" ref="O22" si="20">SUM(O8:O21)</f>
        <v>3042.7220000000057</v>
      </c>
      <c r="P22" s="77">
        <f t="shared" ref="P22" si="21">SUM(P8:P21)</f>
        <v>453213.66840720008</v>
      </c>
      <c r="Q22" s="77">
        <f t="shared" ref="Q22" si="22">SUM(Q8:Q21)</f>
        <v>118.78</v>
      </c>
      <c r="R22" s="77">
        <f t="shared" ref="R22" si="23">SUM(R8:R21)</f>
        <v>456375.17040720006</v>
      </c>
      <c r="S22" s="77">
        <f t="shared" ref="S22" si="24">SUM(S8:S21)</f>
        <v>161664.97</v>
      </c>
      <c r="T22" s="77">
        <f t="shared" ref="T22" si="25">SUM(T8:T21)</f>
        <v>8666.5999999999985</v>
      </c>
      <c r="U22" s="77">
        <f t="shared" ref="U22" si="26">SUM(U8:U21)</f>
        <v>5148</v>
      </c>
      <c r="V22" s="77">
        <f t="shared" ref="V22" si="27">SUM(V8:V21)</f>
        <v>175479.57</v>
      </c>
      <c r="W22" s="77">
        <f t="shared" ref="W22" si="28">SUM(W8:W21)</f>
        <v>161664.97</v>
      </c>
      <c r="X22" s="77">
        <f t="shared" ref="X22" si="29">SUM(X8:X21)</f>
        <v>8666.5999999999985</v>
      </c>
      <c r="Y22" s="77">
        <f t="shared" ref="Y22" si="30">SUM(Y8:Y21)</f>
        <v>5074</v>
      </c>
      <c r="Z22" s="77">
        <f t="shared" ref="Z22" si="31">SUM(Z8:Z21)</f>
        <v>175405.57</v>
      </c>
      <c r="AA22" s="77">
        <f t="shared" ref="AA22" si="32">SUM(AA8:AA21)</f>
        <v>69889987.347534359</v>
      </c>
      <c r="AB22" s="77">
        <f t="shared" ref="AB22" si="33">SUM(AB8:AB21)</f>
        <v>7914356.2373168441</v>
      </c>
      <c r="AC22" s="77">
        <f t="shared" ref="AC22" si="34">SUM(AC8:AC21)</f>
        <v>48310464.028236225</v>
      </c>
      <c r="AD22" s="77">
        <f t="shared" ref="AD22" si="35">SUM(AD8:AD21)</f>
        <v>126114807.61308743</v>
      </c>
      <c r="AE22" s="77">
        <f t="shared" ref="AE22" si="36">SUM(AE8:AE21)</f>
        <v>69889987.347534359</v>
      </c>
      <c r="AF22" s="77">
        <f t="shared" ref="AF22" si="37">SUM(AF8:AF21)</f>
        <v>7914356.2373168441</v>
      </c>
      <c r="AG22" s="77">
        <f t="shared" ref="AG22" si="38">SUM(AG8:AG21)</f>
        <v>48310464.028236225</v>
      </c>
      <c r="AH22" s="77">
        <f t="shared" ref="AH22" si="39">SUM(AH8:AH21)</f>
        <v>126114807.61308743</v>
      </c>
      <c r="AI22" s="77">
        <f t="shared" ref="AI22" si="40">SUM(AI8:AI21)</f>
        <v>12292242.733382</v>
      </c>
      <c r="AJ22" s="77">
        <f t="shared" ref="AJ22" si="41">SUM(AJ8:AJ21)</f>
        <v>13625258.189619998</v>
      </c>
      <c r="AK22" s="77">
        <f t="shared" ref="AK22" si="42">SUM(AK8:AK21)</f>
        <v>6661155.4975050017</v>
      </c>
      <c r="AL22" s="77">
        <f t="shared" ref="AL22" si="43">SUM(AL8:AL21)</f>
        <v>32578656.420506999</v>
      </c>
      <c r="AM22" s="77">
        <f t="shared" ref="AM22" si="44">SUM(AM8:AM21)</f>
        <v>11646890.610282</v>
      </c>
      <c r="AN22" s="77">
        <f t="shared" ref="AN22" si="45">SUM(AN8:AN21)</f>
        <v>12656030.593619999</v>
      </c>
      <c r="AO22" s="77">
        <f t="shared" ref="AO22" si="46">SUM(AO8:AO21)</f>
        <v>5941190.7125050016</v>
      </c>
      <c r="AP22" s="77">
        <f t="shared" ref="AP22" si="47">SUM(AP8:AP21)</f>
        <v>30244111.916406997</v>
      </c>
      <c r="AQ22" s="77">
        <f t="shared" ref="AQ22" si="48">SUM(AQ8:AQ21)</f>
        <v>2359064.2864929992</v>
      </c>
      <c r="AR22" s="77">
        <f t="shared" ref="AR22" si="49">SUM(AR8:AR21)</f>
        <v>1410645.1571920004</v>
      </c>
      <c r="AS22" s="77">
        <f t="shared" ref="AS22" si="50">SUM(AS8:AS21)</f>
        <v>474748.75283000001</v>
      </c>
      <c r="AT22" s="77">
        <f t="shared" ref="AT22" si="51">SUM(AT8:AT21)</f>
        <v>4244458.1965150004</v>
      </c>
      <c r="AU22" s="77">
        <f t="shared" ref="AU22" si="52">SUM(AU8:AU21)</f>
        <v>2076633.8668600325</v>
      </c>
      <c r="AV22" s="77">
        <f t="shared" ref="AV22" si="53">SUM(AV8:AV21)</f>
        <v>1338975.0361920001</v>
      </c>
      <c r="AW22" s="77">
        <f t="shared" ref="AW22" si="54">SUM(AW8:AW21)</f>
        <v>448143.98383700004</v>
      </c>
      <c r="AX22" s="77">
        <f t="shared" ref="AX22" si="55">SUM(AX8:AX21)</f>
        <v>3863752.8868890326</v>
      </c>
      <c r="AY22" s="77">
        <f t="shared" ref="AY22" si="56">SUM(AY8:AY21)</f>
        <v>0</v>
      </c>
      <c r="AZ22" s="77">
        <f t="shared" ref="AZ22" si="57">SUM(AZ8:AZ21)</f>
        <v>0</v>
      </c>
      <c r="BA22" s="77">
        <f t="shared" ref="BA22" si="58">SUM(BA8:BA21)</f>
        <v>0</v>
      </c>
      <c r="BB22" s="77">
        <f t="shared" ref="BB22" si="59">SUM(BB8:BB21)</f>
        <v>0</v>
      </c>
      <c r="BC22" s="77">
        <f t="shared" ref="BC22" si="60">SUM(BC8:BC21)</f>
        <v>0</v>
      </c>
      <c r="BD22" s="77">
        <f t="shared" ref="BD22" si="61">SUM(BD8:BD21)</f>
        <v>0</v>
      </c>
      <c r="BE22" s="77">
        <f t="shared" ref="BE22" si="62">SUM(BE8:BE21)</f>
        <v>0</v>
      </c>
      <c r="BF22" s="77">
        <f t="shared" ref="BF22" si="63">SUM(BF8:BF21)</f>
        <v>0</v>
      </c>
      <c r="BG22" s="77">
        <f t="shared" ref="BG22" si="64">SUM(BG8:BG21)</f>
        <v>807090.05999999994</v>
      </c>
      <c r="BH22" s="77">
        <f t="shared" ref="BH22" si="65">SUM(BH8:BH21)</f>
        <v>0</v>
      </c>
      <c r="BI22" s="77">
        <f t="shared" ref="BI22" si="66">SUM(BI8:BI21)</f>
        <v>0</v>
      </c>
      <c r="BJ22" s="77">
        <f t="shared" ref="BJ22" si="67">SUM(BJ8:BJ21)</f>
        <v>807090.05999999994</v>
      </c>
      <c r="BK22" s="77">
        <f t="shared" ref="BK22" si="68">SUM(BK8:BK21)</f>
        <v>54765</v>
      </c>
      <c r="BL22" s="77">
        <f t="shared" ref="BL22" si="69">SUM(BL8:BL21)</f>
        <v>0</v>
      </c>
      <c r="BM22" s="77">
        <f t="shared" ref="BM22" si="70">SUM(BM8:BM21)</f>
        <v>0</v>
      </c>
      <c r="BN22" s="77">
        <f t="shared" ref="BN22" si="71">SUM(BN8:BN21)</f>
        <v>54765</v>
      </c>
      <c r="BO22" s="77">
        <f t="shared" ref="BO22" si="72">SUM(BO8:BO21)</f>
        <v>1823698.228640002</v>
      </c>
      <c r="BP22" s="77">
        <f t="shared" ref="BP22" si="73">SUM(BP8:BP21)</f>
        <v>0</v>
      </c>
      <c r="BQ22" s="77">
        <f t="shared" ref="BQ22" si="74">SUM(BQ8:BQ21)</f>
        <v>0</v>
      </c>
      <c r="BR22" s="77">
        <f t="shared" ref="BR22" si="75">SUM(BR8:BR21)</f>
        <v>1823698.228640002</v>
      </c>
      <c r="BS22" s="77">
        <f t="shared" ref="BS22" si="76">SUM(BS8:BS21)</f>
        <v>0</v>
      </c>
      <c r="BT22" s="77">
        <f t="shared" ref="BT22" si="77">SUM(BT8:BT21)</f>
        <v>0</v>
      </c>
      <c r="BU22" s="77">
        <f t="shared" ref="BU22" si="78">SUM(BU8:BU21)</f>
        <v>0</v>
      </c>
      <c r="BV22" s="77">
        <f t="shared" ref="BV22" si="79">SUM(BV8:BV21)</f>
        <v>0</v>
      </c>
      <c r="BW22" s="77">
        <f t="shared" ref="BW22" si="80">SUM(BW8:BW21)</f>
        <v>1916.3799999999999</v>
      </c>
      <c r="BX22" s="77">
        <f t="shared" ref="BX22" si="81">SUM(BX8:BX21)</f>
        <v>0</v>
      </c>
      <c r="BY22" s="77">
        <f t="shared" ref="BY22" si="82">SUM(BY8:BY21)</f>
        <v>0</v>
      </c>
      <c r="BZ22" s="77">
        <f t="shared" ref="BZ22" si="83">SUM(BZ8:BZ21)</f>
        <v>1916.3799999999999</v>
      </c>
      <c r="CA22" s="77">
        <f t="shared" ref="CA22" si="84">SUM(CA8:CA21)</f>
        <v>1916.3799999999999</v>
      </c>
      <c r="CB22" s="77">
        <f t="shared" ref="CB22" si="85">SUM(CB8:CB21)</f>
        <v>0</v>
      </c>
      <c r="CC22" s="77">
        <f t="shared" ref="CC22" si="86">SUM(CC8:CC21)</f>
        <v>0</v>
      </c>
      <c r="CD22" s="77">
        <f t="shared" ref="CD22" si="87">SUM(CD8:CD21)</f>
        <v>1916.3799999999999</v>
      </c>
      <c r="CE22" s="77">
        <f t="shared" ref="CE22" si="88">SUM(CE8:CE21)</f>
        <v>0</v>
      </c>
      <c r="CF22" s="77">
        <f t="shared" ref="CF22" si="89">SUM(CF8:CF21)</f>
        <v>0</v>
      </c>
      <c r="CG22" s="77">
        <f t="shared" ref="CG22" si="90">SUM(CG8:CG21)</f>
        <v>0</v>
      </c>
      <c r="CH22" s="77">
        <f t="shared" ref="CH22" si="91">SUM(CH8:CH21)</f>
        <v>0</v>
      </c>
      <c r="CI22" s="77">
        <f t="shared" ref="CI22" si="92">SUM(CI8:CI21)</f>
        <v>0</v>
      </c>
      <c r="CJ22" s="77">
        <f t="shared" ref="CJ22" si="93">SUM(CJ8:CJ21)</f>
        <v>0</v>
      </c>
      <c r="CK22" s="77">
        <f t="shared" ref="CK22" si="94">SUM(CK8:CK21)</f>
        <v>0</v>
      </c>
      <c r="CL22" s="77">
        <f t="shared" ref="CL22" si="95">SUM(CL8:CL21)</f>
        <v>0</v>
      </c>
      <c r="CM22" s="77">
        <f t="shared" ref="CM22" si="96">SUM(CM8:CM21)</f>
        <v>900593.32970500004</v>
      </c>
      <c r="CN22" s="77">
        <f t="shared" ref="CN22" si="97">SUM(CN8:CN21)</f>
        <v>78201.070194999993</v>
      </c>
      <c r="CO22" s="77">
        <f t="shared" ref="CO22" si="98">SUM(CO8:CO21)</f>
        <v>536.14</v>
      </c>
      <c r="CP22" s="77">
        <f t="shared" ref="CP22" si="99">SUM(CP8:CP21)</f>
        <v>979330.53989999997</v>
      </c>
      <c r="CQ22" s="77">
        <f t="shared" ref="CQ22" si="100">SUM(CQ8:CQ21)</f>
        <v>609953.5758667934</v>
      </c>
      <c r="CR22" s="77">
        <f t="shared" ref="CR22" si="101">SUM(CR8:CR21)</f>
        <v>58896.839195000008</v>
      </c>
      <c r="CS22" s="77">
        <f t="shared" ref="CS22" si="102">SUM(CS8:CS21)</f>
        <v>536.14</v>
      </c>
      <c r="CT22" s="77">
        <f t="shared" ref="CT22" si="103">SUM(CT8:CT21)</f>
        <v>669386.5550617933</v>
      </c>
      <c r="CU22" s="77">
        <f t="shared" ref="CU22" si="104">SUM(CU8:CU21)</f>
        <v>13491012.874544</v>
      </c>
      <c r="CV22" s="77">
        <f t="shared" ref="CV22" si="105">SUM(CV8:CV21)</f>
        <v>9169180.7265583947</v>
      </c>
      <c r="CW22" s="77">
        <f t="shared" ref="CW22" si="106">SUM(CW8:CW21)</f>
        <v>18772.62</v>
      </c>
      <c r="CX22" s="77">
        <f t="shared" ref="CX22" si="107">SUM(CX8:CX21)</f>
        <v>22678966.221102394</v>
      </c>
      <c r="CY22" s="77">
        <f t="shared" ref="CY22" si="108">SUM(CY8:CY21)</f>
        <v>2360233.4340555146</v>
      </c>
      <c r="CZ22" s="77">
        <f t="shared" ref="CZ22" si="109">SUM(CZ8:CZ21)</f>
        <v>1691271.9778815578</v>
      </c>
      <c r="DA22" s="77">
        <f t="shared" ref="DA22" si="110">SUM(DA8:DA21)</f>
        <v>17616.71</v>
      </c>
      <c r="DB22" s="77">
        <f t="shared" ref="DB22" si="111">SUM(DB8:DB21)</f>
        <v>4069122.1219370728</v>
      </c>
      <c r="DC22" s="77">
        <f t="shared" ref="DC22" si="112">SUM(DC8:DC21)</f>
        <v>6926159.0799999991</v>
      </c>
      <c r="DD22" s="77">
        <f t="shared" ref="DD22" si="113">SUM(DD8:DD21)</f>
        <v>0</v>
      </c>
      <c r="DE22" s="77">
        <f t="shared" ref="DE22" si="114">SUM(DE8:DE21)</f>
        <v>0</v>
      </c>
      <c r="DF22" s="77">
        <f t="shared" ref="DF22" si="115">SUM(DF8:DF21)</f>
        <v>6926159.0799999991</v>
      </c>
      <c r="DG22" s="77">
        <f t="shared" ref="DG22" si="116">SUM(DG8:DG21)</f>
        <v>55147.8</v>
      </c>
      <c r="DH22" s="77">
        <f t="shared" ref="DH22" si="117">SUM(DH8:DH21)</f>
        <v>0</v>
      </c>
      <c r="DI22" s="77">
        <f t="shared" ref="DI22" si="118">SUM(DI8:DI21)</f>
        <v>0</v>
      </c>
      <c r="DJ22" s="77">
        <f t="shared" ref="DJ22" si="119">SUM(DJ8:DJ21)</f>
        <v>55147.8</v>
      </c>
      <c r="DK22" s="77">
        <f t="shared" ref="DK22" si="120">SUM(DK8:DK21)</f>
        <v>6573597.8099999987</v>
      </c>
      <c r="DL22" s="77">
        <f t="shared" ref="DL22" si="121">SUM(DL8:DL21)</f>
        <v>2450</v>
      </c>
      <c r="DM22" s="77">
        <f t="shared" ref="DM22" si="122">SUM(DM8:DM21)</f>
        <v>196259.95</v>
      </c>
      <c r="DN22" s="77">
        <f t="shared" ref="DN22" si="123">SUM(DN8:DN21)</f>
        <v>6772307.7599999988</v>
      </c>
      <c r="DO22" s="77">
        <f t="shared" ref="DO22" si="124">SUM(DO8:DO21)</f>
        <v>2330738.8819999984</v>
      </c>
      <c r="DP22" s="77">
        <f t="shared" ref="DP22" si="125">SUM(DP8:DP21)</f>
        <v>2375</v>
      </c>
      <c r="DQ22" s="77">
        <f t="shared" ref="DQ22" si="126">SUM(DQ8:DQ21)</f>
        <v>96838.250000000015</v>
      </c>
      <c r="DR22" s="77">
        <f t="shared" ref="DR22" si="127">SUM(DR8:DR21)</f>
        <v>2429952.1319999984</v>
      </c>
      <c r="DS22" s="77">
        <f t="shared" ref="DS22" si="128">SUM(DS8:DS21)</f>
        <v>0</v>
      </c>
      <c r="DT22" s="77">
        <f t="shared" ref="DT22" si="129">SUM(DT8:DT21)</f>
        <v>0</v>
      </c>
      <c r="DU22" s="77">
        <f t="shared" ref="DU22" si="130">SUM(DU8:DU21)</f>
        <v>0</v>
      </c>
      <c r="DV22" s="77">
        <f t="shared" ref="DV22" si="131">SUM(DV8:DV21)</f>
        <v>0</v>
      </c>
      <c r="DW22" s="77">
        <f t="shared" ref="DW22" si="132">SUM(DW8:DW21)</f>
        <v>0</v>
      </c>
      <c r="DX22" s="77">
        <f t="shared" ref="DX22" si="133">SUM(DX8:DX21)</f>
        <v>0</v>
      </c>
      <c r="DY22" s="77">
        <f t="shared" ref="DY22" si="134">SUM(DY8:DY21)</f>
        <v>0</v>
      </c>
      <c r="DZ22" s="77">
        <f t="shared" ref="DZ22" si="135">SUM(DZ8:DZ21)</f>
        <v>0</v>
      </c>
      <c r="EA22" s="77">
        <f t="shared" ref="EA22" si="136">SUM(EA8:EA21)</f>
        <v>1455903.46</v>
      </c>
      <c r="EB22" s="77">
        <f t="shared" ref="EB22" si="137">SUM(EB8:EB21)</f>
        <v>97504.330000000016</v>
      </c>
      <c r="EC22" s="77">
        <f t="shared" ref="EC22" si="138">SUM(EC8:EC21)</f>
        <v>3372.21</v>
      </c>
      <c r="ED22" s="77">
        <f t="shared" ref="ED22" si="139">SUM(ED8:ED21)</f>
        <v>1556780</v>
      </c>
      <c r="EE22" s="77">
        <f t="shared" ref="EE22" si="140">SUM(EE8:EE21)</f>
        <v>498161.57000000018</v>
      </c>
      <c r="EF22" s="77">
        <f t="shared" ref="EF22" si="141">SUM(EF8:EF21)</f>
        <v>90004.330000000016</v>
      </c>
      <c r="EG22" s="77">
        <f t="shared" ref="EG22" si="142">SUM(EG8:EG21)</f>
        <v>1752.18</v>
      </c>
      <c r="EH22" s="77">
        <f t="shared" ref="EH22" si="143">SUM(EH8:EH21)</f>
        <v>589918.08000000019</v>
      </c>
      <c r="EI22" s="77">
        <f t="shared" ref="EI22" si="144">SUM(EI8:EI21)</f>
        <v>0</v>
      </c>
      <c r="EJ22" s="77">
        <f t="shared" ref="EJ22" si="145">SUM(EJ8:EJ21)</f>
        <v>0</v>
      </c>
      <c r="EK22" s="77">
        <f t="shared" ref="EK22" si="146">SUM(EK8:EK21)</f>
        <v>0</v>
      </c>
      <c r="EL22" s="77">
        <f t="shared" ref="EL22" si="147">SUM(EL8:EL21)</f>
        <v>0</v>
      </c>
      <c r="EM22" s="77">
        <f t="shared" ref="EM22" si="148">SUM(EM8:EM21)</f>
        <v>0</v>
      </c>
      <c r="EN22" s="77">
        <f t="shared" ref="EN22" si="149">SUM(EN8:EN21)</f>
        <v>0</v>
      </c>
      <c r="EO22" s="77">
        <f t="shared" ref="EO22" si="150">SUM(EO8:EO21)</f>
        <v>0</v>
      </c>
      <c r="EP22" s="77">
        <f t="shared" ref="EP22" si="151">SUM(EP8:EP21)</f>
        <v>0</v>
      </c>
      <c r="EQ22" s="77">
        <f t="shared" ref="EQ22" si="152">SUM(EQ8:EQ21)</f>
        <v>119809454.86229837</v>
      </c>
      <c r="ER22" s="77">
        <f t="shared" ref="ER22" si="153">SUM(ER8:ER21)</f>
        <v>34336977.140053049</v>
      </c>
      <c r="ES22" s="77">
        <f t="shared" ref="ES22" si="154">SUM(ES8:ES21)</f>
        <v>56378371.368571237</v>
      </c>
      <c r="ET22" s="77">
        <f t="shared" ref="ET22" si="155">SUM(ET8:ET21)</f>
        <v>210524803.37092263</v>
      </c>
      <c r="EU22" s="77">
        <f t="shared" ref="EU22" si="156">SUM(EU8:EU21)</f>
        <v>90521572.608598709</v>
      </c>
      <c r="EV22" s="77">
        <f t="shared" ref="EV22" si="157">SUM(EV8:EV21)</f>
        <v>25736859.453376208</v>
      </c>
      <c r="EW22" s="77">
        <f t="shared" ref="EW22" si="158">SUM(EW8:EW21)</f>
        <v>55529530.174578235</v>
      </c>
      <c r="EX22" s="77">
        <f t="shared" ref="EX22" si="159">SUM(EX8:EX21)</f>
        <v>171787962.2365531</v>
      </c>
    </row>
    <row r="23" spans="1:154" x14ac:dyDescent="0.2">
      <c r="A23" s="83"/>
      <c r="B23" s="89"/>
      <c r="C23" s="86"/>
      <c r="D23" s="86"/>
      <c r="E23" s="86"/>
      <c r="F23" s="86"/>
      <c r="G23" s="86"/>
      <c r="H23" s="86"/>
      <c r="I23" s="86"/>
      <c r="J23" s="86"/>
      <c r="K23" s="86"/>
      <c r="L23" s="86"/>
      <c r="M23" s="86"/>
      <c r="N23" s="86"/>
      <c r="O23" s="86"/>
      <c r="P23" s="86"/>
      <c r="Q23" s="86"/>
      <c r="R23" s="86"/>
      <c r="S23" s="86"/>
      <c r="T23" s="86"/>
      <c r="U23" s="86"/>
      <c r="V23" s="86"/>
      <c r="W23" s="86"/>
      <c r="X23" s="86"/>
      <c r="Y23" s="86"/>
      <c r="Z23" s="86"/>
      <c r="AA23" s="86"/>
      <c r="AB23" s="86"/>
      <c r="AC23" s="86"/>
      <c r="AD23" s="86"/>
      <c r="AE23" s="86"/>
      <c r="AF23" s="86"/>
      <c r="AG23" s="86"/>
      <c r="AH23" s="86"/>
      <c r="AI23" s="86"/>
      <c r="AJ23" s="86"/>
      <c r="AK23" s="86"/>
      <c r="AL23" s="86"/>
      <c r="AM23" s="86"/>
      <c r="AN23" s="86"/>
      <c r="AO23" s="86"/>
      <c r="AP23" s="86"/>
      <c r="AQ23" s="86"/>
      <c r="AR23" s="86"/>
      <c r="AS23" s="86"/>
      <c r="AT23" s="86"/>
      <c r="AU23" s="86"/>
      <c r="AV23" s="86"/>
      <c r="AW23" s="86"/>
      <c r="AX23" s="86"/>
      <c r="AY23" s="86"/>
      <c r="AZ23" s="86"/>
      <c r="BA23" s="86"/>
      <c r="BB23" s="86"/>
      <c r="BC23" s="86"/>
      <c r="BD23" s="86"/>
      <c r="BE23" s="86"/>
      <c r="BF23" s="86"/>
      <c r="BG23" s="86"/>
      <c r="BH23" s="86"/>
      <c r="BI23" s="86"/>
      <c r="BJ23" s="86"/>
      <c r="BK23" s="86"/>
      <c r="BL23" s="86"/>
      <c r="BM23" s="86"/>
      <c r="BN23" s="86"/>
      <c r="BO23" s="86"/>
      <c r="BP23" s="86"/>
      <c r="BQ23" s="86"/>
      <c r="BR23" s="86"/>
      <c r="BS23" s="86"/>
      <c r="BT23" s="86"/>
      <c r="BU23" s="86"/>
      <c r="BV23" s="86"/>
      <c r="BW23" s="86"/>
      <c r="BX23" s="86"/>
      <c r="BY23" s="86"/>
      <c r="BZ23" s="86"/>
      <c r="CA23" s="86"/>
      <c r="CB23" s="86"/>
      <c r="CC23" s="86"/>
      <c r="CD23" s="86"/>
      <c r="CE23" s="86"/>
      <c r="CF23" s="86"/>
      <c r="CG23" s="86"/>
      <c r="CH23" s="86"/>
      <c r="CI23" s="86"/>
      <c r="CJ23" s="86"/>
      <c r="CK23" s="86"/>
      <c r="CL23" s="86"/>
      <c r="CM23" s="86"/>
      <c r="CN23" s="86"/>
      <c r="CO23" s="86"/>
      <c r="CP23" s="86"/>
      <c r="CQ23" s="86"/>
      <c r="CR23" s="86"/>
      <c r="CS23" s="86"/>
      <c r="CT23" s="86"/>
      <c r="CU23" s="86"/>
      <c r="CV23" s="86"/>
      <c r="CW23" s="86"/>
      <c r="CX23" s="86"/>
      <c r="CY23" s="86"/>
      <c r="CZ23" s="86"/>
      <c r="DA23" s="86"/>
      <c r="DB23" s="86"/>
      <c r="DC23" s="86"/>
      <c r="DD23" s="86"/>
      <c r="DE23" s="86"/>
      <c r="DF23" s="86"/>
      <c r="DG23" s="86"/>
      <c r="DH23" s="86"/>
      <c r="DI23" s="86"/>
      <c r="DJ23" s="86"/>
      <c r="DK23" s="86"/>
      <c r="DL23" s="86"/>
      <c r="DM23" s="86"/>
      <c r="DN23" s="86"/>
      <c r="DO23" s="86"/>
      <c r="DP23" s="86"/>
      <c r="DQ23" s="86"/>
      <c r="DR23" s="86"/>
      <c r="DS23" s="86"/>
      <c r="DT23" s="86"/>
      <c r="DU23" s="86"/>
      <c r="DV23" s="86"/>
      <c r="DW23" s="86"/>
      <c r="DX23" s="86"/>
      <c r="DY23" s="86"/>
      <c r="DZ23" s="86"/>
      <c r="EA23" s="86"/>
      <c r="EB23" s="86"/>
      <c r="EC23" s="86"/>
      <c r="ED23" s="86"/>
      <c r="EE23" s="86"/>
      <c r="EF23" s="86"/>
      <c r="EG23" s="86"/>
      <c r="EH23" s="86"/>
      <c r="EI23" s="86"/>
      <c r="EJ23" s="86"/>
      <c r="EK23" s="86"/>
      <c r="EL23" s="86"/>
      <c r="EM23" s="86"/>
      <c r="EN23" s="86"/>
      <c r="EO23" s="86"/>
      <c r="EP23" s="86"/>
      <c r="EQ23" s="86"/>
      <c r="ER23" s="86"/>
      <c r="ES23" s="86"/>
      <c r="ET23" s="86"/>
      <c r="EU23" s="86"/>
      <c r="EV23" s="86"/>
      <c r="EW23" s="86"/>
      <c r="EX23" s="86"/>
    </row>
    <row r="24" spans="1:154" s="27" customFormat="1" ht="12.75" customHeight="1" x14ac:dyDescent="0.2">
      <c r="EX24" s="95"/>
    </row>
    <row r="25" spans="1:154" s="18" customFormat="1" ht="15" x14ac:dyDescent="0.2">
      <c r="A25" s="36"/>
      <c r="B25" s="17" t="s">
        <v>15</v>
      </c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1"/>
      <c r="P25" s="1"/>
      <c r="Q25" s="1"/>
      <c r="R25" s="1"/>
      <c r="S25" s="1"/>
      <c r="T25" s="1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30"/>
      <c r="AN25" s="30"/>
      <c r="EX25" s="94"/>
    </row>
    <row r="26" spans="1:154" s="18" customFormat="1" ht="21" customHeight="1" x14ac:dyDescent="0.2">
      <c r="A26" s="36"/>
      <c r="B26" s="109" t="s">
        <v>78</v>
      </c>
      <c r="C26" s="109"/>
      <c r="D26" s="109"/>
      <c r="E26" s="109"/>
      <c r="F26" s="109"/>
      <c r="G26" s="109"/>
      <c r="H26" s="109"/>
      <c r="I26" s="109"/>
      <c r="J26" s="109"/>
      <c r="K26" s="109"/>
      <c r="L26" s="109"/>
      <c r="M26" s="109"/>
      <c r="N26" s="109"/>
      <c r="O26" s="37"/>
      <c r="P26" s="37"/>
      <c r="Q26" s="37"/>
      <c r="R26" s="37"/>
      <c r="S26" s="37"/>
      <c r="T26" s="37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  <c r="AJ26" s="38"/>
      <c r="AK26" s="38"/>
      <c r="AL26" s="38"/>
      <c r="AM26" s="35"/>
      <c r="AN26" s="35"/>
      <c r="EX26" s="94"/>
    </row>
    <row r="27" spans="1:154" s="18" customFormat="1" ht="13.5" x14ac:dyDescent="0.2">
      <c r="B27" s="17" t="s">
        <v>22</v>
      </c>
      <c r="E27" s="31"/>
      <c r="F27" s="31"/>
      <c r="G27" s="31"/>
      <c r="H27" s="31"/>
      <c r="I27" s="31"/>
      <c r="J27" s="31"/>
      <c r="K27" s="31"/>
      <c r="L27" s="31"/>
      <c r="M27" s="31"/>
      <c r="N27" s="31"/>
      <c r="AM27" s="35"/>
      <c r="AN27" s="35"/>
      <c r="EX27" s="94"/>
    </row>
    <row r="28" spans="1:154" s="18" customFormat="1" ht="13.5" x14ac:dyDescent="0.2">
      <c r="B28" s="17" t="s">
        <v>23</v>
      </c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AM28" s="35"/>
      <c r="AN28" s="35"/>
    </row>
    <row r="29" spans="1:154" s="18" customFormat="1" ht="13.5" x14ac:dyDescent="0.2"/>
    <row r="30" spans="1:154" s="18" customFormat="1" ht="13.5" x14ac:dyDescent="0.2">
      <c r="AM30" s="35"/>
      <c r="AN30" s="35"/>
    </row>
  </sheetData>
  <sortState ref="B8:EX21">
    <sortCondition descending="1" ref="ET8:ET21"/>
  </sortState>
  <mergeCells count="62">
    <mergeCell ref="CY6:DB6"/>
    <mergeCell ref="B26:N26"/>
    <mergeCell ref="A1:K1"/>
    <mergeCell ref="A2:K2"/>
    <mergeCell ref="EA6:ED6"/>
    <mergeCell ref="BG6:BJ6"/>
    <mergeCell ref="BK6:BN6"/>
    <mergeCell ref="BO6:BR6"/>
    <mergeCell ref="BS6:BV6"/>
    <mergeCell ref="BW6:BZ6"/>
    <mergeCell ref="CA6:CD6"/>
    <mergeCell ref="AI6:AL6"/>
    <mergeCell ref="AM6:AP6"/>
    <mergeCell ref="AQ6:AT6"/>
    <mergeCell ref="AU6:AX6"/>
    <mergeCell ref="AY6:BB6"/>
    <mergeCell ref="CE6:CH6"/>
    <mergeCell ref="CI6:CL6"/>
    <mergeCell ref="CM6:CP6"/>
    <mergeCell ref="CQ6:CT6"/>
    <mergeCell ref="CU6:CX6"/>
    <mergeCell ref="EM6:EP6"/>
    <mergeCell ref="EQ6:ET6"/>
    <mergeCell ref="EU6:EX6"/>
    <mergeCell ref="DC6:DF6"/>
    <mergeCell ref="DG6:DJ6"/>
    <mergeCell ref="DK6:DN6"/>
    <mergeCell ref="DO6:DR6"/>
    <mergeCell ref="DS6:DV6"/>
    <mergeCell ref="DW6:DZ6"/>
    <mergeCell ref="EI6:EL6"/>
    <mergeCell ref="EE6:EH6"/>
    <mergeCell ref="BC6:BF6"/>
    <mergeCell ref="EA5:EH5"/>
    <mergeCell ref="EI5:EP5"/>
    <mergeCell ref="EQ5:EX5"/>
    <mergeCell ref="C6:F6"/>
    <mergeCell ref="G6:J6"/>
    <mergeCell ref="K6:N6"/>
    <mergeCell ref="O6:R6"/>
    <mergeCell ref="S6:V6"/>
    <mergeCell ref="W6:Z6"/>
    <mergeCell ref="AA6:AD6"/>
    <mergeCell ref="CE5:CL5"/>
    <mergeCell ref="CM5:CT5"/>
    <mergeCell ref="CU5:DB5"/>
    <mergeCell ref="DC5:DJ5"/>
    <mergeCell ref="DK5:DR5"/>
    <mergeCell ref="DS5:DZ5"/>
    <mergeCell ref="AI5:AP5"/>
    <mergeCell ref="AQ5:AX5"/>
    <mergeCell ref="AY5:BF5"/>
    <mergeCell ref="BG5:BN5"/>
    <mergeCell ref="BO5:BV5"/>
    <mergeCell ref="BW5:CD5"/>
    <mergeCell ref="AA5:AH5"/>
    <mergeCell ref="AE6:AH6"/>
    <mergeCell ref="A5:A7"/>
    <mergeCell ref="B5:B7"/>
    <mergeCell ref="C5:J5"/>
    <mergeCell ref="K5:R5"/>
    <mergeCell ref="S5:Z5"/>
  </mergeCells>
  <pageMargins left="0.31" right="0.15748031496063" top="0.26" bottom="0.38" header="0.17" footer="0.15748031496063"/>
  <pageSetup scale="58" orientation="landscape" r:id="rId1"/>
  <headerFooter alignWithMargins="0">
    <oddFooter>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S31"/>
  <sheetViews>
    <sheetView zoomScale="90" zoomScaleNormal="90" workbookViewId="0">
      <pane xSplit="2" ySplit="6" topLeftCell="AI10" activePane="bottomRight" state="frozen"/>
      <selection pane="topRight" activeCell="C1" sqref="C1"/>
      <selection pane="bottomLeft" activeCell="A7" sqref="A7"/>
      <selection pane="bottomRight" activeCell="AR15" sqref="AR15"/>
    </sheetView>
  </sheetViews>
  <sheetFormatPr defaultRowHeight="13.5" x14ac:dyDescent="0.2"/>
  <cols>
    <col min="1" max="1" width="3.7109375" style="18" customWidth="1"/>
    <col min="2" max="2" width="50.85546875" style="18" customWidth="1"/>
    <col min="3" max="3" width="20.28515625" style="18" customWidth="1"/>
    <col min="4" max="4" width="18.42578125" style="18" customWidth="1"/>
    <col min="5" max="40" width="15.85546875" style="18" customWidth="1"/>
    <col min="41" max="16384" width="9.140625" style="18"/>
  </cols>
  <sheetData>
    <row r="1" spans="1:45" ht="20.25" customHeight="1" x14ac:dyDescent="0.2">
      <c r="A1" s="110" t="s">
        <v>79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40"/>
    </row>
    <row r="2" spans="1:45" s="34" customFormat="1" x14ac:dyDescent="0.2">
      <c r="A2" s="110" t="s">
        <v>26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40"/>
      <c r="AG2" s="18"/>
    </row>
    <row r="3" spans="1:45" ht="15" customHeight="1" x14ac:dyDescent="0.2">
      <c r="A3" s="21" t="s">
        <v>39</v>
      </c>
      <c r="B3" s="43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2"/>
      <c r="AK3" s="42"/>
      <c r="AL3" s="42"/>
      <c r="AM3" s="43"/>
      <c r="AN3" s="43"/>
    </row>
    <row r="4" spans="1:45" ht="22.5" customHeight="1" x14ac:dyDescent="0.2">
      <c r="A4" s="65"/>
      <c r="B4" s="43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3"/>
      <c r="AN4" s="43"/>
    </row>
    <row r="5" spans="1:45" ht="90" customHeight="1" x14ac:dyDescent="0.2">
      <c r="A5" s="96" t="s">
        <v>0</v>
      </c>
      <c r="B5" s="96" t="s">
        <v>2</v>
      </c>
      <c r="C5" s="99" t="s">
        <v>3</v>
      </c>
      <c r="D5" s="100"/>
      <c r="E5" s="99" t="s">
        <v>27</v>
      </c>
      <c r="F5" s="100"/>
      <c r="G5" s="99" t="s">
        <v>34</v>
      </c>
      <c r="H5" s="100"/>
      <c r="I5" s="99" t="s">
        <v>6</v>
      </c>
      <c r="J5" s="100"/>
      <c r="K5" s="99" t="s">
        <v>36</v>
      </c>
      <c r="L5" s="100"/>
      <c r="M5" s="99" t="s">
        <v>37</v>
      </c>
      <c r="N5" s="100"/>
      <c r="O5" s="99" t="s">
        <v>8</v>
      </c>
      <c r="P5" s="100"/>
      <c r="Q5" s="99" t="s">
        <v>28</v>
      </c>
      <c r="R5" s="100"/>
      <c r="S5" s="99" t="s">
        <v>38</v>
      </c>
      <c r="T5" s="100"/>
      <c r="U5" s="99" t="s">
        <v>29</v>
      </c>
      <c r="V5" s="100"/>
      <c r="W5" s="99" t="s">
        <v>30</v>
      </c>
      <c r="X5" s="100"/>
      <c r="Y5" s="99" t="s">
        <v>9</v>
      </c>
      <c r="Z5" s="100"/>
      <c r="AA5" s="99" t="s">
        <v>31</v>
      </c>
      <c r="AB5" s="100"/>
      <c r="AC5" s="99" t="s">
        <v>10</v>
      </c>
      <c r="AD5" s="100"/>
      <c r="AE5" s="99" t="s">
        <v>11</v>
      </c>
      <c r="AF5" s="100"/>
      <c r="AG5" s="99" t="s">
        <v>12</v>
      </c>
      <c r="AH5" s="100"/>
      <c r="AI5" s="99" t="s">
        <v>32</v>
      </c>
      <c r="AJ5" s="100"/>
      <c r="AK5" s="99" t="s">
        <v>13</v>
      </c>
      <c r="AL5" s="100"/>
      <c r="AM5" s="99" t="s">
        <v>14</v>
      </c>
      <c r="AN5" s="101"/>
    </row>
    <row r="6" spans="1:45" ht="93" customHeight="1" x14ac:dyDescent="0.2">
      <c r="A6" s="98"/>
      <c r="B6" s="98"/>
      <c r="C6" s="23" t="s">
        <v>61</v>
      </c>
      <c r="D6" s="23" t="s">
        <v>62</v>
      </c>
      <c r="E6" s="23" t="s">
        <v>61</v>
      </c>
      <c r="F6" s="23" t="s">
        <v>62</v>
      </c>
      <c r="G6" s="23" t="s">
        <v>61</v>
      </c>
      <c r="H6" s="23" t="s">
        <v>62</v>
      </c>
      <c r="I6" s="23" t="s">
        <v>61</v>
      </c>
      <c r="J6" s="23" t="s">
        <v>62</v>
      </c>
      <c r="K6" s="23" t="s">
        <v>61</v>
      </c>
      <c r="L6" s="23" t="s">
        <v>62</v>
      </c>
      <c r="M6" s="23" t="s">
        <v>61</v>
      </c>
      <c r="N6" s="23" t="s">
        <v>62</v>
      </c>
      <c r="O6" s="23" t="s">
        <v>61</v>
      </c>
      <c r="P6" s="23" t="s">
        <v>62</v>
      </c>
      <c r="Q6" s="23" t="s">
        <v>61</v>
      </c>
      <c r="R6" s="23" t="s">
        <v>62</v>
      </c>
      <c r="S6" s="23" t="s">
        <v>61</v>
      </c>
      <c r="T6" s="23" t="s">
        <v>62</v>
      </c>
      <c r="U6" s="23" t="s">
        <v>61</v>
      </c>
      <c r="V6" s="23" t="s">
        <v>62</v>
      </c>
      <c r="W6" s="23" t="s">
        <v>61</v>
      </c>
      <c r="X6" s="23" t="s">
        <v>62</v>
      </c>
      <c r="Y6" s="23" t="s">
        <v>61</v>
      </c>
      <c r="Z6" s="23" t="s">
        <v>62</v>
      </c>
      <c r="AA6" s="23" t="s">
        <v>61</v>
      </c>
      <c r="AB6" s="23" t="s">
        <v>62</v>
      </c>
      <c r="AC6" s="23" t="s">
        <v>61</v>
      </c>
      <c r="AD6" s="23" t="s">
        <v>62</v>
      </c>
      <c r="AE6" s="23" t="s">
        <v>61</v>
      </c>
      <c r="AF6" s="23" t="s">
        <v>62</v>
      </c>
      <c r="AG6" s="23" t="s">
        <v>61</v>
      </c>
      <c r="AH6" s="23" t="s">
        <v>62</v>
      </c>
      <c r="AI6" s="23" t="s">
        <v>61</v>
      </c>
      <c r="AJ6" s="23" t="s">
        <v>62</v>
      </c>
      <c r="AK6" s="23" t="s">
        <v>61</v>
      </c>
      <c r="AL6" s="23" t="s">
        <v>62</v>
      </c>
      <c r="AM6" s="23" t="s">
        <v>61</v>
      </c>
      <c r="AN6" s="23" t="s">
        <v>62</v>
      </c>
    </row>
    <row r="7" spans="1:45" ht="24.95" customHeight="1" x14ac:dyDescent="0.2">
      <c r="A7" s="54">
        <v>1</v>
      </c>
      <c r="B7" s="55" t="s">
        <v>59</v>
      </c>
      <c r="C7" s="74">
        <v>925782.07413973415</v>
      </c>
      <c r="D7" s="74">
        <v>925782.07413973415</v>
      </c>
      <c r="E7" s="74">
        <v>279840.05404511234</v>
      </c>
      <c r="F7" s="74">
        <v>279840.05404511234</v>
      </c>
      <c r="G7" s="74">
        <v>9324.3713520497404</v>
      </c>
      <c r="H7" s="74">
        <v>9324.3713520497404</v>
      </c>
      <c r="I7" s="74">
        <v>42700241.953186087</v>
      </c>
      <c r="J7" s="74">
        <v>42700241.953186087</v>
      </c>
      <c r="K7" s="74">
        <v>0</v>
      </c>
      <c r="L7" s="74">
        <v>0</v>
      </c>
      <c r="M7" s="74">
        <v>0</v>
      </c>
      <c r="N7" s="74">
        <v>0</v>
      </c>
      <c r="O7" s="74">
        <v>0</v>
      </c>
      <c r="P7" s="74">
        <v>0</v>
      </c>
      <c r="Q7" s="74">
        <v>0</v>
      </c>
      <c r="R7" s="74">
        <v>0</v>
      </c>
      <c r="S7" s="74">
        <v>0</v>
      </c>
      <c r="T7" s="74">
        <v>0</v>
      </c>
      <c r="U7" s="74">
        <v>0</v>
      </c>
      <c r="V7" s="74">
        <v>0</v>
      </c>
      <c r="W7" s="74">
        <v>0</v>
      </c>
      <c r="X7" s="74">
        <v>0</v>
      </c>
      <c r="Y7" s="74">
        <v>0</v>
      </c>
      <c r="Z7" s="74">
        <v>0</v>
      </c>
      <c r="AA7" s="74">
        <v>0</v>
      </c>
      <c r="AB7" s="74">
        <v>0</v>
      </c>
      <c r="AC7" s="74">
        <v>0</v>
      </c>
      <c r="AD7" s="74">
        <v>0</v>
      </c>
      <c r="AE7" s="74">
        <v>0</v>
      </c>
      <c r="AF7" s="74">
        <v>0</v>
      </c>
      <c r="AG7" s="74">
        <v>0</v>
      </c>
      <c r="AH7" s="74">
        <v>0</v>
      </c>
      <c r="AI7" s="74">
        <v>0</v>
      </c>
      <c r="AJ7" s="74">
        <v>0</v>
      </c>
      <c r="AK7" s="74">
        <v>0</v>
      </c>
      <c r="AL7" s="74">
        <v>0</v>
      </c>
      <c r="AM7" s="76">
        <f t="shared" ref="AM7:AM20" si="0">C7+E7+G7+I7+K7+M7+O7+Q7+S7+U7+W7+Y7+AA7+AC7+AE7+AG7+AI7+AK7</f>
        <v>43915188.452722982</v>
      </c>
      <c r="AN7" s="76">
        <f t="shared" ref="AN7:AN20" si="1">D7+F7+H7+J7+L7+N7+P7+R7+T7+V7+X7+Z7+AB7+AD7+AF7+AH7+AJ7+AL7</f>
        <v>43915188.452722982</v>
      </c>
      <c r="AS7" s="92"/>
    </row>
    <row r="8" spans="1:45" ht="24.95" customHeight="1" x14ac:dyDescent="0.2">
      <c r="A8" s="54">
        <v>2</v>
      </c>
      <c r="B8" s="55" t="s">
        <v>48</v>
      </c>
      <c r="C8" s="74">
        <v>2399300.9799999995</v>
      </c>
      <c r="D8" s="74">
        <v>685018.86999999941</v>
      </c>
      <c r="E8" s="74">
        <v>129862.48000000001</v>
      </c>
      <c r="F8" s="74">
        <v>129862.48000000001</v>
      </c>
      <c r="G8" s="74">
        <v>128263.31999999998</v>
      </c>
      <c r="H8" s="74">
        <v>128263.31999999998</v>
      </c>
      <c r="I8" s="74">
        <v>20722664.785499968</v>
      </c>
      <c r="J8" s="74">
        <v>20722664.785499968</v>
      </c>
      <c r="K8" s="74">
        <v>5471355.247211</v>
      </c>
      <c r="L8" s="74">
        <v>5264273.2572109997</v>
      </c>
      <c r="M8" s="74">
        <v>1113490.8699999999</v>
      </c>
      <c r="N8" s="74">
        <v>922749.10999999987</v>
      </c>
      <c r="O8" s="74">
        <v>0</v>
      </c>
      <c r="P8" s="74">
        <v>0</v>
      </c>
      <c r="Q8" s="74">
        <v>0</v>
      </c>
      <c r="R8" s="74">
        <v>0</v>
      </c>
      <c r="S8" s="74">
        <v>2685.51</v>
      </c>
      <c r="T8" s="74">
        <v>2685.51</v>
      </c>
      <c r="U8" s="74">
        <v>1918.3799999999999</v>
      </c>
      <c r="V8" s="74">
        <v>1918.3799999999999</v>
      </c>
      <c r="W8" s="74">
        <v>0</v>
      </c>
      <c r="X8" s="74">
        <v>0</v>
      </c>
      <c r="Y8" s="74">
        <v>246164.13000000003</v>
      </c>
      <c r="Z8" s="74">
        <v>58932.030000000028</v>
      </c>
      <c r="AA8" s="74">
        <v>10715149.137929</v>
      </c>
      <c r="AB8" s="74">
        <v>811180.41983024543</v>
      </c>
      <c r="AC8" s="74">
        <v>635565.78000000014</v>
      </c>
      <c r="AD8" s="74">
        <v>-713.6099999997532</v>
      </c>
      <c r="AE8" s="74">
        <v>167983.76460399991</v>
      </c>
      <c r="AF8" s="74">
        <v>36929.542603999929</v>
      </c>
      <c r="AG8" s="74">
        <v>0</v>
      </c>
      <c r="AH8" s="74">
        <v>0</v>
      </c>
      <c r="AI8" s="74">
        <v>1097057.7700000003</v>
      </c>
      <c r="AJ8" s="74">
        <v>469354.04000000027</v>
      </c>
      <c r="AK8" s="74">
        <v>0</v>
      </c>
      <c r="AL8" s="74">
        <v>0</v>
      </c>
      <c r="AM8" s="76">
        <f t="shared" si="0"/>
        <v>42831462.155243978</v>
      </c>
      <c r="AN8" s="76">
        <f t="shared" si="1"/>
        <v>29233118.13514521</v>
      </c>
      <c r="AS8" s="92"/>
    </row>
    <row r="9" spans="1:45" ht="24.95" customHeight="1" x14ac:dyDescent="0.2">
      <c r="A9" s="54">
        <v>3</v>
      </c>
      <c r="B9" s="55" t="s">
        <v>47</v>
      </c>
      <c r="C9" s="74">
        <v>2001609.0878506377</v>
      </c>
      <c r="D9" s="74">
        <v>1923587.1484203045</v>
      </c>
      <c r="E9" s="74">
        <v>0</v>
      </c>
      <c r="F9" s="74">
        <v>0</v>
      </c>
      <c r="G9" s="74">
        <v>14388.370847446053</v>
      </c>
      <c r="H9" s="74">
        <v>14388.370847446053</v>
      </c>
      <c r="I9" s="74">
        <v>238.72445710627764</v>
      </c>
      <c r="J9" s="74">
        <v>238.72445710627764</v>
      </c>
      <c r="K9" s="74">
        <v>13350967.123061201</v>
      </c>
      <c r="L9" s="74">
        <v>13346755.683061201</v>
      </c>
      <c r="M9" s="74">
        <v>2093644.1135969898</v>
      </c>
      <c r="N9" s="74">
        <v>2111216.6951312111</v>
      </c>
      <c r="O9" s="74">
        <v>0</v>
      </c>
      <c r="P9" s="74">
        <v>0</v>
      </c>
      <c r="Q9" s="74">
        <v>0</v>
      </c>
      <c r="R9" s="74">
        <v>0</v>
      </c>
      <c r="S9" s="74">
        <v>422.01532564889635</v>
      </c>
      <c r="T9" s="74">
        <v>422.01532564889635</v>
      </c>
      <c r="U9" s="74">
        <v>1269.0720000000001</v>
      </c>
      <c r="V9" s="74">
        <v>1269.0720000000001</v>
      </c>
      <c r="W9" s="74">
        <v>0</v>
      </c>
      <c r="X9" s="74">
        <v>0</v>
      </c>
      <c r="Y9" s="74">
        <v>526505.31580157776</v>
      </c>
      <c r="Z9" s="74">
        <v>473094.8292426077</v>
      </c>
      <c r="AA9" s="74">
        <v>5801852.8313401183</v>
      </c>
      <c r="AB9" s="74">
        <v>2196653.6623257785</v>
      </c>
      <c r="AC9" s="74">
        <v>0</v>
      </c>
      <c r="AD9" s="74">
        <v>0</v>
      </c>
      <c r="AE9" s="74">
        <v>-803306.96943279123</v>
      </c>
      <c r="AF9" s="74">
        <v>249939.01373720856</v>
      </c>
      <c r="AG9" s="74">
        <v>0</v>
      </c>
      <c r="AH9" s="74">
        <v>0</v>
      </c>
      <c r="AI9" s="74">
        <v>4699059.4820088334</v>
      </c>
      <c r="AJ9" s="74">
        <v>134223.04078105348</v>
      </c>
      <c r="AK9" s="74">
        <v>0</v>
      </c>
      <c r="AL9" s="74">
        <v>0</v>
      </c>
      <c r="AM9" s="76">
        <f t="shared" si="0"/>
        <v>27686649.166856773</v>
      </c>
      <c r="AN9" s="76">
        <f t="shared" si="1"/>
        <v>20451788.255329572</v>
      </c>
      <c r="AS9" s="92"/>
    </row>
    <row r="10" spans="1:45" ht="24.95" customHeight="1" x14ac:dyDescent="0.2">
      <c r="A10" s="54">
        <v>4</v>
      </c>
      <c r="B10" s="55" t="s">
        <v>49</v>
      </c>
      <c r="C10" s="74">
        <v>1025186.96</v>
      </c>
      <c r="D10" s="74">
        <v>103419.78999999992</v>
      </c>
      <c r="E10" s="74">
        <v>44818.340000000004</v>
      </c>
      <c r="F10" s="74">
        <v>44818.340000000004</v>
      </c>
      <c r="G10" s="74">
        <v>4201.45</v>
      </c>
      <c r="H10" s="74">
        <v>4201.45</v>
      </c>
      <c r="I10" s="74">
        <v>10168959.400000002</v>
      </c>
      <c r="J10" s="74">
        <v>10168959.400000002</v>
      </c>
      <c r="K10" s="74">
        <v>1804151.2699999998</v>
      </c>
      <c r="L10" s="74">
        <v>1776131.8299999998</v>
      </c>
      <c r="M10" s="74">
        <v>262751.22000000003</v>
      </c>
      <c r="N10" s="74">
        <v>262751.22000000003</v>
      </c>
      <c r="O10" s="74">
        <v>0</v>
      </c>
      <c r="P10" s="74">
        <v>0</v>
      </c>
      <c r="Q10" s="74">
        <v>0</v>
      </c>
      <c r="R10" s="74">
        <v>0</v>
      </c>
      <c r="S10" s="74">
        <v>-111076.81</v>
      </c>
      <c r="T10" s="74">
        <v>-80.270000000004075</v>
      </c>
      <c r="U10" s="74">
        <v>-849.44</v>
      </c>
      <c r="V10" s="74">
        <v>-849.44</v>
      </c>
      <c r="W10" s="74">
        <v>0</v>
      </c>
      <c r="X10" s="74">
        <v>0</v>
      </c>
      <c r="Y10" s="74">
        <v>37879.069999999992</v>
      </c>
      <c r="Z10" s="74">
        <v>37879.079999999994</v>
      </c>
      <c r="AA10" s="74">
        <v>4508554.2700000005</v>
      </c>
      <c r="AB10" s="74">
        <v>116604.12000000104</v>
      </c>
      <c r="AC10" s="74">
        <v>-4815.0600000000004</v>
      </c>
      <c r="AD10" s="74">
        <v>-4815.0600000000004</v>
      </c>
      <c r="AE10" s="74">
        <v>-502594.58</v>
      </c>
      <c r="AF10" s="74">
        <v>-149999.30000000005</v>
      </c>
      <c r="AG10" s="74">
        <v>0</v>
      </c>
      <c r="AH10" s="74">
        <v>0</v>
      </c>
      <c r="AI10" s="74">
        <v>25967</v>
      </c>
      <c r="AJ10" s="74">
        <v>12851.579999999998</v>
      </c>
      <c r="AK10" s="74">
        <v>0</v>
      </c>
      <c r="AL10" s="74">
        <v>0</v>
      </c>
      <c r="AM10" s="76">
        <f t="shared" si="0"/>
        <v>17263133.090000007</v>
      </c>
      <c r="AN10" s="76">
        <f t="shared" si="1"/>
        <v>12371872.740000004</v>
      </c>
      <c r="AS10" s="92"/>
    </row>
    <row r="11" spans="1:45" ht="24.95" customHeight="1" x14ac:dyDescent="0.2">
      <c r="A11" s="54">
        <v>5</v>
      </c>
      <c r="B11" s="55" t="s">
        <v>54</v>
      </c>
      <c r="C11" s="74">
        <v>223178.28</v>
      </c>
      <c r="D11" s="74">
        <v>223178.28</v>
      </c>
      <c r="E11" s="74">
        <v>38404.99</v>
      </c>
      <c r="F11" s="74">
        <v>38404.99</v>
      </c>
      <c r="G11" s="74">
        <v>-22163.08</v>
      </c>
      <c r="H11" s="74">
        <v>-22163.08</v>
      </c>
      <c r="I11" s="74">
        <v>15967830.98</v>
      </c>
      <c r="J11" s="74">
        <v>15967830.98</v>
      </c>
      <c r="K11" s="74">
        <v>294547.84999999998</v>
      </c>
      <c r="L11" s="74">
        <v>294547.84999999998</v>
      </c>
      <c r="M11" s="74">
        <v>53828.12</v>
      </c>
      <c r="N11" s="74">
        <v>53828.12</v>
      </c>
      <c r="O11" s="74">
        <v>0</v>
      </c>
      <c r="P11" s="74">
        <v>0</v>
      </c>
      <c r="Q11" s="74">
        <v>0</v>
      </c>
      <c r="R11" s="74">
        <v>0</v>
      </c>
      <c r="S11" s="74">
        <v>0</v>
      </c>
      <c r="T11" s="74">
        <v>0</v>
      </c>
      <c r="U11" s="74">
        <v>0</v>
      </c>
      <c r="V11" s="74">
        <v>0</v>
      </c>
      <c r="W11" s="74">
        <v>0</v>
      </c>
      <c r="X11" s="74">
        <v>0</v>
      </c>
      <c r="Y11" s="74">
        <v>0</v>
      </c>
      <c r="Z11" s="74">
        <v>0</v>
      </c>
      <c r="AA11" s="74">
        <v>0</v>
      </c>
      <c r="AB11" s="74">
        <v>0</v>
      </c>
      <c r="AC11" s="74">
        <v>0</v>
      </c>
      <c r="AD11" s="74">
        <v>0</v>
      </c>
      <c r="AE11" s="74">
        <v>195.53</v>
      </c>
      <c r="AF11" s="74">
        <v>195.53</v>
      </c>
      <c r="AG11" s="74">
        <v>0</v>
      </c>
      <c r="AH11" s="74">
        <v>0</v>
      </c>
      <c r="AI11" s="74">
        <v>250</v>
      </c>
      <c r="AJ11" s="74">
        <v>250</v>
      </c>
      <c r="AK11" s="74">
        <v>0</v>
      </c>
      <c r="AL11" s="74">
        <v>0</v>
      </c>
      <c r="AM11" s="76">
        <f t="shared" si="0"/>
        <v>16556072.669999998</v>
      </c>
      <c r="AN11" s="76">
        <f t="shared" si="1"/>
        <v>16556072.669999998</v>
      </c>
      <c r="AS11" s="92"/>
    </row>
    <row r="12" spans="1:45" ht="24.95" customHeight="1" x14ac:dyDescent="0.2">
      <c r="A12" s="54">
        <v>6</v>
      </c>
      <c r="B12" s="55" t="s">
        <v>52</v>
      </c>
      <c r="C12" s="74">
        <v>105955.716</v>
      </c>
      <c r="D12" s="74">
        <v>105955.716</v>
      </c>
      <c r="E12" s="74">
        <v>-2037.1330000000005</v>
      </c>
      <c r="F12" s="74">
        <v>-2037.1330000000005</v>
      </c>
      <c r="G12" s="74">
        <v>4893.2294999999976</v>
      </c>
      <c r="H12" s="74">
        <v>4745.2294999999976</v>
      </c>
      <c r="I12" s="74">
        <v>8914656.1623442732</v>
      </c>
      <c r="J12" s="74">
        <v>8914656.1623442732</v>
      </c>
      <c r="K12" s="74">
        <v>736053.68200000015</v>
      </c>
      <c r="L12" s="74">
        <v>364298.74200000009</v>
      </c>
      <c r="M12" s="74">
        <v>-4911.1429999999891</v>
      </c>
      <c r="N12" s="74">
        <v>-27469.692999999988</v>
      </c>
      <c r="O12" s="74">
        <v>0</v>
      </c>
      <c r="P12" s="74">
        <v>0</v>
      </c>
      <c r="Q12" s="74">
        <v>0</v>
      </c>
      <c r="R12" s="74">
        <v>0</v>
      </c>
      <c r="S12" s="74">
        <v>0</v>
      </c>
      <c r="T12" s="74">
        <v>0</v>
      </c>
      <c r="U12" s="74">
        <v>0</v>
      </c>
      <c r="V12" s="74">
        <v>0</v>
      </c>
      <c r="W12" s="74">
        <v>0</v>
      </c>
      <c r="X12" s="74">
        <v>0</v>
      </c>
      <c r="Y12" s="74">
        <v>-350.71400000000074</v>
      </c>
      <c r="Z12" s="74">
        <v>-350.71400000000074</v>
      </c>
      <c r="AA12" s="74">
        <v>296819.25799999997</v>
      </c>
      <c r="AB12" s="74">
        <v>248907.75799999997</v>
      </c>
      <c r="AC12" s="74">
        <v>0</v>
      </c>
      <c r="AD12" s="74">
        <v>0</v>
      </c>
      <c r="AE12" s="74">
        <v>0</v>
      </c>
      <c r="AF12" s="74">
        <v>0</v>
      </c>
      <c r="AG12" s="74">
        <v>0</v>
      </c>
      <c r="AH12" s="74">
        <v>0</v>
      </c>
      <c r="AI12" s="74">
        <v>-206.94849999999991</v>
      </c>
      <c r="AJ12" s="74">
        <v>-206.94849999999991</v>
      </c>
      <c r="AK12" s="74">
        <v>0</v>
      </c>
      <c r="AL12" s="74">
        <v>0</v>
      </c>
      <c r="AM12" s="76">
        <f t="shared" si="0"/>
        <v>10050872.109344274</v>
      </c>
      <c r="AN12" s="76">
        <f t="shared" si="1"/>
        <v>9608499.1193442736</v>
      </c>
      <c r="AS12" s="92"/>
    </row>
    <row r="13" spans="1:45" ht="24.95" customHeight="1" x14ac:dyDescent="0.2">
      <c r="A13" s="54">
        <v>7</v>
      </c>
      <c r="B13" s="55" t="s">
        <v>51</v>
      </c>
      <c r="C13" s="74">
        <v>51.25</v>
      </c>
      <c r="D13" s="74">
        <v>51.25</v>
      </c>
      <c r="E13" s="74">
        <v>34079.560000000005</v>
      </c>
      <c r="F13" s="74">
        <v>34079.560000000005</v>
      </c>
      <c r="G13" s="74">
        <v>-4949.3999999999996</v>
      </c>
      <c r="H13" s="74">
        <v>-4949.3999999999996</v>
      </c>
      <c r="I13" s="74">
        <v>12077376.65</v>
      </c>
      <c r="J13" s="74">
        <v>12077376.65</v>
      </c>
      <c r="K13" s="74">
        <v>1415410.7799999989</v>
      </c>
      <c r="L13" s="74">
        <v>1415410.7799999989</v>
      </c>
      <c r="M13" s="74">
        <v>234118.46000000002</v>
      </c>
      <c r="N13" s="74">
        <v>234118.46000000002</v>
      </c>
      <c r="O13" s="74">
        <v>0</v>
      </c>
      <c r="P13" s="74">
        <v>0</v>
      </c>
      <c r="Q13" s="74">
        <v>1011.59</v>
      </c>
      <c r="R13" s="74">
        <v>1011.59</v>
      </c>
      <c r="S13" s="74">
        <v>-85.86</v>
      </c>
      <c r="T13" s="74">
        <v>-85.86</v>
      </c>
      <c r="U13" s="74">
        <v>4731.7</v>
      </c>
      <c r="V13" s="74">
        <v>4731.7</v>
      </c>
      <c r="W13" s="74">
        <v>0</v>
      </c>
      <c r="X13" s="74">
        <v>0</v>
      </c>
      <c r="Y13" s="74">
        <v>11609.220000000001</v>
      </c>
      <c r="Z13" s="74">
        <v>11609.220000000001</v>
      </c>
      <c r="AA13" s="74">
        <v>355028.27</v>
      </c>
      <c r="AB13" s="74">
        <v>169024.40000000002</v>
      </c>
      <c r="AC13" s="74">
        <v>56231.23</v>
      </c>
      <c r="AD13" s="74">
        <v>56231.23</v>
      </c>
      <c r="AE13" s="74">
        <v>-4675601.6300000008</v>
      </c>
      <c r="AF13" s="74">
        <v>-1329682.5000000009</v>
      </c>
      <c r="AG13" s="74">
        <v>0</v>
      </c>
      <c r="AH13" s="74">
        <v>0</v>
      </c>
      <c r="AI13" s="74">
        <v>79082.91</v>
      </c>
      <c r="AJ13" s="74">
        <v>79082.91</v>
      </c>
      <c r="AK13" s="74">
        <v>0</v>
      </c>
      <c r="AL13" s="74">
        <v>0</v>
      </c>
      <c r="AM13" s="76">
        <f t="shared" si="0"/>
        <v>9588094.7300000004</v>
      </c>
      <c r="AN13" s="76">
        <f t="shared" si="1"/>
        <v>12748009.990000002</v>
      </c>
      <c r="AS13" s="92"/>
    </row>
    <row r="14" spans="1:45" ht="24.95" customHeight="1" x14ac:dyDescent="0.2">
      <c r="A14" s="54">
        <v>8</v>
      </c>
      <c r="B14" s="55" t="s">
        <v>50</v>
      </c>
      <c r="C14" s="74">
        <v>31708.048490581074</v>
      </c>
      <c r="D14" s="74">
        <v>31766.631178581076</v>
      </c>
      <c r="E14" s="74">
        <v>52102.025886168412</v>
      </c>
      <c r="F14" s="74">
        <v>52102.025886168412</v>
      </c>
      <c r="G14" s="74">
        <v>-1181.512993449631</v>
      </c>
      <c r="H14" s="74">
        <v>-1181.512993449631</v>
      </c>
      <c r="I14" s="74">
        <v>5710777.2257287102</v>
      </c>
      <c r="J14" s="74">
        <v>5710777.2257287102</v>
      </c>
      <c r="K14" s="74">
        <v>618260.67704886291</v>
      </c>
      <c r="L14" s="74">
        <v>583041.30420506303</v>
      </c>
      <c r="M14" s="74">
        <v>162720.46466333594</v>
      </c>
      <c r="N14" s="74">
        <v>87959.035106530588</v>
      </c>
      <c r="O14" s="74">
        <v>0</v>
      </c>
      <c r="P14" s="74">
        <v>0</v>
      </c>
      <c r="Q14" s="74">
        <v>-2008579.9864224633</v>
      </c>
      <c r="R14" s="74">
        <v>-769.32448046542243</v>
      </c>
      <c r="S14" s="74">
        <v>720524.86215806834</v>
      </c>
      <c r="T14" s="74">
        <v>23.262158068362623</v>
      </c>
      <c r="U14" s="74">
        <v>0</v>
      </c>
      <c r="V14" s="74">
        <v>0</v>
      </c>
      <c r="W14" s="74">
        <v>0</v>
      </c>
      <c r="X14" s="74">
        <v>0</v>
      </c>
      <c r="Y14" s="74">
        <v>81980.397474070865</v>
      </c>
      <c r="Z14" s="74">
        <v>36511.739097864236</v>
      </c>
      <c r="AA14" s="74">
        <v>1256540.0776150934</v>
      </c>
      <c r="AB14" s="74">
        <v>261422.15692064556</v>
      </c>
      <c r="AC14" s="74">
        <v>1659.9542930733537</v>
      </c>
      <c r="AD14" s="74">
        <v>1659.9542930733537</v>
      </c>
      <c r="AE14" s="74">
        <v>-690.85163599999942</v>
      </c>
      <c r="AF14" s="74">
        <v>-690.85163599999942</v>
      </c>
      <c r="AG14" s="74">
        <v>0</v>
      </c>
      <c r="AH14" s="74">
        <v>0</v>
      </c>
      <c r="AI14" s="74">
        <v>620398.67351552472</v>
      </c>
      <c r="AJ14" s="74">
        <v>48195.346682191397</v>
      </c>
      <c r="AK14" s="74">
        <v>0</v>
      </c>
      <c r="AL14" s="74">
        <v>0</v>
      </c>
      <c r="AM14" s="76">
        <f t="shared" si="0"/>
        <v>7246220.0558215762</v>
      </c>
      <c r="AN14" s="76">
        <f t="shared" si="1"/>
        <v>6810816.9921469809</v>
      </c>
      <c r="AS14" s="92"/>
    </row>
    <row r="15" spans="1:45" ht="24.95" customHeight="1" x14ac:dyDescent="0.2">
      <c r="A15" s="54">
        <v>9</v>
      </c>
      <c r="B15" s="55" t="s">
        <v>53</v>
      </c>
      <c r="C15" s="74">
        <v>37814.6</v>
      </c>
      <c r="D15" s="74">
        <v>37814.6</v>
      </c>
      <c r="E15" s="74">
        <v>10.254500000000007</v>
      </c>
      <c r="F15" s="74">
        <v>10.254500000000007</v>
      </c>
      <c r="G15" s="74">
        <v>18214.236155550003</v>
      </c>
      <c r="H15" s="74">
        <v>18214.236155550003</v>
      </c>
      <c r="I15" s="74">
        <v>2371927.7086</v>
      </c>
      <c r="J15" s="74">
        <v>2371927.7086</v>
      </c>
      <c r="K15" s="74">
        <v>1104639.29648</v>
      </c>
      <c r="L15" s="74">
        <v>1104639.29648</v>
      </c>
      <c r="M15" s="74">
        <v>220591.41737950768</v>
      </c>
      <c r="N15" s="74">
        <v>182917.50237950767</v>
      </c>
      <c r="O15" s="74">
        <v>0</v>
      </c>
      <c r="P15" s="74">
        <v>0</v>
      </c>
      <c r="Q15" s="74">
        <v>122.62092620000189</v>
      </c>
      <c r="R15" s="74">
        <v>122.62092620000189</v>
      </c>
      <c r="S15" s="74">
        <v>-1700.4254174000007</v>
      </c>
      <c r="T15" s="74">
        <v>-1700.4254174000007</v>
      </c>
      <c r="U15" s="74">
        <v>2467.2125464460178</v>
      </c>
      <c r="V15" s="74">
        <v>2467.2125464460178</v>
      </c>
      <c r="W15" s="74">
        <v>109.49034759999998</v>
      </c>
      <c r="X15" s="74">
        <v>109.49034759999998</v>
      </c>
      <c r="Y15" s="74">
        <v>23896.020136997413</v>
      </c>
      <c r="Z15" s="74">
        <v>23415.270136997413</v>
      </c>
      <c r="AA15" s="74">
        <v>2752067.3856134899</v>
      </c>
      <c r="AB15" s="74">
        <v>684570.16369148949</v>
      </c>
      <c r="AC15" s="74">
        <v>4726.5413687705723</v>
      </c>
      <c r="AD15" s="74">
        <v>1519.9413687705724</v>
      </c>
      <c r="AE15" s="74">
        <v>-128462.97807296953</v>
      </c>
      <c r="AF15" s="74">
        <v>-11956.388072969552</v>
      </c>
      <c r="AG15" s="74">
        <v>0</v>
      </c>
      <c r="AH15" s="74">
        <v>0</v>
      </c>
      <c r="AI15" s="74">
        <v>20336.812530745479</v>
      </c>
      <c r="AJ15" s="74">
        <v>-13879.40896925452</v>
      </c>
      <c r="AK15" s="74">
        <v>0</v>
      </c>
      <c r="AL15" s="74">
        <v>0</v>
      </c>
      <c r="AM15" s="76">
        <f t="shared" si="0"/>
        <v>6426760.1930949381</v>
      </c>
      <c r="AN15" s="76">
        <f t="shared" si="1"/>
        <v>4400192.0746729374</v>
      </c>
      <c r="AS15" s="92"/>
    </row>
    <row r="16" spans="1:45" ht="24.95" customHeight="1" x14ac:dyDescent="0.2">
      <c r="A16" s="54">
        <v>10</v>
      </c>
      <c r="B16" s="55" t="s">
        <v>55</v>
      </c>
      <c r="C16" s="74">
        <v>1170.952027952603</v>
      </c>
      <c r="D16" s="74">
        <v>1170.952027952603</v>
      </c>
      <c r="E16" s="74">
        <v>3005.0512176958091</v>
      </c>
      <c r="F16" s="74">
        <v>3005.0512176958091</v>
      </c>
      <c r="G16" s="74">
        <v>5567.1781481551116</v>
      </c>
      <c r="H16" s="74">
        <v>5007.1781481551116</v>
      </c>
      <c r="I16" s="74">
        <v>3695589.7347443928</v>
      </c>
      <c r="J16" s="74">
        <v>3695589.7347443928</v>
      </c>
      <c r="K16" s="74">
        <v>1001393.5025334262</v>
      </c>
      <c r="L16" s="74">
        <v>573892.40788342606</v>
      </c>
      <c r="M16" s="74">
        <v>98960.808129692974</v>
      </c>
      <c r="N16" s="74">
        <v>65317.265135992973</v>
      </c>
      <c r="O16" s="74">
        <v>0</v>
      </c>
      <c r="P16" s="74">
        <v>0</v>
      </c>
      <c r="Q16" s="74">
        <v>7813.6127756385404</v>
      </c>
      <c r="R16" s="74">
        <v>7813.6127756385404</v>
      </c>
      <c r="S16" s="74">
        <v>1647.55925659434</v>
      </c>
      <c r="T16" s="74">
        <v>1647.55925659434</v>
      </c>
      <c r="U16" s="74">
        <v>315.63350000000003</v>
      </c>
      <c r="V16" s="74">
        <v>315.63350000000003</v>
      </c>
      <c r="W16" s="74">
        <v>0</v>
      </c>
      <c r="X16" s="74">
        <v>0</v>
      </c>
      <c r="Y16" s="74">
        <v>3744.4914183398164</v>
      </c>
      <c r="Z16" s="74">
        <v>1609.0306183398166</v>
      </c>
      <c r="AA16" s="74">
        <v>249603.88911624253</v>
      </c>
      <c r="AB16" s="74">
        <v>229951.80591620057</v>
      </c>
      <c r="AC16" s="74">
        <v>99.978499999999997</v>
      </c>
      <c r="AD16" s="74">
        <v>99.978499999999997</v>
      </c>
      <c r="AE16" s="74">
        <v>471.18071486621739</v>
      </c>
      <c r="AF16" s="74">
        <v>471.18071486621739</v>
      </c>
      <c r="AG16" s="74">
        <v>0</v>
      </c>
      <c r="AH16" s="74">
        <v>0</v>
      </c>
      <c r="AI16" s="74">
        <v>2824.1881631683736</v>
      </c>
      <c r="AJ16" s="74">
        <v>2824.1881631683736</v>
      </c>
      <c r="AK16" s="74">
        <v>0</v>
      </c>
      <c r="AL16" s="74">
        <v>0</v>
      </c>
      <c r="AM16" s="76">
        <f t="shared" si="0"/>
        <v>5072207.7602461679</v>
      </c>
      <c r="AN16" s="76">
        <f t="shared" si="1"/>
        <v>4588715.5786024248</v>
      </c>
      <c r="AS16" s="92"/>
    </row>
    <row r="17" spans="1:45" ht="24.95" customHeight="1" x14ac:dyDescent="0.2">
      <c r="A17" s="54">
        <v>11</v>
      </c>
      <c r="B17" s="55" t="s">
        <v>60</v>
      </c>
      <c r="C17" s="74">
        <v>0</v>
      </c>
      <c r="D17" s="74">
        <v>0</v>
      </c>
      <c r="E17" s="74">
        <v>4.4000000000000004</v>
      </c>
      <c r="F17" s="74">
        <v>4.4000000000000004</v>
      </c>
      <c r="G17" s="74">
        <v>15451.595307950105</v>
      </c>
      <c r="H17" s="74">
        <v>15451.595307950105</v>
      </c>
      <c r="I17" s="74">
        <v>0</v>
      </c>
      <c r="J17" s="74">
        <v>0</v>
      </c>
      <c r="K17" s="74">
        <v>4430269.3547968511</v>
      </c>
      <c r="L17" s="74">
        <v>3208917.2538468516</v>
      </c>
      <c r="M17" s="74">
        <v>399485.32151054987</v>
      </c>
      <c r="N17" s="74">
        <v>297245.31851054984</v>
      </c>
      <c r="O17" s="74">
        <v>0</v>
      </c>
      <c r="P17" s="74">
        <v>0</v>
      </c>
      <c r="Q17" s="74">
        <v>0</v>
      </c>
      <c r="R17" s="74">
        <v>0</v>
      </c>
      <c r="S17" s="74">
        <v>0</v>
      </c>
      <c r="T17" s="74">
        <v>0</v>
      </c>
      <c r="U17" s="74">
        <v>354.21375</v>
      </c>
      <c r="V17" s="74">
        <v>354.21375</v>
      </c>
      <c r="W17" s="74">
        <v>0</v>
      </c>
      <c r="X17" s="74">
        <v>0</v>
      </c>
      <c r="Y17" s="74">
        <v>13260.144606399999</v>
      </c>
      <c r="Z17" s="74">
        <v>7490.4846063999994</v>
      </c>
      <c r="AA17" s="74">
        <v>124733.80089878879</v>
      </c>
      <c r="AB17" s="74">
        <v>87267.270898788789</v>
      </c>
      <c r="AC17" s="74">
        <v>0</v>
      </c>
      <c r="AD17" s="74">
        <v>0</v>
      </c>
      <c r="AE17" s="74">
        <v>-194.48349999999999</v>
      </c>
      <c r="AF17" s="74">
        <v>-194.48349999999999</v>
      </c>
      <c r="AG17" s="74">
        <v>0</v>
      </c>
      <c r="AH17" s="74">
        <v>0</v>
      </c>
      <c r="AI17" s="74">
        <v>16141.54515625</v>
      </c>
      <c r="AJ17" s="74">
        <v>10418.45515625</v>
      </c>
      <c r="AK17" s="74">
        <v>0</v>
      </c>
      <c r="AL17" s="74">
        <v>0</v>
      </c>
      <c r="AM17" s="76">
        <f t="shared" si="0"/>
        <v>4999505.8925267896</v>
      </c>
      <c r="AN17" s="76">
        <f t="shared" si="1"/>
        <v>3626954.5085767903</v>
      </c>
      <c r="AS17" s="92"/>
    </row>
    <row r="18" spans="1:45" ht="24.95" customHeight="1" x14ac:dyDescent="0.2">
      <c r="A18" s="54">
        <v>12</v>
      </c>
      <c r="B18" s="55" t="s">
        <v>57</v>
      </c>
      <c r="C18" s="74">
        <v>30685.4</v>
      </c>
      <c r="D18" s="74">
        <v>30685.4</v>
      </c>
      <c r="E18" s="74">
        <v>319.29999999999995</v>
      </c>
      <c r="F18" s="74">
        <v>319.29999999999995</v>
      </c>
      <c r="G18" s="74">
        <v>915.03999999999985</v>
      </c>
      <c r="H18" s="74">
        <v>915.03999999999985</v>
      </c>
      <c r="I18" s="74">
        <v>1289388.0899999999</v>
      </c>
      <c r="J18" s="74">
        <v>1289388.0899999999</v>
      </c>
      <c r="K18" s="74">
        <v>678118.6</v>
      </c>
      <c r="L18" s="74">
        <v>636934.23</v>
      </c>
      <c r="M18" s="74">
        <v>127841.78</v>
      </c>
      <c r="N18" s="74">
        <v>117715.38</v>
      </c>
      <c r="O18" s="74">
        <v>0</v>
      </c>
      <c r="P18" s="74">
        <v>0</v>
      </c>
      <c r="Q18" s="74">
        <v>-17.739999999999998</v>
      </c>
      <c r="R18" s="74">
        <v>-17.739999999999998</v>
      </c>
      <c r="S18" s="74">
        <v>-64.38</v>
      </c>
      <c r="T18" s="74">
        <v>-64.38</v>
      </c>
      <c r="U18" s="74">
        <v>212.15999999999997</v>
      </c>
      <c r="V18" s="74">
        <v>212.15999999999997</v>
      </c>
      <c r="W18" s="74">
        <v>0</v>
      </c>
      <c r="X18" s="74">
        <v>0</v>
      </c>
      <c r="Y18" s="74">
        <v>474.48</v>
      </c>
      <c r="Z18" s="74">
        <v>474.48</v>
      </c>
      <c r="AA18" s="74">
        <v>123358.28000000001</v>
      </c>
      <c r="AB18" s="74">
        <v>79745.85000000002</v>
      </c>
      <c r="AC18" s="74">
        <v>0</v>
      </c>
      <c r="AD18" s="74">
        <v>0</v>
      </c>
      <c r="AE18" s="74">
        <v>3107.75</v>
      </c>
      <c r="AF18" s="74">
        <v>3107.75</v>
      </c>
      <c r="AG18" s="74">
        <v>0</v>
      </c>
      <c r="AH18" s="74">
        <v>0</v>
      </c>
      <c r="AI18" s="74">
        <v>30653.319</v>
      </c>
      <c r="AJ18" s="74">
        <v>29020.118999999999</v>
      </c>
      <c r="AK18" s="74">
        <v>0</v>
      </c>
      <c r="AL18" s="74">
        <v>0</v>
      </c>
      <c r="AM18" s="76">
        <f t="shared" si="0"/>
        <v>2284992.0789999994</v>
      </c>
      <c r="AN18" s="76">
        <f t="shared" si="1"/>
        <v>2188435.679</v>
      </c>
      <c r="AS18" s="92"/>
    </row>
    <row r="19" spans="1:45" ht="24.95" customHeight="1" x14ac:dyDescent="0.2">
      <c r="A19" s="54">
        <v>13</v>
      </c>
      <c r="B19" s="55" t="s">
        <v>56</v>
      </c>
      <c r="C19" s="74">
        <v>-24820.449183462926</v>
      </c>
      <c r="D19" s="74">
        <v>-30967.039183462926</v>
      </c>
      <c r="E19" s="74">
        <v>-429.84638200000006</v>
      </c>
      <c r="F19" s="74">
        <v>-429.84638200000006</v>
      </c>
      <c r="G19" s="74">
        <v>350.92544775000005</v>
      </c>
      <c r="H19" s="74">
        <v>350.92544775000005</v>
      </c>
      <c r="I19" s="74">
        <v>125972.06189073999</v>
      </c>
      <c r="J19" s="74">
        <v>125972.06189073999</v>
      </c>
      <c r="K19" s="74">
        <v>119215.72365561186</v>
      </c>
      <c r="L19" s="74">
        <v>82325.823655611865</v>
      </c>
      <c r="M19" s="74">
        <v>5133.0113036152707</v>
      </c>
      <c r="N19" s="74">
        <v>5133.0113036152707</v>
      </c>
      <c r="O19" s="74">
        <v>0</v>
      </c>
      <c r="P19" s="74">
        <v>0</v>
      </c>
      <c r="Q19" s="74">
        <v>0</v>
      </c>
      <c r="R19" s="74">
        <v>0</v>
      </c>
      <c r="S19" s="74">
        <v>0</v>
      </c>
      <c r="T19" s="74">
        <v>0</v>
      </c>
      <c r="U19" s="74">
        <v>0</v>
      </c>
      <c r="V19" s="74">
        <v>0</v>
      </c>
      <c r="W19" s="74">
        <v>0</v>
      </c>
      <c r="X19" s="74">
        <v>0</v>
      </c>
      <c r="Y19" s="74">
        <v>0</v>
      </c>
      <c r="Z19" s="74">
        <v>0</v>
      </c>
      <c r="AA19" s="74">
        <v>17660.582747999997</v>
      </c>
      <c r="AB19" s="74">
        <v>12255.490747999997</v>
      </c>
      <c r="AC19" s="74">
        <v>0</v>
      </c>
      <c r="AD19" s="74">
        <v>0</v>
      </c>
      <c r="AE19" s="74">
        <v>-1135.1184928055859</v>
      </c>
      <c r="AF19" s="74">
        <v>-1135.1184928055859</v>
      </c>
      <c r="AG19" s="74">
        <v>-3583.8108569000215</v>
      </c>
      <c r="AH19" s="74">
        <v>-3583.8108569000215</v>
      </c>
      <c r="AI19" s="74">
        <v>0</v>
      </c>
      <c r="AJ19" s="74">
        <v>0</v>
      </c>
      <c r="AK19" s="74">
        <v>0</v>
      </c>
      <c r="AL19" s="74">
        <v>0</v>
      </c>
      <c r="AM19" s="76">
        <f t="shared" si="0"/>
        <v>238363.08013054857</v>
      </c>
      <c r="AN19" s="76">
        <f t="shared" si="1"/>
        <v>189921.4981305486</v>
      </c>
      <c r="AS19" s="92"/>
    </row>
    <row r="20" spans="1:45" ht="24.95" customHeight="1" x14ac:dyDescent="0.2">
      <c r="A20" s="54">
        <v>14</v>
      </c>
      <c r="B20" s="64" t="s">
        <v>58</v>
      </c>
      <c r="C20" s="74">
        <v>0</v>
      </c>
      <c r="D20" s="74">
        <v>0</v>
      </c>
      <c r="E20" s="74">
        <v>0</v>
      </c>
      <c r="F20" s="74">
        <v>0</v>
      </c>
      <c r="G20" s="74">
        <v>3.3598500000000002</v>
      </c>
      <c r="H20" s="74">
        <v>3.3598500000000002</v>
      </c>
      <c r="I20" s="74">
        <v>0</v>
      </c>
      <c r="J20" s="74">
        <v>0</v>
      </c>
      <c r="K20" s="74">
        <v>34.878500000000003</v>
      </c>
      <c r="L20" s="74">
        <v>34.878500000000003</v>
      </c>
      <c r="M20" s="74">
        <v>11.599500000000001</v>
      </c>
      <c r="N20" s="74">
        <v>11.599500000000001</v>
      </c>
      <c r="O20" s="74">
        <v>0</v>
      </c>
      <c r="P20" s="74">
        <v>0</v>
      </c>
      <c r="Q20" s="74">
        <v>0</v>
      </c>
      <c r="R20" s="74">
        <v>0</v>
      </c>
      <c r="S20" s="74">
        <v>0</v>
      </c>
      <c r="T20" s="74">
        <v>0</v>
      </c>
      <c r="U20" s="74">
        <v>0</v>
      </c>
      <c r="V20" s="74">
        <v>0</v>
      </c>
      <c r="W20" s="74">
        <v>0</v>
      </c>
      <c r="X20" s="74">
        <v>0</v>
      </c>
      <c r="Y20" s="74">
        <v>-8.6916600000000024</v>
      </c>
      <c r="Z20" s="74">
        <v>-8.6916600000000024</v>
      </c>
      <c r="AA20" s="74">
        <v>-15</v>
      </c>
      <c r="AB20" s="74">
        <v>-15</v>
      </c>
      <c r="AC20" s="74">
        <v>0</v>
      </c>
      <c r="AD20" s="74">
        <v>0</v>
      </c>
      <c r="AE20" s="74">
        <v>-71521.450440000001</v>
      </c>
      <c r="AF20" s="74">
        <v>-71521.450440000001</v>
      </c>
      <c r="AG20" s="74">
        <v>0</v>
      </c>
      <c r="AH20" s="74">
        <v>0</v>
      </c>
      <c r="AI20" s="74">
        <v>0</v>
      </c>
      <c r="AJ20" s="74">
        <v>0</v>
      </c>
      <c r="AK20" s="74">
        <v>0</v>
      </c>
      <c r="AL20" s="74">
        <v>0</v>
      </c>
      <c r="AM20" s="76">
        <f t="shared" si="0"/>
        <v>-71495.304250000001</v>
      </c>
      <c r="AN20" s="76">
        <f t="shared" si="1"/>
        <v>-71495.304250000001</v>
      </c>
      <c r="AS20" s="92"/>
    </row>
    <row r="21" spans="1:45" ht="15" x14ac:dyDescent="0.2">
      <c r="A21" s="26"/>
      <c r="B21" s="12" t="s">
        <v>1</v>
      </c>
      <c r="C21" s="77">
        <f t="shared" ref="C21:AN21" si="2">SUM(C7:C20)</f>
        <v>6757622.8993254416</v>
      </c>
      <c r="D21" s="77">
        <f t="shared" si="2"/>
        <v>4037463.6725831088</v>
      </c>
      <c r="E21" s="77">
        <f t="shared" si="2"/>
        <v>579979.47626697668</v>
      </c>
      <c r="F21" s="77">
        <f t="shared" si="2"/>
        <v>579979.47626697668</v>
      </c>
      <c r="G21" s="77">
        <f t="shared" si="2"/>
        <v>173279.08361545135</v>
      </c>
      <c r="H21" s="77">
        <f t="shared" si="2"/>
        <v>172571.08361545135</v>
      </c>
      <c r="I21" s="77">
        <f t="shared" si="2"/>
        <v>123745623.47645129</v>
      </c>
      <c r="J21" s="77">
        <f t="shared" si="2"/>
        <v>123745623.47645129</v>
      </c>
      <c r="K21" s="77">
        <f t="shared" si="2"/>
        <v>31024417.985286951</v>
      </c>
      <c r="L21" s="77">
        <f t="shared" si="2"/>
        <v>28651203.336843148</v>
      </c>
      <c r="M21" s="77">
        <f t="shared" si="2"/>
        <v>4767666.043083691</v>
      </c>
      <c r="N21" s="77">
        <f t="shared" si="2"/>
        <v>4313493.0240674065</v>
      </c>
      <c r="O21" s="77">
        <f t="shared" si="2"/>
        <v>0</v>
      </c>
      <c r="P21" s="77">
        <f t="shared" si="2"/>
        <v>0</v>
      </c>
      <c r="Q21" s="77">
        <f t="shared" si="2"/>
        <v>-1999649.9027206248</v>
      </c>
      <c r="R21" s="77">
        <f t="shared" si="2"/>
        <v>8160.7592213731205</v>
      </c>
      <c r="S21" s="77">
        <f t="shared" si="2"/>
        <v>612352.47132291168</v>
      </c>
      <c r="T21" s="77">
        <f t="shared" si="2"/>
        <v>2847.4113229115947</v>
      </c>
      <c r="U21" s="77">
        <f t="shared" si="2"/>
        <v>10418.931796446019</v>
      </c>
      <c r="V21" s="77">
        <f t="shared" si="2"/>
        <v>10418.931796446019</v>
      </c>
      <c r="W21" s="77">
        <f t="shared" si="2"/>
        <v>109.49034759999998</v>
      </c>
      <c r="X21" s="77">
        <f t="shared" si="2"/>
        <v>109.49034759999998</v>
      </c>
      <c r="Y21" s="77">
        <f t="shared" si="2"/>
        <v>945153.86377738579</v>
      </c>
      <c r="Z21" s="77">
        <f t="shared" si="2"/>
        <v>650656.75804220908</v>
      </c>
      <c r="AA21" s="77">
        <f t="shared" si="2"/>
        <v>26201352.783260737</v>
      </c>
      <c r="AB21" s="77">
        <f t="shared" si="2"/>
        <v>4897568.0983311497</v>
      </c>
      <c r="AC21" s="77">
        <f t="shared" si="2"/>
        <v>693468.42416184396</v>
      </c>
      <c r="AD21" s="77">
        <f t="shared" si="2"/>
        <v>53982.434161844176</v>
      </c>
      <c r="AE21" s="77">
        <f t="shared" si="2"/>
        <v>-6011749.8362557003</v>
      </c>
      <c r="AF21" s="77">
        <f t="shared" si="2"/>
        <v>-1274537.0750857017</v>
      </c>
      <c r="AG21" s="77">
        <f t="shared" si="2"/>
        <v>-3583.8108569000215</v>
      </c>
      <c r="AH21" s="77">
        <f t="shared" si="2"/>
        <v>-3583.8108569000215</v>
      </c>
      <c r="AI21" s="77">
        <f t="shared" si="2"/>
        <v>6591564.7518745232</v>
      </c>
      <c r="AJ21" s="77">
        <f t="shared" si="2"/>
        <v>772133.32231340895</v>
      </c>
      <c r="AK21" s="77">
        <f t="shared" si="2"/>
        <v>0</v>
      </c>
      <c r="AL21" s="77">
        <f t="shared" si="2"/>
        <v>0</v>
      </c>
      <c r="AM21" s="77">
        <f t="shared" si="2"/>
        <v>194088026.13073796</v>
      </c>
      <c r="AN21" s="77">
        <f t="shared" si="2"/>
        <v>166618090.38942173</v>
      </c>
    </row>
    <row r="22" spans="1:45" ht="15" x14ac:dyDescent="0.2">
      <c r="A22" s="87"/>
      <c r="B22" s="88"/>
      <c r="C22" s="86"/>
      <c r="D22" s="86"/>
      <c r="E22" s="86"/>
      <c r="F22" s="86"/>
      <c r="G22" s="86"/>
      <c r="H22" s="86"/>
      <c r="I22" s="86"/>
      <c r="J22" s="86"/>
      <c r="K22" s="86"/>
      <c r="L22" s="86"/>
      <c r="M22" s="86"/>
      <c r="N22" s="86"/>
      <c r="O22" s="86"/>
      <c r="P22" s="86"/>
      <c r="Q22" s="86"/>
      <c r="R22" s="86"/>
      <c r="S22" s="86"/>
      <c r="T22" s="86"/>
      <c r="U22" s="86"/>
      <c r="V22" s="86"/>
      <c r="W22" s="86"/>
      <c r="X22" s="86"/>
      <c r="Y22" s="86"/>
      <c r="Z22" s="86"/>
      <c r="AA22" s="86"/>
      <c r="AB22" s="86"/>
      <c r="AC22" s="86"/>
      <c r="AD22" s="86"/>
      <c r="AE22" s="86"/>
      <c r="AF22" s="86"/>
      <c r="AG22" s="86"/>
      <c r="AH22" s="86"/>
      <c r="AI22" s="86"/>
      <c r="AJ22" s="86"/>
      <c r="AK22" s="86"/>
      <c r="AL22" s="86"/>
      <c r="AM22" s="86"/>
      <c r="AN22" s="86"/>
    </row>
    <row r="23" spans="1:45" x14ac:dyDescent="0.2">
      <c r="AN23" s="92"/>
    </row>
    <row r="24" spans="1:45" ht="15" x14ac:dyDescent="0.2">
      <c r="A24" s="36"/>
      <c r="B24" s="17" t="s">
        <v>15</v>
      </c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1"/>
      <c r="P24" s="1"/>
      <c r="Q24" s="1"/>
      <c r="R24" s="1"/>
      <c r="S24" s="1"/>
      <c r="T24" s="1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30"/>
      <c r="AN24" s="30"/>
    </row>
    <row r="25" spans="1:45" x14ac:dyDescent="0.2">
      <c r="A25" s="36"/>
      <c r="B25" s="109" t="s">
        <v>80</v>
      </c>
      <c r="C25" s="109"/>
      <c r="D25" s="109"/>
      <c r="E25" s="109"/>
      <c r="F25" s="109"/>
      <c r="G25" s="109"/>
      <c r="H25" s="109"/>
      <c r="I25" s="109"/>
      <c r="J25" s="109"/>
      <c r="K25" s="109"/>
      <c r="L25" s="109"/>
      <c r="M25" s="109"/>
      <c r="N25" s="109"/>
      <c r="O25" s="37"/>
      <c r="P25" s="37"/>
      <c r="Q25" s="37"/>
      <c r="R25" s="37"/>
      <c r="S25" s="37"/>
      <c r="T25" s="37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5"/>
      <c r="AN25" s="35"/>
    </row>
    <row r="26" spans="1:45" ht="15" x14ac:dyDescent="0.2">
      <c r="A26" s="36"/>
      <c r="B26" s="109"/>
      <c r="C26" s="109"/>
      <c r="D26" s="109"/>
      <c r="E26" s="109"/>
      <c r="F26" s="109"/>
      <c r="G26" s="109"/>
      <c r="H26" s="109"/>
      <c r="I26" s="109"/>
      <c r="J26" s="109"/>
      <c r="K26" s="109"/>
      <c r="L26" s="109"/>
      <c r="M26" s="109"/>
      <c r="N26" s="10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39"/>
      <c r="AL26" s="39"/>
      <c r="AN26" s="30"/>
    </row>
    <row r="27" spans="1:45" x14ac:dyDescent="0.2">
      <c r="B27" s="17" t="s">
        <v>66</v>
      </c>
      <c r="E27" s="31"/>
      <c r="F27" s="31"/>
      <c r="G27" s="31"/>
      <c r="H27" s="31"/>
      <c r="I27" s="31"/>
      <c r="J27" s="31"/>
      <c r="K27" s="31"/>
      <c r="L27" s="31"/>
      <c r="M27" s="31"/>
      <c r="N27" s="31"/>
      <c r="AM27" s="35"/>
      <c r="AN27" s="35"/>
    </row>
    <row r="28" spans="1:45" x14ac:dyDescent="0.2">
      <c r="B28" s="17" t="s">
        <v>67</v>
      </c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AM28" s="35"/>
      <c r="AN28" s="35"/>
    </row>
    <row r="30" spans="1:45" x14ac:dyDescent="0.2">
      <c r="AM30" s="35"/>
      <c r="AN30" s="35"/>
    </row>
    <row r="31" spans="1:45" x14ac:dyDescent="0.2">
      <c r="AM31" s="35"/>
      <c r="AN31" s="35"/>
    </row>
  </sheetData>
  <sortState ref="B7:AN20">
    <sortCondition descending="1" ref="AM7:AM20"/>
  </sortState>
  <mergeCells count="24">
    <mergeCell ref="M5:N5"/>
    <mergeCell ref="E5:F5"/>
    <mergeCell ref="G5:H5"/>
    <mergeCell ref="I5:J5"/>
    <mergeCell ref="B25:N26"/>
    <mergeCell ref="AK5:AL5"/>
    <mergeCell ref="AM5:AN5"/>
    <mergeCell ref="AI5:AJ5"/>
    <mergeCell ref="O5:P5"/>
    <mergeCell ref="Q5:R5"/>
    <mergeCell ref="S5:T5"/>
    <mergeCell ref="U5:V5"/>
    <mergeCell ref="W5:X5"/>
    <mergeCell ref="AG5:AH5"/>
    <mergeCell ref="Y5:Z5"/>
    <mergeCell ref="AA5:AB5"/>
    <mergeCell ref="AC5:AD5"/>
    <mergeCell ref="AE5:AF5"/>
    <mergeCell ref="A1:K1"/>
    <mergeCell ref="A2:K2"/>
    <mergeCell ref="A5:A6"/>
    <mergeCell ref="B5:B6"/>
    <mergeCell ref="C5:D5"/>
    <mergeCell ref="K5:L5"/>
  </mergeCells>
  <pageMargins left="0.17" right="0.17" top="0.35" bottom="0.36" header="0.18" footer="0.16"/>
  <pageSetup paperSize="9" scale="61" orientation="landscape" r:id="rId1"/>
  <headerFooter alignWithMargins="0">
    <oddFooter>Page &amp;P of &amp;N</oddFooter>
  </headerFooter>
  <colBreaks count="1" manualBreakCount="1">
    <brk id="18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39997558519241921"/>
  </sheetPr>
  <dimension ref="A2:G34"/>
  <sheetViews>
    <sheetView zoomScale="90" zoomScaleNormal="90" workbookViewId="0">
      <pane xSplit="2" ySplit="6" topLeftCell="C17" activePane="bottomRight" state="frozen"/>
      <selection pane="topRight" activeCell="C1" sqref="C1"/>
      <selection pane="bottomLeft" activeCell="A7" sqref="A7"/>
      <selection pane="bottomRight" activeCell="A2" sqref="A2:D4"/>
    </sheetView>
  </sheetViews>
  <sheetFormatPr defaultRowHeight="12.75" x14ac:dyDescent="0.2"/>
  <cols>
    <col min="1" max="1" width="4.42578125" customWidth="1"/>
    <col min="2" max="2" width="56.28515625" customWidth="1"/>
    <col min="3" max="3" width="13" customWidth="1"/>
    <col min="4" max="4" width="10.5703125" customWidth="1"/>
    <col min="7" max="7" width="12" bestFit="1" customWidth="1"/>
  </cols>
  <sheetData>
    <row r="2" spans="1:5" ht="12.75" customHeight="1" x14ac:dyDescent="0.2">
      <c r="A2" s="111" t="s">
        <v>81</v>
      </c>
      <c r="B2" s="111"/>
      <c r="C2" s="111"/>
      <c r="D2" s="111"/>
    </row>
    <row r="3" spans="1:5" ht="12.75" customHeight="1" x14ac:dyDescent="0.2">
      <c r="A3" s="111"/>
      <c r="B3" s="111"/>
      <c r="C3" s="111"/>
      <c r="D3" s="111"/>
      <c r="E3" s="4"/>
    </row>
    <row r="4" spans="1:5" x14ac:dyDescent="0.2">
      <c r="A4" s="111"/>
      <c r="B4" s="111"/>
      <c r="C4" s="111"/>
      <c r="D4" s="111"/>
      <c r="E4" s="4"/>
    </row>
    <row r="6" spans="1:5" ht="43.5" customHeight="1" x14ac:dyDescent="0.2">
      <c r="A6" s="5" t="s">
        <v>0</v>
      </c>
      <c r="B6" s="5" t="s">
        <v>24</v>
      </c>
      <c r="C6" s="6" t="s">
        <v>4</v>
      </c>
      <c r="D6" s="6" t="s">
        <v>25</v>
      </c>
    </row>
    <row r="7" spans="1:5" ht="27" customHeight="1" x14ac:dyDescent="0.2">
      <c r="A7" s="13">
        <v>1</v>
      </c>
      <c r="B7" s="7" t="s">
        <v>3</v>
      </c>
      <c r="C7" s="78">
        <f>HLOOKUP(B7,'სტატის მოზიდ პრემიები(დაზღვევა)'!$4:$20,17,FALSE)</f>
        <v>25021595.029620685</v>
      </c>
      <c r="D7" s="59">
        <f>C7/$C$25</f>
        <v>6.9543302904264095E-2</v>
      </c>
    </row>
    <row r="8" spans="1:5" ht="27" customHeight="1" x14ac:dyDescent="0.2">
      <c r="A8" s="13">
        <v>2</v>
      </c>
      <c r="B8" s="7" t="s">
        <v>27</v>
      </c>
      <c r="C8" s="78">
        <f>HLOOKUP(B8,'სტატის მოზიდ პრემიები(დაზღვევა)'!$4:$20,17,FALSE)</f>
        <v>5265838.2307528881</v>
      </c>
      <c r="D8" s="59">
        <f t="shared" ref="D8:D21" si="0">C8/$C$25</f>
        <v>1.4635509154895537E-2</v>
      </c>
    </row>
    <row r="9" spans="1:5" ht="27" customHeight="1" x14ac:dyDescent="0.2">
      <c r="A9" s="13">
        <v>3</v>
      </c>
      <c r="B9" s="7" t="s">
        <v>34</v>
      </c>
      <c r="C9" s="78">
        <f>HLOOKUP(B9,'სტატის მოზიდ პრემიები(დაზღვევა)'!$4:$20,17,FALSE)</f>
        <v>4076376.4749084907</v>
      </c>
      <c r="D9" s="59">
        <f t="shared" si="0"/>
        <v>1.1329600835230005E-2</v>
      </c>
    </row>
    <row r="10" spans="1:5" ht="27" customHeight="1" x14ac:dyDescent="0.2">
      <c r="A10" s="13">
        <v>4</v>
      </c>
      <c r="B10" s="7" t="s">
        <v>6</v>
      </c>
      <c r="C10" s="78">
        <f>HLOOKUP(B10,'სტატის მოზიდ პრემიები(დაზღვევა)'!$4:$20,17,FALSE)</f>
        <v>153850655.36748397</v>
      </c>
      <c r="D10" s="59">
        <f t="shared" si="0"/>
        <v>0.42760194606197643</v>
      </c>
    </row>
    <row r="11" spans="1:5" ht="38.25" customHeight="1" x14ac:dyDescent="0.2">
      <c r="A11" s="13">
        <v>5</v>
      </c>
      <c r="B11" s="7" t="s">
        <v>35</v>
      </c>
      <c r="C11" s="78">
        <f>HLOOKUP(B11,'სტატის მოზიდ პრემიები(დაზღვევა)'!$4:$20,17,FALSE)</f>
        <v>56320854.356279112</v>
      </c>
      <c r="D11" s="59">
        <f t="shared" si="0"/>
        <v>0.15653431484639593</v>
      </c>
    </row>
    <row r="12" spans="1:5" ht="27" customHeight="1" x14ac:dyDescent="0.2">
      <c r="A12" s="13">
        <v>6</v>
      </c>
      <c r="B12" s="7" t="s">
        <v>7</v>
      </c>
      <c r="C12" s="78">
        <f>HLOOKUP(B12,'სტატის მოზიდ პრემიები(დაზღვევა)'!$4:$20,17,FALSE)</f>
        <v>8422957.4614308551</v>
      </c>
      <c r="D12" s="59">
        <f t="shared" si="0"/>
        <v>2.3410189534144064E-2</v>
      </c>
    </row>
    <row r="13" spans="1:5" ht="27" customHeight="1" x14ac:dyDescent="0.2">
      <c r="A13" s="13">
        <v>7</v>
      </c>
      <c r="B13" s="7" t="s">
        <v>8</v>
      </c>
      <c r="C13" s="78">
        <f>HLOOKUP(B13,'სტატის მოზიდ პრემიები(დაზღვევა)'!$4:$20,17,FALSE)</f>
        <v>0</v>
      </c>
      <c r="D13" s="59">
        <f t="shared" si="0"/>
        <v>0</v>
      </c>
    </row>
    <row r="14" spans="1:5" ht="27" customHeight="1" x14ac:dyDescent="0.2">
      <c r="A14" s="13">
        <v>8</v>
      </c>
      <c r="B14" s="7" t="s">
        <v>28</v>
      </c>
      <c r="C14" s="78">
        <f>HLOOKUP(B14,'სტატის მოზიდ პრემიები(დაზღვევა)'!$4:$20,17,FALSE)</f>
        <v>4974346.0503745265</v>
      </c>
      <c r="D14" s="59">
        <f t="shared" si="0"/>
        <v>1.3825355806546662E-2</v>
      </c>
    </row>
    <row r="15" spans="1:5" ht="27" customHeight="1" x14ac:dyDescent="0.2">
      <c r="A15" s="13">
        <v>9</v>
      </c>
      <c r="B15" s="7" t="s">
        <v>38</v>
      </c>
      <c r="C15" s="78">
        <f>HLOOKUP(B15,'სტატის მოზიდ პრემიები(დაზღვევა)'!$4:$20,17,FALSE)</f>
        <v>3330188.0916716307</v>
      </c>
      <c r="D15" s="59">
        <f t="shared" si="0"/>
        <v>9.2556960862460354E-3</v>
      </c>
    </row>
    <row r="16" spans="1:5" ht="27" customHeight="1" x14ac:dyDescent="0.2">
      <c r="A16" s="13">
        <v>10</v>
      </c>
      <c r="B16" s="7" t="s">
        <v>29</v>
      </c>
      <c r="C16" s="78">
        <f>HLOOKUP(B16,'სტატის მოზიდ პრემიები(დაზღვევა)'!$4:$20,17,FALSE)</f>
        <v>536782.04449999996</v>
      </c>
      <c r="D16" s="59">
        <f t="shared" si="0"/>
        <v>1.4918951517696097E-3</v>
      </c>
    </row>
    <row r="17" spans="1:7" ht="27" customHeight="1" x14ac:dyDescent="0.2">
      <c r="A17" s="13">
        <v>11</v>
      </c>
      <c r="B17" s="7" t="s">
        <v>30</v>
      </c>
      <c r="C17" s="78">
        <f>HLOOKUP(B17,'სტატის მოზიდ პრემიები(დაზღვევა)'!$4:$20,17,FALSE)</f>
        <v>10418.49</v>
      </c>
      <c r="D17" s="59">
        <f t="shared" si="0"/>
        <v>2.8956435631594903E-5</v>
      </c>
    </row>
    <row r="18" spans="1:7" ht="27" customHeight="1" x14ac:dyDescent="0.2">
      <c r="A18" s="13">
        <v>12</v>
      </c>
      <c r="B18" s="7" t="s">
        <v>9</v>
      </c>
      <c r="C18" s="78">
        <f>HLOOKUP(B18,'სტატის მოზიდ პრემიები(დაზღვევა)'!$4:$20,17,FALSE)</f>
        <v>4582783.3598290766</v>
      </c>
      <c r="D18" s="59">
        <f t="shared" si="0"/>
        <v>1.2737073354433789E-2</v>
      </c>
    </row>
    <row r="19" spans="1:7" ht="27" customHeight="1" x14ac:dyDescent="0.2">
      <c r="A19" s="13">
        <v>13</v>
      </c>
      <c r="B19" s="7" t="s">
        <v>33</v>
      </c>
      <c r="C19" s="78">
        <f>HLOOKUP(B19,'სტატის მოზიდ პრემიები(დაზღვევა)'!$4:$20,17,FALSE)</f>
        <v>69326095.011731669</v>
      </c>
      <c r="D19" s="59">
        <f t="shared" si="0"/>
        <v>0.19268018760847691</v>
      </c>
    </row>
    <row r="20" spans="1:7" ht="27" customHeight="1" x14ac:dyDescent="0.2">
      <c r="A20" s="13">
        <v>14</v>
      </c>
      <c r="B20" s="7" t="s">
        <v>10</v>
      </c>
      <c r="C20" s="78">
        <f>HLOOKUP(B20,'სტატის მოზიდ პრემიები(დაზღვევა)'!$4:$20,17,FALSE)</f>
        <v>1578133.5769860002</v>
      </c>
      <c r="D20" s="59">
        <f t="shared" si="0"/>
        <v>4.3861560878835359E-3</v>
      </c>
    </row>
    <row r="21" spans="1:7" ht="27" customHeight="1" x14ac:dyDescent="0.2">
      <c r="A21" s="13">
        <v>15</v>
      </c>
      <c r="B21" s="7" t="s">
        <v>11</v>
      </c>
      <c r="C21" s="78">
        <f>HLOOKUP(B21,'სტატის მოზიდ პრემიები(დაზღვევა)'!$4:$20,17,FALSE)</f>
        <v>6377346.4924951559</v>
      </c>
      <c r="D21" s="59">
        <f t="shared" si="0"/>
        <v>1.7724758886394625E-2</v>
      </c>
    </row>
    <row r="22" spans="1:7" ht="27" customHeight="1" x14ac:dyDescent="0.2">
      <c r="A22" s="13">
        <v>16</v>
      </c>
      <c r="B22" s="7" t="s">
        <v>12</v>
      </c>
      <c r="C22" s="78">
        <f>HLOOKUP(B22,'სტატის მოზიდ პრემიები(დაზღვევა)'!$4:$20,17,FALSE)</f>
        <v>46292</v>
      </c>
      <c r="D22" s="59">
        <f>C22/$C$25</f>
        <v>1.286608057653068E-4</v>
      </c>
    </row>
    <row r="23" spans="1:7" ht="27" customHeight="1" x14ac:dyDescent="0.2">
      <c r="A23" s="13">
        <v>17</v>
      </c>
      <c r="B23" s="7" t="s">
        <v>32</v>
      </c>
      <c r="C23" s="78">
        <f>HLOOKUP(B23,'სტატის მოზიდ პრემიები(დაზღვევა)'!$4:$20,17,FALSE)</f>
        <v>16078110.59236946</v>
      </c>
      <c r="D23" s="59">
        <f>C23/$C$25</f>
        <v>4.4686396439945757E-2</v>
      </c>
    </row>
    <row r="24" spans="1:7" ht="27" customHeight="1" x14ac:dyDescent="0.2">
      <c r="A24" s="13">
        <v>18</v>
      </c>
      <c r="B24" s="7" t="s">
        <v>13</v>
      </c>
      <c r="C24" s="78">
        <f>HLOOKUP(B24,'სტატის მოზიდ პრემიები(დაზღვევა)'!$4:$20,17,FALSE)</f>
        <v>0</v>
      </c>
      <c r="D24" s="59">
        <f>C24/$C$25</f>
        <v>0</v>
      </c>
    </row>
    <row r="25" spans="1:7" ht="27" customHeight="1" x14ac:dyDescent="0.2">
      <c r="A25" s="8"/>
      <c r="B25" s="9" t="s">
        <v>14</v>
      </c>
      <c r="C25" s="60">
        <f>SUM(C7:C24)</f>
        <v>359798772.63043356</v>
      </c>
      <c r="D25" s="61">
        <f>SUM(D7:D24)</f>
        <v>0.99999999999999978</v>
      </c>
      <c r="G25" s="3"/>
    </row>
    <row r="27" spans="1:7" x14ac:dyDescent="0.2">
      <c r="C27" s="3"/>
    </row>
    <row r="28" spans="1:7" x14ac:dyDescent="0.2">
      <c r="C28" s="3"/>
    </row>
    <row r="34" spans="3:3" x14ac:dyDescent="0.2">
      <c r="C34" s="10"/>
    </row>
  </sheetData>
  <mergeCells count="1">
    <mergeCell ref="A2:D4"/>
  </mergeCells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indexed="30"/>
  </sheetPr>
  <dimension ref="A1:AN30"/>
  <sheetViews>
    <sheetView zoomScale="90" zoomScaleNormal="90" workbookViewId="0">
      <pane xSplit="2" ySplit="5" topLeftCell="AB17" activePane="bottomRight" state="frozen"/>
      <selection pane="topRight" activeCell="C1" sqref="C1"/>
      <selection pane="bottomLeft" activeCell="A6" sqref="A6"/>
      <selection pane="bottomRight" activeCell="AK22" sqref="AK22"/>
    </sheetView>
  </sheetViews>
  <sheetFormatPr defaultRowHeight="12.75" x14ac:dyDescent="0.2"/>
  <cols>
    <col min="1" max="1" width="4.42578125" customWidth="1"/>
    <col min="2" max="2" width="49.28515625" customWidth="1"/>
    <col min="3" max="6" width="11.5703125" customWidth="1"/>
    <col min="7" max="7" width="12.28515625" customWidth="1"/>
    <col min="8" max="38" width="11.5703125" customWidth="1"/>
    <col min="39" max="39" width="13.140625" customWidth="1"/>
    <col min="40" max="40" width="11.5703125" customWidth="1"/>
  </cols>
  <sheetData>
    <row r="1" spans="1:40" s="18" customFormat="1" ht="27.75" customHeight="1" x14ac:dyDescent="0.2">
      <c r="A1" s="16" t="s">
        <v>82</v>
      </c>
      <c r="B1" s="16"/>
      <c r="C1" s="16"/>
      <c r="D1" s="16"/>
      <c r="E1" s="16"/>
      <c r="F1" s="16"/>
      <c r="G1" s="16"/>
      <c r="H1" s="16"/>
      <c r="I1" s="16"/>
      <c r="J1" s="16"/>
      <c r="K1" s="17"/>
      <c r="L1" s="17"/>
      <c r="M1" s="17"/>
      <c r="N1" s="17"/>
      <c r="O1" s="17"/>
    </row>
    <row r="2" spans="1:40" s="45" customFormat="1" ht="17.25" customHeight="1" x14ac:dyDescent="0.2">
      <c r="A2" s="21" t="s">
        <v>39</v>
      </c>
      <c r="C2" s="46"/>
      <c r="E2" s="46"/>
      <c r="G2" s="46"/>
      <c r="I2" s="46"/>
      <c r="K2" s="46"/>
      <c r="M2" s="46"/>
      <c r="O2" s="46"/>
      <c r="Q2" s="46"/>
      <c r="S2" s="46"/>
      <c r="U2" s="46"/>
      <c r="W2" s="46"/>
      <c r="Y2" s="46"/>
      <c r="AA2" s="46"/>
      <c r="AC2" s="46"/>
      <c r="AE2" s="46"/>
      <c r="AG2" s="46"/>
      <c r="AI2" s="46"/>
      <c r="AK2" s="46"/>
    </row>
    <row r="3" spans="1:40" s="45" customFormat="1" ht="21.75" customHeight="1" x14ac:dyDescent="0.2">
      <c r="A3" s="65"/>
      <c r="C3" s="46"/>
      <c r="E3" s="46"/>
      <c r="G3" s="46"/>
      <c r="I3" s="46"/>
      <c r="K3" s="46"/>
      <c r="M3" s="46"/>
      <c r="O3" s="46"/>
      <c r="Q3" s="46"/>
      <c r="S3" s="46"/>
      <c r="U3" s="46"/>
      <c r="W3" s="46"/>
      <c r="Y3" s="46"/>
      <c r="AA3" s="46"/>
      <c r="AC3" s="46"/>
      <c r="AE3" s="46"/>
      <c r="AG3" s="46"/>
      <c r="AI3" s="46"/>
      <c r="AK3" s="46"/>
    </row>
    <row r="4" spans="1:40" ht="96" customHeight="1" x14ac:dyDescent="0.2">
      <c r="A4" s="96" t="s">
        <v>0</v>
      </c>
      <c r="B4" s="96" t="s">
        <v>2</v>
      </c>
      <c r="C4" s="99" t="s">
        <v>3</v>
      </c>
      <c r="D4" s="101"/>
      <c r="E4" s="99" t="s">
        <v>27</v>
      </c>
      <c r="F4" s="101"/>
      <c r="G4" s="99" t="s">
        <v>34</v>
      </c>
      <c r="H4" s="101"/>
      <c r="I4" s="99" t="s">
        <v>6</v>
      </c>
      <c r="J4" s="101"/>
      <c r="K4" s="99" t="s">
        <v>35</v>
      </c>
      <c r="L4" s="101"/>
      <c r="M4" s="99" t="s">
        <v>7</v>
      </c>
      <c r="N4" s="101"/>
      <c r="O4" s="99" t="s">
        <v>8</v>
      </c>
      <c r="P4" s="101"/>
      <c r="Q4" s="99" t="s">
        <v>28</v>
      </c>
      <c r="R4" s="101"/>
      <c r="S4" s="99" t="s">
        <v>38</v>
      </c>
      <c r="T4" s="101"/>
      <c r="U4" s="99" t="s">
        <v>29</v>
      </c>
      <c r="V4" s="101"/>
      <c r="W4" s="99" t="s">
        <v>30</v>
      </c>
      <c r="X4" s="101"/>
      <c r="Y4" s="99" t="s">
        <v>9</v>
      </c>
      <c r="Z4" s="101"/>
      <c r="AA4" s="99" t="s">
        <v>33</v>
      </c>
      <c r="AB4" s="101"/>
      <c r="AC4" s="99" t="s">
        <v>10</v>
      </c>
      <c r="AD4" s="101"/>
      <c r="AE4" s="99" t="s">
        <v>11</v>
      </c>
      <c r="AF4" s="101"/>
      <c r="AG4" s="99" t="s">
        <v>12</v>
      </c>
      <c r="AH4" s="101"/>
      <c r="AI4" s="99" t="s">
        <v>32</v>
      </c>
      <c r="AJ4" s="101"/>
      <c r="AK4" s="99" t="s">
        <v>13</v>
      </c>
      <c r="AL4" s="101"/>
      <c r="AM4" s="107" t="s">
        <v>14</v>
      </c>
      <c r="AN4" s="108"/>
    </row>
    <row r="5" spans="1:40" ht="31.5" customHeight="1" x14ac:dyDescent="0.2">
      <c r="A5" s="98"/>
      <c r="B5" s="98"/>
      <c r="C5" s="47" t="s">
        <v>4</v>
      </c>
      <c r="D5" s="47" t="s">
        <v>5</v>
      </c>
      <c r="E5" s="47" t="s">
        <v>4</v>
      </c>
      <c r="F5" s="47" t="s">
        <v>5</v>
      </c>
      <c r="G5" s="47" t="s">
        <v>4</v>
      </c>
      <c r="H5" s="47" t="s">
        <v>5</v>
      </c>
      <c r="I5" s="47" t="s">
        <v>4</v>
      </c>
      <c r="J5" s="47" t="s">
        <v>5</v>
      </c>
      <c r="K5" s="47" t="s">
        <v>4</v>
      </c>
      <c r="L5" s="47" t="s">
        <v>5</v>
      </c>
      <c r="M5" s="47" t="s">
        <v>4</v>
      </c>
      <c r="N5" s="47" t="s">
        <v>5</v>
      </c>
      <c r="O5" s="47" t="s">
        <v>4</v>
      </c>
      <c r="P5" s="47" t="s">
        <v>5</v>
      </c>
      <c r="Q5" s="47" t="s">
        <v>4</v>
      </c>
      <c r="R5" s="47" t="s">
        <v>5</v>
      </c>
      <c r="S5" s="47" t="s">
        <v>4</v>
      </c>
      <c r="T5" s="47" t="s">
        <v>5</v>
      </c>
      <c r="U5" s="47" t="s">
        <v>4</v>
      </c>
      <c r="V5" s="47" t="s">
        <v>5</v>
      </c>
      <c r="W5" s="47" t="s">
        <v>4</v>
      </c>
      <c r="X5" s="47" t="s">
        <v>5</v>
      </c>
      <c r="Y5" s="47" t="s">
        <v>4</v>
      </c>
      <c r="Z5" s="47" t="s">
        <v>5</v>
      </c>
      <c r="AA5" s="47" t="s">
        <v>4</v>
      </c>
      <c r="AB5" s="47" t="s">
        <v>5</v>
      </c>
      <c r="AC5" s="47" t="s">
        <v>4</v>
      </c>
      <c r="AD5" s="47" t="s">
        <v>5</v>
      </c>
      <c r="AE5" s="47" t="s">
        <v>4</v>
      </c>
      <c r="AF5" s="47" t="s">
        <v>5</v>
      </c>
      <c r="AG5" s="47" t="s">
        <v>4</v>
      </c>
      <c r="AH5" s="47" t="s">
        <v>5</v>
      </c>
      <c r="AI5" s="47" t="s">
        <v>4</v>
      </c>
      <c r="AJ5" s="47" t="s">
        <v>5</v>
      </c>
      <c r="AK5" s="47" t="s">
        <v>4</v>
      </c>
      <c r="AL5" s="47" t="s">
        <v>5</v>
      </c>
      <c r="AM5" s="47" t="s">
        <v>4</v>
      </c>
      <c r="AN5" s="47" t="s">
        <v>5</v>
      </c>
    </row>
    <row r="6" spans="1:40" ht="24.95" customHeight="1" x14ac:dyDescent="0.2">
      <c r="A6" s="54">
        <v>1</v>
      </c>
      <c r="B6" s="73" t="s">
        <v>47</v>
      </c>
      <c r="C6" s="79">
        <v>284452.17951900937</v>
      </c>
      <c r="D6" s="79">
        <v>0</v>
      </c>
      <c r="E6" s="79">
        <v>0</v>
      </c>
      <c r="F6" s="79">
        <v>0</v>
      </c>
      <c r="G6" s="79">
        <v>35.091044999999994</v>
      </c>
      <c r="H6" s="79">
        <v>0</v>
      </c>
      <c r="I6" s="79">
        <v>0</v>
      </c>
      <c r="J6" s="79">
        <v>0</v>
      </c>
      <c r="K6" s="79">
        <v>127123.15301800123</v>
      </c>
      <c r="L6" s="79">
        <v>0</v>
      </c>
      <c r="M6" s="79">
        <v>67.695553000000004</v>
      </c>
      <c r="N6" s="79">
        <v>0</v>
      </c>
      <c r="O6" s="79">
        <v>0</v>
      </c>
      <c r="P6" s="79">
        <v>0</v>
      </c>
      <c r="Q6" s="79">
        <v>0</v>
      </c>
      <c r="R6" s="79">
        <v>0</v>
      </c>
      <c r="S6" s="79">
        <v>0</v>
      </c>
      <c r="T6" s="79">
        <v>0</v>
      </c>
      <c r="U6" s="79">
        <v>0</v>
      </c>
      <c r="V6" s="79">
        <v>0</v>
      </c>
      <c r="W6" s="79">
        <v>0</v>
      </c>
      <c r="X6" s="79">
        <v>0</v>
      </c>
      <c r="Y6" s="79">
        <v>0</v>
      </c>
      <c r="Z6" s="79">
        <v>0</v>
      </c>
      <c r="AA6" s="79">
        <v>13577.277663000064</v>
      </c>
      <c r="AB6" s="79">
        <v>0</v>
      </c>
      <c r="AC6" s="79">
        <v>0</v>
      </c>
      <c r="AD6" s="79">
        <v>0</v>
      </c>
      <c r="AE6" s="79">
        <v>8033.0328351117205</v>
      </c>
      <c r="AF6" s="79">
        <v>0</v>
      </c>
      <c r="AG6" s="79">
        <v>21381.217138000418</v>
      </c>
      <c r="AH6" s="79">
        <v>0</v>
      </c>
      <c r="AI6" s="79">
        <v>0</v>
      </c>
      <c r="AJ6" s="79">
        <v>0</v>
      </c>
      <c r="AK6" s="79">
        <v>0</v>
      </c>
      <c r="AL6" s="79">
        <v>0</v>
      </c>
      <c r="AM6" s="76">
        <f t="shared" ref="AM6:AM19" si="0">C6+E6+G6+I6+K6+M6+O6+Q6+S6+U6+W6+Y6+AA6+AC6+AE6+AG6+AI6+AK6</f>
        <v>454669.64677112282</v>
      </c>
      <c r="AN6" s="76">
        <f t="shared" ref="AN6:AN19" si="1">D6+F6+H6+J6+L6+N6+P6+R6+T6+V6+X6+Z6+AB6+AD6+AF6+AH6+AJ6+AL6</f>
        <v>0</v>
      </c>
    </row>
    <row r="7" spans="1:40" ht="24.95" customHeight="1" x14ac:dyDescent="0.2">
      <c r="A7" s="54">
        <v>2</v>
      </c>
      <c r="B7" s="73" t="s">
        <v>48</v>
      </c>
      <c r="C7" s="79">
        <v>0</v>
      </c>
      <c r="D7" s="79">
        <v>0</v>
      </c>
      <c r="E7" s="79">
        <v>0</v>
      </c>
      <c r="F7" s="79">
        <v>0</v>
      </c>
      <c r="G7" s="79">
        <v>0</v>
      </c>
      <c r="H7" s="79">
        <v>0</v>
      </c>
      <c r="I7" s="79">
        <v>0</v>
      </c>
      <c r="J7" s="79">
        <v>0</v>
      </c>
      <c r="K7" s="79">
        <v>30413.364600000001</v>
      </c>
      <c r="L7" s="79">
        <v>0</v>
      </c>
      <c r="M7" s="79">
        <v>0</v>
      </c>
      <c r="N7" s="79">
        <v>0</v>
      </c>
      <c r="O7" s="79">
        <v>0</v>
      </c>
      <c r="P7" s="79">
        <v>0</v>
      </c>
      <c r="Q7" s="79">
        <v>0</v>
      </c>
      <c r="R7" s="79">
        <v>0</v>
      </c>
      <c r="S7" s="79">
        <v>0</v>
      </c>
      <c r="T7" s="79">
        <v>0</v>
      </c>
      <c r="U7" s="79">
        <v>0</v>
      </c>
      <c r="V7" s="79">
        <v>0</v>
      </c>
      <c r="W7" s="79">
        <v>0</v>
      </c>
      <c r="X7" s="79">
        <v>0</v>
      </c>
      <c r="Y7" s="79">
        <v>0</v>
      </c>
      <c r="Z7" s="79">
        <v>0</v>
      </c>
      <c r="AA7" s="79">
        <v>355691.43199999997</v>
      </c>
      <c r="AB7" s="79">
        <v>285377.96362127998</v>
      </c>
      <c r="AC7" s="79">
        <v>0</v>
      </c>
      <c r="AD7" s="79">
        <v>0</v>
      </c>
      <c r="AE7" s="79">
        <v>0</v>
      </c>
      <c r="AF7" s="79">
        <v>0</v>
      </c>
      <c r="AG7" s="79">
        <v>0</v>
      </c>
      <c r="AH7" s="79">
        <v>0</v>
      </c>
      <c r="AI7" s="79">
        <v>0</v>
      </c>
      <c r="AJ7" s="79">
        <v>0</v>
      </c>
      <c r="AK7" s="79">
        <v>0</v>
      </c>
      <c r="AL7" s="79">
        <v>0</v>
      </c>
      <c r="AM7" s="76">
        <f t="shared" si="0"/>
        <v>386104.7966</v>
      </c>
      <c r="AN7" s="76">
        <f t="shared" si="1"/>
        <v>285377.96362127998</v>
      </c>
    </row>
    <row r="8" spans="1:40" ht="24.95" customHeight="1" x14ac:dyDescent="0.2">
      <c r="A8" s="54">
        <v>3</v>
      </c>
      <c r="B8" s="73" t="s">
        <v>49</v>
      </c>
      <c r="C8" s="79">
        <v>0</v>
      </c>
      <c r="D8" s="79">
        <v>0</v>
      </c>
      <c r="E8" s="79">
        <v>0</v>
      </c>
      <c r="F8" s="79">
        <v>0</v>
      </c>
      <c r="G8" s="79">
        <v>0</v>
      </c>
      <c r="H8" s="79">
        <v>0</v>
      </c>
      <c r="I8" s="79">
        <v>0</v>
      </c>
      <c r="J8" s="79">
        <v>0</v>
      </c>
      <c r="K8" s="79">
        <v>0</v>
      </c>
      <c r="L8" s="79">
        <v>0</v>
      </c>
      <c r="M8" s="79">
        <v>0</v>
      </c>
      <c r="N8" s="79">
        <v>0</v>
      </c>
      <c r="O8" s="79">
        <v>0</v>
      </c>
      <c r="P8" s="79">
        <v>0</v>
      </c>
      <c r="Q8" s="79">
        <v>5126.3507639999998</v>
      </c>
      <c r="R8" s="79">
        <v>747.67671674999997</v>
      </c>
      <c r="S8" s="79">
        <v>0</v>
      </c>
      <c r="T8" s="79">
        <v>0</v>
      </c>
      <c r="U8" s="79">
        <v>0</v>
      </c>
      <c r="V8" s="79">
        <v>0</v>
      </c>
      <c r="W8" s="79">
        <v>0</v>
      </c>
      <c r="X8" s="79">
        <v>0</v>
      </c>
      <c r="Y8" s="79">
        <v>0</v>
      </c>
      <c r="Z8" s="79">
        <v>0</v>
      </c>
      <c r="AA8" s="79">
        <v>122999.35776299999</v>
      </c>
      <c r="AB8" s="79">
        <v>118817.37955116</v>
      </c>
      <c r="AC8" s="79">
        <v>3930.3422369999998</v>
      </c>
      <c r="AD8" s="79">
        <v>3796.71064884</v>
      </c>
      <c r="AE8" s="79">
        <v>0</v>
      </c>
      <c r="AF8" s="79">
        <v>0</v>
      </c>
      <c r="AG8" s="79">
        <v>0</v>
      </c>
      <c r="AH8" s="79">
        <v>0</v>
      </c>
      <c r="AI8" s="79">
        <v>0</v>
      </c>
      <c r="AJ8" s="79">
        <v>0</v>
      </c>
      <c r="AK8" s="79">
        <v>0</v>
      </c>
      <c r="AL8" s="79">
        <v>0</v>
      </c>
      <c r="AM8" s="76">
        <f t="shared" si="0"/>
        <v>132056.05076399999</v>
      </c>
      <c r="AN8" s="76">
        <f t="shared" si="1"/>
        <v>123361.76691675</v>
      </c>
    </row>
    <row r="9" spans="1:40" ht="24.95" customHeight="1" x14ac:dyDescent="0.2">
      <c r="A9" s="54">
        <v>4</v>
      </c>
      <c r="B9" s="73" t="s">
        <v>50</v>
      </c>
      <c r="C9" s="79">
        <v>0</v>
      </c>
      <c r="D9" s="79">
        <v>0</v>
      </c>
      <c r="E9" s="79">
        <v>0</v>
      </c>
      <c r="F9" s="79">
        <v>0</v>
      </c>
      <c r="G9" s="79">
        <v>0</v>
      </c>
      <c r="H9" s="79">
        <v>0</v>
      </c>
      <c r="I9" s="79">
        <v>0</v>
      </c>
      <c r="J9" s="79">
        <v>0</v>
      </c>
      <c r="K9" s="79">
        <v>0</v>
      </c>
      <c r="L9" s="79">
        <v>0</v>
      </c>
      <c r="M9" s="79">
        <v>0</v>
      </c>
      <c r="N9" s="79">
        <v>0</v>
      </c>
      <c r="O9" s="79">
        <v>0</v>
      </c>
      <c r="P9" s="79">
        <v>0</v>
      </c>
      <c r="Q9" s="79">
        <v>0</v>
      </c>
      <c r="R9" s="79">
        <v>0</v>
      </c>
      <c r="S9" s="79">
        <v>0</v>
      </c>
      <c r="T9" s="79">
        <v>0</v>
      </c>
      <c r="U9" s="79">
        <v>0</v>
      </c>
      <c r="V9" s="79">
        <v>0</v>
      </c>
      <c r="W9" s="79">
        <v>0</v>
      </c>
      <c r="X9" s="79">
        <v>0</v>
      </c>
      <c r="Y9" s="79">
        <v>0</v>
      </c>
      <c r="Z9" s="79">
        <v>0</v>
      </c>
      <c r="AA9" s="79">
        <v>0</v>
      </c>
      <c r="AB9" s="79">
        <v>0</v>
      </c>
      <c r="AC9" s="79">
        <v>0</v>
      </c>
      <c r="AD9" s="79">
        <v>0</v>
      </c>
      <c r="AE9" s="79">
        <v>0</v>
      </c>
      <c r="AF9" s="79">
        <v>0</v>
      </c>
      <c r="AG9" s="79">
        <v>0</v>
      </c>
      <c r="AH9" s="79">
        <v>0</v>
      </c>
      <c r="AI9" s="79">
        <v>0</v>
      </c>
      <c r="AJ9" s="79">
        <v>0</v>
      </c>
      <c r="AK9" s="79">
        <v>0</v>
      </c>
      <c r="AL9" s="79">
        <v>0</v>
      </c>
      <c r="AM9" s="76">
        <f t="shared" si="0"/>
        <v>0</v>
      </c>
      <c r="AN9" s="76">
        <f t="shared" si="1"/>
        <v>0</v>
      </c>
    </row>
    <row r="10" spans="1:40" ht="24.95" customHeight="1" x14ac:dyDescent="0.2">
      <c r="A10" s="54">
        <v>5</v>
      </c>
      <c r="B10" s="73" t="s">
        <v>51</v>
      </c>
      <c r="C10" s="79">
        <v>0</v>
      </c>
      <c r="D10" s="79">
        <v>0</v>
      </c>
      <c r="E10" s="79">
        <v>0</v>
      </c>
      <c r="F10" s="79">
        <v>0</v>
      </c>
      <c r="G10" s="79">
        <v>0</v>
      </c>
      <c r="H10" s="79">
        <v>0</v>
      </c>
      <c r="I10" s="79">
        <v>0</v>
      </c>
      <c r="J10" s="79">
        <v>0</v>
      </c>
      <c r="K10" s="79">
        <v>0</v>
      </c>
      <c r="L10" s="79">
        <v>0</v>
      </c>
      <c r="M10" s="79">
        <v>0</v>
      </c>
      <c r="N10" s="79">
        <v>0</v>
      </c>
      <c r="O10" s="79">
        <v>0</v>
      </c>
      <c r="P10" s="79">
        <v>0</v>
      </c>
      <c r="Q10" s="79">
        <v>0</v>
      </c>
      <c r="R10" s="79">
        <v>0</v>
      </c>
      <c r="S10" s="79">
        <v>0</v>
      </c>
      <c r="T10" s="79">
        <v>0</v>
      </c>
      <c r="U10" s="79">
        <v>0</v>
      </c>
      <c r="V10" s="79">
        <v>0</v>
      </c>
      <c r="W10" s="79">
        <v>0</v>
      </c>
      <c r="X10" s="79">
        <v>0</v>
      </c>
      <c r="Y10" s="79">
        <v>0</v>
      </c>
      <c r="Z10" s="79">
        <v>0</v>
      </c>
      <c r="AA10" s="79">
        <v>0</v>
      </c>
      <c r="AB10" s="79">
        <v>0</v>
      </c>
      <c r="AC10" s="79">
        <v>0</v>
      </c>
      <c r="AD10" s="79">
        <v>0</v>
      </c>
      <c r="AE10" s="79">
        <v>0</v>
      </c>
      <c r="AF10" s="79">
        <v>0</v>
      </c>
      <c r="AG10" s="79">
        <v>0</v>
      </c>
      <c r="AH10" s="79">
        <v>0</v>
      </c>
      <c r="AI10" s="79">
        <v>0</v>
      </c>
      <c r="AJ10" s="79">
        <v>0</v>
      </c>
      <c r="AK10" s="79">
        <v>0</v>
      </c>
      <c r="AL10" s="79">
        <v>0</v>
      </c>
      <c r="AM10" s="76">
        <f t="shared" si="0"/>
        <v>0</v>
      </c>
      <c r="AN10" s="76">
        <f t="shared" si="1"/>
        <v>0</v>
      </c>
    </row>
    <row r="11" spans="1:40" ht="24.95" customHeight="1" x14ac:dyDescent="0.2">
      <c r="A11" s="54">
        <v>6</v>
      </c>
      <c r="B11" s="73" t="s">
        <v>52</v>
      </c>
      <c r="C11" s="79">
        <v>0</v>
      </c>
      <c r="D11" s="79">
        <v>0</v>
      </c>
      <c r="E11" s="79">
        <v>0</v>
      </c>
      <c r="F11" s="79">
        <v>0</v>
      </c>
      <c r="G11" s="79">
        <v>0</v>
      </c>
      <c r="H11" s="79">
        <v>0</v>
      </c>
      <c r="I11" s="79">
        <v>0</v>
      </c>
      <c r="J11" s="79">
        <v>0</v>
      </c>
      <c r="K11" s="79">
        <v>0</v>
      </c>
      <c r="L11" s="79">
        <v>0</v>
      </c>
      <c r="M11" s="79">
        <v>0</v>
      </c>
      <c r="N11" s="79">
        <v>0</v>
      </c>
      <c r="O11" s="79">
        <v>0</v>
      </c>
      <c r="P11" s="79">
        <v>0</v>
      </c>
      <c r="Q11" s="79">
        <v>0</v>
      </c>
      <c r="R11" s="79">
        <v>0</v>
      </c>
      <c r="S11" s="79">
        <v>0</v>
      </c>
      <c r="T11" s="79">
        <v>0</v>
      </c>
      <c r="U11" s="79">
        <v>0</v>
      </c>
      <c r="V11" s="79">
        <v>0</v>
      </c>
      <c r="W11" s="79">
        <v>0</v>
      </c>
      <c r="X11" s="79">
        <v>0</v>
      </c>
      <c r="Y11" s="79">
        <v>0</v>
      </c>
      <c r="Z11" s="79">
        <v>0</v>
      </c>
      <c r="AA11" s="79">
        <v>0</v>
      </c>
      <c r="AB11" s="79">
        <v>0</v>
      </c>
      <c r="AC11" s="79">
        <v>0</v>
      </c>
      <c r="AD11" s="79">
        <v>0</v>
      </c>
      <c r="AE11" s="79">
        <v>0</v>
      </c>
      <c r="AF11" s="79">
        <v>0</v>
      </c>
      <c r="AG11" s="79">
        <v>0</v>
      </c>
      <c r="AH11" s="79">
        <v>0</v>
      </c>
      <c r="AI11" s="79">
        <v>0</v>
      </c>
      <c r="AJ11" s="79">
        <v>0</v>
      </c>
      <c r="AK11" s="79">
        <v>0</v>
      </c>
      <c r="AL11" s="79">
        <v>0</v>
      </c>
      <c r="AM11" s="76">
        <f t="shared" si="0"/>
        <v>0</v>
      </c>
      <c r="AN11" s="76">
        <f t="shared" si="1"/>
        <v>0</v>
      </c>
    </row>
    <row r="12" spans="1:40" ht="24.95" customHeight="1" x14ac:dyDescent="0.2">
      <c r="A12" s="54">
        <v>7</v>
      </c>
      <c r="B12" s="73" t="s">
        <v>53</v>
      </c>
      <c r="C12" s="79">
        <v>0</v>
      </c>
      <c r="D12" s="79">
        <v>0</v>
      </c>
      <c r="E12" s="79">
        <v>0</v>
      </c>
      <c r="F12" s="79">
        <v>0</v>
      </c>
      <c r="G12" s="79">
        <v>0</v>
      </c>
      <c r="H12" s="79">
        <v>0</v>
      </c>
      <c r="I12" s="79">
        <v>0</v>
      </c>
      <c r="J12" s="79">
        <v>0</v>
      </c>
      <c r="K12" s="79">
        <v>0</v>
      </c>
      <c r="L12" s="79">
        <v>0</v>
      </c>
      <c r="M12" s="79">
        <v>0</v>
      </c>
      <c r="N12" s="79">
        <v>0</v>
      </c>
      <c r="O12" s="79">
        <v>0</v>
      </c>
      <c r="P12" s="79">
        <v>0</v>
      </c>
      <c r="Q12" s="79">
        <v>0</v>
      </c>
      <c r="R12" s="79">
        <v>0</v>
      </c>
      <c r="S12" s="79">
        <v>0</v>
      </c>
      <c r="T12" s="79">
        <v>0</v>
      </c>
      <c r="U12" s="79">
        <v>27996.32</v>
      </c>
      <c r="V12" s="79">
        <v>0</v>
      </c>
      <c r="W12" s="79">
        <v>0</v>
      </c>
      <c r="X12" s="79">
        <v>0</v>
      </c>
      <c r="Y12" s="79">
        <v>0</v>
      </c>
      <c r="Z12" s="79">
        <v>0</v>
      </c>
      <c r="AA12" s="79">
        <v>13965.44</v>
      </c>
      <c r="AB12" s="79">
        <v>0</v>
      </c>
      <c r="AC12" s="79">
        <v>0</v>
      </c>
      <c r="AD12" s="79">
        <v>0</v>
      </c>
      <c r="AE12" s="79">
        <v>0</v>
      </c>
      <c r="AF12" s="79">
        <v>0</v>
      </c>
      <c r="AG12" s="79">
        <v>0</v>
      </c>
      <c r="AH12" s="79">
        <v>0</v>
      </c>
      <c r="AI12" s="79">
        <v>0</v>
      </c>
      <c r="AJ12" s="79">
        <v>0</v>
      </c>
      <c r="AK12" s="79">
        <v>0</v>
      </c>
      <c r="AL12" s="79">
        <v>0</v>
      </c>
      <c r="AM12" s="76">
        <f t="shared" si="0"/>
        <v>41961.760000000002</v>
      </c>
      <c r="AN12" s="76">
        <f t="shared" si="1"/>
        <v>0</v>
      </c>
    </row>
    <row r="13" spans="1:40" ht="24.95" customHeight="1" x14ac:dyDescent="0.2">
      <c r="A13" s="54">
        <v>8</v>
      </c>
      <c r="B13" s="73" t="s">
        <v>54</v>
      </c>
      <c r="C13" s="79">
        <v>0</v>
      </c>
      <c r="D13" s="79">
        <v>0</v>
      </c>
      <c r="E13" s="79">
        <v>0</v>
      </c>
      <c r="F13" s="79">
        <v>0</v>
      </c>
      <c r="G13" s="79">
        <v>0</v>
      </c>
      <c r="H13" s="79">
        <v>0</v>
      </c>
      <c r="I13" s="79">
        <v>0</v>
      </c>
      <c r="J13" s="79">
        <v>0</v>
      </c>
      <c r="K13" s="79">
        <v>0</v>
      </c>
      <c r="L13" s="79">
        <v>0</v>
      </c>
      <c r="M13" s="79">
        <v>0</v>
      </c>
      <c r="N13" s="79">
        <v>0</v>
      </c>
      <c r="O13" s="79">
        <v>0</v>
      </c>
      <c r="P13" s="79">
        <v>0</v>
      </c>
      <c r="Q13" s="79">
        <v>0</v>
      </c>
      <c r="R13" s="79">
        <v>0</v>
      </c>
      <c r="S13" s="79">
        <v>0</v>
      </c>
      <c r="T13" s="79">
        <v>0</v>
      </c>
      <c r="U13" s="79">
        <v>0</v>
      </c>
      <c r="V13" s="79">
        <v>0</v>
      </c>
      <c r="W13" s="79">
        <v>0</v>
      </c>
      <c r="X13" s="79">
        <v>0</v>
      </c>
      <c r="Y13" s="79">
        <v>0</v>
      </c>
      <c r="Z13" s="79">
        <v>0</v>
      </c>
      <c r="AA13" s="79">
        <v>0</v>
      </c>
      <c r="AB13" s="79">
        <v>0</v>
      </c>
      <c r="AC13" s="79">
        <v>0</v>
      </c>
      <c r="AD13" s="79">
        <v>0</v>
      </c>
      <c r="AE13" s="79">
        <v>0</v>
      </c>
      <c r="AF13" s="79">
        <v>0</v>
      </c>
      <c r="AG13" s="79">
        <v>0</v>
      </c>
      <c r="AH13" s="79">
        <v>0</v>
      </c>
      <c r="AI13" s="79">
        <v>0</v>
      </c>
      <c r="AJ13" s="79">
        <v>0</v>
      </c>
      <c r="AK13" s="79">
        <v>0</v>
      </c>
      <c r="AL13" s="79">
        <v>0</v>
      </c>
      <c r="AM13" s="76">
        <f t="shared" si="0"/>
        <v>0</v>
      </c>
      <c r="AN13" s="76">
        <f t="shared" si="1"/>
        <v>0</v>
      </c>
    </row>
    <row r="14" spans="1:40" ht="24.95" customHeight="1" x14ac:dyDescent="0.2">
      <c r="A14" s="54">
        <v>9</v>
      </c>
      <c r="B14" s="73" t="s">
        <v>55</v>
      </c>
      <c r="C14" s="79">
        <v>0</v>
      </c>
      <c r="D14" s="79">
        <v>0</v>
      </c>
      <c r="E14" s="79">
        <v>0</v>
      </c>
      <c r="F14" s="79">
        <v>0</v>
      </c>
      <c r="G14" s="79">
        <v>0</v>
      </c>
      <c r="H14" s="79">
        <v>0</v>
      </c>
      <c r="I14" s="79">
        <v>0</v>
      </c>
      <c r="J14" s="79">
        <v>0</v>
      </c>
      <c r="K14" s="79">
        <v>0</v>
      </c>
      <c r="L14" s="79">
        <v>0</v>
      </c>
      <c r="M14" s="79">
        <v>0</v>
      </c>
      <c r="N14" s="79">
        <v>0</v>
      </c>
      <c r="O14" s="79">
        <v>0</v>
      </c>
      <c r="P14" s="79">
        <v>0</v>
      </c>
      <c r="Q14" s="79">
        <v>0</v>
      </c>
      <c r="R14" s="79">
        <v>0</v>
      </c>
      <c r="S14" s="79">
        <v>0</v>
      </c>
      <c r="T14" s="79">
        <v>0</v>
      </c>
      <c r="U14" s="79">
        <v>0</v>
      </c>
      <c r="V14" s="79">
        <v>0</v>
      </c>
      <c r="W14" s="79">
        <v>0</v>
      </c>
      <c r="X14" s="79">
        <v>0</v>
      </c>
      <c r="Y14" s="79">
        <v>0</v>
      </c>
      <c r="Z14" s="79">
        <v>0</v>
      </c>
      <c r="AA14" s="79">
        <v>0</v>
      </c>
      <c r="AB14" s="79">
        <v>0</v>
      </c>
      <c r="AC14" s="79">
        <v>0</v>
      </c>
      <c r="AD14" s="79">
        <v>0</v>
      </c>
      <c r="AE14" s="79">
        <v>0</v>
      </c>
      <c r="AF14" s="79">
        <v>0</v>
      </c>
      <c r="AG14" s="79">
        <v>0</v>
      </c>
      <c r="AH14" s="79">
        <v>0</v>
      </c>
      <c r="AI14" s="79">
        <v>0</v>
      </c>
      <c r="AJ14" s="79">
        <v>0</v>
      </c>
      <c r="AK14" s="79">
        <v>0</v>
      </c>
      <c r="AL14" s="79">
        <v>0</v>
      </c>
      <c r="AM14" s="76">
        <f t="shared" si="0"/>
        <v>0</v>
      </c>
      <c r="AN14" s="76">
        <f t="shared" si="1"/>
        <v>0</v>
      </c>
    </row>
    <row r="15" spans="1:40" ht="24.95" customHeight="1" x14ac:dyDescent="0.2">
      <c r="A15" s="54">
        <v>10</v>
      </c>
      <c r="B15" s="73" t="s">
        <v>56</v>
      </c>
      <c r="C15" s="79">
        <v>0</v>
      </c>
      <c r="D15" s="79">
        <v>0</v>
      </c>
      <c r="E15" s="79">
        <v>0</v>
      </c>
      <c r="F15" s="79">
        <v>0</v>
      </c>
      <c r="G15" s="79">
        <v>0</v>
      </c>
      <c r="H15" s="79">
        <v>0</v>
      </c>
      <c r="I15" s="79">
        <v>0</v>
      </c>
      <c r="J15" s="79">
        <v>0</v>
      </c>
      <c r="K15" s="79">
        <v>0</v>
      </c>
      <c r="L15" s="79">
        <v>0</v>
      </c>
      <c r="M15" s="79">
        <v>0</v>
      </c>
      <c r="N15" s="79">
        <v>0</v>
      </c>
      <c r="O15" s="79">
        <v>0</v>
      </c>
      <c r="P15" s="79">
        <v>0</v>
      </c>
      <c r="Q15" s="79">
        <v>0</v>
      </c>
      <c r="R15" s="79">
        <v>0</v>
      </c>
      <c r="S15" s="79">
        <v>0</v>
      </c>
      <c r="T15" s="79">
        <v>0</v>
      </c>
      <c r="U15" s="79">
        <v>0</v>
      </c>
      <c r="V15" s="79">
        <v>0</v>
      </c>
      <c r="W15" s="79">
        <v>0</v>
      </c>
      <c r="X15" s="79">
        <v>0</v>
      </c>
      <c r="Y15" s="79">
        <v>0</v>
      </c>
      <c r="Z15" s="79">
        <v>0</v>
      </c>
      <c r="AA15" s="79">
        <v>0</v>
      </c>
      <c r="AB15" s="79">
        <v>0</v>
      </c>
      <c r="AC15" s="79">
        <v>0</v>
      </c>
      <c r="AD15" s="79">
        <v>0</v>
      </c>
      <c r="AE15" s="79">
        <v>0</v>
      </c>
      <c r="AF15" s="79">
        <v>0</v>
      </c>
      <c r="AG15" s="79">
        <v>0</v>
      </c>
      <c r="AH15" s="79">
        <v>0</v>
      </c>
      <c r="AI15" s="79">
        <v>0</v>
      </c>
      <c r="AJ15" s="79">
        <v>0</v>
      </c>
      <c r="AK15" s="79">
        <v>0</v>
      </c>
      <c r="AL15" s="79">
        <v>0</v>
      </c>
      <c r="AM15" s="76">
        <f t="shared" si="0"/>
        <v>0</v>
      </c>
      <c r="AN15" s="76">
        <f t="shared" si="1"/>
        <v>0</v>
      </c>
    </row>
    <row r="16" spans="1:40" ht="24.95" customHeight="1" x14ac:dyDescent="0.2">
      <c r="A16" s="54">
        <v>11</v>
      </c>
      <c r="B16" s="73" t="s">
        <v>57</v>
      </c>
      <c r="C16" s="79">
        <v>0</v>
      </c>
      <c r="D16" s="79">
        <v>0</v>
      </c>
      <c r="E16" s="79">
        <v>0</v>
      </c>
      <c r="F16" s="79">
        <v>0</v>
      </c>
      <c r="G16" s="79">
        <v>0</v>
      </c>
      <c r="H16" s="79">
        <v>0</v>
      </c>
      <c r="I16" s="79">
        <v>0</v>
      </c>
      <c r="J16" s="79">
        <v>0</v>
      </c>
      <c r="K16" s="79">
        <v>0</v>
      </c>
      <c r="L16" s="79">
        <v>0</v>
      </c>
      <c r="M16" s="79">
        <v>0</v>
      </c>
      <c r="N16" s="79">
        <v>0</v>
      </c>
      <c r="O16" s="79">
        <v>0</v>
      </c>
      <c r="P16" s="79">
        <v>0</v>
      </c>
      <c r="Q16" s="79">
        <v>0</v>
      </c>
      <c r="R16" s="79">
        <v>0</v>
      </c>
      <c r="S16" s="79">
        <v>0</v>
      </c>
      <c r="T16" s="79">
        <v>0</v>
      </c>
      <c r="U16" s="79">
        <v>0</v>
      </c>
      <c r="V16" s="79">
        <v>0</v>
      </c>
      <c r="W16" s="79">
        <v>0</v>
      </c>
      <c r="X16" s="79">
        <v>0</v>
      </c>
      <c r="Y16" s="79">
        <v>0</v>
      </c>
      <c r="Z16" s="79">
        <v>0</v>
      </c>
      <c r="AA16" s="79">
        <v>0</v>
      </c>
      <c r="AB16" s="79">
        <v>0</v>
      </c>
      <c r="AC16" s="79">
        <v>0</v>
      </c>
      <c r="AD16" s="79">
        <v>0</v>
      </c>
      <c r="AE16" s="79">
        <v>0</v>
      </c>
      <c r="AF16" s="79">
        <v>0</v>
      </c>
      <c r="AG16" s="79">
        <v>0</v>
      </c>
      <c r="AH16" s="79">
        <v>0</v>
      </c>
      <c r="AI16" s="79">
        <v>0</v>
      </c>
      <c r="AJ16" s="79">
        <v>0</v>
      </c>
      <c r="AK16" s="79">
        <v>0</v>
      </c>
      <c r="AL16" s="79">
        <v>0</v>
      </c>
      <c r="AM16" s="76">
        <f t="shared" si="0"/>
        <v>0</v>
      </c>
      <c r="AN16" s="76">
        <f t="shared" si="1"/>
        <v>0</v>
      </c>
    </row>
    <row r="17" spans="1:40" ht="24.95" customHeight="1" x14ac:dyDescent="0.2">
      <c r="A17" s="54">
        <v>12</v>
      </c>
      <c r="B17" s="73" t="s">
        <v>58</v>
      </c>
      <c r="C17" s="79">
        <v>0</v>
      </c>
      <c r="D17" s="79">
        <v>0</v>
      </c>
      <c r="E17" s="79">
        <v>0</v>
      </c>
      <c r="F17" s="79">
        <v>0</v>
      </c>
      <c r="G17" s="79">
        <v>0</v>
      </c>
      <c r="H17" s="79">
        <v>0</v>
      </c>
      <c r="I17" s="79">
        <v>0</v>
      </c>
      <c r="J17" s="79">
        <v>0</v>
      </c>
      <c r="K17" s="79">
        <v>0</v>
      </c>
      <c r="L17" s="79">
        <v>0</v>
      </c>
      <c r="M17" s="79">
        <v>0</v>
      </c>
      <c r="N17" s="79">
        <v>0</v>
      </c>
      <c r="O17" s="79">
        <v>0</v>
      </c>
      <c r="P17" s="79">
        <v>0</v>
      </c>
      <c r="Q17" s="79">
        <v>0</v>
      </c>
      <c r="R17" s="79">
        <v>0</v>
      </c>
      <c r="S17" s="79">
        <v>0</v>
      </c>
      <c r="T17" s="79">
        <v>0</v>
      </c>
      <c r="U17" s="79">
        <v>0</v>
      </c>
      <c r="V17" s="79">
        <v>0</v>
      </c>
      <c r="W17" s="79">
        <v>0</v>
      </c>
      <c r="X17" s="79">
        <v>0</v>
      </c>
      <c r="Y17" s="79">
        <v>0</v>
      </c>
      <c r="Z17" s="79">
        <v>0</v>
      </c>
      <c r="AA17" s="79">
        <v>0</v>
      </c>
      <c r="AB17" s="79">
        <v>0</v>
      </c>
      <c r="AC17" s="79">
        <v>0</v>
      </c>
      <c r="AD17" s="79">
        <v>0</v>
      </c>
      <c r="AE17" s="79">
        <v>0</v>
      </c>
      <c r="AF17" s="79">
        <v>0</v>
      </c>
      <c r="AG17" s="79">
        <v>0</v>
      </c>
      <c r="AH17" s="79">
        <v>0</v>
      </c>
      <c r="AI17" s="79">
        <v>0</v>
      </c>
      <c r="AJ17" s="79">
        <v>0</v>
      </c>
      <c r="AK17" s="79">
        <v>0</v>
      </c>
      <c r="AL17" s="79">
        <v>0</v>
      </c>
      <c r="AM17" s="76">
        <f t="shared" si="0"/>
        <v>0</v>
      </c>
      <c r="AN17" s="76">
        <f t="shared" si="1"/>
        <v>0</v>
      </c>
    </row>
    <row r="18" spans="1:40" ht="24.95" customHeight="1" x14ac:dyDescent="0.2">
      <c r="A18" s="54">
        <v>13</v>
      </c>
      <c r="B18" s="73" t="s">
        <v>59</v>
      </c>
      <c r="C18" s="79">
        <v>0</v>
      </c>
      <c r="D18" s="79">
        <v>0</v>
      </c>
      <c r="E18" s="79">
        <v>0</v>
      </c>
      <c r="F18" s="79">
        <v>0</v>
      </c>
      <c r="G18" s="79">
        <v>0</v>
      </c>
      <c r="H18" s="79">
        <v>0</v>
      </c>
      <c r="I18" s="79">
        <v>0</v>
      </c>
      <c r="J18" s="79">
        <v>0</v>
      </c>
      <c r="K18" s="79">
        <v>0</v>
      </c>
      <c r="L18" s="79">
        <v>0</v>
      </c>
      <c r="M18" s="79">
        <v>0</v>
      </c>
      <c r="N18" s="79">
        <v>0</v>
      </c>
      <c r="O18" s="79">
        <v>0</v>
      </c>
      <c r="P18" s="79">
        <v>0</v>
      </c>
      <c r="Q18" s="79">
        <v>0</v>
      </c>
      <c r="R18" s="79">
        <v>0</v>
      </c>
      <c r="S18" s="79">
        <v>0</v>
      </c>
      <c r="T18" s="79">
        <v>0</v>
      </c>
      <c r="U18" s="79">
        <v>0</v>
      </c>
      <c r="V18" s="79">
        <v>0</v>
      </c>
      <c r="W18" s="79">
        <v>0</v>
      </c>
      <c r="X18" s="79">
        <v>0</v>
      </c>
      <c r="Y18" s="79">
        <v>0</v>
      </c>
      <c r="Z18" s="79">
        <v>0</v>
      </c>
      <c r="AA18" s="79">
        <v>0</v>
      </c>
      <c r="AB18" s="79">
        <v>0</v>
      </c>
      <c r="AC18" s="79">
        <v>0</v>
      </c>
      <c r="AD18" s="79">
        <v>0</v>
      </c>
      <c r="AE18" s="79">
        <v>0</v>
      </c>
      <c r="AF18" s="79">
        <v>0</v>
      </c>
      <c r="AG18" s="79">
        <v>0</v>
      </c>
      <c r="AH18" s="79">
        <v>0</v>
      </c>
      <c r="AI18" s="79">
        <v>0</v>
      </c>
      <c r="AJ18" s="79">
        <v>0</v>
      </c>
      <c r="AK18" s="79">
        <v>0</v>
      </c>
      <c r="AL18" s="79">
        <v>0</v>
      </c>
      <c r="AM18" s="76">
        <f t="shared" si="0"/>
        <v>0</v>
      </c>
      <c r="AN18" s="76">
        <f t="shared" si="1"/>
        <v>0</v>
      </c>
    </row>
    <row r="19" spans="1:40" ht="24.95" customHeight="1" x14ac:dyDescent="0.2">
      <c r="A19" s="54">
        <v>14</v>
      </c>
      <c r="B19" s="75" t="s">
        <v>60</v>
      </c>
      <c r="C19" s="79">
        <v>0</v>
      </c>
      <c r="D19" s="79">
        <v>0</v>
      </c>
      <c r="E19" s="79">
        <v>0</v>
      </c>
      <c r="F19" s="79">
        <v>0</v>
      </c>
      <c r="G19" s="79">
        <v>0</v>
      </c>
      <c r="H19" s="79">
        <v>0</v>
      </c>
      <c r="I19" s="79">
        <v>0</v>
      </c>
      <c r="J19" s="79">
        <v>0</v>
      </c>
      <c r="K19" s="79">
        <v>0</v>
      </c>
      <c r="L19" s="79">
        <v>0</v>
      </c>
      <c r="M19" s="79">
        <v>0</v>
      </c>
      <c r="N19" s="79">
        <v>0</v>
      </c>
      <c r="O19" s="79">
        <v>0</v>
      </c>
      <c r="P19" s="79">
        <v>0</v>
      </c>
      <c r="Q19" s="79">
        <v>0</v>
      </c>
      <c r="R19" s="79">
        <v>0</v>
      </c>
      <c r="S19" s="79">
        <v>0</v>
      </c>
      <c r="T19" s="79">
        <v>0</v>
      </c>
      <c r="U19" s="79">
        <v>0</v>
      </c>
      <c r="V19" s="79">
        <v>0</v>
      </c>
      <c r="W19" s="79">
        <v>0</v>
      </c>
      <c r="X19" s="79">
        <v>0</v>
      </c>
      <c r="Y19" s="79">
        <v>0</v>
      </c>
      <c r="Z19" s="79">
        <v>0</v>
      </c>
      <c r="AA19" s="79">
        <v>0</v>
      </c>
      <c r="AB19" s="79">
        <v>0</v>
      </c>
      <c r="AC19" s="79">
        <v>0</v>
      </c>
      <c r="AD19" s="79">
        <v>0</v>
      </c>
      <c r="AE19" s="79">
        <v>0</v>
      </c>
      <c r="AF19" s="79">
        <v>0</v>
      </c>
      <c r="AG19" s="79">
        <v>0</v>
      </c>
      <c r="AH19" s="79">
        <v>0</v>
      </c>
      <c r="AI19" s="79">
        <v>0</v>
      </c>
      <c r="AJ19" s="79">
        <v>0</v>
      </c>
      <c r="AK19" s="79">
        <v>0</v>
      </c>
      <c r="AL19" s="79">
        <v>0</v>
      </c>
      <c r="AM19" s="76">
        <f t="shared" si="0"/>
        <v>0</v>
      </c>
      <c r="AN19" s="76">
        <f t="shared" si="1"/>
        <v>0</v>
      </c>
    </row>
    <row r="20" spans="1:40" ht="16.5" customHeight="1" x14ac:dyDescent="0.3">
      <c r="A20" s="48"/>
      <c r="B20" s="12" t="s">
        <v>1</v>
      </c>
      <c r="C20" s="77">
        <f t="shared" ref="C20:AN20" si="2">SUM(C6:C19)</f>
        <v>284452.17951900937</v>
      </c>
      <c r="D20" s="77">
        <f t="shared" si="2"/>
        <v>0</v>
      </c>
      <c r="E20" s="77">
        <f t="shared" si="2"/>
        <v>0</v>
      </c>
      <c r="F20" s="77">
        <f t="shared" si="2"/>
        <v>0</v>
      </c>
      <c r="G20" s="77">
        <f t="shared" si="2"/>
        <v>35.091044999999994</v>
      </c>
      <c r="H20" s="77">
        <f t="shared" si="2"/>
        <v>0</v>
      </c>
      <c r="I20" s="77">
        <f t="shared" si="2"/>
        <v>0</v>
      </c>
      <c r="J20" s="77">
        <f t="shared" si="2"/>
        <v>0</v>
      </c>
      <c r="K20" s="77">
        <f t="shared" si="2"/>
        <v>157536.51761800123</v>
      </c>
      <c r="L20" s="77">
        <f t="shared" si="2"/>
        <v>0</v>
      </c>
      <c r="M20" s="77">
        <f t="shared" si="2"/>
        <v>67.695553000000004</v>
      </c>
      <c r="N20" s="77">
        <f t="shared" si="2"/>
        <v>0</v>
      </c>
      <c r="O20" s="77">
        <f t="shared" si="2"/>
        <v>0</v>
      </c>
      <c r="P20" s="77">
        <f t="shared" si="2"/>
        <v>0</v>
      </c>
      <c r="Q20" s="77">
        <f t="shared" si="2"/>
        <v>5126.3507639999998</v>
      </c>
      <c r="R20" s="77">
        <f t="shared" si="2"/>
        <v>747.67671674999997</v>
      </c>
      <c r="S20" s="77">
        <f t="shared" si="2"/>
        <v>0</v>
      </c>
      <c r="T20" s="77">
        <f t="shared" si="2"/>
        <v>0</v>
      </c>
      <c r="U20" s="77">
        <f t="shared" si="2"/>
        <v>27996.32</v>
      </c>
      <c r="V20" s="77">
        <f t="shared" si="2"/>
        <v>0</v>
      </c>
      <c r="W20" s="77">
        <f t="shared" si="2"/>
        <v>0</v>
      </c>
      <c r="X20" s="77">
        <f t="shared" si="2"/>
        <v>0</v>
      </c>
      <c r="Y20" s="77">
        <f t="shared" si="2"/>
        <v>0</v>
      </c>
      <c r="Z20" s="77">
        <f t="shared" si="2"/>
        <v>0</v>
      </c>
      <c r="AA20" s="77">
        <f t="shared" si="2"/>
        <v>506233.50742600003</v>
      </c>
      <c r="AB20" s="77">
        <f t="shared" si="2"/>
        <v>404195.34317243996</v>
      </c>
      <c r="AC20" s="77">
        <f t="shared" si="2"/>
        <v>3930.3422369999998</v>
      </c>
      <c r="AD20" s="77">
        <f t="shared" si="2"/>
        <v>3796.71064884</v>
      </c>
      <c r="AE20" s="77">
        <f t="shared" si="2"/>
        <v>8033.0328351117205</v>
      </c>
      <c r="AF20" s="77">
        <f t="shared" si="2"/>
        <v>0</v>
      </c>
      <c r="AG20" s="77">
        <f t="shared" si="2"/>
        <v>21381.217138000418</v>
      </c>
      <c r="AH20" s="77">
        <f t="shared" si="2"/>
        <v>0</v>
      </c>
      <c r="AI20" s="77">
        <f t="shared" si="2"/>
        <v>0</v>
      </c>
      <c r="AJ20" s="77">
        <f t="shared" si="2"/>
        <v>0</v>
      </c>
      <c r="AK20" s="77">
        <f t="shared" si="2"/>
        <v>0</v>
      </c>
      <c r="AL20" s="77">
        <f t="shared" si="2"/>
        <v>0</v>
      </c>
      <c r="AM20" s="77">
        <f t="shared" si="2"/>
        <v>1014792.2541351228</v>
      </c>
      <c r="AN20" s="77">
        <f t="shared" si="2"/>
        <v>408739.73053802998</v>
      </c>
    </row>
    <row r="21" spans="1:40" ht="16.5" customHeight="1" x14ac:dyDescent="0.3">
      <c r="A21" s="90"/>
      <c r="B21" s="88"/>
      <c r="C21" s="86"/>
      <c r="D21" s="86"/>
      <c r="E21" s="86"/>
      <c r="F21" s="86"/>
      <c r="G21" s="86"/>
      <c r="H21" s="86"/>
      <c r="I21" s="86"/>
      <c r="J21" s="86"/>
      <c r="K21" s="86"/>
      <c r="L21" s="86"/>
      <c r="M21" s="86"/>
      <c r="N21" s="86"/>
      <c r="O21" s="86"/>
      <c r="P21" s="86"/>
      <c r="Q21" s="86"/>
      <c r="R21" s="86"/>
      <c r="S21" s="86"/>
      <c r="T21" s="86"/>
      <c r="U21" s="86"/>
      <c r="V21" s="86"/>
      <c r="W21" s="86"/>
      <c r="X21" s="86"/>
      <c r="Y21" s="86"/>
      <c r="Z21" s="86"/>
      <c r="AA21" s="86"/>
      <c r="AB21" s="86"/>
      <c r="AC21" s="86"/>
      <c r="AD21" s="86"/>
      <c r="AE21" s="86"/>
      <c r="AF21" s="86"/>
      <c r="AG21" s="86"/>
      <c r="AH21" s="86"/>
      <c r="AI21" s="86"/>
      <c r="AJ21" s="86"/>
      <c r="AK21" s="86"/>
      <c r="AL21" s="86"/>
      <c r="AM21" s="86"/>
      <c r="AN21" s="86"/>
    </row>
    <row r="22" spans="1:40" ht="14.25" customHeight="1" x14ac:dyDescent="0.2"/>
    <row r="23" spans="1:40" ht="13.5" x14ac:dyDescent="0.2">
      <c r="B23" s="29" t="s">
        <v>15</v>
      </c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</row>
    <row r="24" spans="1:40" ht="12.75" customHeight="1" x14ac:dyDescent="0.2">
      <c r="B24" s="106" t="s">
        <v>72</v>
      </c>
      <c r="C24" s="106"/>
      <c r="D24" s="106"/>
      <c r="E24" s="106"/>
      <c r="F24" s="106"/>
      <c r="G24" s="106"/>
      <c r="H24" s="106"/>
      <c r="I24" s="106"/>
      <c r="J24" s="106"/>
      <c r="K24" s="106"/>
      <c r="L24" s="106"/>
      <c r="M24" s="106"/>
      <c r="N24" s="106"/>
      <c r="AM24" s="3"/>
      <c r="AN24" s="3"/>
    </row>
    <row r="25" spans="1:40" x14ac:dyDescent="0.2">
      <c r="B25" s="106"/>
      <c r="C25" s="106"/>
      <c r="D25" s="106"/>
      <c r="E25" s="106"/>
      <c r="F25" s="106"/>
      <c r="G25" s="106"/>
      <c r="H25" s="106"/>
      <c r="I25" s="106"/>
      <c r="J25" s="106"/>
      <c r="K25" s="106"/>
      <c r="L25" s="106"/>
      <c r="M25" s="106"/>
      <c r="N25" s="106"/>
      <c r="AM25" s="3"/>
      <c r="AN25" s="3"/>
    </row>
    <row r="26" spans="1:40" x14ac:dyDescent="0.2">
      <c r="AM26" s="3"/>
      <c r="AN26" s="3"/>
    </row>
    <row r="27" spans="1:40" x14ac:dyDescent="0.2">
      <c r="AM27" s="3"/>
      <c r="AN27" s="3"/>
    </row>
    <row r="28" spans="1:40" x14ac:dyDescent="0.2"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3"/>
      <c r="AN28" s="3"/>
    </row>
    <row r="29" spans="1:40" x14ac:dyDescent="0.2"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4"/>
      <c r="AA29" s="44"/>
      <c r="AB29" s="44"/>
      <c r="AC29" s="44"/>
      <c r="AD29" s="44"/>
      <c r="AE29" s="44"/>
      <c r="AF29" s="44"/>
      <c r="AG29" s="44"/>
      <c r="AH29" s="44"/>
      <c r="AI29" s="44"/>
      <c r="AJ29" s="44"/>
      <c r="AK29" s="44"/>
      <c r="AL29" s="44"/>
      <c r="AM29" s="3"/>
      <c r="AN29" s="3"/>
    </row>
    <row r="30" spans="1:40" x14ac:dyDescent="0.2">
      <c r="AM30" s="3"/>
      <c r="AN30" s="3"/>
    </row>
  </sheetData>
  <sortState ref="B6:AN19">
    <sortCondition descending="1" ref="AM6:AM19"/>
  </sortState>
  <mergeCells count="22">
    <mergeCell ref="I4:J4"/>
    <mergeCell ref="A4:A5"/>
    <mergeCell ref="B4:B5"/>
    <mergeCell ref="C4:D4"/>
    <mergeCell ref="E4:F4"/>
    <mergeCell ref="G4:H4"/>
    <mergeCell ref="U4:V4"/>
    <mergeCell ref="AI4:AJ4"/>
    <mergeCell ref="AK4:AL4"/>
    <mergeCell ref="AM4:AN4"/>
    <mergeCell ref="B24:N25"/>
    <mergeCell ref="W4:X4"/>
    <mergeCell ref="Y4:Z4"/>
    <mergeCell ref="AA4:AB4"/>
    <mergeCell ref="AC4:AD4"/>
    <mergeCell ref="AE4:AF4"/>
    <mergeCell ref="AG4:AH4"/>
    <mergeCell ref="K4:L4"/>
    <mergeCell ref="M4:N4"/>
    <mergeCell ref="O4:P4"/>
    <mergeCell ref="Q4:R4"/>
    <mergeCell ref="S4:T4"/>
  </mergeCells>
  <pageMargins left="0.23622047244094491" right="0.19685039370078741" top="0.19685039370078741" bottom="0.15748031496062992" header="0.15748031496062992" footer="0.15748031496062992"/>
  <pageSetup paperSize="9" scale="67" orientation="landscape" r:id="rId1"/>
  <headerFooter alignWithMargins="0"/>
  <colBreaks count="1" manualBreakCount="1">
    <brk id="1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პოლისების რაოდენობა</vt:lpstr>
      <vt:lpstr>სატ. საშუალებათა რაოდენობა</vt:lpstr>
      <vt:lpstr>სტატის მოზიდ პრემიები(დაზღვევა)</vt:lpstr>
      <vt:lpstr>ფინანს მოზიდ პრემიები(დაზღვევა)</vt:lpstr>
      <vt:lpstr>გამომუშავებული პრემია(დაზღვევა)</vt:lpstr>
      <vt:lpstr>ანაზღაურებ. ზარალები(დაზღვევა) </vt:lpstr>
      <vt:lpstr>დამდგარი  ზარალები(დაზღვევა)</vt:lpstr>
      <vt:lpstr>ბაზრის სტრუქტურა(დაზღვევა)</vt:lpstr>
      <vt:lpstr>სტატისტი პრემიები(მიღ. გადაზღ.)</vt:lpstr>
      <vt:lpstr>ფინს.პრემიები(მიღებ გადაზღვ.) </vt:lpstr>
      <vt:lpstr>გამომუშავებული პრემია(მიღ. გად)</vt:lpstr>
      <vt:lpstr>ანაზღ. ზარალები (მიღ. გად)  </vt:lpstr>
      <vt:lpstr>დამდგარი ზარალები (მიღ. გად)</vt:lpstr>
      <vt:lpstr>ბაზრის სტრუქტურა(მიღ. გადაზღვ.)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ISSS</dc:creator>
  <cp:lastModifiedBy>George Nioradze</cp:lastModifiedBy>
  <cp:lastPrinted>2013-03-25T13:33:55Z</cp:lastPrinted>
  <dcterms:created xsi:type="dcterms:W3CDTF">1996-10-14T23:33:28Z</dcterms:created>
  <dcterms:modified xsi:type="dcterms:W3CDTF">2016-03-25T06:31:52Z</dcterms:modified>
</cp:coreProperties>
</file>