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5 IV\Saitze dasadebi 2025 IV\GEO\"/>
    </mc:Choice>
  </mc:AlternateContent>
  <xr:revisionPtr revIDLastSave="0" documentId="13_ncr:1_{C3DB412C-C44F-4B53-9705-F73091FB18DE}" xr6:coauthVersionLast="47" xr6:coauthVersionMax="47" xr10:uidLastSave="{00000000-0000-0000-0000-000000000000}"/>
  <bookViews>
    <workbookView xWindow="-28920" yWindow="-795" windowWidth="29040" windowHeight="15720" tabRatio="908" firstSheet="2" activeTab="2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6" i="21" l="1"/>
  <c r="AD26" i="21"/>
  <c r="CU26" i="21"/>
  <c r="CT26" i="21"/>
  <c r="BK26" i="21"/>
  <c r="BV26" i="21"/>
  <c r="G26" i="21"/>
  <c r="CD26" i="21"/>
  <c r="R26" i="21"/>
  <c r="CO26" i="21"/>
  <c r="K26" i="21"/>
  <c r="AT26" i="21"/>
  <c r="BJ26" i="21"/>
  <c r="BF26" i="21"/>
  <c r="AB26" i="21"/>
  <c r="BU26" i="21"/>
  <c r="BL26" i="21"/>
  <c r="AA26" i="21"/>
  <c r="M26" i="21"/>
  <c r="BB26" i="21"/>
  <c r="BW26" i="21"/>
  <c r="H26" i="21"/>
  <c r="BG26" i="21"/>
  <c r="N26" i="21"/>
  <c r="AY26" i="21"/>
  <c r="Y26" i="21"/>
  <c r="AG26" i="21"/>
  <c r="AR26" i="21"/>
  <c r="U26" i="21"/>
  <c r="AZ26" i="21"/>
  <c r="AC26" i="21"/>
  <c r="BH26" i="21"/>
  <c r="AX26" i="21"/>
  <c r="CA26" i="21"/>
  <c r="AS26" i="21"/>
  <c r="X26" i="21"/>
  <c r="BA26" i="21"/>
  <c r="AM26" i="21"/>
  <c r="F26" i="21"/>
  <c r="BX26" i="21"/>
  <c r="AL26" i="21"/>
  <c r="D26" i="21"/>
  <c r="CV26" i="21"/>
  <c r="BI26" i="21"/>
  <c r="BS26" i="21"/>
  <c r="O26" i="21"/>
  <c r="BR26" i="21"/>
  <c r="E26" i="21"/>
  <c r="AI26" i="21"/>
  <c r="CS26" i="21"/>
  <c r="C26" i="21"/>
  <c r="Q26" i="21"/>
  <c r="AQ26" i="21"/>
  <c r="BE26" i="21"/>
  <c r="AH26" i="21"/>
  <c r="CL26" i="21"/>
  <c r="AJ26" i="21"/>
  <c r="BZ26" i="21"/>
  <c r="BD26" i="21"/>
  <c r="BQ26" i="21"/>
  <c r="CF26" i="21"/>
  <c r="CN26" i="21"/>
  <c r="CE26" i="21"/>
  <c r="L26" i="21"/>
  <c r="BO26" i="21"/>
  <c r="V26" i="21"/>
  <c r="CR26" i="21"/>
  <c r="AO26" i="21"/>
  <c r="J26" i="21"/>
  <c r="I26" i="21"/>
  <c r="S26" i="21"/>
  <c r="AW26" i="21"/>
  <c r="Z26" i="21"/>
  <c r="BN26" i="21"/>
  <c r="BM26" i="21"/>
  <c r="AP26" i="21"/>
  <c r="AE26" i="21"/>
  <c r="AF26" i="21"/>
  <c r="CJ26" i="21"/>
  <c r="AN26" i="21"/>
  <c r="AK26" i="21"/>
  <c r="P26" i="21"/>
  <c r="AV26" i="21"/>
  <c r="CQ26" i="21"/>
  <c r="CP26" i="21"/>
  <c r="BT26" i="21"/>
  <c r="W26" i="21"/>
  <c r="AU26" i="21"/>
  <c r="CG26" i="21"/>
  <c r="CH26" i="21"/>
  <c r="BC26" i="21"/>
  <c r="CM26" i="21"/>
  <c r="CI26" i="21"/>
  <c r="CC26" i="21"/>
  <c r="BY26" i="21"/>
  <c r="CB26" i="21"/>
  <c r="BP26" i="21"/>
  <c r="CK26" i="21"/>
  <c r="E24" i="22"/>
  <c r="F24" i="22"/>
  <c r="D24" i="22"/>
  <c r="H24" i="22"/>
  <c r="C24" i="22"/>
  <c r="G24" i="22"/>
  <c r="C17" i="8"/>
  <c r="C24" i="8"/>
  <c r="C11" i="8"/>
  <c r="C13" i="8"/>
  <c r="C21" i="8"/>
  <c r="C16" i="8"/>
  <c r="C20" i="8"/>
  <c r="C9" i="8"/>
  <c r="C19" i="8"/>
  <c r="C14" i="8"/>
  <c r="C22" i="8"/>
  <c r="C12" i="8"/>
  <c r="C10" i="8"/>
  <c r="C23" i="8"/>
  <c r="C15" i="8"/>
  <c r="C7" i="8"/>
  <c r="C8" i="8"/>
  <c r="C18" i="8"/>
  <c r="C25" i="8" l="1"/>
  <c r="D23" i="8" s="1"/>
  <c r="D20" i="8"/>
  <c r="D13" i="8"/>
  <c r="D7" i="8"/>
  <c r="D16" i="8" l="1"/>
  <c r="D12" i="8"/>
  <c r="D21" i="8"/>
  <c r="D9" i="8"/>
  <c r="D10" i="8"/>
  <c r="D22" i="8"/>
  <c r="D14" i="8"/>
  <c r="D11" i="8"/>
  <c r="D18" i="8"/>
  <c r="D19" i="8"/>
  <c r="D8" i="8"/>
  <c r="D25" i="8" s="1"/>
  <c r="D17" i="8"/>
  <c r="D15" i="8"/>
  <c r="D24" i="8"/>
  <c r="C22" i="20"/>
  <c r="C14" i="20"/>
  <c r="D14" i="20" s="1"/>
  <c r="C17" i="20"/>
  <c r="D17" i="20" s="1"/>
  <c r="C8" i="20"/>
  <c r="D8" i="20" s="1"/>
  <c r="C16" i="20"/>
  <c r="C24" i="20"/>
  <c r="C19" i="20"/>
  <c r="C9" i="20"/>
  <c r="C10" i="20"/>
  <c r="C25" i="20" s="1"/>
  <c r="C21" i="20"/>
  <c r="C11" i="20"/>
  <c r="D11" i="20" s="1"/>
  <c r="C18" i="20"/>
  <c r="D18" i="20" s="1"/>
  <c r="C15" i="20"/>
  <c r="C20" i="20"/>
  <c r="C12" i="20"/>
  <c r="C7" i="20"/>
  <c r="C13" i="20"/>
  <c r="C23" i="20"/>
  <c r="D21" i="20" l="1"/>
  <c r="D12" i="20"/>
  <c r="D9" i="20"/>
  <c r="D20" i="20"/>
  <c r="D13" i="20"/>
  <c r="D23" i="20"/>
  <c r="D16" i="20"/>
  <c r="D22" i="20"/>
  <c r="D7" i="20"/>
  <c r="D19" i="20"/>
  <c r="D24" i="20"/>
  <c r="D15" i="20"/>
  <c r="D10" i="20"/>
  <c r="D25" i="20" l="1"/>
</calcChain>
</file>

<file path=xl/sharedStrings.xml><?xml version="1.0" encoding="utf-8"?>
<sst xmlns="http://schemas.openxmlformats.org/spreadsheetml/2006/main" count="1390" uniqueCount="92">
  <si>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</si>
  <si>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</si>
  <si>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</si>
  <si>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</si>
  <si>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</si>
  <si>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</si>
  <si>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</si>
  <si>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</si>
  <si>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</si>
  <si>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</si>
  <si>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</si>
  <si>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</si>
  <si>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</si>
  <si>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</si>
  <si>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</si>
  <si>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</si>
  <si>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</si>
  <si>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</si>
  <si>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</si>
  <si>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</si>
  <si>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</si>
  <si>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</si>
  <si>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</si>
  <si>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</si>
  <si>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</si>
  <si>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</si>
  <si>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</si>
  <si>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</si>
  <si>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</si>
  <si>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</si>
  <si>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</si>
  <si>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</si>
  <si>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</si>
  <si>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</si>
  <si>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</si>
  <si>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</si>
  <si>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</si>
  <si>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</si>
  <si>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</si>
  <si>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</si>
  <si>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</si>
  <si>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</si>
  <si>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</si>
  <si>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</si>
  <si>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</si>
  <si>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</si>
  <si>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</si>
  <si>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</si>
  <si>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</si>
  <si>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</si>
  <si>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</si>
  <si>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</si>
  <si>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</si>
  <si>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</si>
  <si>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</si>
  <si>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</si>
  <si>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ჯი პი აი ჰოლდინგი</t>
  </si>
  <si>
    <t>სს სადაზღვევო კომპანია იმედი L</t>
  </si>
  <si>
    <t>სს სადაზღვევო კომპანია ალდაგი</t>
  </si>
  <si>
    <t>სს რისკების მართვისა და სადაზღვევო კომპანია გლობალ ბენეფიტს ჯორჯია</t>
  </si>
  <si>
    <t>სს არდი  დაზღვევა</t>
  </si>
  <si>
    <t>სს სადაზღვევო კომპანია ვაიზერი</t>
  </si>
  <si>
    <t>სს სადაზღვევო კომპანია ევროინს ჯორჯია</t>
  </si>
  <si>
    <t>სს სადაზღვევო კომპანია უნისონი</t>
  </si>
  <si>
    <t>სს სადაზღვევო კომპანია პრაიმი</t>
  </si>
  <si>
    <t>სს სადაზღვევო კომპანია ალფა</t>
  </si>
  <si>
    <t>სს საქართველოს სადაზღვევო ჯგუფი</t>
  </si>
  <si>
    <t>სს ნიუ ვიჟენ დაზღვევა</t>
  </si>
  <si>
    <t>სს ბბ დაზღვევა</t>
  </si>
  <si>
    <t>სს გრინ დაზღვევა საქართველო</t>
  </si>
  <si>
    <t>სს დაზღვევის კომპანია ქართუ</t>
  </si>
  <si>
    <t>სს სადაზღვევო კომპანია ავტოგრაფი</t>
  </si>
  <si>
    <t>სს სადაზღვევო კომპანია ტაო</t>
  </si>
  <si>
    <t>2025 წლის განმავლობაში დაზღვეულ სატრანსპორტო საშუალებათა რაოდენობა</t>
  </si>
  <si>
    <t>2025 წლის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</si>
  <si>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2025 წლის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</si>
  <si>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2025 წლის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</si>
  <si>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2025 წლის განმავლობაში სადაზღვევო კომპანიების მიერ ანაზღაურებული ზარალების ოდენობა</t>
  </si>
  <si>
    <t>2025 წლის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</si>
  <si>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2025 წლის მონაცემებით (პირდაპირი დაზღვევის საქმიანობა)</t>
  </si>
  <si>
    <t xml:space="preserve">2025 წლის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</si>
  <si>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2025 წლის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</si>
  <si>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2025 წლის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</si>
  <si>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2025 წლის მონაცემებით (გადაზღვევის საქმიანობა)</t>
  </si>
  <si>
    <t>საანგარიშო თარიღი: 31.12.2025</t>
  </si>
  <si>
    <t>საანგარიშო პერიოდი: 01.01.2025 - 31.12.2025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</si>
  <si>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(01.01.2025 - 31.12.2025)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</si>
  <si>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(01.01.2025 - 31.12.2025)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</si>
  <si>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(01.01.2025 - 31.12.2025)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</si>
  <si>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(01.01.2025 - 31.12.2025)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</si>
  <si>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(01.01.2025 - 31.12.2025) დამდგარი ზარალების ოდენობას</t>
  </si>
  <si>
    <t>გამომუშავებული პრემია შეესაბამება საანგარიშო პერიოდში (01.01.2025 - 31.12.2025)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</si>
</sst>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04">
    <xf numFmtId="0" fontId="0" fillId="0" borderId="0" xfId="0"/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2" xfId="0" applyFont="1" applyBorder="1"/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9" fontId="0" fillId="0" borderId="0" xfId="8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30"/>
  <sheetViews>
    <sheetView zoomScale="70" zoomScaleNormal="70" workbookViewId="0">
      <pane xSplit="2" ySplit="6" topLeftCell="CB7" activePane="bottomRight" state="frozen"/>
      <selection pane="topRight" activeCell="C1" sqref="C1"/>
      <selection pane="bottomLeft" activeCell="A6" sqref="A6"/>
      <selection pane="bottomRight" activeCell="CS22" sqref="CS22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3" width="13.5546875" style="20" customWidth="1" outlineLevel="1"/>
    <col min="4" max="5" width="12.6640625" style="20" customWidth="1" outlineLevel="1"/>
    <col min="6" max="6" width="15.109375" style="20" customWidth="1"/>
    <col min="7" max="7" width="12.6640625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4" width="15.109375" style="20" customWidth="1" outlineLevel="1"/>
    <col min="25" max="25" width="12.6640625" style="20" customWidth="1"/>
    <col min="26" max="28" width="12.6640625" style="20" customWidth="1" outlineLevel="1"/>
    <col min="29" max="29" width="15.109375" style="20" customWidth="1"/>
    <col min="30" max="30" width="12.6640625" style="20" customWidth="1"/>
    <col min="31" max="31" width="12.6640625" style="20" customWidth="1" outlineLevel="1"/>
    <col min="32" max="32" width="16.33203125" style="20" customWidth="1" outlineLevel="1"/>
    <col min="33" max="33" width="12.6640625" style="20" customWidth="1" outlineLevel="1"/>
    <col min="34" max="34" width="15.109375" style="20" customWidth="1"/>
    <col min="35" max="35" width="12.6640625" style="20" customWidth="1"/>
    <col min="36" max="38" width="12.6640625" style="20" customWidth="1" outlineLevel="1"/>
    <col min="39" max="39" width="15.109375" style="20" customWidth="1"/>
    <col min="40" max="40" width="12.6640625" style="20" customWidth="1"/>
    <col min="41" max="43" width="12.6640625" style="20" customWidth="1" outlineLevel="1"/>
    <col min="44" max="44" width="15.109375" style="20" customWidth="1"/>
    <col min="45" max="45" width="12.6640625" style="20" customWidth="1"/>
    <col min="46" max="48" width="12.6640625" style="20" customWidth="1" outlineLevel="1"/>
    <col min="49" max="49" width="15.109375" style="20" customWidth="1"/>
    <col min="50" max="50" width="12.6640625" style="20" customWidth="1"/>
    <col min="51" max="53" width="12.6640625" style="20" customWidth="1" outlineLevel="1"/>
    <col min="54" max="54" width="15.109375" style="20" customWidth="1"/>
    <col min="55" max="55" width="12.6640625" style="20" customWidth="1"/>
    <col min="56" max="58" width="12.6640625" style="20" customWidth="1" outlineLevel="1"/>
    <col min="59" max="59" width="15.109375" style="20" customWidth="1"/>
    <col min="60" max="60" width="12.6640625" style="20" customWidth="1"/>
    <col min="61" max="63" width="12.6640625" style="20" customWidth="1" outlineLevel="1"/>
    <col min="64" max="64" width="15.109375" style="20" customWidth="1"/>
    <col min="65" max="65" width="12.6640625" style="20" customWidth="1"/>
    <col min="66" max="68" width="12.6640625" style="20" customWidth="1" outlineLevel="1"/>
    <col min="69" max="69" width="15.109375" style="20" customWidth="1"/>
    <col min="70" max="70" width="12.6640625" style="20" customWidth="1"/>
    <col min="71" max="73" width="12.6640625" style="20" customWidth="1" outlineLevel="1"/>
    <col min="74" max="74" width="15.109375" style="20" customWidth="1"/>
    <col min="75" max="75" width="12.6640625" style="20" customWidth="1"/>
    <col min="76" max="78" width="12.6640625" style="20" customWidth="1" outlineLevel="1"/>
    <col min="79" max="79" width="15.109375" style="20" customWidth="1"/>
    <col min="80" max="80" width="12.6640625" style="20" customWidth="1"/>
    <col min="81" max="83" width="12.6640625" style="20" customWidth="1" outlineLevel="1"/>
    <col min="84" max="84" width="15.109375" style="20" customWidth="1"/>
    <col min="85" max="85" width="12.6640625" style="20" customWidth="1"/>
    <col min="86" max="88" width="12.6640625" style="20" customWidth="1" outlineLevel="1"/>
    <col min="89" max="89" width="15.109375" style="20" customWidth="1"/>
    <col min="90" max="90" width="12.6640625" style="20" customWidth="1"/>
    <col min="91" max="93" width="12.6640625" style="20" customWidth="1" outlineLevel="1"/>
    <col min="94" max="94" width="15.109375" style="20" customWidth="1"/>
    <col min="95" max="95" width="12.6640625" style="20" customWidth="1"/>
    <col min="96" max="96" width="16.88671875" style="20" customWidth="1" outlineLevel="1"/>
    <col min="97" max="97" width="17.5546875" style="20" customWidth="1" outlineLevel="1"/>
    <col min="98" max="98" width="14.33203125" style="20" customWidth="1" outlineLevel="1"/>
    <col min="99" max="99" width="16.6640625" style="20" customWidth="1"/>
    <col min="100" max="100" width="16" style="20" customWidth="1"/>
    <col min="101" max="101" width="12.5546875" style="20" customWidth="1"/>
    <col min="102" max="16384" width="9.109375" style="20"/>
  </cols>
  <sheetData>
    <row r="1" spans="1:106" s="17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ht="89.25" customHeight="1">
      <c r="A4" s="86" t="s">
        <v>0</v>
      </c>
      <c r="B4" s="86" t="s">
        <v>2</v>
      </c>
      <c r="C4" s="88" t="s">
        <v>3</v>
      </c>
      <c r="D4" s="94"/>
      <c r="E4" s="94"/>
      <c r="F4" s="94"/>
      <c r="G4" s="89"/>
      <c r="H4" s="88" t="s">
        <v>27</v>
      </c>
      <c r="I4" s="94"/>
      <c r="J4" s="94"/>
      <c r="K4" s="94"/>
      <c r="L4" s="89"/>
      <c r="M4" s="88" t="s">
        <v>34</v>
      </c>
      <c r="N4" s="94"/>
      <c r="O4" s="94"/>
      <c r="P4" s="94"/>
      <c r="Q4" s="89"/>
      <c r="R4" s="88" t="s">
        <v>6</v>
      </c>
      <c r="S4" s="94"/>
      <c r="T4" s="94"/>
      <c r="U4" s="94"/>
      <c r="V4" s="94"/>
      <c r="W4" s="94"/>
      <c r="X4" s="94"/>
      <c r="Y4" s="89"/>
      <c r="Z4" s="88" t="s">
        <v>35</v>
      </c>
      <c r="AA4" s="94"/>
      <c r="AB4" s="94"/>
      <c r="AC4" s="94"/>
      <c r="AD4" s="89"/>
      <c r="AE4" s="88" t="s">
        <v>7</v>
      </c>
      <c r="AF4" s="94"/>
      <c r="AG4" s="94"/>
      <c r="AH4" s="94"/>
      <c r="AI4" s="89"/>
      <c r="AJ4" s="88" t="s">
        <v>8</v>
      </c>
      <c r="AK4" s="94"/>
      <c r="AL4" s="94"/>
      <c r="AM4" s="94"/>
      <c r="AN4" s="89"/>
      <c r="AO4" s="88" t="s">
        <v>28</v>
      </c>
      <c r="AP4" s="94"/>
      <c r="AQ4" s="94"/>
      <c r="AR4" s="94"/>
      <c r="AS4" s="89"/>
      <c r="AT4" s="88" t="s">
        <v>38</v>
      </c>
      <c r="AU4" s="94"/>
      <c r="AV4" s="94"/>
      <c r="AW4" s="94"/>
      <c r="AX4" s="89"/>
      <c r="AY4" s="88" t="s">
        <v>29</v>
      </c>
      <c r="AZ4" s="94"/>
      <c r="BA4" s="94"/>
      <c r="BB4" s="94"/>
      <c r="BC4" s="89"/>
      <c r="BD4" s="88" t="s">
        <v>30</v>
      </c>
      <c r="BE4" s="94"/>
      <c r="BF4" s="94"/>
      <c r="BG4" s="94"/>
      <c r="BH4" s="89"/>
      <c r="BI4" s="88" t="s">
        <v>9</v>
      </c>
      <c r="BJ4" s="94"/>
      <c r="BK4" s="94"/>
      <c r="BL4" s="94"/>
      <c r="BM4" s="89"/>
      <c r="BN4" s="88" t="s">
        <v>33</v>
      </c>
      <c r="BO4" s="94"/>
      <c r="BP4" s="94"/>
      <c r="BQ4" s="94"/>
      <c r="BR4" s="89"/>
      <c r="BS4" s="88" t="s">
        <v>10</v>
      </c>
      <c r="BT4" s="94"/>
      <c r="BU4" s="94"/>
      <c r="BV4" s="94"/>
      <c r="BW4" s="89"/>
      <c r="BX4" s="88" t="s">
        <v>11</v>
      </c>
      <c r="BY4" s="94"/>
      <c r="BZ4" s="94"/>
      <c r="CA4" s="94"/>
      <c r="CB4" s="89"/>
      <c r="CC4" s="88" t="s">
        <v>12</v>
      </c>
      <c r="CD4" s="94"/>
      <c r="CE4" s="94"/>
      <c r="CF4" s="94"/>
      <c r="CG4" s="89"/>
      <c r="CH4" s="88" t="s">
        <v>32</v>
      </c>
      <c r="CI4" s="94"/>
      <c r="CJ4" s="94"/>
      <c r="CK4" s="94"/>
      <c r="CL4" s="89"/>
      <c r="CM4" s="88" t="s">
        <v>13</v>
      </c>
      <c r="CN4" s="94"/>
      <c r="CO4" s="94"/>
      <c r="CP4" s="94"/>
      <c r="CQ4" s="89"/>
      <c r="CR4" s="88" t="s">
        <v>14</v>
      </c>
      <c r="CS4" s="94"/>
      <c r="CT4" s="94"/>
      <c r="CU4" s="94"/>
      <c r="CV4" s="89"/>
    </row>
    <row r="5" spans="1:106" ht="42" customHeight="1">
      <c r="A5" s="95"/>
      <c r="B5" s="95"/>
      <c r="C5" s="93" t="s">
        <v>43</v>
      </c>
      <c r="D5" s="93"/>
      <c r="E5" s="93"/>
      <c r="F5" s="93"/>
      <c r="G5" s="58" t="s">
        <v>44</v>
      </c>
      <c r="H5" s="93" t="s">
        <v>43</v>
      </c>
      <c r="I5" s="93"/>
      <c r="J5" s="93"/>
      <c r="K5" s="93"/>
      <c r="L5" s="58" t="s">
        <v>44</v>
      </c>
      <c r="M5" s="93" t="s">
        <v>43</v>
      </c>
      <c r="N5" s="93"/>
      <c r="O5" s="93"/>
      <c r="P5" s="93"/>
      <c r="Q5" s="58" t="s">
        <v>44</v>
      </c>
      <c r="R5" s="93" t="s">
        <v>43</v>
      </c>
      <c r="S5" s="93"/>
      <c r="T5" s="93"/>
      <c r="U5" s="93"/>
      <c r="V5" s="96" t="s">
        <v>44</v>
      </c>
      <c r="W5" s="97"/>
      <c r="X5" s="97"/>
      <c r="Y5" s="98"/>
      <c r="Z5" s="93" t="s">
        <v>43</v>
      </c>
      <c r="AA5" s="93"/>
      <c r="AB5" s="93"/>
      <c r="AC5" s="93"/>
      <c r="AD5" s="58" t="s">
        <v>44</v>
      </c>
      <c r="AE5" s="93" t="s">
        <v>43</v>
      </c>
      <c r="AF5" s="93"/>
      <c r="AG5" s="93"/>
      <c r="AH5" s="93"/>
      <c r="AI5" s="58" t="s">
        <v>44</v>
      </c>
      <c r="AJ5" s="93" t="s">
        <v>43</v>
      </c>
      <c r="AK5" s="93"/>
      <c r="AL5" s="93"/>
      <c r="AM5" s="93"/>
      <c r="AN5" s="58" t="s">
        <v>44</v>
      </c>
      <c r="AO5" s="93" t="s">
        <v>43</v>
      </c>
      <c r="AP5" s="93"/>
      <c r="AQ5" s="93"/>
      <c r="AR5" s="93"/>
      <c r="AS5" s="58" t="s">
        <v>44</v>
      </c>
      <c r="AT5" s="93" t="s">
        <v>43</v>
      </c>
      <c r="AU5" s="93"/>
      <c r="AV5" s="93"/>
      <c r="AW5" s="93"/>
      <c r="AX5" s="58" t="s">
        <v>44</v>
      </c>
      <c r="AY5" s="93" t="s">
        <v>43</v>
      </c>
      <c r="AZ5" s="93"/>
      <c r="BA5" s="93"/>
      <c r="BB5" s="93"/>
      <c r="BC5" s="58" t="s">
        <v>44</v>
      </c>
      <c r="BD5" s="93" t="s">
        <v>43</v>
      </c>
      <c r="BE5" s="93"/>
      <c r="BF5" s="93"/>
      <c r="BG5" s="93"/>
      <c r="BH5" s="58" t="s">
        <v>44</v>
      </c>
      <c r="BI5" s="93" t="s">
        <v>43</v>
      </c>
      <c r="BJ5" s="93"/>
      <c r="BK5" s="93"/>
      <c r="BL5" s="93"/>
      <c r="BM5" s="58" t="s">
        <v>44</v>
      </c>
      <c r="BN5" s="93" t="s">
        <v>43</v>
      </c>
      <c r="BO5" s="93"/>
      <c r="BP5" s="93"/>
      <c r="BQ5" s="93"/>
      <c r="BR5" s="58" t="s">
        <v>44</v>
      </c>
      <c r="BS5" s="93" t="s">
        <v>43</v>
      </c>
      <c r="BT5" s="93"/>
      <c r="BU5" s="93"/>
      <c r="BV5" s="93"/>
      <c r="BW5" s="58" t="s">
        <v>44</v>
      </c>
      <c r="BX5" s="93" t="s">
        <v>43</v>
      </c>
      <c r="BY5" s="93"/>
      <c r="BZ5" s="93"/>
      <c r="CA5" s="93"/>
      <c r="CB5" s="58" t="s">
        <v>44</v>
      </c>
      <c r="CC5" s="93" t="s">
        <v>43</v>
      </c>
      <c r="CD5" s="93"/>
      <c r="CE5" s="93"/>
      <c r="CF5" s="93"/>
      <c r="CG5" s="58" t="s">
        <v>44</v>
      </c>
      <c r="CH5" s="93" t="s">
        <v>43</v>
      </c>
      <c r="CI5" s="93"/>
      <c r="CJ5" s="93"/>
      <c r="CK5" s="93"/>
      <c r="CL5" s="58" t="s">
        <v>44</v>
      </c>
      <c r="CM5" s="93" t="s">
        <v>43</v>
      </c>
      <c r="CN5" s="93"/>
      <c r="CO5" s="93"/>
      <c r="CP5" s="93"/>
      <c r="CQ5" s="58" t="s">
        <v>44</v>
      </c>
      <c r="CR5" s="93" t="s">
        <v>43</v>
      </c>
      <c r="CS5" s="93"/>
      <c r="CT5" s="93"/>
      <c r="CU5" s="93"/>
      <c r="CV5" s="58" t="s">
        <v>44</v>
      </c>
    </row>
    <row r="6" spans="1:106" s="60" customFormat="1" ht="42">
      <c r="A6" s="87"/>
      <c r="B6" s="87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48</v>
      </c>
      <c r="W6" s="61" t="s">
        <v>49</v>
      </c>
      <c r="X6" s="61" t="s">
        <v>50</v>
      </c>
      <c r="Y6" s="61" t="s">
        <v>14</v>
      </c>
      <c r="Z6" s="61" t="s">
        <v>48</v>
      </c>
      <c r="AA6" s="61" t="s">
        <v>49</v>
      </c>
      <c r="AB6" s="61" t="s">
        <v>50</v>
      </c>
      <c r="AC6" s="61" t="s">
        <v>14</v>
      </c>
      <c r="AD6" s="61" t="s">
        <v>14</v>
      </c>
      <c r="AE6" s="61" t="s">
        <v>48</v>
      </c>
      <c r="AF6" s="61" t="s">
        <v>49</v>
      </c>
      <c r="AG6" s="61" t="s">
        <v>50</v>
      </c>
      <c r="AH6" s="61" t="s">
        <v>14</v>
      </c>
      <c r="AI6" s="61" t="s">
        <v>14</v>
      </c>
      <c r="AJ6" s="61" t="s">
        <v>48</v>
      </c>
      <c r="AK6" s="61" t="s">
        <v>49</v>
      </c>
      <c r="AL6" s="61" t="s">
        <v>50</v>
      </c>
      <c r="AM6" s="61" t="s">
        <v>14</v>
      </c>
      <c r="AN6" s="61" t="s">
        <v>14</v>
      </c>
      <c r="AO6" s="61" t="s">
        <v>48</v>
      </c>
      <c r="AP6" s="61" t="s">
        <v>49</v>
      </c>
      <c r="AQ6" s="61" t="s">
        <v>50</v>
      </c>
      <c r="AR6" s="61" t="s">
        <v>14</v>
      </c>
      <c r="AS6" s="61" t="s">
        <v>14</v>
      </c>
      <c r="AT6" s="61" t="s">
        <v>48</v>
      </c>
      <c r="AU6" s="61" t="s">
        <v>49</v>
      </c>
      <c r="AV6" s="61" t="s">
        <v>50</v>
      </c>
      <c r="AW6" s="61" t="s">
        <v>14</v>
      </c>
      <c r="AX6" s="61" t="s">
        <v>14</v>
      </c>
      <c r="AY6" s="61" t="s">
        <v>48</v>
      </c>
      <c r="AZ6" s="61" t="s">
        <v>49</v>
      </c>
      <c r="BA6" s="61" t="s">
        <v>50</v>
      </c>
      <c r="BB6" s="61" t="s">
        <v>14</v>
      </c>
      <c r="BC6" s="61" t="s">
        <v>14</v>
      </c>
      <c r="BD6" s="61" t="s">
        <v>48</v>
      </c>
      <c r="BE6" s="61" t="s">
        <v>49</v>
      </c>
      <c r="BF6" s="61" t="s">
        <v>50</v>
      </c>
      <c r="BG6" s="61" t="s">
        <v>14</v>
      </c>
      <c r="BH6" s="61" t="s">
        <v>14</v>
      </c>
      <c r="BI6" s="61" t="s">
        <v>48</v>
      </c>
      <c r="BJ6" s="61" t="s">
        <v>49</v>
      </c>
      <c r="BK6" s="61" t="s">
        <v>50</v>
      </c>
      <c r="BL6" s="61" t="s">
        <v>14</v>
      </c>
      <c r="BM6" s="61" t="s">
        <v>14</v>
      </c>
      <c r="BN6" s="61" t="s">
        <v>48</v>
      </c>
      <c r="BO6" s="61" t="s">
        <v>49</v>
      </c>
      <c r="BP6" s="61" t="s">
        <v>50</v>
      </c>
      <c r="BQ6" s="61" t="s">
        <v>14</v>
      </c>
      <c r="BR6" s="61" t="s">
        <v>14</v>
      </c>
      <c r="BS6" s="61" t="s">
        <v>48</v>
      </c>
      <c r="BT6" s="61" t="s">
        <v>49</v>
      </c>
      <c r="BU6" s="61" t="s">
        <v>50</v>
      </c>
      <c r="BV6" s="61" t="s">
        <v>14</v>
      </c>
      <c r="BW6" s="61" t="s">
        <v>14</v>
      </c>
      <c r="BX6" s="61" t="s">
        <v>48</v>
      </c>
      <c r="BY6" s="61" t="s">
        <v>49</v>
      </c>
      <c r="BZ6" s="61" t="s">
        <v>50</v>
      </c>
      <c r="CA6" s="61" t="s">
        <v>14</v>
      </c>
      <c r="CB6" s="61" t="s">
        <v>14</v>
      </c>
      <c r="CC6" s="61" t="s">
        <v>48</v>
      </c>
      <c r="CD6" s="61" t="s">
        <v>49</v>
      </c>
      <c r="CE6" s="61" t="s">
        <v>50</v>
      </c>
      <c r="CF6" s="61" t="s">
        <v>14</v>
      </c>
      <c r="CG6" s="61" t="s">
        <v>14</v>
      </c>
      <c r="CH6" s="61" t="s">
        <v>48</v>
      </c>
      <c r="CI6" s="61" t="s">
        <v>49</v>
      </c>
      <c r="CJ6" s="61" t="s">
        <v>50</v>
      </c>
      <c r="CK6" s="61" t="s">
        <v>14</v>
      </c>
      <c r="CL6" s="61" t="s">
        <v>14</v>
      </c>
      <c r="CM6" s="61" t="s">
        <v>48</v>
      </c>
      <c r="CN6" s="61" t="s">
        <v>49</v>
      </c>
      <c r="CO6" s="61" t="s">
        <v>50</v>
      </c>
      <c r="CP6" s="61" t="s">
        <v>14</v>
      </c>
      <c r="CQ6" s="61" t="s">
        <v>14</v>
      </c>
      <c r="CR6" s="61" t="s">
        <v>48</v>
      </c>
      <c r="CS6" s="61" t="s">
        <v>49</v>
      </c>
      <c r="CT6" s="61" t="s">
        <v>50</v>
      </c>
      <c r="CU6" s="61" t="s">
        <v>14</v>
      </c>
      <c r="CV6" s="61" t="s">
        <v>14</v>
      </c>
    </row>
    <row r="7" spans="1:106" ht="24.9" customHeight="1">
      <c r="A7" s="45">
        <v>1</v>
      </c>
      <c r="B7" s="46" t="s">
        <v>54</v>
      </c>
      <c r="C7" s="63">
        <v>1739</v>
      </c>
      <c r="D7" s="63">
        <v>5107504</v>
      </c>
      <c r="E7" s="63">
        <v>0</v>
      </c>
      <c r="F7" s="63">
        <v>5109243</v>
      </c>
      <c r="G7" s="63">
        <v>428872</v>
      </c>
      <c r="H7" s="63">
        <v>0</v>
      </c>
      <c r="I7" s="63">
        <v>160237</v>
      </c>
      <c r="J7" s="63">
        <v>0</v>
      </c>
      <c r="K7" s="63">
        <v>160237</v>
      </c>
      <c r="L7" s="63">
        <v>8909</v>
      </c>
      <c r="M7" s="63">
        <v>33898</v>
      </c>
      <c r="N7" s="63">
        <v>70338</v>
      </c>
      <c r="O7" s="63">
        <v>132</v>
      </c>
      <c r="P7" s="63">
        <v>104368</v>
      </c>
      <c r="Q7" s="63">
        <v>50109</v>
      </c>
      <c r="R7" s="63">
        <v>95528</v>
      </c>
      <c r="S7" s="63">
        <v>1608</v>
      </c>
      <c r="T7" s="63">
        <v>0</v>
      </c>
      <c r="U7" s="63">
        <v>97136</v>
      </c>
      <c r="V7" s="63">
        <v>66256</v>
      </c>
      <c r="W7" s="63">
        <v>1499</v>
      </c>
      <c r="X7" s="63">
        <v>0</v>
      </c>
      <c r="Y7" s="63">
        <v>67755</v>
      </c>
      <c r="Z7" s="63">
        <v>10502</v>
      </c>
      <c r="AA7" s="63">
        <v>25178</v>
      </c>
      <c r="AB7" s="63">
        <v>1358</v>
      </c>
      <c r="AC7" s="63">
        <v>37038</v>
      </c>
      <c r="AD7" s="63">
        <v>32194</v>
      </c>
      <c r="AE7" s="63">
        <v>19713</v>
      </c>
      <c r="AF7" s="63">
        <v>1019514</v>
      </c>
      <c r="AG7" s="63">
        <v>1358</v>
      </c>
      <c r="AH7" s="63">
        <v>1040585</v>
      </c>
      <c r="AI7" s="63">
        <v>111032</v>
      </c>
      <c r="AJ7" s="63">
        <v>0</v>
      </c>
      <c r="AK7" s="63">
        <v>0</v>
      </c>
      <c r="AL7" s="63">
        <v>0</v>
      </c>
      <c r="AM7" s="63">
        <v>0</v>
      </c>
      <c r="AN7" s="63">
        <v>0</v>
      </c>
      <c r="AO7" s="63">
        <v>0</v>
      </c>
      <c r="AP7" s="63">
        <v>0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0</v>
      </c>
      <c r="AW7" s="63">
        <v>0</v>
      </c>
      <c r="AX7" s="63">
        <v>0</v>
      </c>
      <c r="AY7" s="63">
        <v>0</v>
      </c>
      <c r="AZ7" s="63">
        <v>0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0</v>
      </c>
      <c r="BG7" s="63">
        <v>0</v>
      </c>
      <c r="BH7" s="63">
        <v>0</v>
      </c>
      <c r="BI7" s="63">
        <v>16996</v>
      </c>
      <c r="BJ7" s="63">
        <v>2</v>
      </c>
      <c r="BK7" s="63">
        <v>0</v>
      </c>
      <c r="BL7" s="63">
        <v>16998</v>
      </c>
      <c r="BM7" s="63">
        <v>2976</v>
      </c>
      <c r="BN7" s="63">
        <v>11593</v>
      </c>
      <c r="BO7" s="63">
        <v>557546</v>
      </c>
      <c r="BP7" s="63">
        <v>0</v>
      </c>
      <c r="BQ7" s="63">
        <v>569139</v>
      </c>
      <c r="BR7" s="63">
        <v>79482</v>
      </c>
      <c r="BS7" s="63">
        <v>2</v>
      </c>
      <c r="BT7" s="63">
        <v>0</v>
      </c>
      <c r="BU7" s="63">
        <v>0</v>
      </c>
      <c r="BV7" s="63">
        <v>2</v>
      </c>
      <c r="BW7" s="63">
        <v>2</v>
      </c>
      <c r="BX7" s="63">
        <v>317</v>
      </c>
      <c r="BY7" s="63">
        <v>0</v>
      </c>
      <c r="BZ7" s="63">
        <v>0</v>
      </c>
      <c r="CA7" s="63">
        <v>317</v>
      </c>
      <c r="CB7" s="63">
        <v>122</v>
      </c>
      <c r="CC7" s="63">
        <v>0</v>
      </c>
      <c r="CD7" s="63">
        <v>27</v>
      </c>
      <c r="CE7" s="63">
        <v>0</v>
      </c>
      <c r="CF7" s="63">
        <v>27</v>
      </c>
      <c r="CG7" s="63">
        <v>22</v>
      </c>
      <c r="CH7" s="63">
        <v>258</v>
      </c>
      <c r="CI7" s="63">
        <v>4</v>
      </c>
      <c r="CJ7" s="63">
        <v>0</v>
      </c>
      <c r="CK7" s="63">
        <v>262</v>
      </c>
      <c r="CL7" s="63">
        <v>240</v>
      </c>
      <c r="CM7" s="63">
        <v>0</v>
      </c>
      <c r="CN7" s="63">
        <v>0</v>
      </c>
      <c r="CO7" s="63">
        <v>0</v>
      </c>
      <c r="CP7" s="63">
        <v>0</v>
      </c>
      <c r="CQ7" s="63">
        <v>0</v>
      </c>
      <c r="CR7" s="83">
        <v>190546</v>
      </c>
      <c r="CS7" s="63">
        <v>6941958</v>
      </c>
      <c r="CT7" s="63">
        <v>2848</v>
      </c>
      <c r="CU7" s="63">
        <v>7135352</v>
      </c>
      <c r="CV7" s="63">
        <v>781715</v>
      </c>
      <c r="CW7" s="80"/>
      <c r="CX7" s="80"/>
      <c r="CY7" s="80"/>
      <c r="CZ7" s="80"/>
      <c r="DA7" s="80"/>
      <c r="DB7" s="80"/>
    </row>
    <row r="8" spans="1:106" s="22" customFormat="1" ht="24.9" customHeight="1">
      <c r="A8" s="45">
        <v>2</v>
      </c>
      <c r="B8" s="46" t="s">
        <v>55</v>
      </c>
      <c r="C8" s="63">
        <v>3787330</v>
      </c>
      <c r="D8" s="63">
        <v>49</v>
      </c>
      <c r="E8" s="63">
        <v>47</v>
      </c>
      <c r="F8" s="63">
        <v>3787426</v>
      </c>
      <c r="G8" s="63">
        <v>8882</v>
      </c>
      <c r="H8" s="63">
        <v>355</v>
      </c>
      <c r="I8" s="63">
        <v>31907</v>
      </c>
      <c r="J8" s="63">
        <v>3</v>
      </c>
      <c r="K8" s="63">
        <v>32265</v>
      </c>
      <c r="L8" s="63">
        <v>1861</v>
      </c>
      <c r="M8" s="63">
        <v>272919</v>
      </c>
      <c r="N8" s="63">
        <v>4053</v>
      </c>
      <c r="O8" s="63">
        <v>1296</v>
      </c>
      <c r="P8" s="63">
        <v>278268</v>
      </c>
      <c r="Q8" s="63">
        <v>42451</v>
      </c>
      <c r="R8" s="63">
        <v>42668</v>
      </c>
      <c r="S8" s="63">
        <v>5872</v>
      </c>
      <c r="T8" s="63">
        <v>864</v>
      </c>
      <c r="U8" s="63">
        <v>49404</v>
      </c>
      <c r="V8" s="63">
        <v>33764</v>
      </c>
      <c r="W8" s="63">
        <v>4658</v>
      </c>
      <c r="X8" s="63">
        <v>760</v>
      </c>
      <c r="Y8" s="63">
        <v>39182</v>
      </c>
      <c r="Z8" s="63">
        <v>3163</v>
      </c>
      <c r="AA8" s="63">
        <v>5805</v>
      </c>
      <c r="AB8" s="63">
        <v>21</v>
      </c>
      <c r="AC8" s="63">
        <v>8989</v>
      </c>
      <c r="AD8" s="63">
        <v>7781</v>
      </c>
      <c r="AE8" s="63">
        <v>13431</v>
      </c>
      <c r="AF8" s="63">
        <v>993637</v>
      </c>
      <c r="AG8" s="63">
        <v>24</v>
      </c>
      <c r="AH8" s="63">
        <v>1007092</v>
      </c>
      <c r="AI8" s="63">
        <v>81102</v>
      </c>
      <c r="AJ8" s="63">
        <v>1</v>
      </c>
      <c r="AK8" s="63">
        <v>0</v>
      </c>
      <c r="AL8" s="63">
        <v>0</v>
      </c>
      <c r="AM8" s="63">
        <v>1</v>
      </c>
      <c r="AN8" s="63">
        <v>1</v>
      </c>
      <c r="AO8" s="63">
        <v>0</v>
      </c>
      <c r="AP8" s="63">
        <v>1</v>
      </c>
      <c r="AQ8" s="63">
        <v>0</v>
      </c>
      <c r="AR8" s="63">
        <v>1</v>
      </c>
      <c r="AS8" s="63">
        <v>1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1908</v>
      </c>
      <c r="BJ8" s="63">
        <v>36</v>
      </c>
      <c r="BK8" s="63">
        <v>0</v>
      </c>
      <c r="BL8" s="63">
        <v>1944</v>
      </c>
      <c r="BM8" s="63">
        <v>1177</v>
      </c>
      <c r="BN8" s="63">
        <v>19367</v>
      </c>
      <c r="BO8" s="63">
        <v>4649</v>
      </c>
      <c r="BP8" s="63">
        <v>6</v>
      </c>
      <c r="BQ8" s="63">
        <v>24022</v>
      </c>
      <c r="BR8" s="63">
        <v>5237</v>
      </c>
      <c r="BS8" s="63">
        <v>20</v>
      </c>
      <c r="BT8" s="63">
        <v>0</v>
      </c>
      <c r="BU8" s="63">
        <v>0</v>
      </c>
      <c r="BV8" s="63">
        <v>20</v>
      </c>
      <c r="BW8" s="63">
        <v>16</v>
      </c>
      <c r="BX8" s="63">
        <v>1225</v>
      </c>
      <c r="BY8" s="63">
        <v>49</v>
      </c>
      <c r="BZ8" s="63">
        <v>0</v>
      </c>
      <c r="CA8" s="63">
        <v>1274</v>
      </c>
      <c r="CB8" s="63">
        <v>580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218360</v>
      </c>
      <c r="CI8" s="63">
        <v>234</v>
      </c>
      <c r="CJ8" s="63">
        <v>1</v>
      </c>
      <c r="CK8" s="63">
        <v>218595</v>
      </c>
      <c r="CL8" s="63">
        <v>486</v>
      </c>
      <c r="CM8" s="63">
        <v>0</v>
      </c>
      <c r="CN8" s="63">
        <v>0</v>
      </c>
      <c r="CO8" s="63">
        <v>0</v>
      </c>
      <c r="CP8" s="63">
        <v>0</v>
      </c>
      <c r="CQ8" s="63">
        <v>0</v>
      </c>
      <c r="CR8" s="83">
        <v>4360747</v>
      </c>
      <c r="CS8" s="63">
        <v>1046292</v>
      </c>
      <c r="CT8" s="63">
        <v>2262</v>
      </c>
      <c r="CU8" s="63">
        <v>5409301</v>
      </c>
      <c r="CV8" s="63">
        <v>188757</v>
      </c>
      <c r="CW8" s="80"/>
      <c r="CX8" s="80"/>
      <c r="CY8" s="80"/>
      <c r="CZ8" s="80"/>
      <c r="DA8" s="80"/>
      <c r="DB8" s="80"/>
    </row>
    <row r="9" spans="1:106" ht="24.9" customHeight="1">
      <c r="A9" s="45">
        <v>3</v>
      </c>
      <c r="B9" s="46" t="s">
        <v>56</v>
      </c>
      <c r="C9" s="63">
        <v>1583593</v>
      </c>
      <c r="D9" s="63">
        <v>1078033</v>
      </c>
      <c r="E9" s="63">
        <v>40795</v>
      </c>
      <c r="F9" s="63">
        <v>2702421</v>
      </c>
      <c r="G9" s="63">
        <v>53206</v>
      </c>
      <c r="H9" s="63">
        <v>124904</v>
      </c>
      <c r="I9" s="63">
        <v>161894</v>
      </c>
      <c r="J9" s="63">
        <v>1248</v>
      </c>
      <c r="K9" s="63">
        <v>288046</v>
      </c>
      <c r="L9" s="63">
        <v>89804</v>
      </c>
      <c r="M9" s="63">
        <v>162561</v>
      </c>
      <c r="N9" s="63">
        <v>56221</v>
      </c>
      <c r="O9" s="63">
        <v>264</v>
      </c>
      <c r="P9" s="63">
        <v>219046</v>
      </c>
      <c r="Q9" s="63">
        <v>101134</v>
      </c>
      <c r="R9" s="63">
        <v>100084</v>
      </c>
      <c r="S9" s="63">
        <v>49327</v>
      </c>
      <c r="T9" s="63">
        <v>84124</v>
      </c>
      <c r="U9" s="63">
        <v>233535</v>
      </c>
      <c r="V9" s="63">
        <v>74902</v>
      </c>
      <c r="W9" s="63">
        <v>40587</v>
      </c>
      <c r="X9" s="63">
        <v>70595</v>
      </c>
      <c r="Y9" s="63">
        <v>186084</v>
      </c>
      <c r="Z9" s="63">
        <v>13424</v>
      </c>
      <c r="AA9" s="63">
        <v>22187</v>
      </c>
      <c r="AB9" s="63">
        <v>0</v>
      </c>
      <c r="AC9" s="63">
        <v>35611</v>
      </c>
      <c r="AD9" s="63">
        <v>29233</v>
      </c>
      <c r="AE9" s="63">
        <v>27712</v>
      </c>
      <c r="AF9" s="63">
        <v>1013381</v>
      </c>
      <c r="AG9" s="63">
        <v>0</v>
      </c>
      <c r="AH9" s="63">
        <v>1041093</v>
      </c>
      <c r="AI9" s="63">
        <v>108255</v>
      </c>
      <c r="AJ9" s="63">
        <v>0</v>
      </c>
      <c r="AK9" s="63">
        <v>0</v>
      </c>
      <c r="AL9" s="63">
        <v>0</v>
      </c>
      <c r="AM9" s="63">
        <v>0</v>
      </c>
      <c r="AN9" s="63">
        <v>0</v>
      </c>
      <c r="AO9" s="63">
        <v>0</v>
      </c>
      <c r="AP9" s="63">
        <v>0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9</v>
      </c>
      <c r="AZ9" s="63">
        <v>0</v>
      </c>
      <c r="BA9" s="63">
        <v>0</v>
      </c>
      <c r="BB9" s="63">
        <v>9</v>
      </c>
      <c r="BC9" s="63">
        <v>8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9963</v>
      </c>
      <c r="BJ9" s="63">
        <v>668</v>
      </c>
      <c r="BK9" s="63">
        <v>0</v>
      </c>
      <c r="BL9" s="63">
        <v>10631</v>
      </c>
      <c r="BM9" s="63">
        <v>2070</v>
      </c>
      <c r="BN9" s="63">
        <v>32280</v>
      </c>
      <c r="BO9" s="63">
        <v>24602</v>
      </c>
      <c r="BP9" s="63">
        <v>2</v>
      </c>
      <c r="BQ9" s="63">
        <v>56884</v>
      </c>
      <c r="BR9" s="63">
        <v>34985</v>
      </c>
      <c r="BS9" s="63">
        <v>4</v>
      </c>
      <c r="BT9" s="63">
        <v>0</v>
      </c>
      <c r="BU9" s="63">
        <v>0</v>
      </c>
      <c r="BV9" s="63">
        <v>4</v>
      </c>
      <c r="BW9" s="63">
        <v>3</v>
      </c>
      <c r="BX9" s="63">
        <v>10289</v>
      </c>
      <c r="BY9" s="63">
        <v>29</v>
      </c>
      <c r="BZ9" s="63">
        <v>0</v>
      </c>
      <c r="CA9" s="63">
        <v>10318</v>
      </c>
      <c r="CB9" s="63">
        <v>5031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50559</v>
      </c>
      <c r="CI9" s="63">
        <v>34148</v>
      </c>
      <c r="CJ9" s="63">
        <v>0</v>
      </c>
      <c r="CK9" s="63">
        <v>84707</v>
      </c>
      <c r="CL9" s="63">
        <v>2278</v>
      </c>
      <c r="CM9" s="63">
        <v>0</v>
      </c>
      <c r="CN9" s="63">
        <v>0</v>
      </c>
      <c r="CO9" s="63">
        <v>0</v>
      </c>
      <c r="CP9" s="63">
        <v>0</v>
      </c>
      <c r="CQ9" s="63">
        <v>0</v>
      </c>
      <c r="CR9" s="83">
        <v>2115382</v>
      </c>
      <c r="CS9" s="63">
        <v>2440490</v>
      </c>
      <c r="CT9" s="63">
        <v>126433</v>
      </c>
      <c r="CU9" s="63">
        <v>4682305</v>
      </c>
      <c r="CV9" s="63">
        <v>612091</v>
      </c>
      <c r="CW9" s="80"/>
      <c r="CX9" s="80"/>
      <c r="CY9" s="80"/>
      <c r="CZ9" s="80"/>
      <c r="DA9" s="80"/>
      <c r="DB9" s="80"/>
    </row>
    <row r="10" spans="1:106" ht="24.9" customHeight="1">
      <c r="A10" s="45">
        <v>4</v>
      </c>
      <c r="B10" s="46" t="s">
        <v>57</v>
      </c>
      <c r="C10" s="63">
        <v>2627358</v>
      </c>
      <c r="D10" s="63">
        <v>14661</v>
      </c>
      <c r="E10" s="63">
        <v>102793</v>
      </c>
      <c r="F10" s="63">
        <v>2744812</v>
      </c>
      <c r="G10" s="63">
        <v>285997</v>
      </c>
      <c r="H10" s="63">
        <v>0</v>
      </c>
      <c r="I10" s="63">
        <v>107084</v>
      </c>
      <c r="J10" s="63">
        <v>0</v>
      </c>
      <c r="K10" s="63">
        <v>107084</v>
      </c>
      <c r="L10" s="63">
        <v>4758</v>
      </c>
      <c r="M10" s="63">
        <v>63307</v>
      </c>
      <c r="N10" s="63">
        <v>27682</v>
      </c>
      <c r="O10" s="63">
        <v>531</v>
      </c>
      <c r="P10" s="63">
        <v>91520</v>
      </c>
      <c r="Q10" s="63">
        <v>69921</v>
      </c>
      <c r="R10" s="63">
        <v>130901</v>
      </c>
      <c r="S10" s="63">
        <v>20415</v>
      </c>
      <c r="T10" s="63">
        <v>109844</v>
      </c>
      <c r="U10" s="63">
        <v>261160</v>
      </c>
      <c r="V10" s="63">
        <v>98682</v>
      </c>
      <c r="W10" s="63">
        <v>8776</v>
      </c>
      <c r="X10" s="63">
        <v>81806</v>
      </c>
      <c r="Y10" s="63">
        <v>189264</v>
      </c>
      <c r="Z10" s="63">
        <v>150</v>
      </c>
      <c r="AA10" s="63">
        <v>389</v>
      </c>
      <c r="AB10" s="63">
        <v>0</v>
      </c>
      <c r="AC10" s="63">
        <v>539</v>
      </c>
      <c r="AD10" s="63">
        <v>468</v>
      </c>
      <c r="AE10" s="63">
        <v>10433</v>
      </c>
      <c r="AF10" s="63">
        <v>991862</v>
      </c>
      <c r="AG10" s="63">
        <v>0</v>
      </c>
      <c r="AH10" s="63">
        <v>1002295</v>
      </c>
      <c r="AI10" s="63">
        <v>77792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48</v>
      </c>
      <c r="BJ10" s="63">
        <v>0</v>
      </c>
      <c r="BK10" s="63">
        <v>0</v>
      </c>
      <c r="BL10" s="63">
        <v>48</v>
      </c>
      <c r="BM10" s="63">
        <v>14</v>
      </c>
      <c r="BN10" s="63">
        <v>64188</v>
      </c>
      <c r="BO10" s="63">
        <v>90</v>
      </c>
      <c r="BP10" s="63">
        <v>0</v>
      </c>
      <c r="BQ10" s="63">
        <v>64278</v>
      </c>
      <c r="BR10" s="63">
        <v>5859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0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182701</v>
      </c>
      <c r="CI10" s="63">
        <v>0</v>
      </c>
      <c r="CJ10" s="63">
        <v>0</v>
      </c>
      <c r="CK10" s="63">
        <v>182701</v>
      </c>
      <c r="CL10" s="63">
        <v>12546</v>
      </c>
      <c r="CM10" s="63">
        <v>0</v>
      </c>
      <c r="CN10" s="63">
        <v>0</v>
      </c>
      <c r="CO10" s="63">
        <v>0</v>
      </c>
      <c r="CP10" s="63">
        <v>0</v>
      </c>
      <c r="CQ10" s="63">
        <v>0</v>
      </c>
      <c r="CR10" s="83">
        <v>3079086</v>
      </c>
      <c r="CS10" s="63">
        <v>1162183</v>
      </c>
      <c r="CT10" s="63">
        <v>213168</v>
      </c>
      <c r="CU10" s="63">
        <v>4454437</v>
      </c>
      <c r="CV10" s="63">
        <v>646619</v>
      </c>
      <c r="CW10" s="80"/>
      <c r="CX10" s="80"/>
      <c r="CY10" s="80"/>
      <c r="CZ10" s="80"/>
      <c r="DA10" s="80"/>
      <c r="DB10" s="80"/>
    </row>
    <row r="11" spans="1:106" ht="24.9" customHeight="1">
      <c r="A11" s="45">
        <v>5</v>
      </c>
      <c r="B11" s="46" t="s">
        <v>58</v>
      </c>
      <c r="C11" s="63">
        <v>3634</v>
      </c>
      <c r="D11" s="63">
        <v>981919</v>
      </c>
      <c r="E11" s="63">
        <v>0</v>
      </c>
      <c r="F11" s="63">
        <v>985553</v>
      </c>
      <c r="G11" s="63">
        <v>1205113</v>
      </c>
      <c r="H11" s="63">
        <v>38</v>
      </c>
      <c r="I11" s="63">
        <v>47622</v>
      </c>
      <c r="J11" s="63">
        <v>0</v>
      </c>
      <c r="K11" s="63">
        <v>47660</v>
      </c>
      <c r="L11" s="63">
        <v>2501</v>
      </c>
      <c r="M11" s="63">
        <v>42373</v>
      </c>
      <c r="N11" s="63">
        <v>11834</v>
      </c>
      <c r="O11" s="63">
        <v>34</v>
      </c>
      <c r="P11" s="63">
        <v>54241</v>
      </c>
      <c r="Q11" s="63">
        <v>44169</v>
      </c>
      <c r="R11" s="63">
        <v>2408</v>
      </c>
      <c r="S11" s="63">
        <v>233</v>
      </c>
      <c r="T11" s="63">
        <v>0</v>
      </c>
      <c r="U11" s="63">
        <v>2641</v>
      </c>
      <c r="V11" s="63">
        <v>2177</v>
      </c>
      <c r="W11" s="63">
        <v>764</v>
      </c>
      <c r="X11" s="63">
        <v>0</v>
      </c>
      <c r="Y11" s="63">
        <v>2941</v>
      </c>
      <c r="Z11" s="63">
        <v>14873</v>
      </c>
      <c r="AA11" s="63">
        <v>20034</v>
      </c>
      <c r="AB11" s="63">
        <v>9</v>
      </c>
      <c r="AC11" s="63">
        <v>34916</v>
      </c>
      <c r="AD11" s="63">
        <v>29116</v>
      </c>
      <c r="AE11" s="63">
        <v>25722</v>
      </c>
      <c r="AF11" s="63">
        <v>1048981</v>
      </c>
      <c r="AG11" s="63">
        <v>15</v>
      </c>
      <c r="AH11" s="63">
        <v>1074718</v>
      </c>
      <c r="AI11" s="63">
        <v>143308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10</v>
      </c>
      <c r="AP11" s="63">
        <v>0</v>
      </c>
      <c r="AQ11" s="63">
        <v>2</v>
      </c>
      <c r="AR11" s="63">
        <v>12</v>
      </c>
      <c r="AS11" s="63">
        <v>9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13</v>
      </c>
      <c r="AZ11" s="63">
        <v>0</v>
      </c>
      <c r="BA11" s="63">
        <v>0</v>
      </c>
      <c r="BB11" s="63">
        <v>13</v>
      </c>
      <c r="BC11" s="63">
        <v>5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5999</v>
      </c>
      <c r="BJ11" s="63">
        <v>325</v>
      </c>
      <c r="BK11" s="63">
        <v>1</v>
      </c>
      <c r="BL11" s="63">
        <v>6325</v>
      </c>
      <c r="BM11" s="63">
        <v>1312</v>
      </c>
      <c r="BN11" s="63">
        <v>16671</v>
      </c>
      <c r="BO11" s="63">
        <v>158969</v>
      </c>
      <c r="BP11" s="63">
        <v>113</v>
      </c>
      <c r="BQ11" s="63">
        <v>175753</v>
      </c>
      <c r="BR11" s="63">
        <v>166339</v>
      </c>
      <c r="BS11" s="63">
        <v>6</v>
      </c>
      <c r="BT11" s="63">
        <v>0</v>
      </c>
      <c r="BU11" s="63">
        <v>0</v>
      </c>
      <c r="BV11" s="63">
        <v>6</v>
      </c>
      <c r="BW11" s="63">
        <v>6</v>
      </c>
      <c r="BX11" s="63">
        <v>2120</v>
      </c>
      <c r="BY11" s="63">
        <v>0</v>
      </c>
      <c r="BZ11" s="63">
        <v>12</v>
      </c>
      <c r="CA11" s="63">
        <v>2132</v>
      </c>
      <c r="CB11" s="63">
        <v>1113</v>
      </c>
      <c r="CC11" s="63">
        <v>1</v>
      </c>
      <c r="CD11" s="63">
        <v>0</v>
      </c>
      <c r="CE11" s="63">
        <v>0</v>
      </c>
      <c r="CF11" s="63">
        <v>1</v>
      </c>
      <c r="CG11" s="63">
        <v>1</v>
      </c>
      <c r="CH11" s="63">
        <v>2331</v>
      </c>
      <c r="CI11" s="63">
        <v>26788</v>
      </c>
      <c r="CJ11" s="63">
        <v>3</v>
      </c>
      <c r="CK11" s="63">
        <v>29122</v>
      </c>
      <c r="CL11" s="63">
        <v>28669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83">
        <v>116199</v>
      </c>
      <c r="CS11" s="63">
        <v>2296705</v>
      </c>
      <c r="CT11" s="63">
        <v>189</v>
      </c>
      <c r="CU11" s="63">
        <v>2413093</v>
      </c>
      <c r="CV11" s="63">
        <v>1624602</v>
      </c>
      <c r="CW11" s="80"/>
      <c r="CX11" s="80"/>
      <c r="CY11" s="80"/>
      <c r="CZ11" s="80"/>
      <c r="DA11" s="80"/>
      <c r="DB11" s="80"/>
    </row>
    <row r="12" spans="1:106" ht="24.9" customHeight="1">
      <c r="A12" s="45">
        <v>6</v>
      </c>
      <c r="B12" s="46" t="s">
        <v>59</v>
      </c>
      <c r="C12" s="63">
        <v>39125</v>
      </c>
      <c r="D12" s="63">
        <v>0</v>
      </c>
      <c r="E12" s="63">
        <v>25676</v>
      </c>
      <c r="F12" s="63">
        <v>64801</v>
      </c>
      <c r="G12" s="63">
        <v>32064</v>
      </c>
      <c r="H12" s="63">
        <v>224</v>
      </c>
      <c r="I12" s="63">
        <v>32161</v>
      </c>
      <c r="J12" s="63">
        <v>0</v>
      </c>
      <c r="K12" s="63">
        <v>32385</v>
      </c>
      <c r="L12" s="63">
        <v>1026</v>
      </c>
      <c r="M12" s="63">
        <v>22756</v>
      </c>
      <c r="N12" s="63">
        <v>728</v>
      </c>
      <c r="O12" s="63">
        <v>16364</v>
      </c>
      <c r="P12" s="63">
        <v>39848</v>
      </c>
      <c r="Q12" s="63">
        <v>30936</v>
      </c>
      <c r="R12" s="63">
        <v>34451</v>
      </c>
      <c r="S12" s="63">
        <v>326</v>
      </c>
      <c r="T12" s="63">
        <v>43191</v>
      </c>
      <c r="U12" s="63">
        <v>77968</v>
      </c>
      <c r="V12" s="63">
        <v>23294</v>
      </c>
      <c r="W12" s="63">
        <v>178</v>
      </c>
      <c r="X12" s="63">
        <v>35284</v>
      </c>
      <c r="Y12" s="63">
        <v>58756</v>
      </c>
      <c r="Z12" s="63">
        <v>1794</v>
      </c>
      <c r="AA12" s="63">
        <v>1077</v>
      </c>
      <c r="AB12" s="63">
        <v>7862</v>
      </c>
      <c r="AC12" s="63">
        <v>10733</v>
      </c>
      <c r="AD12" s="63">
        <v>9378</v>
      </c>
      <c r="AE12" s="63">
        <v>12062</v>
      </c>
      <c r="AF12" s="63">
        <v>993443</v>
      </c>
      <c r="AG12" s="63">
        <v>8856</v>
      </c>
      <c r="AH12" s="63">
        <v>1014361</v>
      </c>
      <c r="AI12" s="63">
        <v>87974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7</v>
      </c>
      <c r="AP12" s="63">
        <v>0</v>
      </c>
      <c r="AQ12" s="63">
        <v>0</v>
      </c>
      <c r="AR12" s="63">
        <v>7</v>
      </c>
      <c r="AS12" s="63">
        <v>6</v>
      </c>
      <c r="AT12" s="63">
        <v>5</v>
      </c>
      <c r="AU12" s="63">
        <v>0</v>
      </c>
      <c r="AV12" s="63">
        <v>0</v>
      </c>
      <c r="AW12" s="63">
        <v>5</v>
      </c>
      <c r="AX12" s="63">
        <v>4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7</v>
      </c>
      <c r="BJ12" s="63">
        <v>0</v>
      </c>
      <c r="BK12" s="63">
        <v>0</v>
      </c>
      <c r="BL12" s="63">
        <v>7</v>
      </c>
      <c r="BM12" s="63">
        <v>2</v>
      </c>
      <c r="BN12" s="63">
        <v>173</v>
      </c>
      <c r="BO12" s="63">
        <v>72</v>
      </c>
      <c r="BP12" s="63">
        <v>315</v>
      </c>
      <c r="BQ12" s="63">
        <v>560</v>
      </c>
      <c r="BR12" s="63">
        <v>548</v>
      </c>
      <c r="BS12" s="63">
        <v>20</v>
      </c>
      <c r="BT12" s="63">
        <v>0</v>
      </c>
      <c r="BU12" s="63">
        <v>0</v>
      </c>
      <c r="BV12" s="63">
        <v>20</v>
      </c>
      <c r="BW12" s="63">
        <v>20</v>
      </c>
      <c r="BX12" s="63">
        <v>31</v>
      </c>
      <c r="BY12" s="63">
        <v>0</v>
      </c>
      <c r="BZ12" s="63">
        <v>0</v>
      </c>
      <c r="CA12" s="63">
        <v>31</v>
      </c>
      <c r="CB12" s="63">
        <v>27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30</v>
      </c>
      <c r="CI12" s="63">
        <v>1</v>
      </c>
      <c r="CJ12" s="63">
        <v>2</v>
      </c>
      <c r="CK12" s="63">
        <v>33</v>
      </c>
      <c r="CL12" s="63">
        <v>29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83">
        <v>110685</v>
      </c>
      <c r="CS12" s="63">
        <v>1027808</v>
      </c>
      <c r="CT12" s="63">
        <v>102266</v>
      </c>
      <c r="CU12" s="63">
        <v>1240759</v>
      </c>
      <c r="CV12" s="63">
        <v>220770</v>
      </c>
      <c r="CW12" s="80"/>
      <c r="CX12" s="80"/>
      <c r="CY12" s="80"/>
      <c r="CZ12" s="80"/>
      <c r="DA12" s="80"/>
      <c r="DB12" s="80"/>
    </row>
    <row r="13" spans="1:106" ht="24.9" customHeight="1">
      <c r="A13" s="45">
        <v>7</v>
      </c>
      <c r="B13" s="46" t="s">
        <v>60</v>
      </c>
      <c r="C13" s="63">
        <v>5573</v>
      </c>
      <c r="D13" s="63">
        <v>4</v>
      </c>
      <c r="E13" s="63">
        <v>200</v>
      </c>
      <c r="F13" s="63">
        <v>5777</v>
      </c>
      <c r="G13" s="63">
        <v>5137</v>
      </c>
      <c r="H13" s="63">
        <v>10792</v>
      </c>
      <c r="I13" s="63">
        <v>31364</v>
      </c>
      <c r="J13" s="63">
        <v>73</v>
      </c>
      <c r="K13" s="63">
        <v>42229</v>
      </c>
      <c r="L13" s="63">
        <v>1526</v>
      </c>
      <c r="M13" s="63">
        <v>45672</v>
      </c>
      <c r="N13" s="63">
        <v>1835</v>
      </c>
      <c r="O13" s="63">
        <v>973</v>
      </c>
      <c r="P13" s="63">
        <v>48480</v>
      </c>
      <c r="Q13" s="63">
        <v>36730</v>
      </c>
      <c r="R13" s="63">
        <v>99690</v>
      </c>
      <c r="S13" s="63">
        <v>11325</v>
      </c>
      <c r="T13" s="63">
        <v>4587</v>
      </c>
      <c r="U13" s="63">
        <v>115602</v>
      </c>
      <c r="V13" s="63">
        <v>75672</v>
      </c>
      <c r="W13" s="63">
        <v>10364</v>
      </c>
      <c r="X13" s="63">
        <v>4138</v>
      </c>
      <c r="Y13" s="63">
        <v>90174</v>
      </c>
      <c r="Z13" s="63">
        <v>1537</v>
      </c>
      <c r="AA13" s="63">
        <v>1935</v>
      </c>
      <c r="AB13" s="63">
        <v>6</v>
      </c>
      <c r="AC13" s="63">
        <v>3478</v>
      </c>
      <c r="AD13" s="63">
        <v>1861</v>
      </c>
      <c r="AE13" s="63">
        <v>11806</v>
      </c>
      <c r="AF13" s="63">
        <v>988658</v>
      </c>
      <c r="AG13" s="63">
        <v>6</v>
      </c>
      <c r="AH13" s="63">
        <v>1000470</v>
      </c>
      <c r="AI13" s="63">
        <v>74468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575</v>
      </c>
      <c r="BJ13" s="63">
        <v>1</v>
      </c>
      <c r="BK13" s="63">
        <v>0</v>
      </c>
      <c r="BL13" s="63">
        <v>576</v>
      </c>
      <c r="BM13" s="63">
        <v>56</v>
      </c>
      <c r="BN13" s="63">
        <v>1883</v>
      </c>
      <c r="BO13" s="63">
        <v>1464</v>
      </c>
      <c r="BP13" s="63">
        <v>2</v>
      </c>
      <c r="BQ13" s="63">
        <v>3349</v>
      </c>
      <c r="BR13" s="63">
        <v>2166</v>
      </c>
      <c r="BS13" s="63">
        <v>1537</v>
      </c>
      <c r="BT13" s="63">
        <v>1928</v>
      </c>
      <c r="BU13" s="63">
        <v>6</v>
      </c>
      <c r="BV13" s="63">
        <v>3471</v>
      </c>
      <c r="BW13" s="63">
        <v>1863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1727</v>
      </c>
      <c r="CI13" s="63">
        <v>250</v>
      </c>
      <c r="CJ13" s="63">
        <v>125</v>
      </c>
      <c r="CK13" s="63">
        <v>2102</v>
      </c>
      <c r="CL13" s="63">
        <v>1886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83">
        <v>180792</v>
      </c>
      <c r="CS13" s="63">
        <v>1038764</v>
      </c>
      <c r="CT13" s="63">
        <v>5978</v>
      </c>
      <c r="CU13" s="63">
        <v>1225534</v>
      </c>
      <c r="CV13" s="63">
        <v>215867</v>
      </c>
      <c r="CW13" s="80"/>
      <c r="CX13" s="80"/>
      <c r="CY13" s="80"/>
      <c r="CZ13" s="80"/>
      <c r="DA13" s="80"/>
      <c r="DB13" s="80"/>
    </row>
    <row r="14" spans="1:106" ht="24.9" customHeight="1">
      <c r="A14" s="45">
        <v>8</v>
      </c>
      <c r="B14" s="46" t="s">
        <v>61</v>
      </c>
      <c r="C14" s="63">
        <v>8043</v>
      </c>
      <c r="D14" s="63">
        <v>18</v>
      </c>
      <c r="E14" s="63">
        <v>6214</v>
      </c>
      <c r="F14" s="63">
        <v>14275</v>
      </c>
      <c r="G14" s="63">
        <v>10510</v>
      </c>
      <c r="H14" s="63">
        <v>28575</v>
      </c>
      <c r="I14" s="63">
        <v>4363</v>
      </c>
      <c r="J14" s="63">
        <v>9491</v>
      </c>
      <c r="K14" s="63">
        <v>42429</v>
      </c>
      <c r="L14" s="63">
        <v>28395</v>
      </c>
      <c r="M14" s="63">
        <v>29683</v>
      </c>
      <c r="N14" s="63">
        <v>8083</v>
      </c>
      <c r="O14" s="63">
        <v>3275</v>
      </c>
      <c r="P14" s="63">
        <v>41041</v>
      </c>
      <c r="Q14" s="63">
        <v>31833</v>
      </c>
      <c r="R14" s="63">
        <v>42892</v>
      </c>
      <c r="S14" s="63">
        <v>118</v>
      </c>
      <c r="T14" s="63">
        <v>13769</v>
      </c>
      <c r="U14" s="63">
        <v>56779</v>
      </c>
      <c r="V14" s="63">
        <v>33310</v>
      </c>
      <c r="W14" s="63">
        <v>98</v>
      </c>
      <c r="X14" s="63">
        <v>10756</v>
      </c>
      <c r="Y14" s="63">
        <v>44164</v>
      </c>
      <c r="Z14" s="63">
        <v>1254</v>
      </c>
      <c r="AA14" s="63">
        <v>8306</v>
      </c>
      <c r="AB14" s="63">
        <v>0</v>
      </c>
      <c r="AC14" s="63">
        <v>9560</v>
      </c>
      <c r="AD14" s="63">
        <v>8770</v>
      </c>
      <c r="AE14" s="63">
        <v>11533</v>
      </c>
      <c r="AF14" s="63">
        <v>994658</v>
      </c>
      <c r="AG14" s="63">
        <v>0</v>
      </c>
      <c r="AH14" s="63">
        <v>1006191</v>
      </c>
      <c r="AI14" s="63">
        <v>81104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41</v>
      </c>
      <c r="BJ14" s="63">
        <v>0</v>
      </c>
      <c r="BK14" s="63">
        <v>0</v>
      </c>
      <c r="BL14" s="63">
        <v>41</v>
      </c>
      <c r="BM14" s="63">
        <v>3</v>
      </c>
      <c r="BN14" s="63">
        <v>364</v>
      </c>
      <c r="BO14" s="63">
        <v>0</v>
      </c>
      <c r="BP14" s="63">
        <v>0</v>
      </c>
      <c r="BQ14" s="63">
        <v>364</v>
      </c>
      <c r="BR14" s="63">
        <v>363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1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83">
        <v>122385</v>
      </c>
      <c r="CS14" s="63">
        <v>1015546</v>
      </c>
      <c r="CT14" s="63">
        <v>32749</v>
      </c>
      <c r="CU14" s="63">
        <v>1170680</v>
      </c>
      <c r="CV14" s="63">
        <v>205143</v>
      </c>
      <c r="CW14" s="80"/>
      <c r="CX14" s="80"/>
      <c r="CY14" s="80"/>
      <c r="CZ14" s="80"/>
      <c r="DA14" s="80"/>
      <c r="DB14" s="80"/>
    </row>
    <row r="15" spans="1:106" ht="24.9" customHeight="1">
      <c r="A15" s="45">
        <v>9</v>
      </c>
      <c r="B15" s="46" t="s">
        <v>62</v>
      </c>
      <c r="C15" s="63">
        <v>28537</v>
      </c>
      <c r="D15" s="63">
        <v>25047</v>
      </c>
      <c r="E15" s="63">
        <v>4327</v>
      </c>
      <c r="F15" s="63">
        <v>57911</v>
      </c>
      <c r="G15" s="63">
        <v>12959</v>
      </c>
      <c r="H15" s="63">
        <v>4493</v>
      </c>
      <c r="I15" s="63">
        <v>43623</v>
      </c>
      <c r="J15" s="63">
        <v>4569</v>
      </c>
      <c r="K15" s="63">
        <v>52685</v>
      </c>
      <c r="L15" s="63">
        <v>6640</v>
      </c>
      <c r="M15" s="63">
        <v>7472</v>
      </c>
      <c r="N15" s="63">
        <v>644</v>
      </c>
      <c r="O15" s="63">
        <v>3877</v>
      </c>
      <c r="P15" s="63">
        <v>11993</v>
      </c>
      <c r="Q15" s="63">
        <v>7031</v>
      </c>
      <c r="R15" s="63">
        <v>22821</v>
      </c>
      <c r="S15" s="63">
        <v>10</v>
      </c>
      <c r="T15" s="63">
        <v>4670</v>
      </c>
      <c r="U15" s="63">
        <v>27501</v>
      </c>
      <c r="V15" s="63">
        <v>10203</v>
      </c>
      <c r="W15" s="63">
        <v>9</v>
      </c>
      <c r="X15" s="63">
        <v>914</v>
      </c>
      <c r="Y15" s="63">
        <v>11126</v>
      </c>
      <c r="Z15" s="63">
        <v>1221</v>
      </c>
      <c r="AA15" s="63">
        <v>990</v>
      </c>
      <c r="AB15" s="63">
        <v>7</v>
      </c>
      <c r="AC15" s="63">
        <v>2218</v>
      </c>
      <c r="AD15" s="63">
        <v>2007</v>
      </c>
      <c r="AE15" s="63">
        <v>11580</v>
      </c>
      <c r="AF15" s="63">
        <v>987254</v>
      </c>
      <c r="AG15" s="63">
        <v>7</v>
      </c>
      <c r="AH15" s="63">
        <v>998841</v>
      </c>
      <c r="AI15" s="63">
        <v>74320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2</v>
      </c>
      <c r="BA15" s="63">
        <v>0</v>
      </c>
      <c r="BB15" s="63">
        <v>2</v>
      </c>
      <c r="BC15" s="63">
        <v>2</v>
      </c>
      <c r="BD15" s="63">
        <v>0</v>
      </c>
      <c r="BE15" s="63">
        <v>2</v>
      </c>
      <c r="BF15" s="63">
        <v>0</v>
      </c>
      <c r="BG15" s="63">
        <v>2</v>
      </c>
      <c r="BH15" s="63">
        <v>2</v>
      </c>
      <c r="BI15" s="63">
        <v>3800</v>
      </c>
      <c r="BJ15" s="63">
        <v>10</v>
      </c>
      <c r="BK15" s="63">
        <v>0</v>
      </c>
      <c r="BL15" s="63">
        <v>3810</v>
      </c>
      <c r="BM15" s="63">
        <v>1035</v>
      </c>
      <c r="BN15" s="63">
        <v>260</v>
      </c>
      <c r="BO15" s="63">
        <v>29</v>
      </c>
      <c r="BP15" s="63">
        <v>0</v>
      </c>
      <c r="BQ15" s="63">
        <v>289</v>
      </c>
      <c r="BR15" s="63">
        <v>1415</v>
      </c>
      <c r="BS15" s="63">
        <v>3</v>
      </c>
      <c r="BT15" s="63">
        <v>41</v>
      </c>
      <c r="BU15" s="63">
        <v>0</v>
      </c>
      <c r="BV15" s="63">
        <v>44</v>
      </c>
      <c r="BW15" s="63">
        <v>83</v>
      </c>
      <c r="BX15" s="63">
        <v>179</v>
      </c>
      <c r="BY15" s="63">
        <v>7</v>
      </c>
      <c r="BZ15" s="63">
        <v>0</v>
      </c>
      <c r="CA15" s="63">
        <v>186</v>
      </c>
      <c r="CB15" s="63">
        <v>41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77</v>
      </c>
      <c r="CI15" s="63">
        <v>52</v>
      </c>
      <c r="CJ15" s="63">
        <v>0</v>
      </c>
      <c r="CK15" s="63">
        <v>129</v>
      </c>
      <c r="CL15" s="63">
        <v>124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83">
        <v>80443</v>
      </c>
      <c r="CS15" s="63">
        <v>1057711</v>
      </c>
      <c r="CT15" s="63">
        <v>17457</v>
      </c>
      <c r="CU15" s="63">
        <v>1155611</v>
      </c>
      <c r="CV15" s="63">
        <v>116785</v>
      </c>
      <c r="CW15" s="80"/>
      <c r="CX15" s="80"/>
      <c r="CY15" s="80"/>
      <c r="CZ15" s="80"/>
      <c r="DA15" s="80"/>
      <c r="DB15" s="80"/>
    </row>
    <row r="16" spans="1:106" ht="24.9" customHeight="1">
      <c r="A16" s="45">
        <v>10</v>
      </c>
      <c r="B16" s="46" t="s">
        <v>63</v>
      </c>
      <c r="C16" s="63">
        <v>7274</v>
      </c>
      <c r="D16" s="63">
        <v>29</v>
      </c>
      <c r="E16" s="63">
        <v>9218</v>
      </c>
      <c r="F16" s="63">
        <v>16521</v>
      </c>
      <c r="G16" s="63">
        <v>13529</v>
      </c>
      <c r="H16" s="63">
        <v>4</v>
      </c>
      <c r="I16" s="63">
        <v>19964</v>
      </c>
      <c r="J16" s="63">
        <v>1</v>
      </c>
      <c r="K16" s="63">
        <v>19969</v>
      </c>
      <c r="L16" s="63">
        <v>1091</v>
      </c>
      <c r="M16" s="63">
        <v>15657</v>
      </c>
      <c r="N16" s="63">
        <v>1966</v>
      </c>
      <c r="O16" s="63">
        <v>5883</v>
      </c>
      <c r="P16" s="63">
        <v>23506</v>
      </c>
      <c r="Q16" s="63">
        <v>20197</v>
      </c>
      <c r="R16" s="63">
        <v>15483</v>
      </c>
      <c r="S16" s="63">
        <v>10523</v>
      </c>
      <c r="T16" s="63">
        <v>12570</v>
      </c>
      <c r="U16" s="63">
        <v>38576</v>
      </c>
      <c r="V16" s="63">
        <v>13312</v>
      </c>
      <c r="W16" s="63">
        <v>9285</v>
      </c>
      <c r="X16" s="63">
        <v>9599</v>
      </c>
      <c r="Y16" s="63">
        <v>32196</v>
      </c>
      <c r="Z16" s="63">
        <v>631</v>
      </c>
      <c r="AA16" s="63">
        <v>2016</v>
      </c>
      <c r="AB16" s="63">
        <v>150</v>
      </c>
      <c r="AC16" s="63">
        <v>2797</v>
      </c>
      <c r="AD16" s="63">
        <v>2306</v>
      </c>
      <c r="AE16" s="63">
        <v>11496</v>
      </c>
      <c r="AF16" s="63">
        <v>988287</v>
      </c>
      <c r="AG16" s="63">
        <v>211</v>
      </c>
      <c r="AH16" s="63">
        <v>999994</v>
      </c>
      <c r="AI16" s="63">
        <v>74753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8</v>
      </c>
      <c r="AP16" s="63">
        <v>0</v>
      </c>
      <c r="AQ16" s="63">
        <v>4</v>
      </c>
      <c r="AR16" s="63">
        <v>12</v>
      </c>
      <c r="AS16" s="63">
        <v>8</v>
      </c>
      <c r="AT16" s="63">
        <v>9</v>
      </c>
      <c r="AU16" s="63">
        <v>0</v>
      </c>
      <c r="AV16" s="63">
        <v>2</v>
      </c>
      <c r="AW16" s="63">
        <v>11</v>
      </c>
      <c r="AX16" s="63">
        <v>9</v>
      </c>
      <c r="AY16" s="63">
        <v>8</v>
      </c>
      <c r="AZ16" s="63">
        <v>0</v>
      </c>
      <c r="BA16" s="63">
        <v>26</v>
      </c>
      <c r="BB16" s="63">
        <v>34</v>
      </c>
      <c r="BC16" s="63">
        <v>18</v>
      </c>
      <c r="BD16" s="63">
        <v>9</v>
      </c>
      <c r="BE16" s="63">
        <v>0</v>
      </c>
      <c r="BF16" s="63">
        <v>2</v>
      </c>
      <c r="BG16" s="63">
        <v>11</v>
      </c>
      <c r="BH16" s="63">
        <v>6</v>
      </c>
      <c r="BI16" s="63">
        <v>183</v>
      </c>
      <c r="BJ16" s="63">
        <v>45</v>
      </c>
      <c r="BK16" s="63">
        <v>1</v>
      </c>
      <c r="BL16" s="63">
        <v>229</v>
      </c>
      <c r="BM16" s="63">
        <v>54</v>
      </c>
      <c r="BN16" s="63">
        <v>581</v>
      </c>
      <c r="BO16" s="63">
        <v>120</v>
      </c>
      <c r="BP16" s="63">
        <v>75</v>
      </c>
      <c r="BQ16" s="63">
        <v>776</v>
      </c>
      <c r="BR16" s="63">
        <v>977</v>
      </c>
      <c r="BS16" s="63">
        <v>47</v>
      </c>
      <c r="BT16" s="63">
        <v>0</v>
      </c>
      <c r="BU16" s="63">
        <v>0</v>
      </c>
      <c r="BV16" s="63">
        <v>47</v>
      </c>
      <c r="BW16" s="63">
        <v>63</v>
      </c>
      <c r="BX16" s="63">
        <v>633</v>
      </c>
      <c r="BY16" s="63">
        <v>0</v>
      </c>
      <c r="BZ16" s="63">
        <v>0</v>
      </c>
      <c r="CA16" s="63">
        <v>633</v>
      </c>
      <c r="CB16" s="63">
        <v>320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291</v>
      </c>
      <c r="CI16" s="63">
        <v>112</v>
      </c>
      <c r="CJ16" s="63">
        <v>10</v>
      </c>
      <c r="CK16" s="63">
        <v>413</v>
      </c>
      <c r="CL16" s="63">
        <v>407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83">
        <v>52314</v>
      </c>
      <c r="CS16" s="63">
        <v>1023062</v>
      </c>
      <c r="CT16" s="63">
        <v>28153</v>
      </c>
      <c r="CU16" s="63">
        <v>1103529</v>
      </c>
      <c r="CV16" s="63">
        <v>145934</v>
      </c>
      <c r="CW16" s="80"/>
      <c r="CX16" s="80"/>
      <c r="CY16" s="80"/>
      <c r="CZ16" s="80"/>
      <c r="DA16" s="80"/>
      <c r="DB16" s="80"/>
    </row>
    <row r="17" spans="1:106" ht="24.9" customHeight="1">
      <c r="A17" s="45">
        <v>11</v>
      </c>
      <c r="B17" s="46" t="s">
        <v>64</v>
      </c>
      <c r="C17" s="63">
        <v>141</v>
      </c>
      <c r="D17" s="63">
        <v>0</v>
      </c>
      <c r="E17" s="63">
        <v>0</v>
      </c>
      <c r="F17" s="63">
        <v>141</v>
      </c>
      <c r="G17" s="63">
        <v>61</v>
      </c>
      <c r="H17" s="63">
        <v>1031</v>
      </c>
      <c r="I17" s="63">
        <v>6192</v>
      </c>
      <c r="J17" s="63">
        <v>29</v>
      </c>
      <c r="K17" s="63">
        <v>7252</v>
      </c>
      <c r="L17" s="63">
        <v>861</v>
      </c>
      <c r="M17" s="63">
        <v>3302</v>
      </c>
      <c r="N17" s="63">
        <v>455</v>
      </c>
      <c r="O17" s="63">
        <v>2</v>
      </c>
      <c r="P17" s="63">
        <v>3759</v>
      </c>
      <c r="Q17" s="63">
        <v>3102</v>
      </c>
      <c r="R17" s="63">
        <v>2552</v>
      </c>
      <c r="S17" s="63">
        <v>0</v>
      </c>
      <c r="T17" s="63">
        <v>635</v>
      </c>
      <c r="U17" s="63">
        <v>3187</v>
      </c>
      <c r="V17" s="63">
        <v>2178</v>
      </c>
      <c r="W17" s="63">
        <v>0</v>
      </c>
      <c r="X17" s="63">
        <v>465</v>
      </c>
      <c r="Y17" s="63">
        <v>2643</v>
      </c>
      <c r="Z17" s="63">
        <v>942</v>
      </c>
      <c r="AA17" s="63">
        <v>2854</v>
      </c>
      <c r="AB17" s="63">
        <v>7</v>
      </c>
      <c r="AC17" s="63">
        <v>3803</v>
      </c>
      <c r="AD17" s="63">
        <v>2866</v>
      </c>
      <c r="AE17" s="63">
        <v>11420</v>
      </c>
      <c r="AF17" s="63">
        <v>989088</v>
      </c>
      <c r="AG17" s="63">
        <v>7</v>
      </c>
      <c r="AH17" s="63">
        <v>1000515</v>
      </c>
      <c r="AI17" s="63">
        <v>75230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3</v>
      </c>
      <c r="AV17" s="63">
        <v>0</v>
      </c>
      <c r="AW17" s="63">
        <v>3</v>
      </c>
      <c r="AX17" s="63">
        <v>3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3</v>
      </c>
      <c r="BE17" s="63">
        <v>0</v>
      </c>
      <c r="BF17" s="63">
        <v>0</v>
      </c>
      <c r="BG17" s="63">
        <v>3</v>
      </c>
      <c r="BH17" s="63">
        <v>3</v>
      </c>
      <c r="BI17" s="63">
        <v>463</v>
      </c>
      <c r="BJ17" s="63">
        <v>1</v>
      </c>
      <c r="BK17" s="63">
        <v>0</v>
      </c>
      <c r="BL17" s="63">
        <v>464</v>
      </c>
      <c r="BM17" s="63">
        <v>138</v>
      </c>
      <c r="BN17" s="63">
        <v>22380</v>
      </c>
      <c r="BO17" s="63">
        <v>155</v>
      </c>
      <c r="BP17" s="63">
        <v>0</v>
      </c>
      <c r="BQ17" s="63">
        <v>22535</v>
      </c>
      <c r="BR17" s="63">
        <v>2084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643</v>
      </c>
      <c r="BY17" s="63">
        <v>0</v>
      </c>
      <c r="BZ17" s="63">
        <v>20</v>
      </c>
      <c r="CA17" s="63">
        <v>663</v>
      </c>
      <c r="CB17" s="63">
        <v>420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52576</v>
      </c>
      <c r="CI17" s="63">
        <v>165</v>
      </c>
      <c r="CJ17" s="63">
        <v>1</v>
      </c>
      <c r="CK17" s="63">
        <v>52742</v>
      </c>
      <c r="CL17" s="63">
        <v>2095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83">
        <v>95453</v>
      </c>
      <c r="CS17" s="63">
        <v>998913</v>
      </c>
      <c r="CT17" s="63">
        <v>701</v>
      </c>
      <c r="CU17" s="63">
        <v>1095067</v>
      </c>
      <c r="CV17" s="63">
        <v>89506</v>
      </c>
      <c r="CW17" s="80"/>
      <c r="CX17" s="80"/>
      <c r="CY17" s="80"/>
      <c r="CZ17" s="80"/>
      <c r="DA17" s="80"/>
      <c r="DB17" s="80"/>
    </row>
    <row r="18" spans="1:106" ht="24.9" customHeight="1">
      <c r="A18" s="45">
        <v>12</v>
      </c>
      <c r="B18" s="46" t="s">
        <v>65</v>
      </c>
      <c r="C18" s="63">
        <v>2922</v>
      </c>
      <c r="D18" s="63">
        <v>3101</v>
      </c>
      <c r="E18" s="63">
        <v>1067</v>
      </c>
      <c r="F18" s="63">
        <v>7090</v>
      </c>
      <c r="G18" s="63">
        <v>4435</v>
      </c>
      <c r="H18" s="63">
        <v>15002</v>
      </c>
      <c r="I18" s="63">
        <v>4873</v>
      </c>
      <c r="J18" s="63">
        <v>2246</v>
      </c>
      <c r="K18" s="63">
        <v>22121</v>
      </c>
      <c r="L18" s="63">
        <v>9271</v>
      </c>
      <c r="M18" s="63">
        <v>15949</v>
      </c>
      <c r="N18" s="63">
        <v>5305</v>
      </c>
      <c r="O18" s="63">
        <v>10531</v>
      </c>
      <c r="P18" s="63">
        <v>31785</v>
      </c>
      <c r="Q18" s="63">
        <v>24904</v>
      </c>
      <c r="R18" s="63">
        <v>8492</v>
      </c>
      <c r="S18" s="63">
        <v>0</v>
      </c>
      <c r="T18" s="63">
        <v>2183</v>
      </c>
      <c r="U18" s="63">
        <v>10675</v>
      </c>
      <c r="V18" s="63">
        <v>6922</v>
      </c>
      <c r="W18" s="63">
        <v>0</v>
      </c>
      <c r="X18" s="63">
        <v>1841</v>
      </c>
      <c r="Y18" s="63">
        <v>8763</v>
      </c>
      <c r="Z18" s="63">
        <v>1567</v>
      </c>
      <c r="AA18" s="63">
        <v>5789</v>
      </c>
      <c r="AB18" s="63">
        <v>2333</v>
      </c>
      <c r="AC18" s="63">
        <v>9689</v>
      </c>
      <c r="AD18" s="63">
        <v>8051</v>
      </c>
      <c r="AE18" s="63">
        <v>11849</v>
      </c>
      <c r="AF18" s="63">
        <v>992038</v>
      </c>
      <c r="AG18" s="63">
        <v>2339</v>
      </c>
      <c r="AH18" s="63">
        <v>1006226</v>
      </c>
      <c r="AI18" s="63">
        <v>80303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1</v>
      </c>
      <c r="AU18" s="63">
        <v>0</v>
      </c>
      <c r="AV18" s="63">
        <v>0</v>
      </c>
      <c r="AW18" s="63">
        <v>1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1</v>
      </c>
      <c r="BE18" s="63">
        <v>0</v>
      </c>
      <c r="BF18" s="63">
        <v>0</v>
      </c>
      <c r="BG18" s="63">
        <v>1</v>
      </c>
      <c r="BH18" s="63">
        <v>1</v>
      </c>
      <c r="BI18" s="63">
        <v>853</v>
      </c>
      <c r="BJ18" s="63">
        <v>0</v>
      </c>
      <c r="BK18" s="63">
        <v>0</v>
      </c>
      <c r="BL18" s="63">
        <v>853</v>
      </c>
      <c r="BM18" s="63">
        <v>128</v>
      </c>
      <c r="BN18" s="63">
        <v>461</v>
      </c>
      <c r="BO18" s="63">
        <v>838</v>
      </c>
      <c r="BP18" s="63">
        <v>57</v>
      </c>
      <c r="BQ18" s="63">
        <v>1356</v>
      </c>
      <c r="BR18" s="63">
        <v>972</v>
      </c>
      <c r="BS18" s="63">
        <v>7</v>
      </c>
      <c r="BT18" s="63">
        <v>0</v>
      </c>
      <c r="BU18" s="63">
        <v>2</v>
      </c>
      <c r="BV18" s="63">
        <v>9</v>
      </c>
      <c r="BW18" s="63">
        <v>9</v>
      </c>
      <c r="BX18" s="63">
        <v>1</v>
      </c>
      <c r="BY18" s="63">
        <v>0</v>
      </c>
      <c r="BZ18" s="63">
        <v>0</v>
      </c>
      <c r="CA18" s="63">
        <v>1</v>
      </c>
      <c r="CB18" s="63">
        <v>1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1024</v>
      </c>
      <c r="CI18" s="63">
        <v>1364</v>
      </c>
      <c r="CJ18" s="63">
        <v>23</v>
      </c>
      <c r="CK18" s="63">
        <v>2411</v>
      </c>
      <c r="CL18" s="63">
        <v>2191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83">
        <v>58129</v>
      </c>
      <c r="CS18" s="63">
        <v>1013308</v>
      </c>
      <c r="CT18" s="63">
        <v>20781</v>
      </c>
      <c r="CU18" s="63">
        <v>1092218</v>
      </c>
      <c r="CV18" s="63">
        <v>139029</v>
      </c>
      <c r="CW18" s="80"/>
      <c r="CX18" s="80"/>
      <c r="CY18" s="80"/>
      <c r="CZ18" s="80"/>
      <c r="DA18" s="80"/>
      <c r="DB18" s="80"/>
    </row>
    <row r="19" spans="1:106" ht="24.9" customHeight="1">
      <c r="A19" s="45">
        <v>13</v>
      </c>
      <c r="B19" s="46" t="s">
        <v>66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23</v>
      </c>
      <c r="I19" s="63">
        <v>392</v>
      </c>
      <c r="J19" s="63">
        <v>1961</v>
      </c>
      <c r="K19" s="63">
        <v>2376</v>
      </c>
      <c r="L19" s="63">
        <v>61</v>
      </c>
      <c r="M19" s="63">
        <v>602</v>
      </c>
      <c r="N19" s="63">
        <v>1746</v>
      </c>
      <c r="O19" s="63">
        <v>830</v>
      </c>
      <c r="P19" s="63">
        <v>3178</v>
      </c>
      <c r="Q19" s="63">
        <v>1849</v>
      </c>
      <c r="R19" s="63">
        <v>276</v>
      </c>
      <c r="S19" s="63">
        <v>77</v>
      </c>
      <c r="T19" s="63">
        <v>53088</v>
      </c>
      <c r="U19" s="63">
        <v>53441</v>
      </c>
      <c r="V19" s="63">
        <v>241</v>
      </c>
      <c r="W19" s="63">
        <v>61</v>
      </c>
      <c r="X19" s="63">
        <v>38197</v>
      </c>
      <c r="Y19" s="63">
        <v>38499</v>
      </c>
      <c r="Z19" s="63">
        <v>210</v>
      </c>
      <c r="AA19" s="63">
        <v>1867</v>
      </c>
      <c r="AB19" s="63">
        <v>48</v>
      </c>
      <c r="AC19" s="63">
        <v>2125</v>
      </c>
      <c r="AD19" s="63">
        <v>1712</v>
      </c>
      <c r="AE19" s="63">
        <v>13716</v>
      </c>
      <c r="AF19" s="63">
        <v>988157</v>
      </c>
      <c r="AG19" s="63">
        <v>48</v>
      </c>
      <c r="AH19" s="63">
        <v>1001921</v>
      </c>
      <c r="AI19" s="63">
        <v>74572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3</v>
      </c>
      <c r="BJ19" s="63">
        <v>0</v>
      </c>
      <c r="BK19" s="63">
        <v>0</v>
      </c>
      <c r="BL19" s="63">
        <v>3</v>
      </c>
      <c r="BM19" s="63">
        <v>0</v>
      </c>
      <c r="BN19" s="63">
        <v>16</v>
      </c>
      <c r="BO19" s="63">
        <v>29</v>
      </c>
      <c r="BP19" s="63">
        <v>0</v>
      </c>
      <c r="BQ19" s="63">
        <v>45</v>
      </c>
      <c r="BR19" s="63">
        <v>45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106</v>
      </c>
      <c r="CA19" s="63">
        <v>106</v>
      </c>
      <c r="CB19" s="63">
        <v>97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83">
        <v>14846</v>
      </c>
      <c r="CS19" s="63">
        <v>992268</v>
      </c>
      <c r="CT19" s="63">
        <v>56081</v>
      </c>
      <c r="CU19" s="63">
        <v>1063195</v>
      </c>
      <c r="CV19" s="63">
        <v>116835</v>
      </c>
      <c r="CW19" s="80"/>
      <c r="CX19" s="80"/>
      <c r="CY19" s="80"/>
      <c r="CZ19" s="80"/>
      <c r="DA19" s="80"/>
      <c r="DB19" s="80"/>
    </row>
    <row r="20" spans="1:106" ht="24.9" customHeight="1">
      <c r="A20" s="45">
        <v>14</v>
      </c>
      <c r="B20" s="46" t="s">
        <v>67</v>
      </c>
      <c r="C20" s="63">
        <v>1018</v>
      </c>
      <c r="D20" s="63">
        <v>0</v>
      </c>
      <c r="E20" s="63">
        <v>724</v>
      </c>
      <c r="F20" s="63">
        <v>1742</v>
      </c>
      <c r="G20" s="63">
        <v>1413</v>
      </c>
      <c r="H20" s="63">
        <v>2584</v>
      </c>
      <c r="I20" s="63">
        <v>1341</v>
      </c>
      <c r="J20" s="63">
        <v>2316</v>
      </c>
      <c r="K20" s="63">
        <v>6241</v>
      </c>
      <c r="L20" s="63">
        <v>3176</v>
      </c>
      <c r="M20" s="63">
        <v>4190</v>
      </c>
      <c r="N20" s="63">
        <v>2181</v>
      </c>
      <c r="O20" s="63">
        <v>8426</v>
      </c>
      <c r="P20" s="63">
        <v>14797</v>
      </c>
      <c r="Q20" s="63">
        <v>12333</v>
      </c>
      <c r="R20" s="63">
        <v>3416</v>
      </c>
      <c r="S20" s="63">
        <v>7945</v>
      </c>
      <c r="T20" s="63">
        <v>2551</v>
      </c>
      <c r="U20" s="63">
        <v>13912</v>
      </c>
      <c r="V20" s="63">
        <v>2509</v>
      </c>
      <c r="W20" s="63">
        <v>5622</v>
      </c>
      <c r="X20" s="63">
        <v>2217</v>
      </c>
      <c r="Y20" s="63">
        <v>10348</v>
      </c>
      <c r="Z20" s="63">
        <v>1977</v>
      </c>
      <c r="AA20" s="63">
        <v>2874</v>
      </c>
      <c r="AB20" s="63">
        <v>7299</v>
      </c>
      <c r="AC20" s="63">
        <v>12150</v>
      </c>
      <c r="AD20" s="63">
        <v>9393</v>
      </c>
      <c r="AE20" s="63">
        <v>15330</v>
      </c>
      <c r="AF20" s="63">
        <v>988643</v>
      </c>
      <c r="AG20" s="63">
        <v>7298</v>
      </c>
      <c r="AH20" s="63">
        <v>1011271</v>
      </c>
      <c r="AI20" s="63">
        <v>81978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1</v>
      </c>
      <c r="BJ20" s="63">
        <v>0</v>
      </c>
      <c r="BK20" s="63">
        <v>0</v>
      </c>
      <c r="BL20" s="63">
        <v>1</v>
      </c>
      <c r="BM20" s="63">
        <v>0</v>
      </c>
      <c r="BN20" s="63">
        <v>48</v>
      </c>
      <c r="BO20" s="63">
        <v>98</v>
      </c>
      <c r="BP20" s="63">
        <v>1</v>
      </c>
      <c r="BQ20" s="63">
        <v>147</v>
      </c>
      <c r="BR20" s="63">
        <v>57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664</v>
      </c>
      <c r="BY20" s="63">
        <v>120</v>
      </c>
      <c r="BZ20" s="63">
        <v>0</v>
      </c>
      <c r="CA20" s="63">
        <v>784</v>
      </c>
      <c r="CB20" s="63">
        <v>424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23</v>
      </c>
      <c r="CI20" s="63">
        <v>9</v>
      </c>
      <c r="CJ20" s="63">
        <v>0</v>
      </c>
      <c r="CK20" s="63">
        <v>32</v>
      </c>
      <c r="CL20" s="63">
        <v>32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83">
        <v>29251</v>
      </c>
      <c r="CS20" s="63">
        <v>1003211</v>
      </c>
      <c r="CT20" s="63">
        <v>28615</v>
      </c>
      <c r="CU20" s="63">
        <v>1061077</v>
      </c>
      <c r="CV20" s="63">
        <v>119154</v>
      </c>
      <c r="CW20" s="80"/>
      <c r="CX20" s="80"/>
      <c r="CY20" s="80"/>
      <c r="CZ20" s="80"/>
      <c r="DA20" s="80"/>
      <c r="DB20" s="80"/>
    </row>
    <row r="21" spans="1:106" ht="24.9" customHeight="1">
      <c r="A21" s="45">
        <v>15</v>
      </c>
      <c r="B21" s="46" t="s">
        <v>68</v>
      </c>
      <c r="C21" s="63">
        <v>36</v>
      </c>
      <c r="D21" s="63">
        <v>0</v>
      </c>
      <c r="E21" s="63">
        <v>0</v>
      </c>
      <c r="F21" s="63">
        <v>36</v>
      </c>
      <c r="G21" s="63">
        <v>4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204</v>
      </c>
      <c r="N21" s="63">
        <v>446</v>
      </c>
      <c r="O21" s="63">
        <v>2153</v>
      </c>
      <c r="P21" s="63">
        <v>2803</v>
      </c>
      <c r="Q21" s="63">
        <v>2361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1481</v>
      </c>
      <c r="AA21" s="63">
        <v>1546</v>
      </c>
      <c r="AB21" s="63">
        <v>1608</v>
      </c>
      <c r="AC21" s="63">
        <v>4635</v>
      </c>
      <c r="AD21" s="63">
        <v>4050</v>
      </c>
      <c r="AE21" s="63">
        <v>11489</v>
      </c>
      <c r="AF21" s="63">
        <v>987820</v>
      </c>
      <c r="AG21" s="63">
        <v>2045</v>
      </c>
      <c r="AH21" s="63">
        <v>1001354</v>
      </c>
      <c r="AI21" s="63">
        <v>76429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38</v>
      </c>
      <c r="AP21" s="63">
        <v>0</v>
      </c>
      <c r="AQ21" s="63">
        <v>0</v>
      </c>
      <c r="AR21" s="63">
        <v>38</v>
      </c>
      <c r="AS21" s="63">
        <v>19</v>
      </c>
      <c r="AT21" s="63">
        <v>35</v>
      </c>
      <c r="AU21" s="63">
        <v>0</v>
      </c>
      <c r="AV21" s="63">
        <v>0</v>
      </c>
      <c r="AW21" s="63">
        <v>35</v>
      </c>
      <c r="AX21" s="63">
        <v>18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5</v>
      </c>
      <c r="BJ21" s="63">
        <v>2</v>
      </c>
      <c r="BK21" s="63">
        <v>0</v>
      </c>
      <c r="BL21" s="63">
        <v>7</v>
      </c>
      <c r="BM21" s="63">
        <v>6</v>
      </c>
      <c r="BN21" s="63">
        <v>374</v>
      </c>
      <c r="BO21" s="63">
        <v>72</v>
      </c>
      <c r="BP21" s="63">
        <v>437</v>
      </c>
      <c r="BQ21" s="63">
        <v>883</v>
      </c>
      <c r="BR21" s="63">
        <v>637</v>
      </c>
      <c r="BS21" s="63">
        <v>21</v>
      </c>
      <c r="BT21" s="63">
        <v>7638</v>
      </c>
      <c r="BU21" s="63">
        <v>0</v>
      </c>
      <c r="BV21" s="63">
        <v>7659</v>
      </c>
      <c r="BW21" s="63">
        <v>7164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24</v>
      </c>
      <c r="CI21" s="63">
        <v>57</v>
      </c>
      <c r="CJ21" s="63">
        <v>0</v>
      </c>
      <c r="CK21" s="63">
        <v>81</v>
      </c>
      <c r="CL21" s="63">
        <v>81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83">
        <v>13707</v>
      </c>
      <c r="CS21" s="63">
        <v>997581</v>
      </c>
      <c r="CT21" s="63">
        <v>6243</v>
      </c>
      <c r="CU21" s="63">
        <v>1017531</v>
      </c>
      <c r="CV21" s="63">
        <v>90769</v>
      </c>
      <c r="CW21" s="80"/>
      <c r="CX21" s="80"/>
      <c r="CY21" s="80"/>
      <c r="CZ21" s="80"/>
      <c r="DA21" s="80"/>
      <c r="DB21" s="80"/>
    </row>
    <row r="22" spans="1:106" ht="24.9" customHeight="1">
      <c r="A22" s="45">
        <v>16</v>
      </c>
      <c r="B22" s="46" t="s">
        <v>69</v>
      </c>
      <c r="C22" s="63">
        <v>3572</v>
      </c>
      <c r="D22" s="63">
        <v>0</v>
      </c>
      <c r="E22" s="63">
        <v>0</v>
      </c>
      <c r="F22" s="63">
        <v>3572</v>
      </c>
      <c r="G22" s="63">
        <v>3560</v>
      </c>
      <c r="H22" s="63">
        <v>0</v>
      </c>
      <c r="I22" s="63">
        <v>2</v>
      </c>
      <c r="J22" s="63">
        <v>0</v>
      </c>
      <c r="K22" s="63">
        <v>2</v>
      </c>
      <c r="L22" s="63">
        <v>0</v>
      </c>
      <c r="M22" s="63">
        <v>3702</v>
      </c>
      <c r="N22" s="63">
        <v>29</v>
      </c>
      <c r="O22" s="63">
        <v>0</v>
      </c>
      <c r="P22" s="63">
        <v>3731</v>
      </c>
      <c r="Q22" s="63">
        <v>3693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150</v>
      </c>
      <c r="AA22" s="63">
        <v>109</v>
      </c>
      <c r="AB22" s="63">
        <v>0</v>
      </c>
      <c r="AC22" s="63">
        <v>259</v>
      </c>
      <c r="AD22" s="63">
        <v>179</v>
      </c>
      <c r="AE22" s="63">
        <v>10424</v>
      </c>
      <c r="AF22" s="63">
        <v>986422</v>
      </c>
      <c r="AG22" s="63">
        <v>0</v>
      </c>
      <c r="AH22" s="63">
        <v>996846</v>
      </c>
      <c r="AI22" s="63">
        <v>72509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3">
        <v>0</v>
      </c>
      <c r="BL22" s="63">
        <v>0</v>
      </c>
      <c r="BM22" s="63">
        <v>0</v>
      </c>
      <c r="BN22" s="63">
        <v>31</v>
      </c>
      <c r="BO22" s="63">
        <v>1</v>
      </c>
      <c r="BP22" s="63">
        <v>5</v>
      </c>
      <c r="BQ22" s="63">
        <v>37</v>
      </c>
      <c r="BR22" s="63">
        <v>38</v>
      </c>
      <c r="BS22" s="63">
        <v>2</v>
      </c>
      <c r="BT22" s="63">
        <v>0</v>
      </c>
      <c r="BU22" s="63">
        <v>0</v>
      </c>
      <c r="BV22" s="63">
        <v>2</v>
      </c>
      <c r="BW22" s="63">
        <v>2</v>
      </c>
      <c r="BX22" s="63">
        <v>180</v>
      </c>
      <c r="BY22" s="63">
        <v>0</v>
      </c>
      <c r="BZ22" s="63">
        <v>0</v>
      </c>
      <c r="CA22" s="63">
        <v>180</v>
      </c>
      <c r="CB22" s="63">
        <v>18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53</v>
      </c>
      <c r="CI22" s="63">
        <v>69</v>
      </c>
      <c r="CJ22" s="63">
        <v>0</v>
      </c>
      <c r="CK22" s="63">
        <v>122</v>
      </c>
      <c r="CL22" s="63">
        <v>121</v>
      </c>
      <c r="CM22" s="63">
        <v>0</v>
      </c>
      <c r="CN22" s="63">
        <v>0</v>
      </c>
      <c r="CO22" s="63">
        <v>0</v>
      </c>
      <c r="CP22" s="63">
        <v>0</v>
      </c>
      <c r="CQ22" s="63">
        <v>0</v>
      </c>
      <c r="CR22" s="83">
        <v>18114</v>
      </c>
      <c r="CS22" s="63">
        <v>986632</v>
      </c>
      <c r="CT22" s="63">
        <v>5</v>
      </c>
      <c r="CU22" s="63">
        <v>1004751</v>
      </c>
      <c r="CV22" s="63">
        <v>80120</v>
      </c>
      <c r="CW22" s="80"/>
      <c r="CX22" s="80"/>
      <c r="CY22" s="80"/>
      <c r="CZ22" s="80"/>
      <c r="DA22" s="80"/>
      <c r="DB22" s="80"/>
    </row>
    <row r="23" spans="1:106" ht="24.9" customHeight="1">
      <c r="A23" s="45">
        <v>17</v>
      </c>
      <c r="B23" s="46" t="s">
        <v>70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53</v>
      </c>
      <c r="I23" s="63">
        <v>7</v>
      </c>
      <c r="J23" s="63">
        <v>0</v>
      </c>
      <c r="K23" s="63">
        <v>60</v>
      </c>
      <c r="L23" s="63">
        <v>0</v>
      </c>
      <c r="M23" s="63">
        <v>1255</v>
      </c>
      <c r="N23" s="63">
        <v>1</v>
      </c>
      <c r="O23" s="63">
        <v>0</v>
      </c>
      <c r="P23" s="63">
        <v>1256</v>
      </c>
      <c r="Q23" s="63">
        <v>1051</v>
      </c>
      <c r="R23" s="63">
        <v>2667</v>
      </c>
      <c r="S23" s="63">
        <v>1035</v>
      </c>
      <c r="T23" s="63">
        <v>0</v>
      </c>
      <c r="U23" s="63">
        <v>3702</v>
      </c>
      <c r="V23" s="63">
        <v>2456</v>
      </c>
      <c r="W23" s="63">
        <v>1010</v>
      </c>
      <c r="X23" s="63">
        <v>0</v>
      </c>
      <c r="Y23" s="63">
        <v>3466</v>
      </c>
      <c r="Z23" s="63">
        <v>144</v>
      </c>
      <c r="AA23" s="63">
        <v>17</v>
      </c>
      <c r="AB23" s="63">
        <v>0</v>
      </c>
      <c r="AC23" s="63">
        <v>161</v>
      </c>
      <c r="AD23" s="63">
        <v>160</v>
      </c>
      <c r="AE23" s="63">
        <v>10416</v>
      </c>
      <c r="AF23" s="63">
        <v>986273</v>
      </c>
      <c r="AG23" s="63">
        <v>0</v>
      </c>
      <c r="AH23" s="63">
        <v>996689</v>
      </c>
      <c r="AI23" s="63">
        <v>72396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1</v>
      </c>
      <c r="AP23" s="63">
        <v>0</v>
      </c>
      <c r="AQ23" s="63">
        <v>0</v>
      </c>
      <c r="AR23" s="63">
        <v>1</v>
      </c>
      <c r="AS23" s="63">
        <v>1</v>
      </c>
      <c r="AT23" s="63">
        <v>1</v>
      </c>
      <c r="AU23" s="63">
        <v>0</v>
      </c>
      <c r="AV23" s="63">
        <v>0</v>
      </c>
      <c r="AW23" s="63">
        <v>1</v>
      </c>
      <c r="AX23" s="63">
        <v>1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682</v>
      </c>
      <c r="BJ23" s="63">
        <v>0</v>
      </c>
      <c r="BK23" s="63">
        <v>4</v>
      </c>
      <c r="BL23" s="63">
        <v>686</v>
      </c>
      <c r="BM23" s="63">
        <v>112</v>
      </c>
      <c r="BN23" s="63">
        <v>77</v>
      </c>
      <c r="BO23" s="63">
        <v>1</v>
      </c>
      <c r="BP23" s="63">
        <v>0</v>
      </c>
      <c r="BQ23" s="63">
        <v>78</v>
      </c>
      <c r="BR23" s="63">
        <v>75</v>
      </c>
      <c r="BS23" s="63">
        <v>2</v>
      </c>
      <c r="BT23" s="63">
        <v>0</v>
      </c>
      <c r="BU23" s="63">
        <v>0</v>
      </c>
      <c r="BV23" s="63">
        <v>2</v>
      </c>
      <c r="BW23" s="63">
        <v>0</v>
      </c>
      <c r="BX23" s="63">
        <v>0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8</v>
      </c>
      <c r="CI23" s="63">
        <v>0</v>
      </c>
      <c r="CJ23" s="63">
        <v>0</v>
      </c>
      <c r="CK23" s="63">
        <v>8</v>
      </c>
      <c r="CL23" s="63">
        <v>4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83">
        <v>15306</v>
      </c>
      <c r="CS23" s="63">
        <v>987334</v>
      </c>
      <c r="CT23" s="63">
        <v>4</v>
      </c>
      <c r="CU23" s="63">
        <v>1002644</v>
      </c>
      <c r="CV23" s="63">
        <v>77266</v>
      </c>
      <c r="CW23" s="80"/>
      <c r="CX23" s="80"/>
      <c r="CY23" s="80"/>
      <c r="CZ23" s="80"/>
      <c r="DA23" s="80"/>
      <c r="DB23" s="80"/>
    </row>
    <row r="24" spans="1:106" ht="24.9" customHeight="1">
      <c r="A24" s="45">
        <v>18</v>
      </c>
      <c r="B24" s="46" t="s">
        <v>71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649</v>
      </c>
      <c r="N24" s="63">
        <v>6</v>
      </c>
      <c r="O24" s="63">
        <v>2</v>
      </c>
      <c r="P24" s="63">
        <v>657</v>
      </c>
      <c r="Q24" s="63">
        <v>644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1518</v>
      </c>
      <c r="AA24" s="63">
        <v>69</v>
      </c>
      <c r="AB24" s="63">
        <v>9</v>
      </c>
      <c r="AC24" s="63">
        <v>1596</v>
      </c>
      <c r="AD24" s="63">
        <v>1519</v>
      </c>
      <c r="AE24" s="63">
        <v>11801</v>
      </c>
      <c r="AF24" s="63">
        <v>986325</v>
      </c>
      <c r="AG24" s="63">
        <v>9</v>
      </c>
      <c r="AH24" s="63">
        <v>998135</v>
      </c>
      <c r="AI24" s="63">
        <v>73766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1</v>
      </c>
      <c r="AP24" s="63">
        <v>0</v>
      </c>
      <c r="AQ24" s="63">
        <v>0</v>
      </c>
      <c r="AR24" s="63">
        <v>1</v>
      </c>
      <c r="AS24" s="63">
        <v>1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26</v>
      </c>
      <c r="BO24" s="63">
        <v>0</v>
      </c>
      <c r="BP24" s="63">
        <v>0</v>
      </c>
      <c r="BQ24" s="63">
        <v>26</v>
      </c>
      <c r="BR24" s="63">
        <v>25</v>
      </c>
      <c r="BS24" s="63">
        <v>1514</v>
      </c>
      <c r="BT24" s="63">
        <v>69</v>
      </c>
      <c r="BU24" s="63">
        <v>9</v>
      </c>
      <c r="BV24" s="63">
        <v>1592</v>
      </c>
      <c r="BW24" s="63">
        <v>1514</v>
      </c>
      <c r="BX24" s="63">
        <v>69</v>
      </c>
      <c r="BY24" s="63">
        <v>0</v>
      </c>
      <c r="BZ24" s="63">
        <v>0</v>
      </c>
      <c r="CA24" s="63">
        <v>69</v>
      </c>
      <c r="CB24" s="63">
        <v>16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4</v>
      </c>
      <c r="CI24" s="63">
        <v>0</v>
      </c>
      <c r="CJ24" s="63">
        <v>0</v>
      </c>
      <c r="CK24" s="63">
        <v>4</v>
      </c>
      <c r="CL24" s="63">
        <v>1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83">
        <v>15582</v>
      </c>
      <c r="CS24" s="63">
        <v>986469</v>
      </c>
      <c r="CT24" s="63">
        <v>29</v>
      </c>
      <c r="CU24" s="63">
        <v>1002080</v>
      </c>
      <c r="CV24" s="63">
        <v>77486</v>
      </c>
      <c r="CW24" s="80"/>
      <c r="CX24" s="80"/>
      <c r="CY24" s="80"/>
      <c r="CZ24" s="80"/>
      <c r="DA24" s="80"/>
      <c r="DB24" s="80"/>
    </row>
    <row r="25" spans="1:106" ht="24.9" customHeight="1">
      <c r="A25" s="45">
        <v>19</v>
      </c>
      <c r="B25" s="46" t="s">
        <v>72</v>
      </c>
      <c r="C25" s="63">
        <v>0</v>
      </c>
      <c r="D25" s="63">
        <v>120</v>
      </c>
      <c r="E25" s="63">
        <v>0</v>
      </c>
      <c r="F25" s="63">
        <v>120</v>
      </c>
      <c r="G25" s="63">
        <v>8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215</v>
      </c>
      <c r="N25" s="63">
        <v>0</v>
      </c>
      <c r="O25" s="63">
        <v>0</v>
      </c>
      <c r="P25" s="63">
        <v>215</v>
      </c>
      <c r="Q25" s="63">
        <v>194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2451</v>
      </c>
      <c r="AA25" s="63">
        <v>0</v>
      </c>
      <c r="AB25" s="63">
        <v>1</v>
      </c>
      <c r="AC25" s="63">
        <v>2452</v>
      </c>
      <c r="AD25" s="63">
        <v>791</v>
      </c>
      <c r="AE25" s="63">
        <v>11708</v>
      </c>
      <c r="AF25" s="63">
        <v>986259</v>
      </c>
      <c r="AG25" s="63">
        <v>0</v>
      </c>
      <c r="AH25" s="63">
        <v>997967</v>
      </c>
      <c r="AI25" s="63">
        <v>72547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  <c r="AO25" s="63">
        <v>0</v>
      </c>
      <c r="AP25" s="63">
        <v>0</v>
      </c>
      <c r="AQ25" s="63">
        <v>0</v>
      </c>
      <c r="AR25" s="63">
        <v>0</v>
      </c>
      <c r="AS25" s="63">
        <v>0</v>
      </c>
      <c r="AT25" s="63">
        <v>0</v>
      </c>
      <c r="AU25" s="63">
        <v>0</v>
      </c>
      <c r="AV25" s="63">
        <v>0</v>
      </c>
      <c r="AW25" s="63">
        <v>0</v>
      </c>
      <c r="AX25" s="63">
        <v>0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9</v>
      </c>
      <c r="BP25" s="63">
        <v>0</v>
      </c>
      <c r="BQ25" s="63">
        <v>9</v>
      </c>
      <c r="BR25" s="63">
        <v>2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6</v>
      </c>
      <c r="BY25" s="63">
        <v>0</v>
      </c>
      <c r="BZ25" s="63">
        <v>0</v>
      </c>
      <c r="CA25" s="63">
        <v>6</v>
      </c>
      <c r="CB25" s="63">
        <v>4</v>
      </c>
      <c r="CC25" s="63">
        <v>0</v>
      </c>
      <c r="CD25" s="63">
        <v>62</v>
      </c>
      <c r="CE25" s="63">
        <v>0</v>
      </c>
      <c r="CF25" s="63">
        <v>62</v>
      </c>
      <c r="CG25" s="63">
        <v>6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  <c r="CR25" s="83">
        <v>14380</v>
      </c>
      <c r="CS25" s="63">
        <v>986450</v>
      </c>
      <c r="CT25" s="63">
        <v>1</v>
      </c>
      <c r="CU25" s="63">
        <v>1000831</v>
      </c>
      <c r="CV25" s="63">
        <v>73552</v>
      </c>
      <c r="CW25" s="80"/>
      <c r="CX25" s="80"/>
      <c r="CY25" s="80"/>
      <c r="CZ25" s="80"/>
      <c r="DA25" s="80"/>
      <c r="DB25" s="80"/>
    </row>
    <row r="26" spans="1:106" ht="21.6" customHeight="1">
      <c r="A26" s="47"/>
      <c r="B26" s="48" t="s">
        <v>1</v>
      </c>
      <c r="C26" s="65">
        <f>SUM(C7:C25)</f>
        <v>8099895</v>
      </c>
      <c r="D26" s="65">
        <f t="shared" ref="D26:AD26" si="0">SUM(D7:D25)</f>
        <v>7210485</v>
      </c>
      <c r="E26" s="65">
        <f t="shared" si="0"/>
        <v>191061</v>
      </c>
      <c r="F26" s="65">
        <f t="shared" si="0"/>
        <v>15501441</v>
      </c>
      <c r="G26" s="65">
        <f t="shared" si="0"/>
        <v>2065750</v>
      </c>
      <c r="H26" s="65">
        <f t="shared" si="0"/>
        <v>188078</v>
      </c>
      <c r="I26" s="65">
        <f t="shared" si="0"/>
        <v>653026</v>
      </c>
      <c r="J26" s="65">
        <f t="shared" si="0"/>
        <v>21937</v>
      </c>
      <c r="K26" s="65">
        <f t="shared" si="0"/>
        <v>863041</v>
      </c>
      <c r="L26" s="65">
        <f t="shared" si="0"/>
        <v>159880</v>
      </c>
      <c r="M26" s="65">
        <f t="shared" si="0"/>
        <v>726366</v>
      </c>
      <c r="N26" s="65">
        <f t="shared" si="0"/>
        <v>193553</v>
      </c>
      <c r="O26" s="65">
        <f t="shared" si="0"/>
        <v>54573</v>
      </c>
      <c r="P26" s="65">
        <f t="shared" si="0"/>
        <v>974492</v>
      </c>
      <c r="Q26" s="65">
        <f t="shared" si="0"/>
        <v>484642</v>
      </c>
      <c r="R26" s="65">
        <f t="shared" si="0"/>
        <v>604329</v>
      </c>
      <c r="S26" s="65">
        <f t="shared" si="0"/>
        <v>108814</v>
      </c>
      <c r="T26" s="65">
        <f t="shared" si="0"/>
        <v>332076</v>
      </c>
      <c r="U26" s="65">
        <f t="shared" si="0"/>
        <v>1045219</v>
      </c>
      <c r="V26" s="65">
        <f t="shared" si="0"/>
        <v>445878</v>
      </c>
      <c r="W26" s="65">
        <f t="shared" si="0"/>
        <v>82911</v>
      </c>
      <c r="X26" s="65">
        <f t="shared" si="0"/>
        <v>256572</v>
      </c>
      <c r="Y26" s="65">
        <f t="shared" si="0"/>
        <v>785361</v>
      </c>
      <c r="Z26" s="65">
        <f t="shared" si="0"/>
        <v>58989</v>
      </c>
      <c r="AA26" s="65">
        <f t="shared" si="0"/>
        <v>103042</v>
      </c>
      <c r="AB26" s="65">
        <f t="shared" si="0"/>
        <v>20718</v>
      </c>
      <c r="AC26" s="65">
        <f t="shared" si="0"/>
        <v>182749</v>
      </c>
      <c r="AD26" s="65">
        <f t="shared" si="0"/>
        <v>151835</v>
      </c>
      <c r="AE26" s="65">
        <f>SUM(AE7:AE25)-10280*18</f>
        <v>78601</v>
      </c>
      <c r="AF26" s="65">
        <f>SUM(AF7:AF25)-986256*18</f>
        <v>1158092</v>
      </c>
      <c r="AG26" s="65">
        <f>SUM(AG7:AG25)</f>
        <v>22223</v>
      </c>
      <c r="AH26" s="65">
        <f>SUM(AH7:AH25)-996536*18</f>
        <v>1258916</v>
      </c>
      <c r="AI26" s="65">
        <f>SUM(AI7:AI25)-72244*18</f>
        <v>293446</v>
      </c>
      <c r="AJ26" s="65">
        <f>SUM(AJ7:AJ25)</f>
        <v>1</v>
      </c>
      <c r="AK26" s="65">
        <f t="shared" ref="AK26:CQ26" si="1">SUM(AK7:AK25)</f>
        <v>0</v>
      </c>
      <c r="AL26" s="65">
        <f t="shared" si="1"/>
        <v>0</v>
      </c>
      <c r="AM26" s="65">
        <f t="shared" si="1"/>
        <v>1</v>
      </c>
      <c r="AN26" s="65">
        <f t="shared" si="1"/>
        <v>1</v>
      </c>
      <c r="AO26" s="65">
        <f t="shared" si="1"/>
        <v>65</v>
      </c>
      <c r="AP26" s="65">
        <f t="shared" si="1"/>
        <v>1</v>
      </c>
      <c r="AQ26" s="65">
        <f t="shared" si="1"/>
        <v>6</v>
      </c>
      <c r="AR26" s="65">
        <f t="shared" si="1"/>
        <v>72</v>
      </c>
      <c r="AS26" s="65">
        <f t="shared" si="1"/>
        <v>45</v>
      </c>
      <c r="AT26" s="65">
        <f t="shared" si="1"/>
        <v>51</v>
      </c>
      <c r="AU26" s="65">
        <f t="shared" si="1"/>
        <v>3</v>
      </c>
      <c r="AV26" s="65">
        <f t="shared" si="1"/>
        <v>2</v>
      </c>
      <c r="AW26" s="65">
        <f t="shared" si="1"/>
        <v>56</v>
      </c>
      <c r="AX26" s="65">
        <f t="shared" si="1"/>
        <v>35</v>
      </c>
      <c r="AY26" s="65">
        <f t="shared" si="1"/>
        <v>30</v>
      </c>
      <c r="AZ26" s="65">
        <f t="shared" si="1"/>
        <v>2</v>
      </c>
      <c r="BA26" s="65">
        <f t="shared" si="1"/>
        <v>26</v>
      </c>
      <c r="BB26" s="65">
        <f t="shared" si="1"/>
        <v>58</v>
      </c>
      <c r="BC26" s="65">
        <f t="shared" si="1"/>
        <v>33</v>
      </c>
      <c r="BD26" s="65">
        <f t="shared" si="1"/>
        <v>13</v>
      </c>
      <c r="BE26" s="65">
        <f t="shared" si="1"/>
        <v>2</v>
      </c>
      <c r="BF26" s="65">
        <f t="shared" si="1"/>
        <v>2</v>
      </c>
      <c r="BG26" s="65">
        <f t="shared" si="1"/>
        <v>17</v>
      </c>
      <c r="BH26" s="65">
        <f t="shared" si="1"/>
        <v>12</v>
      </c>
      <c r="BI26" s="65">
        <f t="shared" si="1"/>
        <v>41527</v>
      </c>
      <c r="BJ26" s="65">
        <f t="shared" si="1"/>
        <v>1090</v>
      </c>
      <c r="BK26" s="65">
        <f t="shared" si="1"/>
        <v>6</v>
      </c>
      <c r="BL26" s="65">
        <f t="shared" si="1"/>
        <v>42623</v>
      </c>
      <c r="BM26" s="65">
        <f t="shared" si="1"/>
        <v>9083</v>
      </c>
      <c r="BN26" s="65">
        <f t="shared" si="1"/>
        <v>170773</v>
      </c>
      <c r="BO26" s="65">
        <f t="shared" si="1"/>
        <v>748744</v>
      </c>
      <c r="BP26" s="65">
        <f t="shared" si="1"/>
        <v>1013</v>
      </c>
      <c r="BQ26" s="65">
        <f t="shared" si="1"/>
        <v>920530</v>
      </c>
      <c r="BR26" s="65">
        <f t="shared" si="1"/>
        <v>301306</v>
      </c>
      <c r="BS26" s="65">
        <f t="shared" si="1"/>
        <v>3185</v>
      </c>
      <c r="BT26" s="65">
        <f t="shared" si="1"/>
        <v>9676</v>
      </c>
      <c r="BU26" s="65">
        <f t="shared" si="1"/>
        <v>17</v>
      </c>
      <c r="BV26" s="65">
        <f t="shared" si="1"/>
        <v>12878</v>
      </c>
      <c r="BW26" s="65">
        <f t="shared" si="1"/>
        <v>10745</v>
      </c>
      <c r="BX26" s="65">
        <f t="shared" si="1"/>
        <v>16357</v>
      </c>
      <c r="BY26" s="65">
        <f t="shared" si="1"/>
        <v>205</v>
      </c>
      <c r="BZ26" s="65">
        <f t="shared" si="1"/>
        <v>138</v>
      </c>
      <c r="CA26" s="65">
        <f t="shared" si="1"/>
        <v>16700</v>
      </c>
      <c r="CB26" s="65">
        <f t="shared" si="1"/>
        <v>8214</v>
      </c>
      <c r="CC26" s="65">
        <f t="shared" si="1"/>
        <v>1</v>
      </c>
      <c r="CD26" s="65">
        <f t="shared" si="1"/>
        <v>89</v>
      </c>
      <c r="CE26" s="65">
        <f t="shared" si="1"/>
        <v>0</v>
      </c>
      <c r="CF26" s="65">
        <f t="shared" si="1"/>
        <v>90</v>
      </c>
      <c r="CG26" s="65">
        <f t="shared" si="1"/>
        <v>29</v>
      </c>
      <c r="CH26" s="65">
        <f t="shared" si="1"/>
        <v>510046</v>
      </c>
      <c r="CI26" s="65">
        <f t="shared" si="1"/>
        <v>63253</v>
      </c>
      <c r="CJ26" s="65">
        <f t="shared" si="1"/>
        <v>165</v>
      </c>
      <c r="CK26" s="65">
        <f t="shared" si="1"/>
        <v>573464</v>
      </c>
      <c r="CL26" s="65">
        <f t="shared" si="1"/>
        <v>51191</v>
      </c>
      <c r="CM26" s="65">
        <f t="shared" si="1"/>
        <v>0</v>
      </c>
      <c r="CN26" s="65">
        <f t="shared" si="1"/>
        <v>0</v>
      </c>
      <c r="CO26" s="65">
        <f t="shared" si="1"/>
        <v>0</v>
      </c>
      <c r="CP26" s="65">
        <f t="shared" si="1"/>
        <v>0</v>
      </c>
      <c r="CQ26" s="65">
        <f t="shared" si="1"/>
        <v>0</v>
      </c>
      <c r="CR26" s="65">
        <f>SUM(CR7:CR25)-10280*18</f>
        <v>10498307</v>
      </c>
      <c r="CS26" s="65">
        <f>SUM(CS7:CS25)-986256*18</f>
        <v>10250077</v>
      </c>
      <c r="CT26" s="65">
        <f>SUM(CT7:CT25)</f>
        <v>643963</v>
      </c>
      <c r="CU26" s="65">
        <f>SUM(CU7:CU25)-996536*18</f>
        <v>21392347</v>
      </c>
      <c r="CV26" s="65">
        <f>SUM(CV7:CV25)-72244*18</f>
        <v>4321608</v>
      </c>
      <c r="CW26" s="80"/>
      <c r="CX26" s="80"/>
      <c r="CY26" s="80"/>
      <c r="CZ26" s="80"/>
      <c r="DA26" s="80"/>
      <c r="DB26" s="80"/>
    </row>
    <row r="27" spans="1:106" ht="13.8">
      <c r="A27" s="69"/>
      <c r="B27" s="70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</row>
    <row r="28" spans="1:106" s="24" customFormat="1" ht="12.75" customHeight="1">
      <c r="AH28" s="81"/>
      <c r="CR28" s="82"/>
      <c r="CS28" s="82"/>
      <c r="CT28" s="82"/>
      <c r="CU28" s="82"/>
      <c r="CV28" s="82"/>
    </row>
    <row r="29" spans="1:106" ht="13.8">
      <c r="B29" s="54" t="s">
        <v>84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</row>
    <row r="30" spans="1:106" ht="13.8">
      <c r="B30" s="54" t="s">
        <v>85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81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</row>
  </sheetData>
  <sortState xmlns:xlrd2="http://schemas.microsoft.com/office/spreadsheetml/2017/richdata2" ref="B7:CV23">
    <sortCondition descending="1" ref="CU7:CU23"/>
  </sortState>
  <mergeCells count="41"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BS4:BW4"/>
    <mergeCell ref="BS5:BV5"/>
    <mergeCell ref="BX4:CB4"/>
    <mergeCell ref="BX5:CA5"/>
    <mergeCell ref="BI4:BM4"/>
    <mergeCell ref="BI5:BL5"/>
    <mergeCell ref="BN4:BR4"/>
    <mergeCell ref="BN5:BQ5"/>
    <mergeCell ref="CM5:CP5"/>
    <mergeCell ref="CR4:CV4"/>
    <mergeCell ref="CR5:CU5"/>
    <mergeCell ref="CC4:CG4"/>
    <mergeCell ref="CC5:CF5"/>
    <mergeCell ref="CH4:CL4"/>
    <mergeCell ref="CH5:CK5"/>
    <mergeCell ref="CM4:CQ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4"/>
  <sheetViews>
    <sheetView zoomScale="90" zoomScaleNormal="90" workbookViewId="0">
      <pane xSplit="2" ySplit="6" topLeftCell="X7" activePane="bottomRight" state="frozen"/>
      <selection activeCell="AK13" sqref="AK13"/>
      <selection pane="topRight" activeCell="AK13" sqref="AK13"/>
      <selection pane="bottomLeft" activeCell="AK13" sqref="AK13"/>
      <selection pane="bottomRight" activeCell="AK13" sqref="AK13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3" width="15.109375" style="20" customWidth="1"/>
    <col min="4" max="4" width="12.6640625" style="20" customWidth="1"/>
    <col min="5" max="5" width="15.109375" style="20" customWidth="1"/>
    <col min="6" max="6" width="12.6640625" style="20" customWidth="1"/>
    <col min="7" max="7" width="15.109375" style="20" customWidth="1"/>
    <col min="8" max="8" width="12.6640625" style="20" customWidth="1"/>
    <col min="9" max="9" width="15.109375" style="20" customWidth="1"/>
    <col min="10" max="10" width="12.6640625" style="20" customWidth="1"/>
    <col min="11" max="11" width="15.109375" style="20" customWidth="1"/>
    <col min="12" max="12" width="12.6640625" style="20" customWidth="1"/>
    <col min="13" max="13" width="15.109375" style="20" customWidth="1"/>
    <col min="14" max="14" width="12.6640625" style="20" customWidth="1"/>
    <col min="15" max="15" width="15.109375" style="20" customWidth="1"/>
    <col min="16" max="16" width="12.6640625" style="20" customWidth="1"/>
    <col min="17" max="17" width="15.109375" style="20" customWidth="1"/>
    <col min="18" max="18" width="12.6640625" style="20" customWidth="1"/>
    <col min="19" max="19" width="15.109375" style="20" customWidth="1"/>
    <col min="20" max="20" width="12.6640625" style="20" customWidth="1"/>
    <col min="21" max="21" width="15.109375" style="20" customWidth="1"/>
    <col min="22" max="22" width="12.6640625" style="20" customWidth="1"/>
    <col min="23" max="23" width="15.109375" style="20" customWidth="1"/>
    <col min="24" max="24" width="12.6640625" style="20" customWidth="1"/>
    <col min="25" max="25" width="15.109375" style="20" customWidth="1"/>
    <col min="26" max="26" width="12.6640625" style="20" customWidth="1"/>
    <col min="27" max="27" width="15.109375" style="20" customWidth="1"/>
    <col min="28" max="28" width="12.6640625" style="20" customWidth="1"/>
    <col min="29" max="29" width="15.109375" style="20" customWidth="1"/>
    <col min="30" max="30" width="12.6640625" style="20" customWidth="1"/>
    <col min="31" max="31" width="15.109375" style="20" customWidth="1"/>
    <col min="32" max="32" width="12.6640625" style="20" customWidth="1"/>
    <col min="33" max="33" width="15.109375" style="20" customWidth="1"/>
    <col min="34" max="34" width="12.6640625" style="20" customWidth="1"/>
    <col min="35" max="35" width="15.109375" style="20" customWidth="1"/>
    <col min="36" max="36" width="12.6640625" style="20" customWidth="1"/>
    <col min="37" max="37" width="15.109375" style="20" customWidth="1"/>
    <col min="38" max="38" width="12.6640625" style="20" customWidth="1"/>
    <col min="39" max="39" width="15.109375" style="20" customWidth="1"/>
    <col min="40" max="40" width="12.6640625" style="20" customWidth="1"/>
    <col min="41" max="16384" width="9.109375" style="20"/>
  </cols>
  <sheetData>
    <row r="1" spans="1:40" s="17" customFormat="1" ht="27.75" customHeight="1">
      <c r="A1" s="15" t="s">
        <v>81</v>
      </c>
      <c r="B1" s="15"/>
      <c r="C1" s="15"/>
      <c r="D1" s="15"/>
      <c r="E1" s="16"/>
    </row>
    <row r="2" spans="1:40" customFormat="1" ht="17.25" customHeight="1">
      <c r="A2" s="19" t="s">
        <v>39</v>
      </c>
    </row>
    <row r="3" spans="1:40" customFormat="1" ht="21.75" customHeight="1">
      <c r="A3" s="24"/>
    </row>
    <row r="4" spans="1:40" ht="89.25" customHeight="1">
      <c r="A4" s="86" t="s">
        <v>0</v>
      </c>
      <c r="B4" s="86" t="s">
        <v>2</v>
      </c>
      <c r="C4" s="88" t="s">
        <v>3</v>
      </c>
      <c r="D4" s="89"/>
      <c r="E4" s="88" t="s">
        <v>27</v>
      </c>
      <c r="F4" s="89"/>
      <c r="G4" s="88" t="s">
        <v>34</v>
      </c>
      <c r="H4" s="89"/>
      <c r="I4" s="88" t="s">
        <v>6</v>
      </c>
      <c r="J4" s="89"/>
      <c r="K4" s="88" t="s">
        <v>35</v>
      </c>
      <c r="L4" s="89"/>
      <c r="M4" s="88" t="s">
        <v>7</v>
      </c>
      <c r="N4" s="89"/>
      <c r="O4" s="88" t="s">
        <v>8</v>
      </c>
      <c r="P4" s="89"/>
      <c r="Q4" s="88" t="s">
        <v>28</v>
      </c>
      <c r="R4" s="89"/>
      <c r="S4" s="88" t="s">
        <v>38</v>
      </c>
      <c r="T4" s="89"/>
      <c r="U4" s="88" t="s">
        <v>29</v>
      </c>
      <c r="V4" s="89"/>
      <c r="W4" s="88" t="s">
        <v>30</v>
      </c>
      <c r="X4" s="89"/>
      <c r="Y4" s="88" t="s">
        <v>9</v>
      </c>
      <c r="Z4" s="89"/>
      <c r="AA4" s="88" t="s">
        <v>31</v>
      </c>
      <c r="AB4" s="89"/>
      <c r="AC4" s="88" t="s">
        <v>10</v>
      </c>
      <c r="AD4" s="89"/>
      <c r="AE4" s="88" t="s">
        <v>11</v>
      </c>
      <c r="AF4" s="89"/>
      <c r="AG4" s="88" t="s">
        <v>12</v>
      </c>
      <c r="AH4" s="89"/>
      <c r="AI4" s="88" t="s">
        <v>32</v>
      </c>
      <c r="AJ4" s="89"/>
      <c r="AK4" s="88" t="s">
        <v>13</v>
      </c>
      <c r="AL4" s="89"/>
      <c r="AM4" s="88" t="s">
        <v>14</v>
      </c>
      <c r="AN4" s="89"/>
    </row>
    <row r="5" spans="1:40" ht="42" customHeight="1">
      <c r="A5" s="95"/>
      <c r="B5" s="95"/>
      <c r="C5" s="59" t="s">
        <v>4</v>
      </c>
      <c r="D5" s="58" t="s">
        <v>5</v>
      </c>
      <c r="E5" s="59" t="s">
        <v>4</v>
      </c>
      <c r="F5" s="58" t="s">
        <v>5</v>
      </c>
      <c r="G5" s="59" t="s">
        <v>4</v>
      </c>
      <c r="H5" s="58" t="s">
        <v>5</v>
      </c>
      <c r="I5" s="59" t="s">
        <v>4</v>
      </c>
      <c r="J5" s="58" t="s">
        <v>5</v>
      </c>
      <c r="K5" s="59" t="s">
        <v>4</v>
      </c>
      <c r="L5" s="58" t="s">
        <v>5</v>
      </c>
      <c r="M5" s="59" t="s">
        <v>4</v>
      </c>
      <c r="N5" s="58" t="s">
        <v>5</v>
      </c>
      <c r="O5" s="59" t="s">
        <v>4</v>
      </c>
      <c r="P5" s="58" t="s">
        <v>5</v>
      </c>
      <c r="Q5" s="59" t="s">
        <v>4</v>
      </c>
      <c r="R5" s="58" t="s">
        <v>5</v>
      </c>
      <c r="S5" s="59" t="s">
        <v>4</v>
      </c>
      <c r="T5" s="58" t="s">
        <v>5</v>
      </c>
      <c r="U5" s="59" t="s">
        <v>4</v>
      </c>
      <c r="V5" s="58" t="s">
        <v>5</v>
      </c>
      <c r="W5" s="59" t="s">
        <v>4</v>
      </c>
      <c r="X5" s="58" t="s">
        <v>5</v>
      </c>
      <c r="Y5" s="59" t="s">
        <v>4</v>
      </c>
      <c r="Z5" s="58" t="s">
        <v>5</v>
      </c>
      <c r="AA5" s="59" t="s">
        <v>4</v>
      </c>
      <c r="AB5" s="58" t="s">
        <v>5</v>
      </c>
      <c r="AC5" s="59" t="s">
        <v>4</v>
      </c>
      <c r="AD5" s="58" t="s">
        <v>5</v>
      </c>
      <c r="AE5" s="59" t="s">
        <v>4</v>
      </c>
      <c r="AF5" s="58" t="s">
        <v>5</v>
      </c>
      <c r="AG5" s="59" t="s">
        <v>4</v>
      </c>
      <c r="AH5" s="58" t="s">
        <v>5</v>
      </c>
      <c r="AI5" s="59" t="s">
        <v>4</v>
      </c>
      <c r="AJ5" s="58" t="s">
        <v>5</v>
      </c>
      <c r="AK5" s="59" t="s">
        <v>4</v>
      </c>
      <c r="AL5" s="58" t="s">
        <v>5</v>
      </c>
      <c r="AM5" s="59" t="s">
        <v>4</v>
      </c>
      <c r="AN5" s="58" t="s">
        <v>5</v>
      </c>
    </row>
    <row r="6" spans="1:40" s="60" customFormat="1" ht="51.75" customHeight="1">
      <c r="A6" s="87"/>
      <c r="B6" s="87"/>
      <c r="C6" s="61" t="s">
        <v>14</v>
      </c>
      <c r="D6" s="61" t="s">
        <v>14</v>
      </c>
      <c r="E6" s="61" t="s">
        <v>14</v>
      </c>
      <c r="F6" s="61" t="s">
        <v>14</v>
      </c>
      <c r="G6" s="61" t="s">
        <v>14</v>
      </c>
      <c r="H6" s="61" t="s">
        <v>14</v>
      </c>
      <c r="I6" s="61" t="s">
        <v>14</v>
      </c>
      <c r="J6" s="61" t="s">
        <v>14</v>
      </c>
      <c r="K6" s="61" t="s">
        <v>14</v>
      </c>
      <c r="L6" s="61" t="s">
        <v>14</v>
      </c>
      <c r="M6" s="61" t="s">
        <v>14</v>
      </c>
      <c r="N6" s="61" t="s">
        <v>14</v>
      </c>
      <c r="O6" s="61" t="s">
        <v>14</v>
      </c>
      <c r="P6" s="61" t="s">
        <v>14</v>
      </c>
      <c r="Q6" s="61" t="s">
        <v>14</v>
      </c>
      <c r="R6" s="61" t="s">
        <v>14</v>
      </c>
      <c r="S6" s="61" t="s">
        <v>14</v>
      </c>
      <c r="T6" s="61" t="s">
        <v>14</v>
      </c>
      <c r="U6" s="61" t="s">
        <v>14</v>
      </c>
      <c r="V6" s="61" t="s">
        <v>14</v>
      </c>
      <c r="W6" s="61" t="s">
        <v>14</v>
      </c>
      <c r="X6" s="61" t="s">
        <v>14</v>
      </c>
      <c r="Y6" s="61" t="s">
        <v>14</v>
      </c>
      <c r="Z6" s="61" t="s">
        <v>14</v>
      </c>
      <c r="AA6" s="61" t="s">
        <v>14</v>
      </c>
      <c r="AB6" s="61" t="s">
        <v>14</v>
      </c>
      <c r="AC6" s="61" t="s">
        <v>14</v>
      </c>
      <c r="AD6" s="61" t="s">
        <v>14</v>
      </c>
      <c r="AE6" s="61" t="s">
        <v>14</v>
      </c>
      <c r="AF6" s="61" t="s">
        <v>14</v>
      </c>
      <c r="AG6" s="61" t="s">
        <v>14</v>
      </c>
      <c r="AH6" s="61" t="s">
        <v>14</v>
      </c>
      <c r="AI6" s="61" t="s">
        <v>14</v>
      </c>
      <c r="AJ6" s="61" t="s">
        <v>14</v>
      </c>
      <c r="AK6" s="61" t="s">
        <v>14</v>
      </c>
      <c r="AL6" s="61" t="s">
        <v>14</v>
      </c>
      <c r="AM6" s="61" t="s">
        <v>14</v>
      </c>
      <c r="AN6" s="61" t="s">
        <v>14</v>
      </c>
    </row>
    <row r="7" spans="1:40" ht="24.9" customHeight="1">
      <c r="A7" s="45">
        <v>1</v>
      </c>
      <c r="B7" s="46" t="s">
        <v>54</v>
      </c>
      <c r="C7" s="63">
        <v>18167260.694874745</v>
      </c>
      <c r="D7" s="63">
        <v>399550.47000000003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19281.417369539839</v>
      </c>
      <c r="AB7" s="63">
        <v>3659.4599999999627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3">
        <v>18186542.112244286</v>
      </c>
      <c r="AN7" s="63">
        <v>403209.93</v>
      </c>
    </row>
    <row r="8" spans="1:40" s="22" customFormat="1" ht="24.9" customHeight="1">
      <c r="A8" s="45">
        <v>2</v>
      </c>
      <c r="B8" s="46" t="s">
        <v>58</v>
      </c>
      <c r="C8" s="63">
        <v>4878743.6299959999</v>
      </c>
      <c r="D8" s="63">
        <v>0</v>
      </c>
      <c r="E8" s="63">
        <v>246889.61063400001</v>
      </c>
      <c r="F8" s="63">
        <v>14294.696082</v>
      </c>
      <c r="G8" s="63">
        <v>102966.50420400087</v>
      </c>
      <c r="H8" s="63">
        <v>0</v>
      </c>
      <c r="I8" s="63">
        <v>0</v>
      </c>
      <c r="J8" s="63">
        <v>0</v>
      </c>
      <c r="K8" s="63">
        <v>4572938.5504940143</v>
      </c>
      <c r="L8" s="63">
        <v>0</v>
      </c>
      <c r="M8" s="63">
        <v>405309.96933900198</v>
      </c>
      <c r="N8" s="63">
        <v>0</v>
      </c>
      <c r="O8" s="63">
        <v>0</v>
      </c>
      <c r="P8" s="63">
        <v>0</v>
      </c>
      <c r="Q8" s="63">
        <v>2701.3</v>
      </c>
      <c r="R8" s="63">
        <v>0</v>
      </c>
      <c r="S8" s="63">
        <v>0</v>
      </c>
      <c r="T8" s="63">
        <v>0</v>
      </c>
      <c r="U8" s="63">
        <v>44758.056531999995</v>
      </c>
      <c r="V8" s="63">
        <v>0</v>
      </c>
      <c r="W8" s="63">
        <v>0</v>
      </c>
      <c r="X8" s="63">
        <v>0</v>
      </c>
      <c r="Y8" s="63">
        <v>353226.78548600001</v>
      </c>
      <c r="Z8" s="63">
        <v>0</v>
      </c>
      <c r="AA8" s="63">
        <v>2208481.0813661963</v>
      </c>
      <c r="AB8" s="63">
        <v>275977.54555299995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3356444.5134970001</v>
      </c>
      <c r="AJ8" s="63">
        <v>0</v>
      </c>
      <c r="AK8" s="63">
        <v>0</v>
      </c>
      <c r="AL8" s="63">
        <v>0</v>
      </c>
      <c r="AM8" s="63">
        <v>16172460.001548214</v>
      </c>
      <c r="AN8" s="63">
        <v>290272.24163499993</v>
      </c>
    </row>
    <row r="9" spans="1:40" ht="24.9" customHeight="1">
      <c r="A9" s="45">
        <v>3</v>
      </c>
      <c r="B9" s="46" t="s">
        <v>55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1048579.67</v>
      </c>
      <c r="L9" s="63">
        <v>12289.763708772</v>
      </c>
      <c r="M9" s="63">
        <v>272575.01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4991.42</v>
      </c>
      <c r="V9" s="63">
        <v>486.63863900000001</v>
      </c>
      <c r="W9" s="63">
        <v>0</v>
      </c>
      <c r="X9" s="63">
        <v>0</v>
      </c>
      <c r="Y9" s="63">
        <v>9657.188682</v>
      </c>
      <c r="Z9" s="63">
        <v>822.35774908600001</v>
      </c>
      <c r="AA9" s="63">
        <v>1890421.0367079999</v>
      </c>
      <c r="AB9" s="63">
        <v>397457.04298426351</v>
      </c>
      <c r="AC9" s="63">
        <v>0</v>
      </c>
      <c r="AD9" s="63">
        <v>38.540308775600003</v>
      </c>
      <c r="AE9" s="63">
        <v>0</v>
      </c>
      <c r="AF9" s="63">
        <v>0</v>
      </c>
      <c r="AG9" s="63">
        <v>0</v>
      </c>
      <c r="AH9" s="63">
        <v>0</v>
      </c>
      <c r="AI9" s="63">
        <v>26333.884509</v>
      </c>
      <c r="AJ9" s="63">
        <v>12175.639021271001</v>
      </c>
      <c r="AK9" s="63">
        <v>0</v>
      </c>
      <c r="AL9" s="63">
        <v>0</v>
      </c>
      <c r="AM9" s="63">
        <v>3252558.2098989999</v>
      </c>
      <c r="AN9" s="63">
        <v>423269.98241116817</v>
      </c>
    </row>
    <row r="10" spans="1:40" ht="24.9" customHeight="1">
      <c r="A10" s="45">
        <v>4</v>
      </c>
      <c r="B10" s="46" t="s">
        <v>56</v>
      </c>
      <c r="C10" s="63">
        <v>629620.35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2645.5795200000002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1922463.5805409998</v>
      </c>
      <c r="AB10" s="63">
        <v>155248.61361677921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14331.6975</v>
      </c>
      <c r="AJ10" s="63">
        <v>8924.5140460950006</v>
      </c>
      <c r="AK10" s="63">
        <v>0</v>
      </c>
      <c r="AL10" s="63">
        <v>0</v>
      </c>
      <c r="AM10" s="63">
        <v>2569061.2075609993</v>
      </c>
      <c r="AN10" s="63">
        <v>164173.12766287421</v>
      </c>
    </row>
    <row r="11" spans="1:40" ht="24.9" customHeight="1">
      <c r="A11" s="45">
        <v>5</v>
      </c>
      <c r="B11" s="46" t="s">
        <v>60</v>
      </c>
      <c r="C11" s="63">
        <v>0</v>
      </c>
      <c r="D11" s="63">
        <v>0</v>
      </c>
      <c r="E11" s="63">
        <v>0</v>
      </c>
      <c r="F11" s="63">
        <v>0</v>
      </c>
      <c r="G11" s="63">
        <v>28734.422064648435</v>
      </c>
      <c r="H11" s="63">
        <v>0</v>
      </c>
      <c r="I11" s="63">
        <v>-12923.75518</v>
      </c>
      <c r="J11" s="63">
        <v>0</v>
      </c>
      <c r="K11" s="63">
        <v>1783451.025339114</v>
      </c>
      <c r="L11" s="63">
        <v>0</v>
      </c>
      <c r="M11" s="63">
        <v>225763.94814148644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2527.4257260273998</v>
      </c>
      <c r="AB11" s="63">
        <v>0</v>
      </c>
      <c r="AC11" s="63">
        <v>16099.315728240786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2043652.3818195171</v>
      </c>
      <c r="AN11" s="63">
        <v>0</v>
      </c>
    </row>
    <row r="12" spans="1:40" ht="24.9" customHeight="1">
      <c r="A12" s="45">
        <v>6</v>
      </c>
      <c r="B12" s="46" t="s">
        <v>57</v>
      </c>
      <c r="C12" s="63">
        <v>983335.14912149822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983335.14912149822</v>
      </c>
      <c r="AN12" s="63">
        <v>0</v>
      </c>
    </row>
    <row r="13" spans="1:40" ht="24.9" customHeight="1">
      <c r="A13" s="45">
        <v>7</v>
      </c>
      <c r="B13" s="46" t="s">
        <v>67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58971.41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58971.41</v>
      </c>
      <c r="AN13" s="63">
        <v>0</v>
      </c>
    </row>
    <row r="14" spans="1:40" ht="24.9" customHeight="1">
      <c r="A14" s="45">
        <v>8</v>
      </c>
      <c r="B14" s="46" t="s">
        <v>59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36797.361394000007</v>
      </c>
      <c r="J14" s="63">
        <v>28461.61198044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36797.361394000007</v>
      </c>
      <c r="AN14" s="63">
        <v>28461.61198044</v>
      </c>
    </row>
    <row r="15" spans="1:40" ht="24.9" customHeight="1">
      <c r="A15" s="45">
        <v>9</v>
      </c>
      <c r="B15" s="46" t="s">
        <v>63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11469</v>
      </c>
      <c r="AJ15" s="63">
        <v>5734.26</v>
      </c>
      <c r="AK15" s="63">
        <v>0</v>
      </c>
      <c r="AL15" s="63">
        <v>0</v>
      </c>
      <c r="AM15" s="63">
        <v>11469</v>
      </c>
      <c r="AN15" s="63">
        <v>5734.26</v>
      </c>
    </row>
    <row r="16" spans="1:40" ht="24.9" customHeight="1">
      <c r="A16" s="45">
        <v>10</v>
      </c>
      <c r="B16" s="46" t="s">
        <v>62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</row>
    <row r="17" spans="1:40" ht="24.9" customHeight="1">
      <c r="A17" s="45">
        <v>11</v>
      </c>
      <c r="B17" s="46" t="s">
        <v>71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</row>
    <row r="18" spans="1:40" ht="24.9" customHeight="1">
      <c r="A18" s="45">
        <v>12</v>
      </c>
      <c r="B18" s="46" t="s">
        <v>65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</row>
    <row r="19" spans="1:40" ht="24.9" customHeight="1">
      <c r="A19" s="45">
        <v>13</v>
      </c>
      <c r="B19" s="46" t="s">
        <v>61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</row>
    <row r="20" spans="1:40" ht="24.9" customHeight="1">
      <c r="A20" s="45">
        <v>14</v>
      </c>
      <c r="B20" s="46" t="s">
        <v>70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</row>
    <row r="21" spans="1:40" ht="24.9" customHeight="1">
      <c r="A21" s="45">
        <v>15</v>
      </c>
      <c r="B21" s="46" t="s">
        <v>72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</row>
    <row r="22" spans="1:40" ht="24.9" customHeight="1">
      <c r="A22" s="45">
        <v>16</v>
      </c>
      <c r="B22" s="46" t="s">
        <v>64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</row>
    <row r="23" spans="1:40" ht="24.9" customHeight="1">
      <c r="A23" s="45">
        <v>17</v>
      </c>
      <c r="B23" s="46" t="s">
        <v>69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</row>
    <row r="24" spans="1:40" ht="24.9" customHeight="1">
      <c r="A24" s="45">
        <v>18</v>
      </c>
      <c r="B24" s="46" t="s">
        <v>66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</row>
    <row r="25" spans="1:40" ht="24.9" customHeight="1">
      <c r="A25" s="45">
        <v>19</v>
      </c>
      <c r="B25" s="46" t="s">
        <v>68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</row>
    <row r="26" spans="1:40" ht="13.8">
      <c r="A26" s="47"/>
      <c r="B26" s="48" t="s">
        <v>1</v>
      </c>
      <c r="C26" s="65">
        <v>24658959.823992241</v>
      </c>
      <c r="D26" s="65">
        <v>399550.47000000003</v>
      </c>
      <c r="E26" s="65">
        <v>246889.61063400001</v>
      </c>
      <c r="F26" s="65">
        <v>14294.696082</v>
      </c>
      <c r="G26" s="65">
        <v>131700.92626864932</v>
      </c>
      <c r="H26" s="65">
        <v>0</v>
      </c>
      <c r="I26" s="65">
        <v>23873.606214000007</v>
      </c>
      <c r="J26" s="65">
        <v>28461.61198044</v>
      </c>
      <c r="K26" s="65">
        <v>7404969.2458331287</v>
      </c>
      <c r="L26" s="65">
        <v>12289.763708772</v>
      </c>
      <c r="M26" s="65">
        <v>906294.50700048846</v>
      </c>
      <c r="N26" s="65">
        <v>0</v>
      </c>
      <c r="O26" s="65">
        <v>0</v>
      </c>
      <c r="P26" s="65">
        <v>0</v>
      </c>
      <c r="Q26" s="65">
        <v>2701.3</v>
      </c>
      <c r="R26" s="65">
        <v>0</v>
      </c>
      <c r="S26" s="65">
        <v>0</v>
      </c>
      <c r="T26" s="65">
        <v>0</v>
      </c>
      <c r="U26" s="65">
        <v>49749.476531999993</v>
      </c>
      <c r="V26" s="65">
        <v>486.63863900000001</v>
      </c>
      <c r="W26" s="65">
        <v>0</v>
      </c>
      <c r="X26" s="65">
        <v>0</v>
      </c>
      <c r="Y26" s="65">
        <v>362883.97416799999</v>
      </c>
      <c r="Z26" s="65">
        <v>822.35774908600001</v>
      </c>
      <c r="AA26" s="65">
        <v>6043174.5417107632</v>
      </c>
      <c r="AB26" s="65">
        <v>832342.66215404263</v>
      </c>
      <c r="AC26" s="65">
        <v>16099.315728240786</v>
      </c>
      <c r="AD26" s="65">
        <v>38.540308775600003</v>
      </c>
      <c r="AE26" s="65">
        <v>58971.41</v>
      </c>
      <c r="AF26" s="65">
        <v>0</v>
      </c>
      <c r="AG26" s="65">
        <v>0</v>
      </c>
      <c r="AH26" s="65">
        <v>0</v>
      </c>
      <c r="AI26" s="65">
        <v>3408579.0955059999</v>
      </c>
      <c r="AJ26" s="65">
        <v>26834.413067366004</v>
      </c>
      <c r="AK26" s="65">
        <v>0</v>
      </c>
      <c r="AL26" s="65">
        <v>0</v>
      </c>
      <c r="AM26" s="65">
        <v>43314846.83358752</v>
      </c>
      <c r="AN26" s="65">
        <v>1315121.1536894825</v>
      </c>
    </row>
    <row r="27" spans="1:40" customFormat="1" ht="15" customHeight="1"/>
    <row r="28" spans="1:40" customFormat="1" ht="15" customHeight="1"/>
    <row r="29" spans="1:40" customFormat="1">
      <c r="B29" s="26" t="s">
        <v>15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40" customFormat="1">
      <c r="B30" s="92" t="s">
        <v>87</v>
      </c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</row>
    <row r="31" spans="1:40" customFormat="1"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</row>
    <row r="32" spans="1:40" customFormat="1"/>
    <row r="33" spans="3:11" customFormat="1"/>
    <row r="34" spans="3:11" customFormat="1">
      <c r="C34" s="10"/>
      <c r="D34" s="10"/>
      <c r="E34" s="10"/>
      <c r="F34" s="10"/>
      <c r="G34" s="10"/>
      <c r="H34" s="10"/>
      <c r="I34" s="10"/>
      <c r="J34" s="10"/>
      <c r="K34" s="10"/>
    </row>
  </sheetData>
  <sortState xmlns:xlrd2="http://schemas.microsoft.com/office/spreadsheetml/2017/richdata2" ref="B9:AN23">
    <sortCondition descending="1" ref="AM7:AM23"/>
  </sortState>
  <mergeCells count="22">
    <mergeCell ref="AM4:AN4"/>
    <mergeCell ref="W4:X4"/>
    <mergeCell ref="Y4:Z4"/>
    <mergeCell ref="AA4:AB4"/>
    <mergeCell ref="AC4:AD4"/>
    <mergeCell ref="AE4:AF4"/>
    <mergeCell ref="AG4:A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B30:N31"/>
    <mergeCell ref="A4:A6"/>
    <mergeCell ref="B4:B6"/>
    <mergeCell ref="C4:D4"/>
    <mergeCell ref="E4:F4"/>
    <mergeCell ref="G4: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2"/>
  <sheetViews>
    <sheetView zoomScale="90" zoomScaleNormal="90" workbookViewId="0">
      <pane xSplit="2" ySplit="5" topLeftCell="R6" activePane="bottomRight" state="frozen"/>
      <selection activeCell="AK13" sqref="AK13"/>
      <selection pane="topRight" activeCell="AK13" sqref="AK13"/>
      <selection pane="bottomLeft" activeCell="AK13" sqref="AK13"/>
      <selection pane="bottomRight" activeCell="AK13" sqref="AK13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" style="20" customWidth="1"/>
    <col min="28" max="28" width="10.441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 ht="16.5" customHeight="1">
      <c r="A1" s="102" t="s">
        <v>82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3"/>
      <c r="N1" s="103"/>
      <c r="W1" s="30"/>
    </row>
    <row r="2" spans="1:40" ht="18.75" customHeight="1">
      <c r="A2" s="19" t="s">
        <v>39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40" ht="18.75" customHeight="1">
      <c r="A3" s="24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40" ht="94.5" customHeight="1">
      <c r="A4" s="86" t="s">
        <v>0</v>
      </c>
      <c r="B4" s="86" t="s">
        <v>2</v>
      </c>
      <c r="C4" s="88" t="s">
        <v>3</v>
      </c>
      <c r="D4" s="89"/>
      <c r="E4" s="88" t="s">
        <v>27</v>
      </c>
      <c r="F4" s="89"/>
      <c r="G4" s="88" t="s">
        <v>34</v>
      </c>
      <c r="H4" s="89"/>
      <c r="I4" s="88" t="s">
        <v>6</v>
      </c>
      <c r="J4" s="89"/>
      <c r="K4" s="88" t="s">
        <v>35</v>
      </c>
      <c r="L4" s="89"/>
      <c r="M4" s="88" t="s">
        <v>7</v>
      </c>
      <c r="N4" s="89"/>
      <c r="O4" s="88" t="s">
        <v>8</v>
      </c>
      <c r="P4" s="89"/>
      <c r="Q4" s="88" t="s">
        <v>28</v>
      </c>
      <c r="R4" s="89"/>
      <c r="S4" s="88" t="s">
        <v>38</v>
      </c>
      <c r="T4" s="89"/>
      <c r="U4" s="88" t="s">
        <v>29</v>
      </c>
      <c r="V4" s="89"/>
      <c r="W4" s="88" t="s">
        <v>30</v>
      </c>
      <c r="X4" s="89"/>
      <c r="Y4" s="88" t="s">
        <v>9</v>
      </c>
      <c r="Z4" s="89"/>
      <c r="AA4" s="88" t="s">
        <v>31</v>
      </c>
      <c r="AB4" s="89"/>
      <c r="AC4" s="88" t="s">
        <v>10</v>
      </c>
      <c r="AD4" s="89"/>
      <c r="AE4" s="88" t="s">
        <v>11</v>
      </c>
      <c r="AF4" s="89"/>
      <c r="AG4" s="88" t="s">
        <v>12</v>
      </c>
      <c r="AH4" s="89"/>
      <c r="AI4" s="88" t="s">
        <v>32</v>
      </c>
      <c r="AJ4" s="89"/>
      <c r="AK4" s="88" t="s">
        <v>13</v>
      </c>
      <c r="AL4" s="89"/>
      <c r="AM4" s="88" t="s">
        <v>14</v>
      </c>
      <c r="AN4" s="89"/>
    </row>
    <row r="5" spans="1:40" ht="39.9" customHeight="1">
      <c r="A5" s="87"/>
      <c r="B5" s="87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customFormat="1" ht="24.9" customHeight="1">
      <c r="A6" s="45">
        <v>1</v>
      </c>
      <c r="B6" s="46" t="s">
        <v>58</v>
      </c>
      <c r="C6" s="63">
        <v>4873908.479873999</v>
      </c>
      <c r="D6" s="63">
        <v>4873908.479873999</v>
      </c>
      <c r="E6" s="63">
        <v>217057.65045100689</v>
      </c>
      <c r="F6" s="63">
        <v>203940.60200700691</v>
      </c>
      <c r="G6" s="63">
        <v>101286.27594700083</v>
      </c>
      <c r="H6" s="63">
        <v>101286.27594700083</v>
      </c>
      <c r="I6" s="63">
        <v>0</v>
      </c>
      <c r="J6" s="63">
        <v>0</v>
      </c>
      <c r="K6" s="63">
        <v>5925321.5476290146</v>
      </c>
      <c r="L6" s="63">
        <v>5925321.5476290146</v>
      </c>
      <c r="M6" s="63">
        <v>587350.69333500345</v>
      </c>
      <c r="N6" s="63">
        <v>587350.69333500345</v>
      </c>
      <c r="O6" s="63">
        <v>0</v>
      </c>
      <c r="P6" s="63">
        <v>0</v>
      </c>
      <c r="Q6" s="63">
        <v>1095.3216440000001</v>
      </c>
      <c r="R6" s="63">
        <v>1095.3216440000001</v>
      </c>
      <c r="S6" s="63">
        <v>0</v>
      </c>
      <c r="T6" s="63">
        <v>0</v>
      </c>
      <c r="U6" s="63">
        <v>94573.981476999965</v>
      </c>
      <c r="V6" s="63">
        <v>94573.981476999965</v>
      </c>
      <c r="W6" s="63">
        <v>0</v>
      </c>
      <c r="X6" s="63">
        <v>0</v>
      </c>
      <c r="Y6" s="63">
        <v>374791.52299099998</v>
      </c>
      <c r="Z6" s="63">
        <v>374791.52299099998</v>
      </c>
      <c r="AA6" s="63">
        <v>2520727.5153271961</v>
      </c>
      <c r="AB6" s="63">
        <v>2191235.3574347957</v>
      </c>
      <c r="AC6" s="63">
        <v>0</v>
      </c>
      <c r="AD6" s="63">
        <v>0</v>
      </c>
      <c r="AE6" s="63">
        <v>0</v>
      </c>
      <c r="AF6" s="63">
        <v>0</v>
      </c>
      <c r="AG6" s="63">
        <v>0</v>
      </c>
      <c r="AH6" s="63">
        <v>0</v>
      </c>
      <c r="AI6" s="63">
        <v>3197518.9788000002</v>
      </c>
      <c r="AJ6" s="63">
        <v>3197518.9788000002</v>
      </c>
      <c r="AK6" s="63">
        <v>0</v>
      </c>
      <c r="AL6" s="63">
        <v>0</v>
      </c>
      <c r="AM6" s="64">
        <v>17893631.967475224</v>
      </c>
      <c r="AN6" s="64">
        <v>17551022.761138823</v>
      </c>
    </row>
    <row r="7" spans="1:40" customFormat="1" ht="24.9" customHeight="1">
      <c r="A7" s="45">
        <v>2</v>
      </c>
      <c r="B7" s="46" t="s">
        <v>54</v>
      </c>
      <c r="C7" s="63">
        <v>12517817.694874745</v>
      </c>
      <c r="D7" s="63">
        <v>12118267.224874746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106249.28736954003</v>
      </c>
      <c r="AB7" s="63">
        <v>79378.937369540028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4">
        <v>12624066.982244285</v>
      </c>
      <c r="AN7" s="64">
        <v>12197646.162244286</v>
      </c>
    </row>
    <row r="8" spans="1:40" customFormat="1" ht="24.9" customHeight="1">
      <c r="A8" s="45">
        <v>3</v>
      </c>
      <c r="B8" s="46" t="s">
        <v>55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889983.61460453086</v>
      </c>
      <c r="L8" s="63">
        <v>877693.85</v>
      </c>
      <c r="M8" s="63">
        <v>227370.40917582423</v>
      </c>
      <c r="N8" s="63">
        <v>227370.41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4979.3634615384626</v>
      </c>
      <c r="V8" s="63">
        <v>3759.96</v>
      </c>
      <c r="W8" s="63">
        <v>0</v>
      </c>
      <c r="X8" s="63">
        <v>0</v>
      </c>
      <c r="Y8" s="63">
        <v>8496.2927029923667</v>
      </c>
      <c r="Z8" s="63">
        <v>7669.7394689063667</v>
      </c>
      <c r="AA8" s="63">
        <v>1696054.6888467686</v>
      </c>
      <c r="AB8" s="63">
        <v>865111.97</v>
      </c>
      <c r="AC8" s="63">
        <v>191.58207052747252</v>
      </c>
      <c r="AD8" s="63">
        <v>57.25</v>
      </c>
      <c r="AE8" s="63">
        <v>0</v>
      </c>
      <c r="AF8" s="63">
        <v>0</v>
      </c>
      <c r="AG8" s="63">
        <v>0</v>
      </c>
      <c r="AH8" s="63">
        <v>0</v>
      </c>
      <c r="AI8" s="63">
        <v>48943.464466968115</v>
      </c>
      <c r="AJ8" s="63">
        <v>15629.16</v>
      </c>
      <c r="AK8" s="63">
        <v>0</v>
      </c>
      <c r="AL8" s="63">
        <v>0</v>
      </c>
      <c r="AM8" s="64">
        <v>2876019.4153291504</v>
      </c>
      <c r="AN8" s="64">
        <v>1997292.3394689062</v>
      </c>
    </row>
    <row r="9" spans="1:40" customFormat="1" ht="24.9" customHeight="1">
      <c r="A9" s="45">
        <v>4</v>
      </c>
      <c r="B9" s="46" t="s">
        <v>56</v>
      </c>
      <c r="C9" s="63">
        <v>629620.35</v>
      </c>
      <c r="D9" s="63">
        <v>629620.35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4152.0477325915999</v>
      </c>
      <c r="N9" s="63">
        <v>4152.0477325915999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1938335.1214989559</v>
      </c>
      <c r="AB9" s="63">
        <v>1112134.0081228181</v>
      </c>
      <c r="AC9" s="63">
        <v>0</v>
      </c>
      <c r="AD9" s="63">
        <v>0</v>
      </c>
      <c r="AE9" s="63">
        <v>28692.449409347697</v>
      </c>
      <c r="AF9" s="63">
        <v>5738.4898818695219</v>
      </c>
      <c r="AG9" s="63">
        <v>0</v>
      </c>
      <c r="AH9" s="63">
        <v>0</v>
      </c>
      <c r="AI9" s="63">
        <v>9133.0734035515634</v>
      </c>
      <c r="AJ9" s="63">
        <v>3493.9475862410573</v>
      </c>
      <c r="AK9" s="63">
        <v>0</v>
      </c>
      <c r="AL9" s="63">
        <v>0</v>
      </c>
      <c r="AM9" s="64">
        <v>2609933.0420444468</v>
      </c>
      <c r="AN9" s="64">
        <v>1755138.8433235202</v>
      </c>
    </row>
    <row r="10" spans="1:40" customFormat="1" ht="24.9" customHeight="1">
      <c r="A10" s="45">
        <v>5</v>
      </c>
      <c r="B10" s="46" t="s">
        <v>57</v>
      </c>
      <c r="C10" s="63">
        <v>983335.14912149822</v>
      </c>
      <c r="D10" s="63">
        <v>983335.14912149822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21.542495965692805</v>
      </c>
      <c r="AF10" s="63">
        <v>21.542495965692805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983356.69161746395</v>
      </c>
      <c r="AN10" s="64">
        <v>983356.69161746395</v>
      </c>
    </row>
    <row r="11" spans="1:40" customFormat="1" ht="24.9" customHeight="1">
      <c r="A11" s="45">
        <v>6</v>
      </c>
      <c r="B11" s="46" t="s">
        <v>60</v>
      </c>
      <c r="C11" s="63">
        <v>0</v>
      </c>
      <c r="D11" s="63">
        <v>0</v>
      </c>
      <c r="E11" s="63">
        <v>0</v>
      </c>
      <c r="F11" s="63">
        <v>0</v>
      </c>
      <c r="G11" s="63">
        <v>4466.7088971584853</v>
      </c>
      <c r="H11" s="63">
        <v>4466.7088971584853</v>
      </c>
      <c r="I11" s="63">
        <v>90069.249506000167</v>
      </c>
      <c r="J11" s="63">
        <v>90069.249506000167</v>
      </c>
      <c r="K11" s="63">
        <v>424528.37059623562</v>
      </c>
      <c r="L11" s="63">
        <v>424528.37059623562</v>
      </c>
      <c r="M11" s="63">
        <v>50274.201296528947</v>
      </c>
      <c r="N11" s="63">
        <v>50274.201296528947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3884.5861229208931</v>
      </c>
      <c r="AD11" s="63">
        <v>3884.5861229208931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573223.11641884409</v>
      </c>
      <c r="AN11" s="64">
        <v>573223.11641884409</v>
      </c>
    </row>
    <row r="12" spans="1:40" customFormat="1" ht="24.9" customHeight="1">
      <c r="A12" s="45">
        <v>7</v>
      </c>
      <c r="B12" s="46" t="s">
        <v>67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56310.722732244103</v>
      </c>
      <c r="AF12" s="63">
        <v>56310.722732244103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56310.722732244103</v>
      </c>
      <c r="AN12" s="64">
        <v>56310.722732244103</v>
      </c>
    </row>
    <row r="13" spans="1:40" customFormat="1" ht="24.9" customHeight="1">
      <c r="A13" s="45">
        <v>8</v>
      </c>
      <c r="B13" s="46" t="s">
        <v>59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30677.256040055239</v>
      </c>
      <c r="J13" s="63">
        <v>6931.3574577616855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30677.256040055239</v>
      </c>
      <c r="AN13" s="64">
        <v>6931.3574577616855</v>
      </c>
    </row>
    <row r="14" spans="1:40" customFormat="1" ht="24.9" customHeight="1">
      <c r="A14" s="45">
        <v>9</v>
      </c>
      <c r="B14" s="46" t="s">
        <v>63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20107</v>
      </c>
      <c r="V14" s="63">
        <v>10053.5649178082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6410</v>
      </c>
      <c r="AJ14" s="63">
        <v>3205.0985205479501</v>
      </c>
      <c r="AK14" s="63">
        <v>0</v>
      </c>
      <c r="AL14" s="63">
        <v>0</v>
      </c>
      <c r="AM14" s="64">
        <v>26517</v>
      </c>
      <c r="AN14" s="64">
        <v>13258.66343835615</v>
      </c>
    </row>
    <row r="15" spans="1:40" customFormat="1" ht="24.9" customHeight="1">
      <c r="A15" s="45">
        <v>10</v>
      </c>
      <c r="B15" s="46" t="s">
        <v>62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11</v>
      </c>
      <c r="B16" s="46" t="s">
        <v>71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12</v>
      </c>
      <c r="B17" s="46" t="s">
        <v>65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13</v>
      </c>
      <c r="B18" s="46" t="s">
        <v>61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14</v>
      </c>
      <c r="B19" s="46" t="s">
        <v>70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15</v>
      </c>
      <c r="B20" s="46" t="s">
        <v>72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16</v>
      </c>
      <c r="B21" s="46" t="s">
        <v>64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17</v>
      </c>
      <c r="B22" s="46" t="s">
        <v>69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18</v>
      </c>
      <c r="B23" s="46" t="s">
        <v>66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19</v>
      </c>
      <c r="B24" s="46" t="s">
        <v>68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3.8">
      <c r="A25" s="23"/>
      <c r="B25" s="12" t="s">
        <v>1</v>
      </c>
      <c r="C25" s="65">
        <v>19004681.673870243</v>
      </c>
      <c r="D25" s="65">
        <v>18605131.203870244</v>
      </c>
      <c r="E25" s="65">
        <v>217057.65045100689</v>
      </c>
      <c r="F25" s="65">
        <v>203940.60200700691</v>
      </c>
      <c r="G25" s="65">
        <v>105752.98484415932</v>
      </c>
      <c r="H25" s="65">
        <v>105752.98484415932</v>
      </c>
      <c r="I25" s="65">
        <v>120746.50554605541</v>
      </c>
      <c r="J25" s="65">
        <v>97000.606963761849</v>
      </c>
      <c r="K25" s="65">
        <v>7239833.5328297811</v>
      </c>
      <c r="L25" s="65">
        <v>7227543.7682252498</v>
      </c>
      <c r="M25" s="65">
        <v>869147.35153994826</v>
      </c>
      <c r="N25" s="65">
        <v>869147.35236412403</v>
      </c>
      <c r="O25" s="65">
        <v>0</v>
      </c>
      <c r="P25" s="65">
        <v>0</v>
      </c>
      <c r="Q25" s="65">
        <v>1095.3216440000001</v>
      </c>
      <c r="R25" s="65">
        <v>1095.3216440000001</v>
      </c>
      <c r="S25" s="65">
        <v>0</v>
      </c>
      <c r="T25" s="65">
        <v>0</v>
      </c>
      <c r="U25" s="65">
        <v>119660.34493853843</v>
      </c>
      <c r="V25" s="65">
        <v>108387.50639480817</v>
      </c>
      <c r="W25" s="65">
        <v>0</v>
      </c>
      <c r="X25" s="65">
        <v>0</v>
      </c>
      <c r="Y25" s="65">
        <v>383287.81569399236</v>
      </c>
      <c r="Z25" s="65">
        <v>382461.26245990634</v>
      </c>
      <c r="AA25" s="65">
        <v>6261366.6130424608</v>
      </c>
      <c r="AB25" s="65">
        <v>4247860.2729271539</v>
      </c>
      <c r="AC25" s="65">
        <v>4076.1681934483659</v>
      </c>
      <c r="AD25" s="65">
        <v>3941.8361229208931</v>
      </c>
      <c r="AE25" s="65">
        <v>85024.714637557496</v>
      </c>
      <c r="AF25" s="65">
        <v>62070.755110079321</v>
      </c>
      <c r="AG25" s="65">
        <v>0</v>
      </c>
      <c r="AH25" s="65">
        <v>0</v>
      </c>
      <c r="AI25" s="65">
        <v>3262005.51667052</v>
      </c>
      <c r="AJ25" s="65">
        <v>3219847.1849067896</v>
      </c>
      <c r="AK25" s="65">
        <v>0</v>
      </c>
      <c r="AL25" s="65">
        <v>0</v>
      </c>
      <c r="AM25" s="65">
        <v>37673736.193901718</v>
      </c>
      <c r="AN25" s="65">
        <v>35134180.657840215</v>
      </c>
    </row>
    <row r="26" spans="1:40" ht="13.8">
      <c r="A26" s="60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8" spans="1:40"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AM28" s="25"/>
      <c r="AN28" s="25"/>
    </row>
    <row r="29" spans="1:40">
      <c r="B29" s="99" t="s">
        <v>91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40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AM30" s="25"/>
      <c r="AN30" s="25"/>
    </row>
    <row r="31" spans="1:40">
      <c r="B31" s="16" t="s">
        <v>18</v>
      </c>
      <c r="C31" s="1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40">
      <c r="B32" s="16" t="s">
        <v>19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</sheetData>
  <sortState xmlns:xlrd2="http://schemas.microsoft.com/office/spreadsheetml/2017/richdata2" ref="B7:AN22">
    <sortCondition descending="1" ref="AM6:AM22"/>
  </sortState>
  <mergeCells count="23">
    <mergeCell ref="Y4:Z4"/>
    <mergeCell ref="AM4:AN4"/>
    <mergeCell ref="B29:N30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  <mergeCell ref="M4:N4"/>
    <mergeCell ref="A1:N1"/>
    <mergeCell ref="A4:A5"/>
    <mergeCell ref="B4:B5"/>
    <mergeCell ref="C4:D4"/>
    <mergeCell ref="E4:F4"/>
    <mergeCell ref="G4:H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3"/>
  <sheetViews>
    <sheetView zoomScale="90" zoomScaleNormal="90" workbookViewId="0">
      <pane xSplit="2" ySplit="6" topLeftCell="X7" activePane="bottomRight" state="frozen"/>
      <selection activeCell="AK13" sqref="AK13"/>
      <selection pane="topRight" activeCell="AK13" sqref="AK13"/>
      <selection pane="bottomLeft" activeCell="AK13" sqref="AK13"/>
      <selection pane="bottomRight" activeCell="AK13" sqref="AK13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9" width="12.109375" style="20" customWidth="1"/>
    <col min="10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.88671875" style="20" customWidth="1"/>
    <col min="28" max="28" width="12.66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>
      <c r="A1" s="100" t="s">
        <v>77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5"/>
      <c r="N1" s="15"/>
      <c r="O1" s="15"/>
      <c r="P1" s="15"/>
      <c r="Q1" s="15"/>
      <c r="R1" s="15"/>
      <c r="S1" s="15"/>
    </row>
    <row r="2" spans="1:40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40" ht="19.5" customHeight="1">
      <c r="A3" s="19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1:40" ht="19.5" customHeight="1">
      <c r="A4" s="24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</row>
    <row r="5" spans="1:40" ht="94.5" customHeight="1">
      <c r="A5" s="86" t="s">
        <v>0</v>
      </c>
      <c r="B5" s="86" t="s">
        <v>2</v>
      </c>
      <c r="C5" s="88" t="s">
        <v>3</v>
      </c>
      <c r="D5" s="89"/>
      <c r="E5" s="88" t="s">
        <v>27</v>
      </c>
      <c r="F5" s="89"/>
      <c r="G5" s="88" t="s">
        <v>34</v>
      </c>
      <c r="H5" s="89"/>
      <c r="I5" s="88" t="s">
        <v>6</v>
      </c>
      <c r="J5" s="89"/>
      <c r="K5" s="88" t="s">
        <v>35</v>
      </c>
      <c r="L5" s="89"/>
      <c r="M5" s="88" t="s">
        <v>7</v>
      </c>
      <c r="N5" s="89"/>
      <c r="O5" s="88" t="s">
        <v>8</v>
      </c>
      <c r="P5" s="89"/>
      <c r="Q5" s="88" t="s">
        <v>28</v>
      </c>
      <c r="R5" s="89"/>
      <c r="S5" s="88" t="s">
        <v>38</v>
      </c>
      <c r="T5" s="89"/>
      <c r="U5" s="88" t="s">
        <v>29</v>
      </c>
      <c r="V5" s="89"/>
      <c r="W5" s="88" t="s">
        <v>30</v>
      </c>
      <c r="X5" s="89"/>
      <c r="Y5" s="88" t="s">
        <v>9</v>
      </c>
      <c r="Z5" s="89"/>
      <c r="AA5" s="88" t="s">
        <v>31</v>
      </c>
      <c r="AB5" s="89"/>
      <c r="AC5" s="88" t="s">
        <v>10</v>
      </c>
      <c r="AD5" s="89"/>
      <c r="AE5" s="88" t="s">
        <v>11</v>
      </c>
      <c r="AF5" s="89"/>
      <c r="AG5" s="88" t="s">
        <v>12</v>
      </c>
      <c r="AH5" s="89"/>
      <c r="AI5" s="88" t="s">
        <v>32</v>
      </c>
      <c r="AJ5" s="89"/>
      <c r="AK5" s="88" t="s">
        <v>13</v>
      </c>
      <c r="AL5" s="89"/>
      <c r="AM5" s="88" t="s">
        <v>14</v>
      </c>
      <c r="AN5" s="89"/>
    </row>
    <row r="6" spans="1:40" ht="39.9" customHeight="1">
      <c r="A6" s="87"/>
      <c r="B6" s="87"/>
      <c r="C6" s="21" t="s">
        <v>20</v>
      </c>
      <c r="D6" s="21" t="s">
        <v>21</v>
      </c>
      <c r="E6" s="21" t="s">
        <v>20</v>
      </c>
      <c r="F6" s="21" t="s">
        <v>21</v>
      </c>
      <c r="G6" s="21" t="s">
        <v>20</v>
      </c>
      <c r="H6" s="21" t="s">
        <v>21</v>
      </c>
      <c r="I6" s="21" t="s">
        <v>20</v>
      </c>
      <c r="J6" s="21" t="s">
        <v>21</v>
      </c>
      <c r="K6" s="21" t="s">
        <v>20</v>
      </c>
      <c r="L6" s="21" t="s">
        <v>21</v>
      </c>
      <c r="M6" s="21" t="s">
        <v>20</v>
      </c>
      <c r="N6" s="21" t="s">
        <v>21</v>
      </c>
      <c r="O6" s="21" t="s">
        <v>20</v>
      </c>
      <c r="P6" s="21" t="s">
        <v>21</v>
      </c>
      <c r="Q6" s="21" t="s">
        <v>20</v>
      </c>
      <c r="R6" s="21" t="s">
        <v>21</v>
      </c>
      <c r="S6" s="21" t="s">
        <v>20</v>
      </c>
      <c r="T6" s="21" t="s">
        <v>21</v>
      </c>
      <c r="U6" s="21" t="s">
        <v>20</v>
      </c>
      <c r="V6" s="21" t="s">
        <v>21</v>
      </c>
      <c r="W6" s="21" t="s">
        <v>20</v>
      </c>
      <c r="X6" s="21" t="s">
        <v>21</v>
      </c>
      <c r="Y6" s="21" t="s">
        <v>20</v>
      </c>
      <c r="Z6" s="21" t="s">
        <v>21</v>
      </c>
      <c r="AA6" s="21" t="s">
        <v>20</v>
      </c>
      <c r="AB6" s="21" t="s">
        <v>21</v>
      </c>
      <c r="AC6" s="21" t="s">
        <v>20</v>
      </c>
      <c r="AD6" s="21" t="s">
        <v>21</v>
      </c>
      <c r="AE6" s="21" t="s">
        <v>20</v>
      </c>
      <c r="AF6" s="21" t="s">
        <v>21</v>
      </c>
      <c r="AG6" s="21" t="s">
        <v>20</v>
      </c>
      <c r="AH6" s="21" t="s">
        <v>21</v>
      </c>
      <c r="AI6" s="21" t="s">
        <v>20</v>
      </c>
      <c r="AJ6" s="21" t="s">
        <v>21</v>
      </c>
      <c r="AK6" s="21" t="s">
        <v>20</v>
      </c>
      <c r="AL6" s="21" t="s">
        <v>21</v>
      </c>
      <c r="AM6" s="21" t="s">
        <v>20</v>
      </c>
      <c r="AN6" s="21" t="s">
        <v>21</v>
      </c>
    </row>
    <row r="7" spans="1:40" customFormat="1" ht="24.9" customHeight="1">
      <c r="A7" s="45">
        <v>1</v>
      </c>
      <c r="B7" s="46" t="s">
        <v>58</v>
      </c>
      <c r="C7" s="63">
        <v>1075149.77</v>
      </c>
      <c r="D7" s="63">
        <v>1075149.77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2332082.9500000002</v>
      </c>
      <c r="L7" s="63">
        <v>2332082.9500000002</v>
      </c>
      <c r="M7" s="63">
        <v>1521143.8850000002</v>
      </c>
      <c r="N7" s="63">
        <v>1521143.8850000002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65875.25</v>
      </c>
      <c r="AB7" s="63">
        <v>65875.25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32367.609999999997</v>
      </c>
      <c r="AJ7" s="63">
        <v>32367.609999999997</v>
      </c>
      <c r="AK7" s="63">
        <v>0</v>
      </c>
      <c r="AL7" s="63">
        <v>0</v>
      </c>
      <c r="AM7" s="64">
        <v>5026619.4650000008</v>
      </c>
      <c r="AN7" s="64">
        <v>5026619.4650000008</v>
      </c>
    </row>
    <row r="8" spans="1:40" customFormat="1" ht="24.9" customHeight="1">
      <c r="A8" s="45">
        <v>2</v>
      </c>
      <c r="B8" s="46" t="s">
        <v>57</v>
      </c>
      <c r="C8" s="63">
        <v>2578789.4573240005</v>
      </c>
      <c r="D8" s="63">
        <v>2578789.4573240005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2578789.4573240005</v>
      </c>
      <c r="AN8" s="64">
        <v>2578789.4573240005</v>
      </c>
    </row>
    <row r="9" spans="1:40" customFormat="1" ht="24.9" customHeight="1">
      <c r="A9" s="45">
        <v>3</v>
      </c>
      <c r="B9" s="46" t="s">
        <v>55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626687.9</v>
      </c>
      <c r="L9" s="63">
        <v>626687.9</v>
      </c>
      <c r="M9" s="63">
        <v>211016.14600000001</v>
      </c>
      <c r="N9" s="63">
        <v>211016.14600000001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51523.91</v>
      </c>
      <c r="AB9" s="63">
        <v>9529.9700000000012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889227.95600000012</v>
      </c>
      <c r="AN9" s="64">
        <v>847234.01600000006</v>
      </c>
    </row>
    <row r="10" spans="1:40" customFormat="1" ht="24.9" customHeight="1">
      <c r="A10" s="45">
        <v>4</v>
      </c>
      <c r="B10" s="46" t="s">
        <v>60</v>
      </c>
      <c r="C10" s="63">
        <v>0</v>
      </c>
      <c r="D10" s="63">
        <v>0</v>
      </c>
      <c r="E10" s="63">
        <v>0</v>
      </c>
      <c r="F10" s="63">
        <v>0</v>
      </c>
      <c r="G10" s="63">
        <v>1012</v>
      </c>
      <c r="H10" s="63">
        <v>1012</v>
      </c>
      <c r="I10" s="63">
        <v>186715.09304569371</v>
      </c>
      <c r="J10" s="63">
        <v>186715.09304569371</v>
      </c>
      <c r="K10" s="63">
        <v>273866.88</v>
      </c>
      <c r="L10" s="63">
        <v>273866.88</v>
      </c>
      <c r="M10" s="63">
        <v>28664</v>
      </c>
      <c r="N10" s="63">
        <v>28664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490257.97304569371</v>
      </c>
      <c r="AN10" s="64">
        <v>490257.97304569371</v>
      </c>
    </row>
    <row r="11" spans="1:40" customFormat="1" ht="24.9" customHeight="1">
      <c r="A11" s="45">
        <v>5</v>
      </c>
      <c r="B11" s="46" t="s">
        <v>56</v>
      </c>
      <c r="C11" s="63">
        <v>270283.13999999996</v>
      </c>
      <c r="D11" s="63">
        <v>270283.13999999996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81460.70000000023</v>
      </c>
      <c r="AB11" s="63">
        <v>4637.390000000174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-3.4106051316484809E-13</v>
      </c>
      <c r="AJ11" s="63">
        <v>-3.4106051316484809E-13</v>
      </c>
      <c r="AK11" s="63">
        <v>0</v>
      </c>
      <c r="AL11" s="63">
        <v>0</v>
      </c>
      <c r="AM11" s="64">
        <v>351743.8400000002</v>
      </c>
      <c r="AN11" s="64">
        <v>274920.53000000014</v>
      </c>
    </row>
    <row r="12" spans="1:40" customFormat="1" ht="24.9" customHeight="1">
      <c r="A12" s="45">
        <v>6</v>
      </c>
      <c r="B12" s="46" t="s">
        <v>63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58012</v>
      </c>
      <c r="V12" s="63">
        <v>29006.154999999999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58012</v>
      </c>
      <c r="AN12" s="64">
        <v>29006.154999999999</v>
      </c>
    </row>
    <row r="13" spans="1:40" customFormat="1" ht="24.9" customHeight="1">
      <c r="A13" s="45">
        <v>7</v>
      </c>
      <c r="B13" s="46" t="s">
        <v>62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customFormat="1" ht="24.9" customHeight="1">
      <c r="A14" s="45">
        <v>8</v>
      </c>
      <c r="B14" s="46" t="s">
        <v>71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9</v>
      </c>
      <c r="B15" s="46" t="s">
        <v>65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10</v>
      </c>
      <c r="B16" s="46" t="s">
        <v>61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11</v>
      </c>
      <c r="B17" s="46" t="s">
        <v>70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12</v>
      </c>
      <c r="B18" s="46" t="s">
        <v>72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13</v>
      </c>
      <c r="B19" s="46" t="s">
        <v>64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14</v>
      </c>
      <c r="B20" s="46" t="s">
        <v>69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15</v>
      </c>
      <c r="B21" s="46" t="s">
        <v>54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16</v>
      </c>
      <c r="B22" s="46" t="s">
        <v>66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17</v>
      </c>
      <c r="B23" s="46" t="s">
        <v>68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18</v>
      </c>
      <c r="B24" s="46" t="s">
        <v>59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customFormat="1" ht="24.9" customHeight="1">
      <c r="A25" s="45">
        <v>19</v>
      </c>
      <c r="B25" s="46" t="s">
        <v>67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4">
        <v>0</v>
      </c>
      <c r="AN25" s="64">
        <v>0</v>
      </c>
    </row>
    <row r="26" spans="1:40" ht="13.8">
      <c r="A26" s="23"/>
      <c r="B26" s="12" t="s">
        <v>1</v>
      </c>
      <c r="C26" s="65">
        <v>3924222.3673240007</v>
      </c>
      <c r="D26" s="65">
        <v>3924222.3673240007</v>
      </c>
      <c r="E26" s="65">
        <v>0</v>
      </c>
      <c r="F26" s="65">
        <v>0</v>
      </c>
      <c r="G26" s="65">
        <v>1012</v>
      </c>
      <c r="H26" s="65">
        <v>1012</v>
      </c>
      <c r="I26" s="65">
        <v>186715.09304569371</v>
      </c>
      <c r="J26" s="65">
        <v>186715.09304569371</v>
      </c>
      <c r="K26" s="65">
        <v>3232637.73</v>
      </c>
      <c r="L26" s="65">
        <v>3232637.73</v>
      </c>
      <c r="M26" s="65">
        <v>1760824.0310000002</v>
      </c>
      <c r="N26" s="65">
        <v>1760824.0310000002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58012</v>
      </c>
      <c r="V26" s="65">
        <v>29006.154999999999</v>
      </c>
      <c r="W26" s="65">
        <v>0</v>
      </c>
      <c r="X26" s="65">
        <v>0</v>
      </c>
      <c r="Y26" s="65">
        <v>0</v>
      </c>
      <c r="Z26" s="65">
        <v>0</v>
      </c>
      <c r="AA26" s="65">
        <v>198859.86000000022</v>
      </c>
      <c r="AB26" s="65">
        <v>80042.610000000175</v>
      </c>
      <c r="AC26" s="65">
        <v>0</v>
      </c>
      <c r="AD26" s="65">
        <v>0</v>
      </c>
      <c r="AE26" s="65">
        <v>0</v>
      </c>
      <c r="AF26" s="65">
        <v>0</v>
      </c>
      <c r="AG26" s="65">
        <v>0</v>
      </c>
      <c r="AH26" s="65">
        <v>0</v>
      </c>
      <c r="AI26" s="65">
        <v>32367.609999999997</v>
      </c>
      <c r="AJ26" s="65">
        <v>32367.609999999997</v>
      </c>
      <c r="AK26" s="65">
        <v>0</v>
      </c>
      <c r="AL26" s="65">
        <v>0</v>
      </c>
      <c r="AM26" s="65">
        <v>9394650.6913696956</v>
      </c>
      <c r="AN26" s="65">
        <v>9246827.5963696949</v>
      </c>
    </row>
    <row r="27" spans="1:40" ht="13.8">
      <c r="A27" s="60"/>
      <c r="B27" s="73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</row>
    <row r="29" spans="1:40" ht="17.25" customHeight="1"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AM29" s="43"/>
      <c r="AN29" s="43"/>
    </row>
    <row r="30" spans="1:40" ht="17.25" customHeight="1">
      <c r="B30" s="99" t="s">
        <v>89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  <row r="31" spans="1:40" ht="17.25" customHeight="1"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AM31" s="44"/>
      <c r="AN31" s="44"/>
    </row>
    <row r="32" spans="1:40" ht="17.25" customHeight="1">
      <c r="B32" s="16" t="s">
        <v>22</v>
      </c>
      <c r="C32" s="17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25"/>
    </row>
    <row r="33" spans="2:14" ht="17.25" customHeight="1">
      <c r="B33" s="16" t="s">
        <v>23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</sheetData>
  <sortState xmlns:xlrd2="http://schemas.microsoft.com/office/spreadsheetml/2017/richdata2" ref="B7:AN23">
    <sortCondition descending="1" ref="AM7:AM23"/>
  </sortState>
  <mergeCells count="24">
    <mergeCell ref="Y5:Z5"/>
    <mergeCell ref="AM5:AN5"/>
    <mergeCell ref="B30:N31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K5:L5"/>
    <mergeCell ref="M5:N5"/>
    <mergeCell ref="A5:A6"/>
    <mergeCell ref="B5:B6"/>
    <mergeCell ref="C5:D5"/>
    <mergeCell ref="E5:F5"/>
    <mergeCell ref="G5:H5"/>
    <mergeCell ref="I5:J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4"/>
  <sheetViews>
    <sheetView zoomScale="90" zoomScaleNormal="90" workbookViewId="0">
      <pane xSplit="2" ySplit="6" topLeftCell="Z7" activePane="bottomRight" state="frozen"/>
      <selection activeCell="AK13" sqref="AK13"/>
      <selection pane="topRight" activeCell="AK13" sqref="AK13"/>
      <selection pane="bottomLeft" activeCell="AK13" sqref="AK13"/>
      <selection pane="bottomRight" activeCell="AK13" sqref="AK13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0">
      <c r="A1" s="100" t="s">
        <v>78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5"/>
      <c r="N1" s="15"/>
      <c r="O1" s="15"/>
      <c r="P1" s="15"/>
      <c r="Q1" s="15"/>
      <c r="R1" s="15"/>
      <c r="S1" s="15"/>
    </row>
    <row r="2" spans="1:40" s="20" customFormat="1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40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0" ht="90" customHeight="1">
      <c r="A5" s="86" t="s">
        <v>0</v>
      </c>
      <c r="B5" s="86" t="s">
        <v>2</v>
      </c>
      <c r="C5" s="88" t="s">
        <v>3</v>
      </c>
      <c r="D5" s="89"/>
      <c r="E5" s="88" t="s">
        <v>27</v>
      </c>
      <c r="F5" s="89"/>
      <c r="G5" s="88" t="s">
        <v>34</v>
      </c>
      <c r="H5" s="89"/>
      <c r="I5" s="88" t="s">
        <v>6</v>
      </c>
      <c r="J5" s="89"/>
      <c r="K5" s="88" t="s">
        <v>36</v>
      </c>
      <c r="L5" s="89"/>
      <c r="M5" s="88" t="s">
        <v>37</v>
      </c>
      <c r="N5" s="89"/>
      <c r="O5" s="88" t="s">
        <v>8</v>
      </c>
      <c r="P5" s="89"/>
      <c r="Q5" s="88" t="s">
        <v>28</v>
      </c>
      <c r="R5" s="89"/>
      <c r="S5" s="88" t="s">
        <v>38</v>
      </c>
      <c r="T5" s="89"/>
      <c r="U5" s="88" t="s">
        <v>29</v>
      </c>
      <c r="V5" s="89"/>
      <c r="W5" s="88" t="s">
        <v>30</v>
      </c>
      <c r="X5" s="89"/>
      <c r="Y5" s="88" t="s">
        <v>9</v>
      </c>
      <c r="Z5" s="89"/>
      <c r="AA5" s="88" t="s">
        <v>31</v>
      </c>
      <c r="AB5" s="89"/>
      <c r="AC5" s="88" t="s">
        <v>10</v>
      </c>
      <c r="AD5" s="89"/>
      <c r="AE5" s="88" t="s">
        <v>11</v>
      </c>
      <c r="AF5" s="89"/>
      <c r="AG5" s="88" t="s">
        <v>12</v>
      </c>
      <c r="AH5" s="89"/>
      <c r="AI5" s="88" t="s">
        <v>32</v>
      </c>
      <c r="AJ5" s="89"/>
      <c r="AK5" s="88" t="s">
        <v>13</v>
      </c>
      <c r="AL5" s="89"/>
      <c r="AM5" s="88" t="s">
        <v>14</v>
      </c>
      <c r="AN5" s="89"/>
    </row>
    <row r="6" spans="1:40" ht="93" customHeight="1">
      <c r="A6" s="87"/>
      <c r="B6" s="87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0" ht="24.9" customHeight="1">
      <c r="A7" s="45">
        <v>1</v>
      </c>
      <c r="B7" s="46" t="s">
        <v>58</v>
      </c>
      <c r="C7" s="63">
        <v>1571390.2884764487</v>
      </c>
      <c r="D7" s="63">
        <v>1571390.2884764487</v>
      </c>
      <c r="E7" s="63">
        <v>37.523227599868825</v>
      </c>
      <c r="F7" s="63">
        <v>37.523227599868825</v>
      </c>
      <c r="G7" s="63">
        <v>3534.0252857000469</v>
      </c>
      <c r="H7" s="63">
        <v>3534.0252857000469</v>
      </c>
      <c r="I7" s="63">
        <v>0</v>
      </c>
      <c r="J7" s="63">
        <v>0</v>
      </c>
      <c r="K7" s="63">
        <v>2329948.0909912023</v>
      </c>
      <c r="L7" s="63">
        <v>2329948.0909912023</v>
      </c>
      <c r="M7" s="63">
        <v>1533386.7444734501</v>
      </c>
      <c r="N7" s="63">
        <v>1533386.7444734501</v>
      </c>
      <c r="O7" s="63">
        <v>0</v>
      </c>
      <c r="P7" s="63">
        <v>0</v>
      </c>
      <c r="Q7" s="63">
        <v>135.06500000000003</v>
      </c>
      <c r="R7" s="63">
        <v>135.06500000000003</v>
      </c>
      <c r="S7" s="63">
        <v>0</v>
      </c>
      <c r="T7" s="63">
        <v>0</v>
      </c>
      <c r="U7" s="63">
        <v>-2035.997226</v>
      </c>
      <c r="V7" s="63">
        <v>-2035.997226</v>
      </c>
      <c r="W7" s="63">
        <v>0</v>
      </c>
      <c r="X7" s="63">
        <v>0</v>
      </c>
      <c r="Y7" s="63">
        <v>8323.9410182000011</v>
      </c>
      <c r="Z7" s="63">
        <v>8323.9410182000011</v>
      </c>
      <c r="AA7" s="63">
        <v>942992.09286606614</v>
      </c>
      <c r="AB7" s="63">
        <v>942992.09286606614</v>
      </c>
      <c r="AC7" s="63">
        <v>0</v>
      </c>
      <c r="AD7" s="63">
        <v>0</v>
      </c>
      <c r="AE7" s="63">
        <v>1931.7978150499953</v>
      </c>
      <c r="AF7" s="63">
        <v>1931.7978150499953</v>
      </c>
      <c r="AG7" s="63">
        <v>0</v>
      </c>
      <c r="AH7" s="63">
        <v>0</v>
      </c>
      <c r="AI7" s="63">
        <v>1234140.0865615499</v>
      </c>
      <c r="AJ7" s="63">
        <v>1234140.0865615499</v>
      </c>
      <c r="AK7" s="63">
        <v>0</v>
      </c>
      <c r="AL7" s="63">
        <v>0</v>
      </c>
      <c r="AM7" s="64">
        <v>7623783.6584892664</v>
      </c>
      <c r="AN7" s="64">
        <v>7623783.6584892664</v>
      </c>
    </row>
    <row r="8" spans="1:40" ht="24.9" customHeight="1">
      <c r="A8" s="45">
        <v>2</v>
      </c>
      <c r="B8" s="46" t="s">
        <v>56</v>
      </c>
      <c r="C8" s="63">
        <v>368834.27999999997</v>
      </c>
      <c r="D8" s="63">
        <v>368834.27999999997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-195.23</v>
      </c>
      <c r="N8" s="63">
        <v>-195.23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1262667.2200000002</v>
      </c>
      <c r="AB8" s="63">
        <v>292989.04000000015</v>
      </c>
      <c r="AC8" s="63">
        <v>0</v>
      </c>
      <c r="AD8" s="63">
        <v>0</v>
      </c>
      <c r="AE8" s="63">
        <v>-1530.53</v>
      </c>
      <c r="AF8" s="63">
        <v>-1530.53</v>
      </c>
      <c r="AG8" s="63">
        <v>0</v>
      </c>
      <c r="AH8" s="63">
        <v>0</v>
      </c>
      <c r="AI8" s="63">
        <v>-14.059999999999988</v>
      </c>
      <c r="AJ8" s="63">
        <v>85.880000000000067</v>
      </c>
      <c r="AK8" s="63">
        <v>0</v>
      </c>
      <c r="AL8" s="63">
        <v>0</v>
      </c>
      <c r="AM8" s="64">
        <v>1629761.6800000002</v>
      </c>
      <c r="AN8" s="64">
        <v>660183.44000000006</v>
      </c>
    </row>
    <row r="9" spans="1:40" ht="24.9" customHeight="1">
      <c r="A9" s="45">
        <v>3</v>
      </c>
      <c r="B9" s="46" t="s">
        <v>55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522020.16699999984</v>
      </c>
      <c r="L9" s="63">
        <v>522020.16699999984</v>
      </c>
      <c r="M9" s="63">
        <v>257513.56599999999</v>
      </c>
      <c r="N9" s="63">
        <v>257513.56599999999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-2415.35</v>
      </c>
      <c r="V9" s="63">
        <v>-1577.6</v>
      </c>
      <c r="W9" s="63">
        <v>0</v>
      </c>
      <c r="X9" s="63">
        <v>0</v>
      </c>
      <c r="Y9" s="63">
        <v>7987.62</v>
      </c>
      <c r="Z9" s="63">
        <v>7987.62</v>
      </c>
      <c r="AA9" s="63">
        <v>126246.05</v>
      </c>
      <c r="AB9" s="63">
        <v>85007.61</v>
      </c>
      <c r="AC9" s="63">
        <v>-9.1</v>
      </c>
      <c r="AD9" s="63">
        <v>-9.1</v>
      </c>
      <c r="AE9" s="63">
        <v>0</v>
      </c>
      <c r="AF9" s="63">
        <v>0</v>
      </c>
      <c r="AG9" s="63">
        <v>0</v>
      </c>
      <c r="AH9" s="63">
        <v>0</v>
      </c>
      <c r="AI9" s="63">
        <v>-400.75</v>
      </c>
      <c r="AJ9" s="63">
        <v>-400.75</v>
      </c>
      <c r="AK9" s="63">
        <v>0</v>
      </c>
      <c r="AL9" s="63">
        <v>0</v>
      </c>
      <c r="AM9" s="64">
        <v>910942.20299999986</v>
      </c>
      <c r="AN9" s="64">
        <v>870541.5129999998</v>
      </c>
    </row>
    <row r="10" spans="1:40" ht="24.9" customHeight="1">
      <c r="A10" s="45">
        <v>4</v>
      </c>
      <c r="B10" s="46" t="s">
        <v>57</v>
      </c>
      <c r="C10" s="63">
        <v>582971.07255836029</v>
      </c>
      <c r="D10" s="63">
        <v>582971.07255836029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-2.5</v>
      </c>
      <c r="AF10" s="63">
        <v>-2.5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582968.57255836029</v>
      </c>
      <c r="AN10" s="64">
        <v>582968.57255836029</v>
      </c>
    </row>
    <row r="11" spans="1:40" ht="24.9" customHeight="1">
      <c r="A11" s="45">
        <v>5</v>
      </c>
      <c r="B11" s="46" t="s">
        <v>60</v>
      </c>
      <c r="C11" s="63">
        <v>0</v>
      </c>
      <c r="D11" s="63">
        <v>0</v>
      </c>
      <c r="E11" s="63">
        <v>0</v>
      </c>
      <c r="F11" s="63">
        <v>0</v>
      </c>
      <c r="G11" s="63">
        <v>1012</v>
      </c>
      <c r="H11" s="63">
        <v>1012</v>
      </c>
      <c r="I11" s="63">
        <v>26740.44451237435</v>
      </c>
      <c r="J11" s="63">
        <v>26740.44451237435</v>
      </c>
      <c r="K11" s="63">
        <v>373497.08999999997</v>
      </c>
      <c r="L11" s="63">
        <v>373497.08999999997</v>
      </c>
      <c r="M11" s="63">
        <v>28664</v>
      </c>
      <c r="N11" s="63">
        <v>28664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429913.53451237432</v>
      </c>
      <c r="AN11" s="64">
        <v>429913.53451237432</v>
      </c>
    </row>
    <row r="12" spans="1:40" ht="24.9" customHeight="1">
      <c r="A12" s="45">
        <v>6</v>
      </c>
      <c r="B12" s="46" t="s">
        <v>67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1942.3705000000002</v>
      </c>
      <c r="AF12" s="63">
        <v>1942.3705000000002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1942.3705000000002</v>
      </c>
      <c r="AN12" s="64">
        <v>1942.3705000000002</v>
      </c>
    </row>
    <row r="13" spans="1:40" ht="24.9" customHeight="1">
      <c r="A13" s="45">
        <v>7</v>
      </c>
      <c r="B13" s="46" t="s">
        <v>59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26.726335019199979</v>
      </c>
      <c r="J13" s="63">
        <v>26.726335019199979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26.726335019199979</v>
      </c>
      <c r="AN13" s="64">
        <v>26.726335019199979</v>
      </c>
    </row>
    <row r="14" spans="1:40" ht="24.9" customHeight="1">
      <c r="A14" s="45">
        <v>8</v>
      </c>
      <c r="B14" s="46" t="s">
        <v>62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9</v>
      </c>
      <c r="B15" s="46" t="s">
        <v>71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10</v>
      </c>
      <c r="B16" s="46" t="s">
        <v>65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11</v>
      </c>
      <c r="B17" s="46" t="s">
        <v>61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12</v>
      </c>
      <c r="B18" s="46" t="s">
        <v>70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13</v>
      </c>
      <c r="B19" s="46" t="s">
        <v>72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14</v>
      </c>
      <c r="B20" s="46" t="s">
        <v>64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15</v>
      </c>
      <c r="B21" s="46" t="s">
        <v>69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16</v>
      </c>
      <c r="B22" s="46" t="s">
        <v>54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17</v>
      </c>
      <c r="B23" s="46" t="s">
        <v>66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24.9" customHeight="1">
      <c r="A24" s="45">
        <v>18</v>
      </c>
      <c r="B24" s="46" t="s">
        <v>68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24.9" customHeight="1">
      <c r="A25" s="45">
        <v>19</v>
      </c>
      <c r="B25" s="46" t="s">
        <v>63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-4374.24</v>
      </c>
      <c r="V25" s="63">
        <v>-2590.9750000000004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286.74</v>
      </c>
      <c r="AJ25" s="63">
        <v>286.74</v>
      </c>
      <c r="AK25" s="63">
        <v>0</v>
      </c>
      <c r="AL25" s="63">
        <v>0</v>
      </c>
      <c r="AM25" s="64">
        <v>-4087.5</v>
      </c>
      <c r="AN25" s="64">
        <v>-2304.2350000000006</v>
      </c>
    </row>
    <row r="26" spans="1:40" ht="13.8">
      <c r="A26" s="23"/>
      <c r="B26" s="12" t="s">
        <v>1</v>
      </c>
      <c r="C26" s="65">
        <v>2523195.6410348089</v>
      </c>
      <c r="D26" s="65">
        <v>2523195.6410348089</v>
      </c>
      <c r="E26" s="65">
        <v>37.523227599868825</v>
      </c>
      <c r="F26" s="65">
        <v>37.523227599868825</v>
      </c>
      <c r="G26" s="65">
        <v>4546.0252857000469</v>
      </c>
      <c r="H26" s="65">
        <v>4546.0252857000469</v>
      </c>
      <c r="I26" s="65">
        <v>26767.170847393551</v>
      </c>
      <c r="J26" s="65">
        <v>26767.170847393551</v>
      </c>
      <c r="K26" s="65">
        <v>3225465.347991202</v>
      </c>
      <c r="L26" s="65">
        <v>3225465.347991202</v>
      </c>
      <c r="M26" s="65">
        <v>1819369.08047345</v>
      </c>
      <c r="N26" s="65">
        <v>1819369.08047345</v>
      </c>
      <c r="O26" s="65">
        <v>0</v>
      </c>
      <c r="P26" s="65">
        <v>0</v>
      </c>
      <c r="Q26" s="65">
        <v>135.06500000000003</v>
      </c>
      <c r="R26" s="65">
        <v>135.06500000000003</v>
      </c>
      <c r="S26" s="65">
        <v>0</v>
      </c>
      <c r="T26" s="65">
        <v>0</v>
      </c>
      <c r="U26" s="65">
        <v>-8825.5872259999996</v>
      </c>
      <c r="V26" s="65">
        <v>-6204.5722260000002</v>
      </c>
      <c r="W26" s="65">
        <v>0</v>
      </c>
      <c r="X26" s="65">
        <v>0</v>
      </c>
      <c r="Y26" s="65">
        <v>16311.561018200002</v>
      </c>
      <c r="Z26" s="65">
        <v>16311.561018200002</v>
      </c>
      <c r="AA26" s="65">
        <v>2331905.3628660664</v>
      </c>
      <c r="AB26" s="65">
        <v>1320988.7428660665</v>
      </c>
      <c r="AC26" s="65">
        <v>-9.1</v>
      </c>
      <c r="AD26" s="65">
        <v>-9.1</v>
      </c>
      <c r="AE26" s="65">
        <v>2341.1383150499955</v>
      </c>
      <c r="AF26" s="65">
        <v>2341.1383150499955</v>
      </c>
      <c r="AG26" s="65">
        <v>0</v>
      </c>
      <c r="AH26" s="65">
        <v>0</v>
      </c>
      <c r="AI26" s="65">
        <v>1234012.0165615499</v>
      </c>
      <c r="AJ26" s="65">
        <v>1234111.9565615498</v>
      </c>
      <c r="AK26" s="65">
        <v>0</v>
      </c>
      <c r="AL26" s="65">
        <v>0</v>
      </c>
      <c r="AM26" s="65">
        <v>11175251.24539502</v>
      </c>
      <c r="AN26" s="65">
        <v>10167055.580395021</v>
      </c>
    </row>
    <row r="28" spans="1:40" ht="14.4">
      <c r="A28" s="31"/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7"/>
      <c r="AN28" s="27"/>
    </row>
    <row r="29" spans="1:40" ht="13.5" customHeight="1">
      <c r="A29" s="31"/>
      <c r="B29" s="99" t="s">
        <v>90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32"/>
      <c r="P29" s="32"/>
      <c r="Q29" s="32"/>
      <c r="R29" s="32"/>
      <c r="S29" s="32"/>
      <c r="T29" s="32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0"/>
      <c r="AN29" s="30"/>
    </row>
    <row r="30" spans="1:40" ht="14.4">
      <c r="A30" s="31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N30" s="27"/>
    </row>
    <row r="31" spans="1:40">
      <c r="B31" s="16" t="s">
        <v>51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30"/>
      <c r="AN31" s="30"/>
    </row>
    <row r="32" spans="1:40">
      <c r="B32" s="16" t="s">
        <v>52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39:40">
      <c r="AM33" s="30"/>
      <c r="AN33" s="30"/>
    </row>
    <row r="34" spans="39:40">
      <c r="AM34" s="30"/>
      <c r="AN34" s="30"/>
    </row>
  </sheetData>
  <sortState xmlns:xlrd2="http://schemas.microsoft.com/office/spreadsheetml/2017/richdata2" ref="B8:AN23">
    <sortCondition descending="1" ref="AM7:AM23"/>
  </sortState>
  <mergeCells count="24">
    <mergeCell ref="W5:X5"/>
    <mergeCell ref="K5:L5"/>
    <mergeCell ref="A5:A6"/>
    <mergeCell ref="B5:B6"/>
    <mergeCell ref="C5:D5"/>
    <mergeCell ref="E5:F5"/>
    <mergeCell ref="G5:H5"/>
    <mergeCell ref="I5:J5"/>
    <mergeCell ref="AK5:AL5"/>
    <mergeCell ref="AM5:AN5"/>
    <mergeCell ref="B29:N30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J22" sqref="J22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01" t="s">
        <v>83</v>
      </c>
      <c r="B2" s="101"/>
      <c r="C2" s="101"/>
      <c r="D2" s="101"/>
    </row>
    <row r="3" spans="1:5" ht="12.75" customHeight="1">
      <c r="A3" s="101"/>
      <c r="B3" s="101"/>
      <c r="C3" s="101"/>
      <c r="D3" s="101"/>
      <c r="E3" s="4"/>
    </row>
    <row r="4" spans="1:5">
      <c r="A4" s="101"/>
      <c r="B4" s="101"/>
      <c r="C4" s="101"/>
      <c r="D4" s="101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7">
        <f>HLOOKUP(B7,'სტატისტი პრემიები(მიღ. გადაზღ.)'!$4:$26,22,FALSE)</f>
        <v>24658959.823992241</v>
      </c>
      <c r="D7" s="53">
        <f>C7/$C$25</f>
        <v>0.56758377458938258</v>
      </c>
    </row>
    <row r="8" spans="1:5" ht="27" customHeight="1">
      <c r="A8" s="13">
        <v>2</v>
      </c>
      <c r="B8" s="7" t="s">
        <v>27</v>
      </c>
      <c r="C8" s="67">
        <f>HLOOKUP(B8,'სტატისტი პრემიები(მიღ. გადაზღ.)'!$4:$26,22,FALSE)</f>
        <v>246889.61063400001</v>
      </c>
      <c r="D8" s="53">
        <f t="shared" ref="D8:D21" si="0">C8/$C$25</f>
        <v>5.6827432345385046E-3</v>
      </c>
    </row>
    <row r="9" spans="1:5" ht="27" customHeight="1">
      <c r="A9" s="13">
        <v>3</v>
      </c>
      <c r="B9" s="7" t="s">
        <v>34</v>
      </c>
      <c r="C9" s="67">
        <f>HLOOKUP(B9,'სტატისტი პრემიები(მიღ. გადაზღ.)'!$4:$26,22,FALSE)</f>
        <v>132675.45534164933</v>
      </c>
      <c r="D9" s="53">
        <f t="shared" si="0"/>
        <v>3.053836669335501E-3</v>
      </c>
    </row>
    <row r="10" spans="1:5" ht="27" customHeight="1">
      <c r="A10" s="13">
        <v>4</v>
      </c>
      <c r="B10" s="7" t="s">
        <v>6</v>
      </c>
      <c r="C10" s="67">
        <f>HLOOKUP(B10,'სტატისტი პრემიები(მიღ. გადაზღ.)'!$4:$26,22,FALSE)</f>
        <v>36797.361394000007</v>
      </c>
      <c r="D10" s="53">
        <f t="shared" si="0"/>
        <v>8.469775458498967E-4</v>
      </c>
    </row>
    <row r="11" spans="1:5" ht="27" customHeight="1">
      <c r="A11" s="13">
        <v>5</v>
      </c>
      <c r="B11" s="7" t="s">
        <v>35</v>
      </c>
      <c r="C11" s="67">
        <f>HLOOKUP(B11,'სტატისტი პრემიები(მიღ. გადაზღ.)'!$4:$26,22,FALSE)</f>
        <v>7503611.7908711359</v>
      </c>
      <c r="D11" s="53">
        <f t="shared" si="0"/>
        <v>0.17271321798303346</v>
      </c>
    </row>
    <row r="12" spans="1:5" ht="27" customHeight="1">
      <c r="A12" s="13">
        <v>6</v>
      </c>
      <c r="B12" s="7" t="s">
        <v>7</v>
      </c>
      <c r="C12" s="67">
        <f>HLOOKUP(B12,'სტატისტი პრემიები(მიღ. გადაზღ.)'!$4:$26,22,FALSE)</f>
        <v>913734.65569748904</v>
      </c>
      <c r="D12" s="53">
        <f t="shared" si="0"/>
        <v>2.1031745400278891E-2</v>
      </c>
    </row>
    <row r="13" spans="1:5" ht="27" customHeight="1">
      <c r="A13" s="13">
        <v>7</v>
      </c>
      <c r="B13" s="7" t="s">
        <v>8</v>
      </c>
      <c r="C13" s="67">
        <f>HLOOKUP(B13,'სტატისტი პრემიები(მიღ. გადაზღ.)'!$4:$26,22,FALSE)</f>
        <v>0</v>
      </c>
      <c r="D13" s="53">
        <f t="shared" si="0"/>
        <v>0</v>
      </c>
    </row>
    <row r="14" spans="1:5" ht="27" customHeight="1">
      <c r="A14" s="13">
        <v>8</v>
      </c>
      <c r="B14" s="7" t="s">
        <v>28</v>
      </c>
      <c r="C14" s="67">
        <f>HLOOKUP(B14,'სტატისტი პრემიები(მიღ. გადაზღ.)'!$4:$26,22,FALSE)</f>
        <v>2701.3</v>
      </c>
      <c r="D14" s="53">
        <f t="shared" si="0"/>
        <v>6.2176752841234593E-5</v>
      </c>
    </row>
    <row r="15" spans="1:5" ht="27" customHeight="1">
      <c r="A15" s="13">
        <v>9</v>
      </c>
      <c r="B15" s="7" t="s">
        <v>38</v>
      </c>
      <c r="C15" s="67">
        <f>HLOOKUP(B15,'სტატისტი პრემიები(მიღ. გადაზღ.)'!$4:$26,22,FALSE)</f>
        <v>0</v>
      </c>
      <c r="D15" s="53">
        <f t="shared" si="0"/>
        <v>0</v>
      </c>
    </row>
    <row r="16" spans="1:5" ht="27" customHeight="1">
      <c r="A16" s="13">
        <v>10</v>
      </c>
      <c r="B16" s="7" t="s">
        <v>29</v>
      </c>
      <c r="C16" s="67">
        <f>HLOOKUP(B16,'სტატისტი პრემიები(მიღ. გადაზღ.)'!$4:$26,22,FALSE)</f>
        <v>52212.532175999993</v>
      </c>
      <c r="D16" s="53">
        <f t="shared" si="0"/>
        <v>1.2017938430837598E-3</v>
      </c>
    </row>
    <row r="17" spans="1:4" ht="27" customHeight="1">
      <c r="A17" s="13">
        <v>11</v>
      </c>
      <c r="B17" s="7" t="s">
        <v>30</v>
      </c>
      <c r="C17" s="67">
        <f>HLOOKUP(B17,'სტატისტი პრემიები(მიღ. გადაზღ.)'!$4:$26,22,FALSE)</f>
        <v>0</v>
      </c>
      <c r="D17" s="53">
        <f t="shared" si="0"/>
        <v>0</v>
      </c>
    </row>
    <row r="18" spans="1:4" ht="27" customHeight="1">
      <c r="A18" s="13">
        <v>12</v>
      </c>
      <c r="B18" s="7" t="s">
        <v>9</v>
      </c>
      <c r="C18" s="67">
        <f>HLOOKUP(B18,'სტატისტი პრემიები(მიღ. გადაზღ.)'!$4:$26,22,FALSE)</f>
        <v>362883.97416799999</v>
      </c>
      <c r="D18" s="53">
        <f t="shared" si="0"/>
        <v>8.3526254662157837E-3</v>
      </c>
    </row>
    <row r="19" spans="1:4" ht="27" customHeight="1">
      <c r="A19" s="13">
        <v>13</v>
      </c>
      <c r="B19" s="7" t="s">
        <v>33</v>
      </c>
      <c r="C19" s="67">
        <f>HLOOKUP(B19,'სტატისტი პრემიები(მიღ. გადაზღ.)'!$4:$26,22,FALSE)</f>
        <v>6051381.2571007628</v>
      </c>
      <c r="D19" s="53">
        <f t="shared" si="0"/>
        <v>0.13928672741673773</v>
      </c>
    </row>
    <row r="20" spans="1:4" ht="27" customHeight="1">
      <c r="A20" s="13">
        <v>14</v>
      </c>
      <c r="B20" s="7" t="s">
        <v>10</v>
      </c>
      <c r="C20" s="67">
        <f>HLOOKUP(B20,'სტატისტი პრემიები(მიღ. გადაზღ.)'!$4:$26,22,FALSE)</f>
        <v>16099.874484240832</v>
      </c>
      <c r="D20" s="53">
        <f t="shared" si="0"/>
        <v>3.7057635826510997E-4</v>
      </c>
    </row>
    <row r="21" spans="1:4" ht="27" customHeight="1">
      <c r="A21" s="13">
        <v>15</v>
      </c>
      <c r="B21" s="7" t="s">
        <v>11</v>
      </c>
      <c r="C21" s="67">
        <f>HLOOKUP(B21,'სტატისტი პრემიები(მიღ. გადაზღ.)'!$4:$26,22,FALSE)</f>
        <v>58971.41</v>
      </c>
      <c r="D21" s="53">
        <f t="shared" si="0"/>
        <v>1.3573652627509385E-3</v>
      </c>
    </row>
    <row r="22" spans="1:4" ht="27" customHeight="1">
      <c r="A22" s="13">
        <v>16</v>
      </c>
      <c r="B22" s="7" t="s">
        <v>12</v>
      </c>
      <c r="C22" s="67">
        <f>HLOOKUP(B22,'სტატისტი პრემიები(მიღ. გადაზღ.)'!$4:$26,22,FALSE)</f>
        <v>0</v>
      </c>
      <c r="D22" s="53">
        <f>C22/$C$25</f>
        <v>0</v>
      </c>
    </row>
    <row r="23" spans="1:4" ht="27" customHeight="1">
      <c r="A23" s="13">
        <v>17</v>
      </c>
      <c r="B23" s="7" t="s">
        <v>32</v>
      </c>
      <c r="C23" s="67">
        <f>HLOOKUP(B23,'სტატისტი პრემიები(მიღ. გადაზღ.)'!$4:$26,22,FALSE)</f>
        <v>3408579.0955059999</v>
      </c>
      <c r="D23" s="53">
        <f>C23/$C$25</f>
        <v>7.8456439477686865E-2</v>
      </c>
    </row>
    <row r="24" spans="1:4" ht="27" customHeight="1">
      <c r="A24" s="13">
        <v>18</v>
      </c>
      <c r="B24" s="7" t="s">
        <v>13</v>
      </c>
      <c r="C24" s="67">
        <f>HLOOKUP(B24,'სტატისტი პრემიები(მიღ. გადაზღ.)'!$4:$26,22,FALSE)</f>
        <v>0</v>
      </c>
      <c r="D24" s="53">
        <f>C24/$C$25</f>
        <v>0</v>
      </c>
    </row>
    <row r="25" spans="1:4" ht="27" customHeight="1">
      <c r="A25" s="8"/>
      <c r="B25" s="9" t="s">
        <v>14</v>
      </c>
      <c r="C25" s="51">
        <f>SUM(C7:C24)</f>
        <v>43445498.141365506</v>
      </c>
      <c r="D25" s="52">
        <f>SUM(D7:D24)</f>
        <v>1.0000000000000002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8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E24" sqref="E24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8" width="20" style="20" customWidth="1"/>
    <col min="9" max="16384" width="9.109375" style="20"/>
  </cols>
  <sheetData>
    <row r="1" spans="1:11" s="17" customFormat="1" ht="28.5" customHeight="1">
      <c r="A1" s="15" t="s">
        <v>73</v>
      </c>
      <c r="B1" s="14"/>
    </row>
    <row r="2" spans="1:11" s="17" customFormat="1" ht="18" customHeight="1">
      <c r="A2" s="19" t="s">
        <v>39</v>
      </c>
      <c r="B2" s="14"/>
    </row>
    <row r="3" spans="1:11" ht="18" customHeight="1">
      <c r="A3" s="24"/>
      <c r="C3" s="14"/>
      <c r="D3" s="14"/>
      <c r="E3" s="14"/>
      <c r="F3" s="14"/>
      <c r="G3" s="14"/>
    </row>
    <row r="4" spans="1:11" ht="89.25" customHeight="1">
      <c r="A4" s="57" t="s">
        <v>0</v>
      </c>
      <c r="B4" s="57" t="s">
        <v>2</v>
      </c>
      <c r="C4" s="56" t="s">
        <v>40</v>
      </c>
      <c r="D4" s="56" t="s">
        <v>41</v>
      </c>
      <c r="E4" s="56" t="s">
        <v>7</v>
      </c>
      <c r="F4" s="56" t="s">
        <v>28</v>
      </c>
      <c r="G4" s="56" t="s">
        <v>42</v>
      </c>
      <c r="H4" s="55" t="s">
        <v>14</v>
      </c>
    </row>
    <row r="5" spans="1:11" ht="24.9" customHeight="1">
      <c r="A5" s="45">
        <v>1</v>
      </c>
      <c r="B5" s="46" t="s">
        <v>58</v>
      </c>
      <c r="C5" s="63">
        <v>34916</v>
      </c>
      <c r="D5" s="63">
        <v>0</v>
      </c>
      <c r="E5" s="63">
        <v>1074553</v>
      </c>
      <c r="F5" s="63">
        <v>12</v>
      </c>
      <c r="G5" s="63">
        <v>13</v>
      </c>
      <c r="H5" s="64">
        <v>1109494</v>
      </c>
      <c r="K5" s="80"/>
    </row>
    <row r="6" spans="1:11" s="22" customFormat="1" ht="24.9" customHeight="1">
      <c r="A6" s="45">
        <v>2</v>
      </c>
      <c r="B6" s="46" t="s">
        <v>54</v>
      </c>
      <c r="C6" s="63">
        <v>37038</v>
      </c>
      <c r="D6" s="63">
        <v>0</v>
      </c>
      <c r="E6" s="63">
        <v>1040585</v>
      </c>
      <c r="F6" s="63">
        <v>0</v>
      </c>
      <c r="G6" s="63">
        <v>0</v>
      </c>
      <c r="H6" s="64">
        <v>1077623</v>
      </c>
      <c r="J6" s="20"/>
      <c r="K6" s="80"/>
    </row>
    <row r="7" spans="1:11" ht="24.9" customHeight="1">
      <c r="A7" s="45">
        <v>3</v>
      </c>
      <c r="B7" s="46" t="s">
        <v>56</v>
      </c>
      <c r="C7" s="63">
        <v>35611</v>
      </c>
      <c r="D7" s="63">
        <v>0</v>
      </c>
      <c r="E7" s="63">
        <v>1040894</v>
      </c>
      <c r="F7" s="63">
        <v>0</v>
      </c>
      <c r="G7" s="63">
        <v>9</v>
      </c>
      <c r="H7" s="64">
        <v>1076514</v>
      </c>
      <c r="K7" s="80"/>
    </row>
    <row r="8" spans="1:11" ht="24.9" customHeight="1">
      <c r="A8" s="45">
        <v>4</v>
      </c>
      <c r="B8" s="46" t="s">
        <v>59</v>
      </c>
      <c r="C8" s="63">
        <v>10723</v>
      </c>
      <c r="D8" s="63">
        <v>10</v>
      </c>
      <c r="E8" s="63">
        <v>1014360</v>
      </c>
      <c r="F8" s="63">
        <v>7</v>
      </c>
      <c r="G8" s="63">
        <v>0</v>
      </c>
      <c r="H8" s="64">
        <v>1025100</v>
      </c>
      <c r="K8" s="80"/>
    </row>
    <row r="9" spans="1:11" ht="24.9" customHeight="1">
      <c r="A9" s="45">
        <v>5</v>
      </c>
      <c r="B9" s="46" t="s">
        <v>67</v>
      </c>
      <c r="C9" s="63">
        <v>12150</v>
      </c>
      <c r="D9" s="63">
        <v>0</v>
      </c>
      <c r="E9" s="63">
        <v>1006269</v>
      </c>
      <c r="F9" s="63">
        <v>0</v>
      </c>
      <c r="G9" s="63">
        <v>0</v>
      </c>
      <c r="H9" s="64">
        <v>1018419</v>
      </c>
      <c r="K9" s="80"/>
    </row>
    <row r="10" spans="1:11" ht="24.9" customHeight="1">
      <c r="A10" s="45">
        <v>6</v>
      </c>
      <c r="B10" s="46" t="s">
        <v>55</v>
      </c>
      <c r="C10" s="63">
        <v>8989</v>
      </c>
      <c r="D10" s="63">
        <v>0</v>
      </c>
      <c r="E10" s="63">
        <v>1007067</v>
      </c>
      <c r="F10" s="63">
        <v>1</v>
      </c>
      <c r="G10" s="63">
        <v>0</v>
      </c>
      <c r="H10" s="64">
        <v>1016057</v>
      </c>
      <c r="K10" s="80"/>
    </row>
    <row r="11" spans="1:11" ht="24.9" customHeight="1">
      <c r="A11" s="45">
        <v>7</v>
      </c>
      <c r="B11" s="46" t="s">
        <v>65</v>
      </c>
      <c r="C11" s="63">
        <v>9689</v>
      </c>
      <c r="D11" s="63">
        <v>0</v>
      </c>
      <c r="E11" s="63">
        <v>1006226</v>
      </c>
      <c r="F11" s="63">
        <v>0</v>
      </c>
      <c r="G11" s="63">
        <v>0</v>
      </c>
      <c r="H11" s="64">
        <v>1015915</v>
      </c>
      <c r="K11" s="80"/>
    </row>
    <row r="12" spans="1:11" ht="24.9" customHeight="1">
      <c r="A12" s="45">
        <v>8</v>
      </c>
      <c r="B12" s="46" t="s">
        <v>61</v>
      </c>
      <c r="C12" s="63">
        <v>9560</v>
      </c>
      <c r="D12" s="63">
        <v>0</v>
      </c>
      <c r="E12" s="63">
        <v>1006191</v>
      </c>
      <c r="F12" s="63">
        <v>0</v>
      </c>
      <c r="G12" s="63">
        <v>0</v>
      </c>
      <c r="H12" s="64">
        <v>1015751</v>
      </c>
      <c r="K12" s="80"/>
    </row>
    <row r="13" spans="1:11" ht="24.9" customHeight="1">
      <c r="A13" s="45">
        <v>9</v>
      </c>
      <c r="B13" s="46" t="s">
        <v>68</v>
      </c>
      <c r="C13" s="63">
        <v>4635</v>
      </c>
      <c r="D13" s="63">
        <v>0</v>
      </c>
      <c r="E13" s="63">
        <v>1001348</v>
      </c>
      <c r="F13" s="63">
        <v>38</v>
      </c>
      <c r="G13" s="63">
        <v>0</v>
      </c>
      <c r="H13" s="64">
        <v>1006021</v>
      </c>
      <c r="K13" s="80"/>
    </row>
    <row r="14" spans="1:11" ht="24.9" customHeight="1">
      <c r="A14" s="45">
        <v>10</v>
      </c>
      <c r="B14" s="46" t="s">
        <v>64</v>
      </c>
      <c r="C14" s="63">
        <v>3803</v>
      </c>
      <c r="D14" s="63">
        <v>0</v>
      </c>
      <c r="E14" s="63">
        <v>1000476</v>
      </c>
      <c r="F14" s="63">
        <v>0</v>
      </c>
      <c r="G14" s="63">
        <v>0</v>
      </c>
      <c r="H14" s="64">
        <v>1004279</v>
      </c>
      <c r="K14" s="80"/>
    </row>
    <row r="15" spans="1:11" ht="24.9" customHeight="1">
      <c r="A15" s="45">
        <v>11</v>
      </c>
      <c r="B15" s="46" t="s">
        <v>60</v>
      </c>
      <c r="C15" s="63">
        <v>3478</v>
      </c>
      <c r="D15" s="63">
        <v>0</v>
      </c>
      <c r="E15" s="63">
        <v>1000439</v>
      </c>
      <c r="F15" s="63">
        <v>0</v>
      </c>
      <c r="G15" s="63">
        <v>0</v>
      </c>
      <c r="H15" s="64">
        <v>1003917</v>
      </c>
      <c r="K15" s="80"/>
    </row>
    <row r="16" spans="1:11" ht="24.9" customHeight="1">
      <c r="A16" s="45">
        <v>12</v>
      </c>
      <c r="B16" s="46" t="s">
        <v>57</v>
      </c>
      <c r="C16" s="63">
        <v>539</v>
      </c>
      <c r="D16" s="63">
        <v>0</v>
      </c>
      <c r="E16" s="63">
        <v>1002295</v>
      </c>
      <c r="F16" s="63">
        <v>0</v>
      </c>
      <c r="G16" s="63">
        <v>0</v>
      </c>
      <c r="H16" s="64">
        <v>1002834</v>
      </c>
      <c r="K16" s="80"/>
    </row>
    <row r="17" spans="1:11" ht="24.9" customHeight="1">
      <c r="A17" s="45">
        <v>13</v>
      </c>
      <c r="B17" s="46" t="s">
        <v>63</v>
      </c>
      <c r="C17" s="63">
        <v>2619</v>
      </c>
      <c r="D17" s="63">
        <v>0</v>
      </c>
      <c r="E17" s="63">
        <v>999145</v>
      </c>
      <c r="F17" s="63">
        <v>6</v>
      </c>
      <c r="G17" s="63">
        <v>4</v>
      </c>
      <c r="H17" s="64">
        <v>1001774</v>
      </c>
      <c r="K17" s="80"/>
    </row>
    <row r="18" spans="1:11" ht="24.9" customHeight="1">
      <c r="A18" s="45">
        <v>14</v>
      </c>
      <c r="B18" s="46" t="s">
        <v>62</v>
      </c>
      <c r="C18" s="63">
        <v>2218</v>
      </c>
      <c r="D18" s="63">
        <v>0</v>
      </c>
      <c r="E18" s="63">
        <v>998839</v>
      </c>
      <c r="F18" s="63">
        <v>0</v>
      </c>
      <c r="G18" s="63">
        <v>2</v>
      </c>
      <c r="H18" s="64">
        <v>1001059</v>
      </c>
      <c r="K18" s="80"/>
    </row>
    <row r="19" spans="1:11" ht="24.9" customHeight="1">
      <c r="A19" s="45">
        <v>15</v>
      </c>
      <c r="B19" s="46" t="s">
        <v>66</v>
      </c>
      <c r="C19" s="63">
        <v>2125</v>
      </c>
      <c r="D19" s="63">
        <v>0</v>
      </c>
      <c r="E19" s="63">
        <v>998682</v>
      </c>
      <c r="F19" s="63">
        <v>0</v>
      </c>
      <c r="G19" s="63">
        <v>0</v>
      </c>
      <c r="H19" s="64">
        <v>1000807</v>
      </c>
      <c r="K19" s="80"/>
    </row>
    <row r="20" spans="1:11" ht="24.9" customHeight="1">
      <c r="A20" s="45">
        <v>16</v>
      </c>
      <c r="B20" s="46" t="s">
        <v>72</v>
      </c>
      <c r="C20" s="63">
        <v>2452</v>
      </c>
      <c r="D20" s="63">
        <v>0</v>
      </c>
      <c r="E20" s="63">
        <v>997967</v>
      </c>
      <c r="F20" s="63">
        <v>0</v>
      </c>
      <c r="G20" s="63">
        <v>0</v>
      </c>
      <c r="H20" s="64">
        <v>1000419</v>
      </c>
      <c r="K20" s="80"/>
    </row>
    <row r="21" spans="1:11" ht="24.9" customHeight="1">
      <c r="A21" s="45">
        <v>17</v>
      </c>
      <c r="B21" s="46" t="s">
        <v>71</v>
      </c>
      <c r="C21" s="63">
        <v>1596</v>
      </c>
      <c r="D21" s="63">
        <v>0</v>
      </c>
      <c r="E21" s="63">
        <v>998135</v>
      </c>
      <c r="F21" s="63">
        <v>1</v>
      </c>
      <c r="G21" s="63">
        <v>0</v>
      </c>
      <c r="H21" s="64">
        <v>999732</v>
      </c>
      <c r="K21" s="80"/>
    </row>
    <row r="22" spans="1:11" ht="24.9" customHeight="1">
      <c r="A22" s="45">
        <v>18</v>
      </c>
      <c r="B22" s="46" t="s">
        <v>69</v>
      </c>
      <c r="C22" s="63">
        <v>148</v>
      </c>
      <c r="D22" s="63">
        <v>111</v>
      </c>
      <c r="E22" s="63">
        <v>996844</v>
      </c>
      <c r="F22" s="63">
        <v>0</v>
      </c>
      <c r="G22" s="63">
        <v>0</v>
      </c>
      <c r="H22" s="64">
        <v>997103</v>
      </c>
      <c r="K22" s="80"/>
    </row>
    <row r="23" spans="1:11" ht="24.9" customHeight="1">
      <c r="A23" s="45">
        <v>19</v>
      </c>
      <c r="B23" s="46" t="s">
        <v>70</v>
      </c>
      <c r="C23" s="63">
        <v>161</v>
      </c>
      <c r="D23" s="63">
        <v>0</v>
      </c>
      <c r="E23" s="63">
        <v>996689</v>
      </c>
      <c r="F23" s="63">
        <v>1</v>
      </c>
      <c r="G23" s="63">
        <v>0</v>
      </c>
      <c r="H23" s="64">
        <v>996851</v>
      </c>
      <c r="K23" s="80"/>
    </row>
    <row r="24" spans="1:11" ht="13.8">
      <c r="A24" s="47"/>
      <c r="B24" s="48" t="s">
        <v>1</v>
      </c>
      <c r="C24" s="65">
        <f>SUM(C5:C23)</f>
        <v>182450</v>
      </c>
      <c r="D24" s="65">
        <f>SUM(D5:D23)</f>
        <v>121</v>
      </c>
      <c r="E24" s="65">
        <f>SUM(E5:E23)-996536*18</f>
        <v>1249356</v>
      </c>
      <c r="F24" s="65">
        <f>SUM(F5:F23)</f>
        <v>66</v>
      </c>
      <c r="G24" s="65">
        <f>SUM(G5:G23)</f>
        <v>28</v>
      </c>
      <c r="H24" s="65">
        <f>SUM(H5:H23)-996536*18</f>
        <v>1432021</v>
      </c>
    </row>
    <row r="25" spans="1:11" s="24" customFormat="1" ht="12.75" customHeight="1"/>
    <row r="26" spans="1:11" ht="12.75" customHeight="1">
      <c r="C26" s="80"/>
      <c r="D26" s="80"/>
      <c r="E26" s="80"/>
      <c r="F26" s="80"/>
      <c r="G26" s="80"/>
      <c r="H26" s="80"/>
      <c r="J26" s="80"/>
    </row>
    <row r="27" spans="1:11">
      <c r="E27" s="80"/>
    </row>
    <row r="28" spans="1:11">
      <c r="C28" s="28"/>
      <c r="D28" s="28"/>
      <c r="E28" s="28"/>
      <c r="F28" s="28"/>
      <c r="G28" s="28"/>
      <c r="H28" s="28"/>
    </row>
  </sheetData>
  <sortState xmlns:xlrd2="http://schemas.microsoft.com/office/spreadsheetml/2017/richdata2"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3"/>
  <sheetViews>
    <sheetView tabSelected="1" zoomScale="90" zoomScaleNormal="90" workbookViewId="0">
      <pane xSplit="2" ySplit="5" topLeftCell="W6" activePane="bottomRight" state="frozen"/>
      <selection pane="topRight" activeCell="C1" sqref="C1"/>
      <selection pane="bottomLeft" activeCell="A6" sqref="A6"/>
      <selection pane="bottomRight" activeCell="AM4" sqref="AM4:AN4"/>
    </sheetView>
  </sheetViews>
  <sheetFormatPr defaultColWidth="9.109375" defaultRowHeight="13.2"/>
  <cols>
    <col min="1" max="1" width="5.5546875" style="20" customWidth="1"/>
    <col min="2" max="2" width="49.5546875" style="20" customWidth="1"/>
    <col min="3" max="40" width="12.6640625" style="20" customWidth="1"/>
    <col min="41" max="16384" width="9.109375" style="20"/>
  </cols>
  <sheetData>
    <row r="1" spans="1:40" s="17" customFormat="1" ht="28.5" customHeight="1">
      <c r="A1" s="15" t="s">
        <v>74</v>
      </c>
      <c r="B1" s="14"/>
      <c r="C1" s="14"/>
      <c r="D1" s="14"/>
      <c r="E1" s="14"/>
      <c r="F1" s="14"/>
      <c r="G1" s="14"/>
      <c r="H1" s="14"/>
      <c r="I1" s="18"/>
      <c r="J1" s="18"/>
    </row>
    <row r="2" spans="1:40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8"/>
      <c r="J2" s="18"/>
    </row>
    <row r="3" spans="1:40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ht="89.25" customHeight="1">
      <c r="A4" s="86" t="s">
        <v>0</v>
      </c>
      <c r="B4" s="86" t="s">
        <v>2</v>
      </c>
      <c r="C4" s="88" t="s">
        <v>3</v>
      </c>
      <c r="D4" s="89"/>
      <c r="E4" s="88" t="s">
        <v>27</v>
      </c>
      <c r="F4" s="89"/>
      <c r="G4" s="88" t="s">
        <v>34</v>
      </c>
      <c r="H4" s="89"/>
      <c r="I4" s="88" t="s">
        <v>6</v>
      </c>
      <c r="J4" s="89"/>
      <c r="K4" s="88" t="s">
        <v>35</v>
      </c>
      <c r="L4" s="89"/>
      <c r="M4" s="88" t="s">
        <v>7</v>
      </c>
      <c r="N4" s="89"/>
      <c r="O4" s="88" t="s">
        <v>8</v>
      </c>
      <c r="P4" s="89"/>
      <c r="Q4" s="88" t="s">
        <v>28</v>
      </c>
      <c r="R4" s="89"/>
      <c r="S4" s="88" t="s">
        <v>38</v>
      </c>
      <c r="T4" s="89"/>
      <c r="U4" s="88" t="s">
        <v>29</v>
      </c>
      <c r="V4" s="89"/>
      <c r="W4" s="88" t="s">
        <v>30</v>
      </c>
      <c r="X4" s="89"/>
      <c r="Y4" s="88" t="s">
        <v>9</v>
      </c>
      <c r="Z4" s="89"/>
      <c r="AA4" s="88" t="s">
        <v>33</v>
      </c>
      <c r="AB4" s="89"/>
      <c r="AC4" s="88" t="s">
        <v>10</v>
      </c>
      <c r="AD4" s="89"/>
      <c r="AE4" s="88" t="s">
        <v>11</v>
      </c>
      <c r="AF4" s="89"/>
      <c r="AG4" s="88" t="s">
        <v>12</v>
      </c>
      <c r="AH4" s="89"/>
      <c r="AI4" s="88" t="s">
        <v>32</v>
      </c>
      <c r="AJ4" s="89"/>
      <c r="AK4" s="88" t="s">
        <v>13</v>
      </c>
      <c r="AL4" s="89"/>
      <c r="AM4" s="90" t="s">
        <v>14</v>
      </c>
      <c r="AN4" s="91"/>
    </row>
    <row r="5" spans="1:40" ht="22.8">
      <c r="A5" s="87"/>
      <c r="B5" s="87"/>
      <c r="C5" s="21" t="s">
        <v>4</v>
      </c>
      <c r="D5" s="21" t="s">
        <v>5</v>
      </c>
      <c r="E5" s="21" t="s">
        <v>4</v>
      </c>
      <c r="F5" s="21" t="s">
        <v>5</v>
      </c>
      <c r="G5" s="21" t="s">
        <v>4</v>
      </c>
      <c r="H5" s="21" t="s">
        <v>5</v>
      </c>
      <c r="I5" s="21" t="s">
        <v>4</v>
      </c>
      <c r="J5" s="21" t="s">
        <v>5</v>
      </c>
      <c r="K5" s="21" t="s">
        <v>4</v>
      </c>
      <c r="L5" s="21" t="s">
        <v>5</v>
      </c>
      <c r="M5" s="21" t="s">
        <v>4</v>
      </c>
      <c r="N5" s="21" t="s">
        <v>5</v>
      </c>
      <c r="O5" s="21" t="s">
        <v>4</v>
      </c>
      <c r="P5" s="21" t="s">
        <v>5</v>
      </c>
      <c r="Q5" s="21" t="s">
        <v>4</v>
      </c>
      <c r="R5" s="21" t="s">
        <v>5</v>
      </c>
      <c r="S5" s="21" t="s">
        <v>4</v>
      </c>
      <c r="T5" s="21" t="s">
        <v>5</v>
      </c>
      <c r="U5" s="21" t="s">
        <v>4</v>
      </c>
      <c r="V5" s="21" t="s">
        <v>5</v>
      </c>
      <c r="W5" s="21" t="s">
        <v>4</v>
      </c>
      <c r="X5" s="21" t="s">
        <v>5</v>
      </c>
      <c r="Y5" s="21" t="s">
        <v>4</v>
      </c>
      <c r="Z5" s="21" t="s">
        <v>5</v>
      </c>
      <c r="AA5" s="21" t="s">
        <v>4</v>
      </c>
      <c r="AB5" s="21" t="s">
        <v>5</v>
      </c>
      <c r="AC5" s="21" t="s">
        <v>4</v>
      </c>
      <c r="AD5" s="21" t="s">
        <v>5</v>
      </c>
      <c r="AE5" s="21" t="s">
        <v>4</v>
      </c>
      <c r="AF5" s="21" t="s">
        <v>5</v>
      </c>
      <c r="AG5" s="21" t="s">
        <v>4</v>
      </c>
      <c r="AH5" s="21" t="s">
        <v>5</v>
      </c>
      <c r="AI5" s="21" t="s">
        <v>4</v>
      </c>
      <c r="AJ5" s="21" t="s">
        <v>5</v>
      </c>
      <c r="AK5" s="21" t="s">
        <v>4</v>
      </c>
      <c r="AL5" s="21" t="s">
        <v>5</v>
      </c>
      <c r="AM5" s="21" t="s">
        <v>4</v>
      </c>
      <c r="AN5" s="21" t="s">
        <v>5</v>
      </c>
    </row>
    <row r="6" spans="1:40" ht="24.9" customHeight="1">
      <c r="A6" s="45">
        <v>1</v>
      </c>
      <c r="B6" s="46" t="s">
        <v>54</v>
      </c>
      <c r="C6" s="63">
        <v>60323398.760751553</v>
      </c>
      <c r="D6" s="63">
        <v>17121208.639999975</v>
      </c>
      <c r="E6" s="63">
        <v>2757029.6427997546</v>
      </c>
      <c r="F6" s="63">
        <v>0</v>
      </c>
      <c r="G6" s="63">
        <v>4173798.305398114</v>
      </c>
      <c r="H6" s="63">
        <v>196456.78999999989</v>
      </c>
      <c r="I6" s="63">
        <v>62604992.279991694</v>
      </c>
      <c r="J6" s="63">
        <v>0</v>
      </c>
      <c r="K6" s="63">
        <v>80759053.544814676</v>
      </c>
      <c r="L6" s="63">
        <v>3885171.4489999888</v>
      </c>
      <c r="M6" s="63">
        <v>11722199.310406823</v>
      </c>
      <c r="N6" s="63">
        <v>560032.14999999991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1985856.1285779958</v>
      </c>
      <c r="Z6" s="63">
        <v>128664.14</v>
      </c>
      <c r="AA6" s="63">
        <v>31068334.952906117</v>
      </c>
      <c r="AB6" s="63">
        <v>13515827.300000031</v>
      </c>
      <c r="AC6" s="63">
        <v>911967.96307199995</v>
      </c>
      <c r="AD6" s="63">
        <v>901689.14</v>
      </c>
      <c r="AE6" s="63">
        <v>381710.89000000025</v>
      </c>
      <c r="AF6" s="63">
        <v>305368.71799999988</v>
      </c>
      <c r="AG6" s="63">
        <v>5734.1206199999988</v>
      </c>
      <c r="AH6" s="63">
        <v>0</v>
      </c>
      <c r="AI6" s="63">
        <v>3439570.0607520002</v>
      </c>
      <c r="AJ6" s="63">
        <v>2508771.7999999998</v>
      </c>
      <c r="AK6" s="63">
        <v>0</v>
      </c>
      <c r="AL6" s="63">
        <v>0</v>
      </c>
      <c r="AM6" s="64">
        <v>260133645.96009073</v>
      </c>
      <c r="AN6" s="64">
        <v>39123190.126999997</v>
      </c>
    </row>
    <row r="7" spans="1:40" s="22" customFormat="1" ht="24.9" customHeight="1">
      <c r="A7" s="45">
        <v>2</v>
      </c>
      <c r="B7" s="46" t="s">
        <v>56</v>
      </c>
      <c r="C7" s="63">
        <v>9843366.8335759975</v>
      </c>
      <c r="D7" s="63">
        <v>2688209.4073616001</v>
      </c>
      <c r="E7" s="63">
        <v>4759849.9517999999</v>
      </c>
      <c r="F7" s="63">
        <v>306847.21500000003</v>
      </c>
      <c r="G7" s="63">
        <v>2764522.2995159999</v>
      </c>
      <c r="H7" s="63">
        <v>467420.88562694163</v>
      </c>
      <c r="I7" s="63">
        <v>144790291.99152803</v>
      </c>
      <c r="J7" s="63">
        <v>39720470.03660728</v>
      </c>
      <c r="K7" s="63">
        <v>44645103.443511002</v>
      </c>
      <c r="L7" s="63">
        <v>549918.09367925383</v>
      </c>
      <c r="M7" s="63">
        <v>10363438.833850842</v>
      </c>
      <c r="N7" s="63">
        <v>640889.00028161553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272863.00101000001</v>
      </c>
      <c r="V7" s="63">
        <v>213307.37487064191</v>
      </c>
      <c r="W7" s="63">
        <v>0</v>
      </c>
      <c r="X7" s="63">
        <v>0</v>
      </c>
      <c r="Y7" s="63">
        <v>3913687.6015969999</v>
      </c>
      <c r="Z7" s="63">
        <v>2884428.2146850941</v>
      </c>
      <c r="AA7" s="63">
        <v>18733597.675996002</v>
      </c>
      <c r="AB7" s="63">
        <v>4865416.5695387181</v>
      </c>
      <c r="AC7" s="63">
        <v>374723.63181600004</v>
      </c>
      <c r="AD7" s="63">
        <v>248922.9976</v>
      </c>
      <c r="AE7" s="63">
        <v>5054376.0355000002</v>
      </c>
      <c r="AF7" s="63">
        <v>4043500.8284</v>
      </c>
      <c r="AG7" s="63">
        <v>0</v>
      </c>
      <c r="AH7" s="63">
        <v>0</v>
      </c>
      <c r="AI7" s="63">
        <v>5901670.0867860001</v>
      </c>
      <c r="AJ7" s="63">
        <v>4888459.992181465</v>
      </c>
      <c r="AK7" s="63">
        <v>0</v>
      </c>
      <c r="AL7" s="63">
        <v>0</v>
      </c>
      <c r="AM7" s="64">
        <v>251417491.38648689</v>
      </c>
      <c r="AN7" s="64">
        <v>61517790.615832619</v>
      </c>
    </row>
    <row r="8" spans="1:40" ht="24.9" customHeight="1">
      <c r="A8" s="45">
        <v>3</v>
      </c>
      <c r="B8" s="46" t="s">
        <v>58</v>
      </c>
      <c r="C8" s="63">
        <v>37507775.704117224</v>
      </c>
      <c r="D8" s="63">
        <v>1089438.5774675549</v>
      </c>
      <c r="E8" s="63">
        <v>1200751.6760420827</v>
      </c>
      <c r="F8" s="63">
        <v>0</v>
      </c>
      <c r="G8" s="63">
        <v>2989727.1607120531</v>
      </c>
      <c r="H8" s="63">
        <v>531429.84699841007</v>
      </c>
      <c r="I8" s="63">
        <v>715418.68169499678</v>
      </c>
      <c r="J8" s="63">
        <v>13799.968190434769</v>
      </c>
      <c r="K8" s="63">
        <v>68014823.252099961</v>
      </c>
      <c r="L8" s="63">
        <v>1671318.3336235192</v>
      </c>
      <c r="M8" s="63">
        <v>14513141.723281961</v>
      </c>
      <c r="N8" s="63">
        <v>435223.46482993383</v>
      </c>
      <c r="O8" s="63">
        <v>0</v>
      </c>
      <c r="P8" s="63">
        <v>0</v>
      </c>
      <c r="Q8" s="63">
        <v>5187014.1459999997</v>
      </c>
      <c r="R8" s="63">
        <v>5131499.6834000004</v>
      </c>
      <c r="S8" s="63">
        <v>0</v>
      </c>
      <c r="T8" s="63">
        <v>0</v>
      </c>
      <c r="U8" s="63">
        <v>162388.87313299999</v>
      </c>
      <c r="V8" s="63">
        <v>10997.671566666668</v>
      </c>
      <c r="W8" s="63">
        <v>0</v>
      </c>
      <c r="X8" s="63">
        <v>0</v>
      </c>
      <c r="Y8" s="63">
        <v>7268745.3628940033</v>
      </c>
      <c r="Z8" s="63">
        <v>2265266.4979842221</v>
      </c>
      <c r="AA8" s="63">
        <v>70183675.137427762</v>
      </c>
      <c r="AB8" s="63">
        <v>41696084.728533</v>
      </c>
      <c r="AC8" s="63">
        <v>2004314.5802459999</v>
      </c>
      <c r="AD8" s="63">
        <v>1910757.0187040002</v>
      </c>
      <c r="AE8" s="63">
        <v>3422341.6661819997</v>
      </c>
      <c r="AF8" s="63">
        <v>1713236.0789205297</v>
      </c>
      <c r="AG8" s="63">
        <v>69900</v>
      </c>
      <c r="AH8" s="63">
        <v>31454.998987999999</v>
      </c>
      <c r="AI8" s="63">
        <v>14337161.571644001</v>
      </c>
      <c r="AJ8" s="63">
        <v>8814194.4792774022</v>
      </c>
      <c r="AK8" s="63">
        <v>0</v>
      </c>
      <c r="AL8" s="63">
        <v>0</v>
      </c>
      <c r="AM8" s="64">
        <v>227577179.53547508</v>
      </c>
      <c r="AN8" s="64">
        <v>65314701.348483667</v>
      </c>
    </row>
    <row r="9" spans="1:40" ht="24.9" customHeight="1">
      <c r="A9" s="45">
        <v>4</v>
      </c>
      <c r="B9" s="46" t="s">
        <v>57</v>
      </c>
      <c r="C9" s="63">
        <v>8958424.2887507584</v>
      </c>
      <c r="D9" s="63">
        <v>234642.8799999998</v>
      </c>
      <c r="E9" s="63">
        <v>1977750.6945740618</v>
      </c>
      <c r="F9" s="63">
        <v>0</v>
      </c>
      <c r="G9" s="63">
        <v>4771527.0974690951</v>
      </c>
      <c r="H9" s="63">
        <v>10614.429999999989</v>
      </c>
      <c r="I9" s="63">
        <v>112759767.95601882</v>
      </c>
      <c r="J9" s="63">
        <v>0</v>
      </c>
      <c r="K9" s="63">
        <v>684255.2300000001</v>
      </c>
      <c r="L9" s="63">
        <v>369374.3199999996</v>
      </c>
      <c r="M9" s="63">
        <v>2947995.0547368424</v>
      </c>
      <c r="N9" s="63">
        <v>241860.45999999877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16790.909999999996</v>
      </c>
      <c r="Z9" s="63">
        <v>10676.06</v>
      </c>
      <c r="AA9" s="63">
        <v>266583.79139199888</v>
      </c>
      <c r="AB9" s="63">
        <v>251473.2213919989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749475.29072999803</v>
      </c>
      <c r="AJ9" s="63">
        <v>747086.49072999798</v>
      </c>
      <c r="AK9" s="63">
        <v>0</v>
      </c>
      <c r="AL9" s="63">
        <v>0</v>
      </c>
      <c r="AM9" s="64">
        <v>133132570.31367157</v>
      </c>
      <c r="AN9" s="64">
        <v>1865727.8621219951</v>
      </c>
    </row>
    <row r="10" spans="1:40" ht="24.9" customHeight="1">
      <c r="A10" s="45">
        <v>5</v>
      </c>
      <c r="B10" s="46" t="s">
        <v>60</v>
      </c>
      <c r="C10" s="63">
        <v>547410.07107900002</v>
      </c>
      <c r="D10" s="63">
        <v>371987.91138214432</v>
      </c>
      <c r="E10" s="63">
        <v>1126195.2721240118</v>
      </c>
      <c r="F10" s="63">
        <v>0</v>
      </c>
      <c r="G10" s="63">
        <v>730129.11155965342</v>
      </c>
      <c r="H10" s="63">
        <v>85124.120794988092</v>
      </c>
      <c r="I10" s="63">
        <v>91834714.494819701</v>
      </c>
      <c r="J10" s="63">
        <v>0</v>
      </c>
      <c r="K10" s="63">
        <v>5825524.6613858193</v>
      </c>
      <c r="L10" s="63">
        <v>2085745.8302208972</v>
      </c>
      <c r="M10" s="63">
        <v>3030984.9748634002</v>
      </c>
      <c r="N10" s="63">
        <v>139925.724473504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311147.15709300025</v>
      </c>
      <c r="Z10" s="63">
        <v>84543.372878999988</v>
      </c>
      <c r="AA10" s="63">
        <v>1281993.6622569989</v>
      </c>
      <c r="AB10" s="63">
        <v>1310933.8220961224</v>
      </c>
      <c r="AC10" s="63">
        <v>115456.99211099422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541332.592536001</v>
      </c>
      <c r="AJ10" s="63">
        <v>200170.00228199997</v>
      </c>
      <c r="AK10" s="63">
        <v>0</v>
      </c>
      <c r="AL10" s="63">
        <v>0</v>
      </c>
      <c r="AM10" s="64">
        <v>105344888.98982859</v>
      </c>
      <c r="AN10" s="64">
        <v>4278430.7841286557</v>
      </c>
    </row>
    <row r="11" spans="1:40" ht="24.9" customHeight="1">
      <c r="A11" s="45">
        <v>6</v>
      </c>
      <c r="B11" s="46" t="s">
        <v>55</v>
      </c>
      <c r="C11" s="63">
        <v>7161270.4009059994</v>
      </c>
      <c r="D11" s="63">
        <v>3435270.7490909998</v>
      </c>
      <c r="E11" s="63">
        <v>852816.32204</v>
      </c>
      <c r="F11" s="63">
        <v>57395.209398999999</v>
      </c>
      <c r="G11" s="63">
        <v>1058031.9958000001</v>
      </c>
      <c r="H11" s="63">
        <v>276301.37251404655</v>
      </c>
      <c r="I11" s="63">
        <v>37080507.413716003</v>
      </c>
      <c r="J11" s="63">
        <v>0</v>
      </c>
      <c r="K11" s="63">
        <v>14894565.578341002</v>
      </c>
      <c r="L11" s="63">
        <v>287057.46540586482</v>
      </c>
      <c r="M11" s="63">
        <v>4650202.4938779995</v>
      </c>
      <c r="N11" s="63">
        <v>42161.143950791593</v>
      </c>
      <c r="O11" s="63">
        <v>21849.75</v>
      </c>
      <c r="P11" s="63">
        <v>2224.9064603482002</v>
      </c>
      <c r="Q11" s="63">
        <v>100848.357</v>
      </c>
      <c r="R11" s="63">
        <v>91318.394910842399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3806889.8830909999</v>
      </c>
      <c r="Z11" s="63">
        <v>776240.03413782211</v>
      </c>
      <c r="AA11" s="63">
        <v>15284252.934650999</v>
      </c>
      <c r="AB11" s="63">
        <v>10069303.881074898</v>
      </c>
      <c r="AC11" s="63">
        <v>680933.03656400007</v>
      </c>
      <c r="AD11" s="63">
        <v>662828.03498386778</v>
      </c>
      <c r="AE11" s="63">
        <v>1620437.0955000001</v>
      </c>
      <c r="AF11" s="63">
        <v>1382246.40955</v>
      </c>
      <c r="AG11" s="63">
        <v>0</v>
      </c>
      <c r="AH11" s="63">
        <v>0</v>
      </c>
      <c r="AI11" s="63">
        <v>2274685.1561440001</v>
      </c>
      <c r="AJ11" s="63">
        <v>1708624.114832144</v>
      </c>
      <c r="AK11" s="63">
        <v>0</v>
      </c>
      <c r="AL11" s="63">
        <v>0</v>
      </c>
      <c r="AM11" s="64">
        <v>89487290.417631015</v>
      </c>
      <c r="AN11" s="64">
        <v>18790971.716310624</v>
      </c>
    </row>
    <row r="12" spans="1:40" ht="24.9" customHeight="1">
      <c r="A12" s="45">
        <v>7</v>
      </c>
      <c r="B12" s="46" t="s">
        <v>59</v>
      </c>
      <c r="C12" s="63">
        <v>752439.11728977924</v>
      </c>
      <c r="D12" s="63">
        <v>62217.141570816886</v>
      </c>
      <c r="E12" s="63">
        <v>462220.5</v>
      </c>
      <c r="F12" s="63">
        <v>53056.840794999938</v>
      </c>
      <c r="G12" s="63">
        <v>638954.99500527489</v>
      </c>
      <c r="H12" s="63">
        <v>158993.56192296537</v>
      </c>
      <c r="I12" s="63">
        <v>46633282.46753972</v>
      </c>
      <c r="J12" s="63">
        <v>167832.97273248</v>
      </c>
      <c r="K12" s="63">
        <v>17537897.252037302</v>
      </c>
      <c r="L12" s="63">
        <v>4800808.7662088471</v>
      </c>
      <c r="M12" s="63">
        <v>5022841.2750164755</v>
      </c>
      <c r="N12" s="63">
        <v>31049.859643119387</v>
      </c>
      <c r="O12" s="63">
        <v>0</v>
      </c>
      <c r="P12" s="63">
        <v>0</v>
      </c>
      <c r="Q12" s="63">
        <v>4364569.6845708713</v>
      </c>
      <c r="R12" s="63">
        <v>4325792.1292444747</v>
      </c>
      <c r="S12" s="63">
        <v>2424046.649119094</v>
      </c>
      <c r="T12" s="63">
        <v>2424046.649119094</v>
      </c>
      <c r="U12" s="63">
        <v>0</v>
      </c>
      <c r="V12" s="63">
        <v>0</v>
      </c>
      <c r="W12" s="63">
        <v>0</v>
      </c>
      <c r="X12" s="63">
        <v>0</v>
      </c>
      <c r="Y12" s="63">
        <v>54538.227580000006</v>
      </c>
      <c r="Z12" s="63">
        <v>51962.050538769254</v>
      </c>
      <c r="AA12" s="63">
        <v>2487700.695048999</v>
      </c>
      <c r="AB12" s="63">
        <v>1312740.7410505128</v>
      </c>
      <c r="AC12" s="63">
        <v>199223.71834200001</v>
      </c>
      <c r="AD12" s="63">
        <v>72652.3032457136</v>
      </c>
      <c r="AE12" s="63">
        <v>1468008.5948027398</v>
      </c>
      <c r="AF12" s="63">
        <v>493221.41109589045</v>
      </c>
      <c r="AG12" s="63">
        <v>0</v>
      </c>
      <c r="AH12" s="63">
        <v>0</v>
      </c>
      <c r="AI12" s="63">
        <v>339658.12713799998</v>
      </c>
      <c r="AJ12" s="63">
        <v>254799.45918754576</v>
      </c>
      <c r="AK12" s="63">
        <v>0</v>
      </c>
      <c r="AL12" s="63">
        <v>0</v>
      </c>
      <c r="AM12" s="64">
        <v>82385381.303490251</v>
      </c>
      <c r="AN12" s="64">
        <v>14209173.886355231</v>
      </c>
    </row>
    <row r="13" spans="1:40" ht="24.9" customHeight="1">
      <c r="A13" s="45">
        <v>8</v>
      </c>
      <c r="B13" s="46" t="s">
        <v>63</v>
      </c>
      <c r="C13" s="63">
        <v>247211</v>
      </c>
      <c r="D13" s="63">
        <v>0</v>
      </c>
      <c r="E13" s="63">
        <v>612582</v>
      </c>
      <c r="F13" s="63">
        <v>65602.167753600093</v>
      </c>
      <c r="G13" s="63">
        <v>544029</v>
      </c>
      <c r="H13" s="63">
        <v>17729.409599999999</v>
      </c>
      <c r="I13" s="63">
        <v>22669885</v>
      </c>
      <c r="J13" s="63">
        <v>0</v>
      </c>
      <c r="K13" s="63">
        <v>4389557</v>
      </c>
      <c r="L13" s="63">
        <v>242996.613726835</v>
      </c>
      <c r="M13" s="63">
        <v>2873153.8947368427</v>
      </c>
      <c r="N13" s="63">
        <v>35400.116453910734</v>
      </c>
      <c r="O13" s="63">
        <v>0</v>
      </c>
      <c r="P13" s="63">
        <v>0</v>
      </c>
      <c r="Q13" s="63">
        <v>3937273</v>
      </c>
      <c r="R13" s="63">
        <v>3737963.8552605282</v>
      </c>
      <c r="S13" s="63">
        <v>4652132</v>
      </c>
      <c r="T13" s="63">
        <v>2840205.3256527567</v>
      </c>
      <c r="U13" s="63">
        <v>129135</v>
      </c>
      <c r="V13" s="63">
        <v>68099.323605214304</v>
      </c>
      <c r="W13" s="63">
        <v>26019</v>
      </c>
      <c r="X13" s="63">
        <v>14146.36</v>
      </c>
      <c r="Y13" s="63">
        <v>457533</v>
      </c>
      <c r="Z13" s="63">
        <v>237527.52192824785</v>
      </c>
      <c r="AA13" s="63">
        <v>12986184</v>
      </c>
      <c r="AB13" s="63">
        <v>10071440.876960099</v>
      </c>
      <c r="AC13" s="63">
        <v>1023902</v>
      </c>
      <c r="AD13" s="63">
        <v>806445.76576668222</v>
      </c>
      <c r="AE13" s="63">
        <v>1471663</v>
      </c>
      <c r="AF13" s="63">
        <v>1189639.7820000001</v>
      </c>
      <c r="AG13" s="63">
        <v>0</v>
      </c>
      <c r="AH13" s="63">
        <v>0</v>
      </c>
      <c r="AI13" s="63">
        <v>2254733</v>
      </c>
      <c r="AJ13" s="63">
        <v>1755410.4264926743</v>
      </c>
      <c r="AK13" s="63">
        <v>0</v>
      </c>
      <c r="AL13" s="63">
        <v>0</v>
      </c>
      <c r="AM13" s="64">
        <v>58274991.894736841</v>
      </c>
      <c r="AN13" s="64">
        <v>21082607.545200549</v>
      </c>
    </row>
    <row r="14" spans="1:40" ht="24.9" customHeight="1">
      <c r="A14" s="45">
        <v>9</v>
      </c>
      <c r="B14" s="46" t="s">
        <v>61</v>
      </c>
      <c r="C14" s="63">
        <v>109915.4191999957</v>
      </c>
      <c r="D14" s="63">
        <v>0</v>
      </c>
      <c r="E14" s="63">
        <v>162158.81400001078</v>
      </c>
      <c r="F14" s="63">
        <v>0</v>
      </c>
      <c r="G14" s="63">
        <v>787590.32578310603</v>
      </c>
      <c r="H14" s="63">
        <v>0</v>
      </c>
      <c r="I14" s="63">
        <v>29986220.492806859</v>
      </c>
      <c r="J14" s="63">
        <v>0</v>
      </c>
      <c r="K14" s="63">
        <v>15604713.639036711</v>
      </c>
      <c r="L14" s="63">
        <v>7802356.8195183566</v>
      </c>
      <c r="M14" s="63">
        <v>3789952.2596758935</v>
      </c>
      <c r="N14" s="63">
        <v>714373.18246952537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14313.498439999998</v>
      </c>
      <c r="Z14" s="63">
        <v>11450.798751999999</v>
      </c>
      <c r="AA14" s="63">
        <v>124262.73999999999</v>
      </c>
      <c r="AB14" s="63">
        <v>100748.89415835706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50579127.188942574</v>
      </c>
      <c r="AN14" s="64">
        <v>8628929.6948982403</v>
      </c>
    </row>
    <row r="15" spans="1:40" ht="24.9" customHeight="1">
      <c r="A15" s="45">
        <v>10</v>
      </c>
      <c r="B15" s="46" t="s">
        <v>65</v>
      </c>
      <c r="C15" s="63">
        <v>73817.00999999998</v>
      </c>
      <c r="D15" s="63">
        <v>21428.593999999994</v>
      </c>
      <c r="E15" s="63">
        <v>274619.30000005331</v>
      </c>
      <c r="F15" s="63">
        <v>0</v>
      </c>
      <c r="G15" s="63">
        <v>727671.91000003275</v>
      </c>
      <c r="H15" s="63">
        <v>0</v>
      </c>
      <c r="I15" s="63">
        <v>9997329.7500000279</v>
      </c>
      <c r="J15" s="63">
        <v>0</v>
      </c>
      <c r="K15" s="63">
        <v>12451922.029999968</v>
      </c>
      <c r="L15" s="63">
        <v>6179792.1805474265</v>
      </c>
      <c r="M15" s="63">
        <v>4400715.9247368481</v>
      </c>
      <c r="N15" s="63">
        <v>1043.9100000000001</v>
      </c>
      <c r="O15" s="63">
        <v>0</v>
      </c>
      <c r="P15" s="63">
        <v>0</v>
      </c>
      <c r="Q15" s="63">
        <v>0</v>
      </c>
      <c r="R15" s="63">
        <v>0</v>
      </c>
      <c r="S15" s="63">
        <v>17593.55</v>
      </c>
      <c r="T15" s="63">
        <v>0</v>
      </c>
      <c r="U15" s="63">
        <v>0</v>
      </c>
      <c r="V15" s="63">
        <v>0</v>
      </c>
      <c r="W15" s="63">
        <v>117897.5</v>
      </c>
      <c r="X15" s="63">
        <v>112002.63</v>
      </c>
      <c r="Y15" s="63">
        <v>252748.32999999984</v>
      </c>
      <c r="Z15" s="63">
        <v>221153.30250000005</v>
      </c>
      <c r="AA15" s="63">
        <v>1368755.6599999971</v>
      </c>
      <c r="AB15" s="63">
        <v>801047.67898300174</v>
      </c>
      <c r="AC15" s="63">
        <v>12394.76</v>
      </c>
      <c r="AD15" s="63">
        <v>8872.7080000000005</v>
      </c>
      <c r="AE15" s="63">
        <v>8000</v>
      </c>
      <c r="AF15" s="63">
        <v>0</v>
      </c>
      <c r="AG15" s="63">
        <v>0</v>
      </c>
      <c r="AH15" s="63">
        <v>0</v>
      </c>
      <c r="AI15" s="63">
        <v>817689.70999999985</v>
      </c>
      <c r="AJ15" s="63">
        <v>233672.24239999987</v>
      </c>
      <c r="AK15" s="63">
        <v>0</v>
      </c>
      <c r="AL15" s="63">
        <v>0</v>
      </c>
      <c r="AM15" s="64">
        <v>30521155.43473693</v>
      </c>
      <c r="AN15" s="64">
        <v>7579013.2464304278</v>
      </c>
    </row>
    <row r="16" spans="1:40" ht="24.9" customHeight="1">
      <c r="A16" s="45">
        <v>11</v>
      </c>
      <c r="B16" s="46" t="s">
        <v>68</v>
      </c>
      <c r="C16" s="63">
        <v>3170118.6748050861</v>
      </c>
      <c r="D16" s="63">
        <v>958964.02403146401</v>
      </c>
      <c r="E16" s="63">
        <v>0</v>
      </c>
      <c r="F16" s="63">
        <v>0</v>
      </c>
      <c r="G16" s="63">
        <v>446411.94033200038</v>
      </c>
      <c r="H16" s="63">
        <v>133561.56824500009</v>
      </c>
      <c r="I16" s="63">
        <v>0</v>
      </c>
      <c r="J16" s="63">
        <v>0</v>
      </c>
      <c r="K16" s="63">
        <v>6897011.5879989872</v>
      </c>
      <c r="L16" s="63">
        <v>4237292.2857764969</v>
      </c>
      <c r="M16" s="63">
        <v>3608562.1666788436</v>
      </c>
      <c r="N16" s="63">
        <v>223074.7878511991</v>
      </c>
      <c r="O16" s="63">
        <v>0</v>
      </c>
      <c r="P16" s="63">
        <v>0</v>
      </c>
      <c r="Q16" s="63">
        <v>3968400.5467145117</v>
      </c>
      <c r="R16" s="63">
        <v>3968400.5467145117</v>
      </c>
      <c r="S16" s="63">
        <v>2256997.2821172625</v>
      </c>
      <c r="T16" s="63">
        <v>2256997.2821172625</v>
      </c>
      <c r="U16" s="63">
        <v>0</v>
      </c>
      <c r="V16" s="63">
        <v>0</v>
      </c>
      <c r="W16" s="63">
        <v>0</v>
      </c>
      <c r="X16" s="63">
        <v>0</v>
      </c>
      <c r="Y16" s="63">
        <v>20962.037400000001</v>
      </c>
      <c r="Z16" s="63">
        <v>16769.629920000007</v>
      </c>
      <c r="AA16" s="63">
        <v>2376898.4830069928</v>
      </c>
      <c r="AB16" s="63">
        <v>1731602.150079828</v>
      </c>
      <c r="AC16" s="63">
        <v>1737920.9439519853</v>
      </c>
      <c r="AD16" s="63">
        <v>1161027.410918182</v>
      </c>
      <c r="AE16" s="63">
        <v>0</v>
      </c>
      <c r="AF16" s="63">
        <v>0</v>
      </c>
      <c r="AG16" s="63">
        <v>0</v>
      </c>
      <c r="AH16" s="63">
        <v>0</v>
      </c>
      <c r="AI16" s="63">
        <v>317487.48688825005</v>
      </c>
      <c r="AJ16" s="63">
        <v>253287.24465834562</v>
      </c>
      <c r="AK16" s="63">
        <v>0</v>
      </c>
      <c r="AL16" s="63">
        <v>0</v>
      </c>
      <c r="AM16" s="64">
        <v>24800771.149893917</v>
      </c>
      <c r="AN16" s="64">
        <v>14940976.930312289</v>
      </c>
    </row>
    <row r="17" spans="1:40" ht="24.9" customHeight="1">
      <c r="A17" s="45">
        <v>12</v>
      </c>
      <c r="B17" s="46" t="s">
        <v>66</v>
      </c>
      <c r="C17" s="63">
        <v>0</v>
      </c>
      <c r="D17" s="63">
        <v>0</v>
      </c>
      <c r="E17" s="63">
        <v>9994</v>
      </c>
      <c r="F17" s="63">
        <v>0</v>
      </c>
      <c r="G17" s="63">
        <v>25345.040000000001</v>
      </c>
      <c r="H17" s="63">
        <v>11750.96</v>
      </c>
      <c r="I17" s="63">
        <v>18517868.439999998</v>
      </c>
      <c r="J17" s="63">
        <v>0</v>
      </c>
      <c r="K17" s="63">
        <v>2110278.88</v>
      </c>
      <c r="L17" s="63">
        <v>1477195.22</v>
      </c>
      <c r="M17" s="63">
        <v>2816189.5500000003</v>
      </c>
      <c r="N17" s="63">
        <v>318488.56599999999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834.58999999999992</v>
      </c>
      <c r="Z17" s="63">
        <v>709.4</v>
      </c>
      <c r="AA17" s="63">
        <v>28712.11</v>
      </c>
      <c r="AB17" s="63">
        <v>24405.2935</v>
      </c>
      <c r="AC17" s="63">
        <v>0</v>
      </c>
      <c r="AD17" s="63">
        <v>0</v>
      </c>
      <c r="AE17" s="63">
        <v>19754.370000000003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23528976.979999997</v>
      </c>
      <c r="AN17" s="64">
        <v>1832549.4394999996</v>
      </c>
    </row>
    <row r="18" spans="1:40" ht="24.9" customHeight="1">
      <c r="A18" s="45">
        <v>13</v>
      </c>
      <c r="B18" s="46" t="s">
        <v>62</v>
      </c>
      <c r="C18" s="63">
        <v>185630.54701452155</v>
      </c>
      <c r="D18" s="63">
        <v>0</v>
      </c>
      <c r="E18" s="63">
        <v>1350525.3707560385</v>
      </c>
      <c r="F18" s="63">
        <v>0</v>
      </c>
      <c r="G18" s="63">
        <v>209733.56023782236</v>
      </c>
      <c r="H18" s="63">
        <v>0</v>
      </c>
      <c r="I18" s="63">
        <v>11114157.209999233</v>
      </c>
      <c r="J18" s="63">
        <v>3214796.784428081</v>
      </c>
      <c r="K18" s="63">
        <v>3357433.6799999983</v>
      </c>
      <c r="L18" s="63">
        <v>1026618.2047338244</v>
      </c>
      <c r="M18" s="63">
        <v>2816854.9247368444</v>
      </c>
      <c r="N18" s="63">
        <v>23098.771179000003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14406.149999999972</v>
      </c>
      <c r="V18" s="63">
        <v>14262.089094000001</v>
      </c>
      <c r="W18" s="63">
        <v>1893.6</v>
      </c>
      <c r="X18" s="63">
        <v>1874.664</v>
      </c>
      <c r="Y18" s="63">
        <v>1372574.4499999986</v>
      </c>
      <c r="Z18" s="63">
        <v>1078508.3941272607</v>
      </c>
      <c r="AA18" s="63">
        <v>456761.83999999985</v>
      </c>
      <c r="AB18" s="63">
        <v>336528.79101527686</v>
      </c>
      <c r="AC18" s="63">
        <v>837.77999999999986</v>
      </c>
      <c r="AD18" s="63">
        <v>0</v>
      </c>
      <c r="AE18" s="63">
        <v>863614.05566776753</v>
      </c>
      <c r="AF18" s="63">
        <v>48957.575039999989</v>
      </c>
      <c r="AG18" s="63">
        <v>0</v>
      </c>
      <c r="AH18" s="63">
        <v>0</v>
      </c>
      <c r="AI18" s="63">
        <v>175477.96</v>
      </c>
      <c r="AJ18" s="63">
        <v>69128.700500000006</v>
      </c>
      <c r="AK18" s="63">
        <v>0</v>
      </c>
      <c r="AL18" s="63">
        <v>0</v>
      </c>
      <c r="AM18" s="64">
        <v>21919901.128412228</v>
      </c>
      <c r="AN18" s="64">
        <v>5813773.974117442</v>
      </c>
    </row>
    <row r="19" spans="1:40" ht="24.9" customHeight="1">
      <c r="A19" s="45">
        <v>14</v>
      </c>
      <c r="B19" s="46" t="s">
        <v>67</v>
      </c>
      <c r="C19" s="63">
        <v>4180.97</v>
      </c>
      <c r="D19" s="63">
        <v>0</v>
      </c>
      <c r="E19" s="63">
        <v>30011.819199999853</v>
      </c>
      <c r="F19" s="63">
        <v>0</v>
      </c>
      <c r="G19" s="63">
        <v>235532.86979599798</v>
      </c>
      <c r="H19" s="63">
        <v>0</v>
      </c>
      <c r="I19" s="63">
        <v>5592471.839999767</v>
      </c>
      <c r="J19" s="63">
        <v>0</v>
      </c>
      <c r="K19" s="63">
        <v>10454508.426505014</v>
      </c>
      <c r="L19" s="63">
        <v>238953.94567099994</v>
      </c>
      <c r="M19" s="63">
        <v>3200659.0021908511</v>
      </c>
      <c r="N19" s="63">
        <v>42575.845012999838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529.60362599999996</v>
      </c>
      <c r="Z19" s="63">
        <v>423.67155600000001</v>
      </c>
      <c r="AA19" s="63">
        <v>144528.68956399997</v>
      </c>
      <c r="AB19" s="63">
        <v>40251.12241199999</v>
      </c>
      <c r="AC19" s="63">
        <v>0</v>
      </c>
      <c r="AD19" s="63">
        <v>0</v>
      </c>
      <c r="AE19" s="63">
        <v>329395.08</v>
      </c>
      <c r="AF19" s="63">
        <v>0</v>
      </c>
      <c r="AG19" s="63">
        <v>0</v>
      </c>
      <c r="AH19" s="63">
        <v>0</v>
      </c>
      <c r="AI19" s="63">
        <v>11672.753000000001</v>
      </c>
      <c r="AJ19" s="63">
        <v>7584.6023999999989</v>
      </c>
      <c r="AK19" s="63">
        <v>0</v>
      </c>
      <c r="AL19" s="63">
        <v>0</v>
      </c>
      <c r="AM19" s="64">
        <v>20003491.05388163</v>
      </c>
      <c r="AN19" s="64">
        <v>329789.18705199973</v>
      </c>
    </row>
    <row r="20" spans="1:40" ht="24.9" customHeight="1">
      <c r="A20" s="45">
        <v>15</v>
      </c>
      <c r="B20" s="46" t="s">
        <v>64</v>
      </c>
      <c r="C20" s="63">
        <v>53482</v>
      </c>
      <c r="D20" s="63">
        <v>51843.839999999997</v>
      </c>
      <c r="E20" s="63">
        <v>306164.94572677842</v>
      </c>
      <c r="F20" s="63">
        <v>0</v>
      </c>
      <c r="G20" s="63">
        <v>121833.2238818873</v>
      </c>
      <c r="H20" s="63">
        <v>73953</v>
      </c>
      <c r="I20" s="63">
        <v>2922451.7169127902</v>
      </c>
      <c r="J20" s="63">
        <v>0</v>
      </c>
      <c r="K20" s="63">
        <v>3741634.8226092798</v>
      </c>
      <c r="L20" s="63">
        <v>2324799</v>
      </c>
      <c r="M20" s="63">
        <v>2966405.6919969097</v>
      </c>
      <c r="N20" s="63">
        <v>444922</v>
      </c>
      <c r="O20" s="63">
        <v>0</v>
      </c>
      <c r="P20" s="63">
        <v>0</v>
      </c>
      <c r="Q20" s="63">
        <v>0</v>
      </c>
      <c r="R20" s="63">
        <v>0</v>
      </c>
      <c r="S20" s="63">
        <v>33166</v>
      </c>
      <c r="T20" s="63">
        <v>25409</v>
      </c>
      <c r="U20" s="63">
        <v>0</v>
      </c>
      <c r="V20" s="63">
        <v>0</v>
      </c>
      <c r="W20" s="63">
        <v>135024.75</v>
      </c>
      <c r="X20" s="63">
        <v>98421</v>
      </c>
      <c r="Y20" s="63">
        <v>535993.81062800018</v>
      </c>
      <c r="Z20" s="63">
        <v>479917</v>
      </c>
      <c r="AA20" s="63">
        <v>435863.70792473701</v>
      </c>
      <c r="AB20" s="63">
        <v>219118</v>
      </c>
      <c r="AC20" s="63">
        <v>0</v>
      </c>
      <c r="AD20" s="63">
        <v>0</v>
      </c>
      <c r="AE20" s="63">
        <v>267947.24008356</v>
      </c>
      <c r="AF20" s="63">
        <v>0</v>
      </c>
      <c r="AG20" s="63">
        <v>0</v>
      </c>
      <c r="AH20" s="63">
        <v>0</v>
      </c>
      <c r="AI20" s="63">
        <v>441076.25652407162</v>
      </c>
      <c r="AJ20" s="63">
        <v>160333</v>
      </c>
      <c r="AK20" s="63">
        <v>0</v>
      </c>
      <c r="AL20" s="63">
        <v>0</v>
      </c>
      <c r="AM20" s="64">
        <v>11961044.166288015</v>
      </c>
      <c r="AN20" s="64">
        <v>3878715.84</v>
      </c>
    </row>
    <row r="21" spans="1:40" ht="24.9" customHeight="1">
      <c r="A21" s="45">
        <v>16</v>
      </c>
      <c r="B21" s="46" t="s">
        <v>70</v>
      </c>
      <c r="C21" s="63">
        <v>0</v>
      </c>
      <c r="D21" s="63">
        <v>0</v>
      </c>
      <c r="E21" s="63">
        <v>127</v>
      </c>
      <c r="F21" s="63">
        <v>0</v>
      </c>
      <c r="G21" s="63">
        <v>18173.307785949295</v>
      </c>
      <c r="H21" s="63">
        <v>2722.3836780000001</v>
      </c>
      <c r="I21" s="63">
        <v>2810677.9976659762</v>
      </c>
      <c r="J21" s="63">
        <v>0</v>
      </c>
      <c r="K21" s="63">
        <v>962514.49850739655</v>
      </c>
      <c r="L21" s="63">
        <v>68161.014043958901</v>
      </c>
      <c r="M21" s="63">
        <v>2414557.68446287</v>
      </c>
      <c r="N21" s="63">
        <v>6995.8019082191813</v>
      </c>
      <c r="O21" s="63">
        <v>0</v>
      </c>
      <c r="P21" s="63">
        <v>0</v>
      </c>
      <c r="Q21" s="63">
        <v>428387.68</v>
      </c>
      <c r="R21" s="63">
        <v>319972.60175999999</v>
      </c>
      <c r="S21" s="63">
        <v>24746.400000000001</v>
      </c>
      <c r="T21" s="63">
        <v>16289.510272</v>
      </c>
      <c r="U21" s="63">
        <v>0</v>
      </c>
      <c r="V21" s="63">
        <v>0</v>
      </c>
      <c r="W21" s="63">
        <v>0</v>
      </c>
      <c r="X21" s="63">
        <v>0</v>
      </c>
      <c r="Y21" s="63">
        <v>323019.52751659998</v>
      </c>
      <c r="Z21" s="63">
        <v>258415.62565607886</v>
      </c>
      <c r="AA21" s="63">
        <v>614506.06625799998</v>
      </c>
      <c r="AB21" s="63">
        <v>514823.26450148586</v>
      </c>
      <c r="AC21" s="63">
        <v>3784.56</v>
      </c>
      <c r="AD21" s="63">
        <v>3294.1616105595199</v>
      </c>
      <c r="AE21" s="63">
        <v>0</v>
      </c>
      <c r="AF21" s="63">
        <v>0</v>
      </c>
      <c r="AG21" s="63">
        <v>0</v>
      </c>
      <c r="AH21" s="63">
        <v>0</v>
      </c>
      <c r="AI21" s="63">
        <v>105406.14</v>
      </c>
      <c r="AJ21" s="63">
        <v>69956.867434999993</v>
      </c>
      <c r="AK21" s="63">
        <v>0</v>
      </c>
      <c r="AL21" s="63">
        <v>0</v>
      </c>
      <c r="AM21" s="64">
        <v>7705900.8621967919</v>
      </c>
      <c r="AN21" s="64">
        <v>1260631.230865302</v>
      </c>
    </row>
    <row r="22" spans="1:40" ht="24.9" customHeight="1">
      <c r="A22" s="45">
        <v>17</v>
      </c>
      <c r="B22" s="46" t="s">
        <v>71</v>
      </c>
      <c r="C22" s="63">
        <v>0</v>
      </c>
      <c r="D22" s="63">
        <v>0</v>
      </c>
      <c r="E22" s="63">
        <v>0</v>
      </c>
      <c r="F22" s="63">
        <v>0</v>
      </c>
      <c r="G22" s="63">
        <v>34149.832064648435</v>
      </c>
      <c r="H22" s="63">
        <v>34149.832064648435</v>
      </c>
      <c r="I22" s="63">
        <v>0</v>
      </c>
      <c r="J22" s="63">
        <v>0</v>
      </c>
      <c r="K22" s="63">
        <v>1784166.8389681154</v>
      </c>
      <c r="L22" s="63">
        <v>1784166.8415210058</v>
      </c>
      <c r="M22" s="63">
        <v>2587017.3495823294</v>
      </c>
      <c r="N22" s="63">
        <v>225811.458459966</v>
      </c>
      <c r="O22" s="63">
        <v>0</v>
      </c>
      <c r="P22" s="63">
        <v>0</v>
      </c>
      <c r="Q22" s="63">
        <v>88677.175000000003</v>
      </c>
      <c r="R22" s="63">
        <v>69046.350000000006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2527.4257260273971</v>
      </c>
      <c r="AB22" s="63">
        <v>2527.4257260273971</v>
      </c>
      <c r="AC22" s="63">
        <v>16099.874484240832</v>
      </c>
      <c r="AD22" s="63">
        <v>16099.874484240832</v>
      </c>
      <c r="AE22" s="63">
        <v>207946</v>
      </c>
      <c r="AF22" s="63">
        <v>369260.09334338998</v>
      </c>
      <c r="AG22" s="63">
        <v>0</v>
      </c>
      <c r="AH22" s="63">
        <v>0</v>
      </c>
      <c r="AI22" s="63">
        <v>39513.735368999995</v>
      </c>
      <c r="AJ22" s="63">
        <v>26142.056639999999</v>
      </c>
      <c r="AK22" s="63">
        <v>0</v>
      </c>
      <c r="AL22" s="63">
        <v>0</v>
      </c>
      <c r="AM22" s="64">
        <v>4760098.2311943611</v>
      </c>
      <c r="AN22" s="64">
        <v>2527203.9322392787</v>
      </c>
    </row>
    <row r="23" spans="1:40" ht="24.9" customHeight="1">
      <c r="A23" s="45">
        <v>18</v>
      </c>
      <c r="B23" s="46" t="s">
        <v>72</v>
      </c>
      <c r="C23" s="63">
        <v>360</v>
      </c>
      <c r="D23" s="63">
        <v>0</v>
      </c>
      <c r="E23" s="63">
        <v>0</v>
      </c>
      <c r="F23" s="63">
        <v>0</v>
      </c>
      <c r="G23" s="63">
        <v>13426.347011999991</v>
      </c>
      <c r="H23" s="63">
        <v>0</v>
      </c>
      <c r="I23" s="63">
        <v>0</v>
      </c>
      <c r="J23" s="63">
        <v>0</v>
      </c>
      <c r="K23" s="63">
        <v>1315466.2252229995</v>
      </c>
      <c r="L23" s="63">
        <v>0</v>
      </c>
      <c r="M23" s="63">
        <v>2519708.472401842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27</v>
      </c>
      <c r="AB23" s="63">
        <v>0</v>
      </c>
      <c r="AC23" s="63">
        <v>0</v>
      </c>
      <c r="AD23" s="63">
        <v>0</v>
      </c>
      <c r="AE23" s="63">
        <v>18904.598300000001</v>
      </c>
      <c r="AF23" s="63">
        <v>0</v>
      </c>
      <c r="AG23" s="63">
        <v>62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3867954.6429368416</v>
      </c>
      <c r="AN23" s="64">
        <v>0</v>
      </c>
    </row>
    <row r="24" spans="1:40" ht="24.9" customHeight="1">
      <c r="A24" s="45">
        <v>19</v>
      </c>
      <c r="B24" s="46" t="s">
        <v>69</v>
      </c>
      <c r="C24" s="63">
        <v>92329.996712328764</v>
      </c>
      <c r="D24" s="63">
        <v>0</v>
      </c>
      <c r="E24" s="63">
        <v>40</v>
      </c>
      <c r="F24" s="63">
        <v>0</v>
      </c>
      <c r="G24" s="63">
        <v>195888.15993959599</v>
      </c>
      <c r="H24" s="63">
        <v>9262.6678345681357</v>
      </c>
      <c r="I24" s="63">
        <v>0</v>
      </c>
      <c r="J24" s="63">
        <v>0</v>
      </c>
      <c r="K24" s="63">
        <v>654463.12157306878</v>
      </c>
      <c r="L24" s="63">
        <v>207221.1628591737</v>
      </c>
      <c r="M24" s="63">
        <v>2441372.5223476668</v>
      </c>
      <c r="N24" s="63">
        <v>31143.440690153002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86052.882499999992</v>
      </c>
      <c r="AB24" s="63">
        <v>68748.054609548693</v>
      </c>
      <c r="AC24" s="63">
        <v>3739.7999999999997</v>
      </c>
      <c r="AD24" s="63">
        <v>2977.9487235900006</v>
      </c>
      <c r="AE24" s="63">
        <v>78516.148672715994</v>
      </c>
      <c r="AF24" s="63">
        <v>0</v>
      </c>
      <c r="AG24" s="63">
        <v>0</v>
      </c>
      <c r="AH24" s="63">
        <v>0</v>
      </c>
      <c r="AI24" s="63">
        <v>266049.61986301374</v>
      </c>
      <c r="AJ24" s="63">
        <v>226342.24432680311</v>
      </c>
      <c r="AK24" s="63">
        <v>0</v>
      </c>
      <c r="AL24" s="63">
        <v>0</v>
      </c>
      <c r="AM24" s="64">
        <v>3818452.2516083894</v>
      </c>
      <c r="AN24" s="64">
        <v>545695.51904383663</v>
      </c>
    </row>
    <row r="25" spans="1:40" ht="13.8">
      <c r="A25" s="47"/>
      <c r="B25" s="48" t="s">
        <v>1</v>
      </c>
      <c r="C25" s="65">
        <v>129031130.79420225</v>
      </c>
      <c r="D25" s="65">
        <v>26035211.764904551</v>
      </c>
      <c r="E25" s="65">
        <v>15882837.309062788</v>
      </c>
      <c r="F25" s="65">
        <v>482901.43294760009</v>
      </c>
      <c r="G25" s="65">
        <v>20486476.482293226</v>
      </c>
      <c r="H25" s="65">
        <v>2009470.8292795676</v>
      </c>
      <c r="I25" s="65">
        <v>600030037.73269355</v>
      </c>
      <c r="J25" s="65">
        <v>43116899.761958271</v>
      </c>
      <c r="K25" s="65">
        <v>296084893.71261132</v>
      </c>
      <c r="L25" s="65">
        <v>39238947.546536446</v>
      </c>
      <c r="M25" s="65">
        <v>88685953.109582111</v>
      </c>
      <c r="N25" s="65">
        <v>4158069.6832039361</v>
      </c>
      <c r="O25" s="65">
        <v>21849.75</v>
      </c>
      <c r="P25" s="65">
        <v>2224.9064603482002</v>
      </c>
      <c r="Q25" s="65">
        <v>18075170.589285381</v>
      </c>
      <c r="R25" s="65">
        <v>17643993.561290357</v>
      </c>
      <c r="S25" s="65">
        <v>9408681.8812363576</v>
      </c>
      <c r="T25" s="65">
        <v>7562947.7671611132</v>
      </c>
      <c r="U25" s="65">
        <v>578793.02414300002</v>
      </c>
      <c r="V25" s="65">
        <v>306666.4591365229</v>
      </c>
      <c r="W25" s="65">
        <v>280834.84999999998</v>
      </c>
      <c r="X25" s="65">
        <v>226444.65400000001</v>
      </c>
      <c r="Y25" s="65">
        <v>20336164.118443597</v>
      </c>
      <c r="Z25" s="65">
        <v>8506655.7146644946</v>
      </c>
      <c r="AA25" s="65">
        <v>157931219.45465863</v>
      </c>
      <c r="AB25" s="65">
        <v>86933021.815630928</v>
      </c>
      <c r="AC25" s="65">
        <v>7085299.640587219</v>
      </c>
      <c r="AD25" s="65">
        <v>5795567.3640368357</v>
      </c>
      <c r="AE25" s="65">
        <v>15212614.774708783</v>
      </c>
      <c r="AF25" s="65">
        <v>9545430.8963498101</v>
      </c>
      <c r="AG25" s="65">
        <v>75696.120620000002</v>
      </c>
      <c r="AH25" s="65">
        <v>31454.998987999999</v>
      </c>
      <c r="AI25" s="65">
        <v>32012659.547374338</v>
      </c>
      <c r="AJ25" s="65">
        <v>21923963.72334338</v>
      </c>
      <c r="AK25" s="65">
        <v>0</v>
      </c>
      <c r="AL25" s="65">
        <v>0</v>
      </c>
      <c r="AM25" s="65">
        <v>1411220312.8915026</v>
      </c>
      <c r="AN25" s="65">
        <v>273519872.87989217</v>
      </c>
    </row>
    <row r="26" spans="1:40" ht="13.8">
      <c r="A26" s="69"/>
      <c r="B26" s="70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 s="24" customFormat="1" ht="12.75" customHeight="1">
      <c r="AM27" s="82"/>
    </row>
    <row r="28" spans="1:40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85"/>
      <c r="AN28" s="25"/>
    </row>
    <row r="29" spans="1:40" ht="12.75" customHeight="1">
      <c r="B29" s="92" t="s">
        <v>86</v>
      </c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AM29" s="25"/>
      <c r="AN29" s="25"/>
    </row>
    <row r="30" spans="1:40" ht="17.25" customHeight="1"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1"/>
      <c r="P30" s="11"/>
      <c r="Q30" s="25"/>
      <c r="R30" s="25"/>
      <c r="AN30" s="25"/>
    </row>
    <row r="31" spans="1:40" ht="12.75" customHeight="1">
      <c r="O31" s="11"/>
      <c r="P31" s="11"/>
    </row>
    <row r="33" spans="3:38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</row>
  </sheetData>
  <sortState xmlns:xlrd2="http://schemas.microsoft.com/office/spreadsheetml/2017/richdata2" ref="B6:AN22">
    <sortCondition descending="1" ref="AM6:AM22"/>
  </sortState>
  <mergeCells count="22">
    <mergeCell ref="B29:N30"/>
    <mergeCell ref="I4:J4"/>
    <mergeCell ref="K4:L4"/>
    <mergeCell ref="M4:N4"/>
    <mergeCell ref="O4:P4"/>
    <mergeCell ref="Q4:R4"/>
    <mergeCell ref="U4:V4"/>
    <mergeCell ref="W4:X4"/>
    <mergeCell ref="AG4:AH4"/>
    <mergeCell ref="AK4:AL4"/>
    <mergeCell ref="AI4:AJ4"/>
    <mergeCell ref="S4:T4"/>
    <mergeCell ref="AM4:AN4"/>
    <mergeCell ref="Y4:Z4"/>
    <mergeCell ref="AA4:AB4"/>
    <mergeCell ref="AC4:AD4"/>
    <mergeCell ref="AE4:AF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5"/>
  <sheetViews>
    <sheetView zoomScale="85" zoomScaleNormal="85" workbookViewId="0">
      <pane xSplit="2" ySplit="6" topLeftCell="CA7" activePane="bottomRight" state="frozen"/>
      <selection activeCell="B4" sqref="B4:B5"/>
      <selection pane="topRight" activeCell="B4" sqref="B4:B5"/>
      <selection pane="bottomLeft" activeCell="B4" sqref="B4:B5"/>
      <selection pane="bottomRight" activeCell="B4" sqref="B4:B6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7" width="16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2" width="12.6640625" style="20" customWidth="1"/>
    <col min="23" max="25" width="12.6640625" style="20" customWidth="1" outlineLevel="1"/>
    <col min="26" max="26" width="15.109375" style="20" customWidth="1"/>
    <col min="27" max="27" width="12.6640625" style="20" customWidth="1"/>
    <col min="28" max="30" width="12.6640625" style="20" customWidth="1" outlineLevel="1"/>
    <col min="31" max="31" width="15.109375" style="20" customWidth="1"/>
    <col min="32" max="32" width="12.6640625" style="20" customWidth="1"/>
    <col min="33" max="35" width="12.6640625" style="20" customWidth="1" outlineLevel="1"/>
    <col min="36" max="36" width="15.109375" style="20" customWidth="1"/>
    <col min="37" max="37" width="12.6640625" style="20" customWidth="1"/>
    <col min="38" max="40" width="12.6640625" style="20" customWidth="1" outlineLevel="1"/>
    <col min="41" max="41" width="15.109375" style="20" customWidth="1"/>
    <col min="42" max="42" width="12.6640625" style="20" customWidth="1"/>
    <col min="43" max="45" width="12.6640625" style="20" customWidth="1" outlineLevel="1"/>
    <col min="46" max="46" width="15.109375" style="20" customWidth="1"/>
    <col min="47" max="47" width="12.6640625" style="20" customWidth="1"/>
    <col min="48" max="50" width="12.6640625" style="20" customWidth="1" outlineLevel="1"/>
    <col min="51" max="51" width="15.109375" style="20" customWidth="1"/>
    <col min="52" max="52" width="12.6640625" style="20" customWidth="1"/>
    <col min="53" max="55" width="12.6640625" style="20" customWidth="1" outlineLevel="1"/>
    <col min="56" max="56" width="15.109375" style="20" customWidth="1"/>
    <col min="57" max="57" width="12.6640625" style="20" customWidth="1"/>
    <col min="58" max="60" width="12.6640625" style="20" customWidth="1" outlineLevel="1"/>
    <col min="61" max="61" width="15.109375" style="20" customWidth="1"/>
    <col min="62" max="62" width="12.6640625" style="20" customWidth="1"/>
    <col min="63" max="65" width="12.6640625" style="20" customWidth="1" outlineLevel="1"/>
    <col min="66" max="66" width="15.109375" style="20" customWidth="1"/>
    <col min="67" max="67" width="12.6640625" style="20" customWidth="1"/>
    <col min="68" max="70" width="12.6640625" style="20" customWidth="1" outlineLevel="1"/>
    <col min="71" max="71" width="15.109375" style="20" customWidth="1"/>
    <col min="72" max="72" width="12.6640625" style="20" customWidth="1"/>
    <col min="73" max="75" width="12.6640625" style="20" customWidth="1" outlineLevel="1"/>
    <col min="76" max="76" width="15.109375" style="20" customWidth="1"/>
    <col min="77" max="77" width="12.6640625" style="20" customWidth="1"/>
    <col min="78" max="80" width="12.6640625" style="20" customWidth="1" outlineLevel="1"/>
    <col min="81" max="81" width="15.109375" style="20" customWidth="1"/>
    <col min="82" max="82" width="12.6640625" style="20" customWidth="1"/>
    <col min="83" max="85" width="12.6640625" style="20" customWidth="1" outlineLevel="1"/>
    <col min="86" max="86" width="15.109375" style="20" customWidth="1"/>
    <col min="87" max="87" width="12.6640625" style="20" customWidth="1"/>
    <col min="88" max="90" width="12.6640625" style="20" customWidth="1" outlineLevel="1"/>
    <col min="91" max="91" width="15.109375" style="20" customWidth="1"/>
    <col min="92" max="92" width="12.6640625" style="20" customWidth="1"/>
    <col min="93" max="95" width="12.6640625" style="20" customWidth="1" outlineLevel="1"/>
    <col min="96" max="96" width="15.109375" style="20" customWidth="1"/>
    <col min="97" max="97" width="12.6640625" style="20" customWidth="1"/>
    <col min="98" max="16384" width="9.109375" style="20"/>
  </cols>
  <sheetData>
    <row r="1" spans="1:97" s="17" customFormat="1" ht="28.5" customHeight="1">
      <c r="A1" s="15" t="s">
        <v>75</v>
      </c>
      <c r="B1" s="14"/>
      <c r="C1" s="14"/>
      <c r="D1" s="14"/>
      <c r="E1" s="14"/>
      <c r="F1" s="14"/>
      <c r="G1" s="18"/>
    </row>
    <row r="2" spans="1:97" s="17" customFormat="1" ht="18" customHeight="1">
      <c r="A2" s="19" t="s">
        <v>39</v>
      </c>
      <c r="B2" s="14"/>
      <c r="C2" s="14"/>
      <c r="D2" s="14"/>
      <c r="E2" s="14"/>
      <c r="F2" s="14"/>
      <c r="G2" s="18"/>
    </row>
    <row r="3" spans="1:97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ht="89.25" customHeight="1">
      <c r="A4" s="86" t="s">
        <v>0</v>
      </c>
      <c r="B4" s="86" t="s">
        <v>2</v>
      </c>
      <c r="C4" s="88" t="s">
        <v>3</v>
      </c>
      <c r="D4" s="94"/>
      <c r="E4" s="94"/>
      <c r="F4" s="94"/>
      <c r="G4" s="89"/>
      <c r="H4" s="88" t="s">
        <v>27</v>
      </c>
      <c r="I4" s="94"/>
      <c r="J4" s="94"/>
      <c r="K4" s="94"/>
      <c r="L4" s="89"/>
      <c r="M4" s="88" t="s">
        <v>34</v>
      </c>
      <c r="N4" s="94"/>
      <c r="O4" s="94"/>
      <c r="P4" s="94"/>
      <c r="Q4" s="89"/>
      <c r="R4" s="88" t="s">
        <v>6</v>
      </c>
      <c r="S4" s="94"/>
      <c r="T4" s="94"/>
      <c r="U4" s="94"/>
      <c r="V4" s="89"/>
      <c r="W4" s="88" t="s">
        <v>35</v>
      </c>
      <c r="X4" s="94"/>
      <c r="Y4" s="94"/>
      <c r="Z4" s="94"/>
      <c r="AA4" s="89"/>
      <c r="AB4" s="88" t="s">
        <v>7</v>
      </c>
      <c r="AC4" s="94"/>
      <c r="AD4" s="94"/>
      <c r="AE4" s="94"/>
      <c r="AF4" s="89"/>
      <c r="AG4" s="88" t="s">
        <v>8</v>
      </c>
      <c r="AH4" s="94"/>
      <c r="AI4" s="94"/>
      <c r="AJ4" s="94"/>
      <c r="AK4" s="89"/>
      <c r="AL4" s="88" t="s">
        <v>28</v>
      </c>
      <c r="AM4" s="94"/>
      <c r="AN4" s="94"/>
      <c r="AO4" s="94"/>
      <c r="AP4" s="89"/>
      <c r="AQ4" s="88" t="s">
        <v>38</v>
      </c>
      <c r="AR4" s="94"/>
      <c r="AS4" s="94"/>
      <c r="AT4" s="94"/>
      <c r="AU4" s="89"/>
      <c r="AV4" s="88" t="s">
        <v>29</v>
      </c>
      <c r="AW4" s="94"/>
      <c r="AX4" s="94"/>
      <c r="AY4" s="94"/>
      <c r="AZ4" s="89"/>
      <c r="BA4" s="88" t="s">
        <v>30</v>
      </c>
      <c r="BB4" s="94"/>
      <c r="BC4" s="94"/>
      <c r="BD4" s="94"/>
      <c r="BE4" s="89"/>
      <c r="BF4" s="88" t="s">
        <v>9</v>
      </c>
      <c r="BG4" s="94"/>
      <c r="BH4" s="94"/>
      <c r="BI4" s="94"/>
      <c r="BJ4" s="89"/>
      <c r="BK4" s="88" t="s">
        <v>33</v>
      </c>
      <c r="BL4" s="94"/>
      <c r="BM4" s="94"/>
      <c r="BN4" s="94"/>
      <c r="BO4" s="89"/>
      <c r="BP4" s="88" t="s">
        <v>10</v>
      </c>
      <c r="BQ4" s="94"/>
      <c r="BR4" s="94"/>
      <c r="BS4" s="94"/>
      <c r="BT4" s="89"/>
      <c r="BU4" s="88" t="s">
        <v>11</v>
      </c>
      <c r="BV4" s="94"/>
      <c r="BW4" s="94"/>
      <c r="BX4" s="94"/>
      <c r="BY4" s="89"/>
      <c r="BZ4" s="88" t="s">
        <v>12</v>
      </c>
      <c r="CA4" s="94"/>
      <c r="CB4" s="94"/>
      <c r="CC4" s="94"/>
      <c r="CD4" s="89"/>
      <c r="CE4" s="88" t="s">
        <v>32</v>
      </c>
      <c r="CF4" s="94"/>
      <c r="CG4" s="94"/>
      <c r="CH4" s="94"/>
      <c r="CI4" s="89"/>
      <c r="CJ4" s="88" t="s">
        <v>13</v>
      </c>
      <c r="CK4" s="94"/>
      <c r="CL4" s="94"/>
      <c r="CM4" s="94"/>
      <c r="CN4" s="89"/>
      <c r="CO4" s="88" t="s">
        <v>14</v>
      </c>
      <c r="CP4" s="94"/>
      <c r="CQ4" s="94"/>
      <c r="CR4" s="94"/>
      <c r="CS4" s="89"/>
    </row>
    <row r="5" spans="1:97" ht="42" customHeight="1">
      <c r="A5" s="95"/>
      <c r="B5" s="95"/>
      <c r="C5" s="96" t="s">
        <v>4</v>
      </c>
      <c r="D5" s="97"/>
      <c r="E5" s="97"/>
      <c r="F5" s="98"/>
      <c r="G5" s="58" t="s">
        <v>5</v>
      </c>
      <c r="H5" s="96" t="s">
        <v>4</v>
      </c>
      <c r="I5" s="97"/>
      <c r="J5" s="97"/>
      <c r="K5" s="98"/>
      <c r="L5" s="58" t="s">
        <v>5</v>
      </c>
      <c r="M5" s="96" t="s">
        <v>4</v>
      </c>
      <c r="N5" s="97"/>
      <c r="O5" s="97"/>
      <c r="P5" s="98"/>
      <c r="Q5" s="58" t="s">
        <v>5</v>
      </c>
      <c r="R5" s="96" t="s">
        <v>4</v>
      </c>
      <c r="S5" s="97"/>
      <c r="T5" s="97"/>
      <c r="U5" s="98"/>
      <c r="V5" s="58" t="s">
        <v>5</v>
      </c>
      <c r="W5" s="96" t="s">
        <v>4</v>
      </c>
      <c r="X5" s="97"/>
      <c r="Y5" s="97"/>
      <c r="Z5" s="98"/>
      <c r="AA5" s="58" t="s">
        <v>5</v>
      </c>
      <c r="AB5" s="96" t="s">
        <v>4</v>
      </c>
      <c r="AC5" s="97"/>
      <c r="AD5" s="97"/>
      <c r="AE5" s="98"/>
      <c r="AF5" s="58" t="s">
        <v>5</v>
      </c>
      <c r="AG5" s="96" t="s">
        <v>4</v>
      </c>
      <c r="AH5" s="97"/>
      <c r="AI5" s="97"/>
      <c r="AJ5" s="98"/>
      <c r="AK5" s="58" t="s">
        <v>5</v>
      </c>
      <c r="AL5" s="96" t="s">
        <v>4</v>
      </c>
      <c r="AM5" s="97"/>
      <c r="AN5" s="97"/>
      <c r="AO5" s="98"/>
      <c r="AP5" s="58" t="s">
        <v>5</v>
      </c>
      <c r="AQ5" s="96" t="s">
        <v>4</v>
      </c>
      <c r="AR5" s="97"/>
      <c r="AS5" s="97"/>
      <c r="AT5" s="98"/>
      <c r="AU5" s="58" t="s">
        <v>5</v>
      </c>
      <c r="AV5" s="96" t="s">
        <v>4</v>
      </c>
      <c r="AW5" s="97"/>
      <c r="AX5" s="97"/>
      <c r="AY5" s="98"/>
      <c r="AZ5" s="58" t="s">
        <v>5</v>
      </c>
      <c r="BA5" s="96" t="s">
        <v>4</v>
      </c>
      <c r="BB5" s="97"/>
      <c r="BC5" s="97"/>
      <c r="BD5" s="98"/>
      <c r="BE5" s="58" t="s">
        <v>5</v>
      </c>
      <c r="BF5" s="96" t="s">
        <v>4</v>
      </c>
      <c r="BG5" s="97"/>
      <c r="BH5" s="97"/>
      <c r="BI5" s="98"/>
      <c r="BJ5" s="58" t="s">
        <v>5</v>
      </c>
      <c r="BK5" s="96" t="s">
        <v>4</v>
      </c>
      <c r="BL5" s="97"/>
      <c r="BM5" s="97"/>
      <c r="BN5" s="98"/>
      <c r="BO5" s="58" t="s">
        <v>5</v>
      </c>
      <c r="BP5" s="96" t="s">
        <v>4</v>
      </c>
      <c r="BQ5" s="97"/>
      <c r="BR5" s="97"/>
      <c r="BS5" s="98"/>
      <c r="BT5" s="58" t="s">
        <v>5</v>
      </c>
      <c r="BU5" s="96" t="s">
        <v>4</v>
      </c>
      <c r="BV5" s="97"/>
      <c r="BW5" s="97"/>
      <c r="BX5" s="98"/>
      <c r="BY5" s="58" t="s">
        <v>5</v>
      </c>
      <c r="BZ5" s="96" t="s">
        <v>4</v>
      </c>
      <c r="CA5" s="97"/>
      <c r="CB5" s="97"/>
      <c r="CC5" s="98"/>
      <c r="CD5" s="58" t="s">
        <v>5</v>
      </c>
      <c r="CE5" s="96" t="s">
        <v>4</v>
      </c>
      <c r="CF5" s="97"/>
      <c r="CG5" s="97"/>
      <c r="CH5" s="98"/>
      <c r="CI5" s="58" t="s">
        <v>5</v>
      </c>
      <c r="CJ5" s="96" t="s">
        <v>4</v>
      </c>
      <c r="CK5" s="97"/>
      <c r="CL5" s="97"/>
      <c r="CM5" s="98"/>
      <c r="CN5" s="58" t="s">
        <v>5</v>
      </c>
      <c r="CO5" s="96" t="s">
        <v>4</v>
      </c>
      <c r="CP5" s="97"/>
      <c r="CQ5" s="97"/>
      <c r="CR5" s="98"/>
      <c r="CS5" s="58" t="s">
        <v>5</v>
      </c>
    </row>
    <row r="6" spans="1:97" s="60" customFormat="1" ht="51.75" customHeight="1">
      <c r="A6" s="87"/>
      <c r="B6" s="87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14</v>
      </c>
      <c r="W6" s="61" t="s">
        <v>48</v>
      </c>
      <c r="X6" s="61" t="s">
        <v>49</v>
      </c>
      <c r="Y6" s="61" t="s">
        <v>50</v>
      </c>
      <c r="Z6" s="61" t="s">
        <v>14</v>
      </c>
      <c r="AA6" s="61" t="s">
        <v>14</v>
      </c>
      <c r="AB6" s="61" t="s">
        <v>48</v>
      </c>
      <c r="AC6" s="61" t="s">
        <v>49</v>
      </c>
      <c r="AD6" s="61" t="s">
        <v>50</v>
      </c>
      <c r="AE6" s="61" t="s">
        <v>14</v>
      </c>
      <c r="AF6" s="61" t="s">
        <v>14</v>
      </c>
      <c r="AG6" s="61" t="s">
        <v>48</v>
      </c>
      <c r="AH6" s="61" t="s">
        <v>49</v>
      </c>
      <c r="AI6" s="61" t="s">
        <v>50</v>
      </c>
      <c r="AJ6" s="61" t="s">
        <v>14</v>
      </c>
      <c r="AK6" s="61" t="s">
        <v>14</v>
      </c>
      <c r="AL6" s="61" t="s">
        <v>48</v>
      </c>
      <c r="AM6" s="61" t="s">
        <v>49</v>
      </c>
      <c r="AN6" s="61" t="s">
        <v>50</v>
      </c>
      <c r="AO6" s="61" t="s">
        <v>14</v>
      </c>
      <c r="AP6" s="61" t="s">
        <v>14</v>
      </c>
      <c r="AQ6" s="61" t="s">
        <v>48</v>
      </c>
      <c r="AR6" s="61" t="s">
        <v>49</v>
      </c>
      <c r="AS6" s="61" t="s">
        <v>50</v>
      </c>
      <c r="AT6" s="61" t="s">
        <v>14</v>
      </c>
      <c r="AU6" s="61" t="s">
        <v>14</v>
      </c>
      <c r="AV6" s="61" t="s">
        <v>48</v>
      </c>
      <c r="AW6" s="61" t="s">
        <v>49</v>
      </c>
      <c r="AX6" s="61" t="s">
        <v>50</v>
      </c>
      <c r="AY6" s="61" t="s">
        <v>14</v>
      </c>
      <c r="AZ6" s="61" t="s">
        <v>14</v>
      </c>
      <c r="BA6" s="61" t="s">
        <v>48</v>
      </c>
      <c r="BB6" s="61" t="s">
        <v>49</v>
      </c>
      <c r="BC6" s="61" t="s">
        <v>50</v>
      </c>
      <c r="BD6" s="61" t="s">
        <v>14</v>
      </c>
      <c r="BE6" s="61" t="s">
        <v>14</v>
      </c>
      <c r="BF6" s="61" t="s">
        <v>48</v>
      </c>
      <c r="BG6" s="61" t="s">
        <v>49</v>
      </c>
      <c r="BH6" s="61" t="s">
        <v>50</v>
      </c>
      <c r="BI6" s="61" t="s">
        <v>14</v>
      </c>
      <c r="BJ6" s="61" t="s">
        <v>14</v>
      </c>
      <c r="BK6" s="61" t="s">
        <v>48</v>
      </c>
      <c r="BL6" s="61" t="s">
        <v>49</v>
      </c>
      <c r="BM6" s="61" t="s">
        <v>50</v>
      </c>
      <c r="BN6" s="61" t="s">
        <v>14</v>
      </c>
      <c r="BO6" s="61" t="s">
        <v>14</v>
      </c>
      <c r="BP6" s="61" t="s">
        <v>48</v>
      </c>
      <c r="BQ6" s="61" t="s">
        <v>49</v>
      </c>
      <c r="BR6" s="61" t="s">
        <v>50</v>
      </c>
      <c r="BS6" s="61" t="s">
        <v>14</v>
      </c>
      <c r="BT6" s="61" t="s">
        <v>14</v>
      </c>
      <c r="BU6" s="61" t="s">
        <v>48</v>
      </c>
      <c r="BV6" s="61" t="s">
        <v>49</v>
      </c>
      <c r="BW6" s="61" t="s">
        <v>50</v>
      </c>
      <c r="BX6" s="61" t="s">
        <v>14</v>
      </c>
      <c r="BY6" s="61" t="s">
        <v>14</v>
      </c>
      <c r="BZ6" s="61" t="s">
        <v>48</v>
      </c>
      <c r="CA6" s="61" t="s">
        <v>49</v>
      </c>
      <c r="CB6" s="61" t="s">
        <v>50</v>
      </c>
      <c r="CC6" s="61" t="s">
        <v>14</v>
      </c>
      <c r="CD6" s="61" t="s">
        <v>14</v>
      </c>
      <c r="CE6" s="61" t="s">
        <v>48</v>
      </c>
      <c r="CF6" s="61" t="s">
        <v>49</v>
      </c>
      <c r="CG6" s="61" t="s">
        <v>50</v>
      </c>
      <c r="CH6" s="61" t="s">
        <v>14</v>
      </c>
      <c r="CI6" s="61" t="s">
        <v>14</v>
      </c>
      <c r="CJ6" s="61" t="s">
        <v>48</v>
      </c>
      <c r="CK6" s="61" t="s">
        <v>49</v>
      </c>
      <c r="CL6" s="61" t="s">
        <v>50</v>
      </c>
      <c r="CM6" s="61" t="s">
        <v>14</v>
      </c>
      <c r="CN6" s="61" t="s">
        <v>14</v>
      </c>
      <c r="CO6" s="61" t="s">
        <v>48</v>
      </c>
      <c r="CP6" s="61" t="s">
        <v>49</v>
      </c>
      <c r="CQ6" s="61" t="s">
        <v>50</v>
      </c>
      <c r="CR6" s="61" t="s">
        <v>14</v>
      </c>
      <c r="CS6" s="61" t="s">
        <v>14</v>
      </c>
    </row>
    <row r="7" spans="1:97" ht="24.9" customHeight="1">
      <c r="A7" s="45">
        <v>1</v>
      </c>
      <c r="B7" s="62" t="s">
        <v>54</v>
      </c>
      <c r="C7" s="63">
        <v>4801801.800283391</v>
      </c>
      <c r="D7" s="63">
        <v>54007939.267156243</v>
      </c>
      <c r="E7" s="63">
        <v>0</v>
      </c>
      <c r="F7" s="63">
        <v>58809741.067439631</v>
      </c>
      <c r="G7" s="63">
        <v>17024528.920000032</v>
      </c>
      <c r="H7" s="63">
        <v>0</v>
      </c>
      <c r="I7" s="63">
        <v>2756798.0327983741</v>
      </c>
      <c r="J7" s="63">
        <v>0</v>
      </c>
      <c r="K7" s="63">
        <v>2756798.0327983741</v>
      </c>
      <c r="L7" s="63">
        <v>0</v>
      </c>
      <c r="M7" s="63">
        <v>1431381.1139539739</v>
      </c>
      <c r="N7" s="63">
        <v>2664507.7200940419</v>
      </c>
      <c r="O7" s="63">
        <v>3953.75</v>
      </c>
      <c r="P7" s="63">
        <v>4099842.584048016</v>
      </c>
      <c r="Q7" s="63">
        <v>196456.78999999998</v>
      </c>
      <c r="R7" s="63">
        <v>60244780.28008388</v>
      </c>
      <c r="S7" s="63">
        <v>351871.6399999999</v>
      </c>
      <c r="T7" s="63">
        <v>0</v>
      </c>
      <c r="U7" s="63">
        <v>60596651.92008388</v>
      </c>
      <c r="V7" s="63">
        <v>0</v>
      </c>
      <c r="W7" s="63">
        <v>21244742.645716593</v>
      </c>
      <c r="X7" s="63">
        <v>50967132.102971718</v>
      </c>
      <c r="Y7" s="63">
        <v>5615110.1599999797</v>
      </c>
      <c r="Z7" s="63">
        <v>77826984.908688292</v>
      </c>
      <c r="AA7" s="63">
        <v>3425003.1579999728</v>
      </c>
      <c r="AB7" s="63">
        <v>2866233.522780743</v>
      </c>
      <c r="AC7" s="63">
        <v>8184661.2891657241</v>
      </c>
      <c r="AD7" s="63">
        <v>380047.56999999995</v>
      </c>
      <c r="AE7" s="63">
        <v>11430942.381946467</v>
      </c>
      <c r="AF7" s="63">
        <v>441760.15000000043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3">
        <v>0</v>
      </c>
      <c r="AN7" s="63">
        <v>0</v>
      </c>
      <c r="AO7" s="63">
        <v>0</v>
      </c>
      <c r="AP7" s="63">
        <v>0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0</v>
      </c>
      <c r="AW7" s="63">
        <v>0</v>
      </c>
      <c r="AX7" s="63">
        <v>0</v>
      </c>
      <c r="AY7" s="63">
        <v>0</v>
      </c>
      <c r="AZ7" s="63">
        <v>0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1979107.8538919822</v>
      </c>
      <c r="BG7" s="63">
        <v>77.51124999999999</v>
      </c>
      <c r="BH7" s="63">
        <v>0</v>
      </c>
      <c r="BI7" s="63">
        <v>1979185.3651419822</v>
      </c>
      <c r="BJ7" s="63">
        <v>128152.42000000103</v>
      </c>
      <c r="BK7" s="63">
        <v>18773597.573394775</v>
      </c>
      <c r="BL7" s="63">
        <v>12166682.226085968</v>
      </c>
      <c r="BM7" s="63">
        <v>0</v>
      </c>
      <c r="BN7" s="63">
        <v>30940279.799480744</v>
      </c>
      <c r="BO7" s="63">
        <v>13235980.829997662</v>
      </c>
      <c r="BP7" s="63">
        <v>911967.96307200007</v>
      </c>
      <c r="BQ7" s="63">
        <v>0</v>
      </c>
      <c r="BR7" s="63">
        <v>0</v>
      </c>
      <c r="BS7" s="63">
        <v>911967.96307200007</v>
      </c>
      <c r="BT7" s="63">
        <v>901689.14307199977</v>
      </c>
      <c r="BU7" s="63">
        <v>353234.29000000021</v>
      </c>
      <c r="BV7" s="63">
        <v>0</v>
      </c>
      <c r="BW7" s="63">
        <v>0</v>
      </c>
      <c r="BX7" s="63">
        <v>353234.29000000021</v>
      </c>
      <c r="BY7" s="63">
        <v>282587.44799999986</v>
      </c>
      <c r="BZ7" s="63">
        <v>0</v>
      </c>
      <c r="CA7" s="63">
        <v>5632.9206200000017</v>
      </c>
      <c r="CB7" s="63">
        <v>0</v>
      </c>
      <c r="CC7" s="63">
        <v>5632.9206200000017</v>
      </c>
      <c r="CD7" s="63">
        <v>0</v>
      </c>
      <c r="CE7" s="63">
        <v>3433014.5507520027</v>
      </c>
      <c r="CF7" s="63">
        <v>2774.4700000000003</v>
      </c>
      <c r="CG7" s="63">
        <v>0</v>
      </c>
      <c r="CH7" s="63">
        <v>3435789.020752003</v>
      </c>
      <c r="CI7" s="63">
        <v>2508485.7569279983</v>
      </c>
      <c r="CJ7" s="63">
        <v>0</v>
      </c>
      <c r="CK7" s="63">
        <v>0</v>
      </c>
      <c r="CL7" s="63">
        <v>0</v>
      </c>
      <c r="CM7" s="63">
        <v>0</v>
      </c>
      <c r="CN7" s="63">
        <v>0</v>
      </c>
      <c r="CO7" s="63">
        <v>116039861.59392935</v>
      </c>
      <c r="CP7" s="63">
        <v>131108077.18014205</v>
      </c>
      <c r="CQ7" s="63">
        <v>5999111.47999998</v>
      </c>
      <c r="CR7" s="63">
        <v>253147050.25407138</v>
      </c>
      <c r="CS7" s="63">
        <v>38144644.615997665</v>
      </c>
    </row>
    <row r="8" spans="1:97" s="22" customFormat="1" ht="24.9" customHeight="1">
      <c r="A8" s="45">
        <v>2</v>
      </c>
      <c r="B8" s="62" t="s">
        <v>56</v>
      </c>
      <c r="C8" s="63">
        <v>4921168.9969659997</v>
      </c>
      <c r="D8" s="63">
        <v>4763495.0826460002</v>
      </c>
      <c r="E8" s="63">
        <v>105885.79</v>
      </c>
      <c r="F8" s="63">
        <v>9790549.869611999</v>
      </c>
      <c r="G8" s="63">
        <v>2668315.6127140997</v>
      </c>
      <c r="H8" s="63">
        <v>2812956.6818000004</v>
      </c>
      <c r="I8" s="63">
        <v>1932434.27</v>
      </c>
      <c r="J8" s="63">
        <v>0</v>
      </c>
      <c r="K8" s="63">
        <v>4745390.9517999999</v>
      </c>
      <c r="L8" s="63">
        <v>305325.71500000003</v>
      </c>
      <c r="M8" s="63">
        <v>1984639.5829060003</v>
      </c>
      <c r="N8" s="63">
        <v>741499.95627000008</v>
      </c>
      <c r="O8" s="63">
        <v>0</v>
      </c>
      <c r="P8" s="63">
        <v>2726139.5391760003</v>
      </c>
      <c r="Q8" s="63">
        <v>467420.88562694163</v>
      </c>
      <c r="R8" s="63">
        <v>65500963.94712799</v>
      </c>
      <c r="S8" s="63">
        <v>38252569.2755</v>
      </c>
      <c r="T8" s="63">
        <v>37590914.679300003</v>
      </c>
      <c r="U8" s="63">
        <v>141344447.90192801</v>
      </c>
      <c r="V8" s="63">
        <v>39720470.03660728</v>
      </c>
      <c r="W8" s="63">
        <v>15828275.723816</v>
      </c>
      <c r="X8" s="63">
        <v>27118636.199680001</v>
      </c>
      <c r="Y8" s="63">
        <v>0</v>
      </c>
      <c r="Z8" s="63">
        <v>42946911.923496</v>
      </c>
      <c r="AA8" s="63">
        <v>549918.09367925383</v>
      </c>
      <c r="AB8" s="63">
        <v>3656011.2424769476</v>
      </c>
      <c r="AC8" s="63">
        <v>6399537.614890052</v>
      </c>
      <c r="AD8" s="63">
        <v>0</v>
      </c>
      <c r="AE8" s="63">
        <v>10055548.857367</v>
      </c>
      <c r="AF8" s="63">
        <v>624781.01141977799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0</v>
      </c>
      <c r="AP8" s="63">
        <v>0</v>
      </c>
      <c r="AQ8" s="63">
        <v>0</v>
      </c>
      <c r="AR8" s="63">
        <v>0</v>
      </c>
      <c r="AS8" s="63">
        <v>0</v>
      </c>
      <c r="AT8" s="63">
        <v>0</v>
      </c>
      <c r="AU8" s="63">
        <v>0</v>
      </c>
      <c r="AV8" s="63">
        <v>272863.00101000001</v>
      </c>
      <c r="AW8" s="63">
        <v>0</v>
      </c>
      <c r="AX8" s="63">
        <v>0</v>
      </c>
      <c r="AY8" s="63">
        <v>272863.00101000001</v>
      </c>
      <c r="AZ8" s="63">
        <v>213307.37487064191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3819030.1942960005</v>
      </c>
      <c r="BG8" s="63">
        <v>94235.490651</v>
      </c>
      <c r="BH8" s="63">
        <v>0</v>
      </c>
      <c r="BI8" s="63">
        <v>3913265.6849470004</v>
      </c>
      <c r="BJ8" s="63">
        <v>2884298.9536530939</v>
      </c>
      <c r="BK8" s="63">
        <v>14882444.035319002</v>
      </c>
      <c r="BL8" s="63">
        <v>3581191.5680650007</v>
      </c>
      <c r="BM8" s="63">
        <v>5020.5697700000001</v>
      </c>
      <c r="BN8" s="63">
        <v>18468656.173154004</v>
      </c>
      <c r="BO8" s="63">
        <v>4678481.743076399</v>
      </c>
      <c r="BP8" s="63">
        <v>374723.63181599998</v>
      </c>
      <c r="BQ8" s="63">
        <v>0</v>
      </c>
      <c r="BR8" s="63">
        <v>0</v>
      </c>
      <c r="BS8" s="63">
        <v>374723.63181599998</v>
      </c>
      <c r="BT8" s="63">
        <v>248922.9976</v>
      </c>
      <c r="BU8" s="63">
        <v>5041635.0055</v>
      </c>
      <c r="BV8" s="63">
        <v>7546</v>
      </c>
      <c r="BW8" s="63">
        <v>0</v>
      </c>
      <c r="BX8" s="63">
        <v>5049181.0055</v>
      </c>
      <c r="BY8" s="63">
        <v>4039344.8043999998</v>
      </c>
      <c r="BZ8" s="63">
        <v>0</v>
      </c>
      <c r="CA8" s="63">
        <v>0</v>
      </c>
      <c r="CB8" s="63">
        <v>0</v>
      </c>
      <c r="CC8" s="63">
        <v>0</v>
      </c>
      <c r="CD8" s="63">
        <v>0</v>
      </c>
      <c r="CE8" s="63">
        <v>5614998.344114</v>
      </c>
      <c r="CF8" s="63">
        <v>238402.41755800002</v>
      </c>
      <c r="CG8" s="63">
        <v>0</v>
      </c>
      <c r="CH8" s="63">
        <v>5853400.7616720004</v>
      </c>
      <c r="CI8" s="63">
        <v>4855854.7881929958</v>
      </c>
      <c r="CJ8" s="63">
        <v>0</v>
      </c>
      <c r="CK8" s="63">
        <v>0</v>
      </c>
      <c r="CL8" s="63">
        <v>0</v>
      </c>
      <c r="CM8" s="63">
        <v>0</v>
      </c>
      <c r="CN8" s="63">
        <v>0</v>
      </c>
      <c r="CO8" s="63">
        <v>124709710.38714795</v>
      </c>
      <c r="CP8" s="63">
        <v>83129547.875260055</v>
      </c>
      <c r="CQ8" s="63">
        <v>37701821.039070003</v>
      </c>
      <c r="CR8" s="63">
        <v>245541079.30147803</v>
      </c>
      <c r="CS8" s="63">
        <v>61256442.016840488</v>
      </c>
    </row>
    <row r="9" spans="1:97" ht="24.9" customHeight="1">
      <c r="A9" s="45">
        <v>3</v>
      </c>
      <c r="B9" s="62" t="s">
        <v>58</v>
      </c>
      <c r="C9" s="63">
        <v>493026.72798722429</v>
      </c>
      <c r="D9" s="63">
        <v>36997394.767976999</v>
      </c>
      <c r="E9" s="63">
        <v>0</v>
      </c>
      <c r="F9" s="63">
        <v>37490421.495964222</v>
      </c>
      <c r="G9" s="63">
        <v>1089403.2557705543</v>
      </c>
      <c r="H9" s="63">
        <v>117507.66786599992</v>
      </c>
      <c r="I9" s="63">
        <v>1083244.0081760772</v>
      </c>
      <c r="J9" s="63">
        <v>0</v>
      </c>
      <c r="K9" s="63">
        <v>1200751.6760420771</v>
      </c>
      <c r="L9" s="63">
        <v>0</v>
      </c>
      <c r="M9" s="63">
        <v>2162666.2186530437</v>
      </c>
      <c r="N9" s="63">
        <v>761034.98445200466</v>
      </c>
      <c r="O9" s="63">
        <v>3260.4047520000004</v>
      </c>
      <c r="P9" s="63">
        <v>2926961.607857048</v>
      </c>
      <c r="Q9" s="63">
        <v>531391.32918740611</v>
      </c>
      <c r="R9" s="63">
        <v>364044.28451699525</v>
      </c>
      <c r="S9" s="63">
        <v>295960.02199000004</v>
      </c>
      <c r="T9" s="63">
        <v>0</v>
      </c>
      <c r="U9" s="63">
        <v>660004.30650699534</v>
      </c>
      <c r="V9" s="63">
        <v>13799.968190434769</v>
      </c>
      <c r="W9" s="63">
        <v>26236497.796346858</v>
      </c>
      <c r="X9" s="63">
        <v>39382849.609789662</v>
      </c>
      <c r="Y9" s="63">
        <v>12488.721599999999</v>
      </c>
      <c r="Z9" s="63">
        <v>65631836.127736524</v>
      </c>
      <c r="AA9" s="63">
        <v>1633997.5797395189</v>
      </c>
      <c r="AB9" s="63">
        <v>4627811.1487847771</v>
      </c>
      <c r="AC9" s="63">
        <v>9628303.8660620563</v>
      </c>
      <c r="AD9" s="63">
        <v>28601.09</v>
      </c>
      <c r="AE9" s="63">
        <v>14284716.104846833</v>
      </c>
      <c r="AF9" s="63">
        <v>434999.78597593372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4896067.2259999998</v>
      </c>
      <c r="AM9" s="63">
        <v>0</v>
      </c>
      <c r="AN9" s="63">
        <v>290946.92</v>
      </c>
      <c r="AO9" s="63">
        <v>5187014.1459999997</v>
      </c>
      <c r="AP9" s="63">
        <v>5131499.6834000004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162388.87313300002</v>
      </c>
      <c r="AW9" s="63">
        <v>0</v>
      </c>
      <c r="AX9" s="63">
        <v>0</v>
      </c>
      <c r="AY9" s="63">
        <v>162388.87313300002</v>
      </c>
      <c r="AZ9" s="63">
        <v>10997.671566666668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6904574.9828749793</v>
      </c>
      <c r="BG9" s="63">
        <v>105469.51799000005</v>
      </c>
      <c r="BH9" s="63">
        <v>228797.52488800001</v>
      </c>
      <c r="BI9" s="63">
        <v>7238842.0257529793</v>
      </c>
      <c r="BJ9" s="63">
        <v>2265266.4979842221</v>
      </c>
      <c r="BK9" s="63">
        <v>45031615.685422756</v>
      </c>
      <c r="BL9" s="63">
        <v>24673910.65974997</v>
      </c>
      <c r="BM9" s="63">
        <v>114398.90381500009</v>
      </c>
      <c r="BN9" s="63">
        <v>69819925.248987734</v>
      </c>
      <c r="BO9" s="63">
        <v>41659441.817547567</v>
      </c>
      <c r="BP9" s="63">
        <v>2004314.5802459999</v>
      </c>
      <c r="BQ9" s="63">
        <v>0</v>
      </c>
      <c r="BR9" s="63">
        <v>0</v>
      </c>
      <c r="BS9" s="63">
        <v>2004314.5802459999</v>
      </c>
      <c r="BT9" s="63">
        <v>1910757.0187040002</v>
      </c>
      <c r="BU9" s="63">
        <v>3302504.6959139998</v>
      </c>
      <c r="BV9" s="63">
        <v>0</v>
      </c>
      <c r="BW9" s="63">
        <v>11399</v>
      </c>
      <c r="BX9" s="63">
        <v>3313903.6959139998</v>
      </c>
      <c r="BY9" s="63">
        <v>1638455.82061853</v>
      </c>
      <c r="BZ9" s="63">
        <v>69900</v>
      </c>
      <c r="CA9" s="63">
        <v>0</v>
      </c>
      <c r="CB9" s="63">
        <v>0</v>
      </c>
      <c r="CC9" s="63">
        <v>69900</v>
      </c>
      <c r="CD9" s="63">
        <v>31454.998987999999</v>
      </c>
      <c r="CE9" s="63">
        <v>12977865.323877998</v>
      </c>
      <c r="CF9" s="63">
        <v>1209765.291893</v>
      </c>
      <c r="CG9" s="63">
        <v>142069.23109599997</v>
      </c>
      <c r="CH9" s="63">
        <v>14329699.846866997</v>
      </c>
      <c r="CI9" s="63">
        <v>8814194.4792774022</v>
      </c>
      <c r="CJ9" s="63">
        <v>0</v>
      </c>
      <c r="CK9" s="63">
        <v>0</v>
      </c>
      <c r="CL9" s="63">
        <v>0</v>
      </c>
      <c r="CM9" s="63">
        <v>0</v>
      </c>
      <c r="CN9" s="63">
        <v>0</v>
      </c>
      <c r="CO9" s="63">
        <v>109350785.21162364</v>
      </c>
      <c r="CP9" s="63">
        <v>114137932.72807977</v>
      </c>
      <c r="CQ9" s="63">
        <v>831961.79615100008</v>
      </c>
      <c r="CR9" s="63">
        <v>224320679.73585442</v>
      </c>
      <c r="CS9" s="63">
        <v>65165659.906950243</v>
      </c>
    </row>
    <row r="10" spans="1:97" ht="24.9" customHeight="1">
      <c r="A10" s="45">
        <v>4</v>
      </c>
      <c r="B10" s="62" t="s">
        <v>57</v>
      </c>
      <c r="C10" s="63">
        <v>5571654.0093979519</v>
      </c>
      <c r="D10" s="63">
        <v>438389.1</v>
      </c>
      <c r="E10" s="63">
        <v>2936981.5586842038</v>
      </c>
      <c r="F10" s="63">
        <v>8947024.6680821553</v>
      </c>
      <c r="G10" s="63">
        <v>234642.8799999998</v>
      </c>
      <c r="H10" s="63">
        <v>0</v>
      </c>
      <c r="I10" s="63">
        <v>1975689.3095510616</v>
      </c>
      <c r="J10" s="63">
        <v>0</v>
      </c>
      <c r="K10" s="63">
        <v>1975689.3095510616</v>
      </c>
      <c r="L10" s="63">
        <v>0</v>
      </c>
      <c r="M10" s="63">
        <v>631913.05378798954</v>
      </c>
      <c r="N10" s="63">
        <v>3981348.7724109865</v>
      </c>
      <c r="O10" s="63">
        <v>59057.18994252097</v>
      </c>
      <c r="P10" s="63">
        <v>4672319.0161414975</v>
      </c>
      <c r="Q10" s="63">
        <v>10583.159999999985</v>
      </c>
      <c r="R10" s="63">
        <v>72974817.098128542</v>
      </c>
      <c r="S10" s="63">
        <v>3489677.79599975</v>
      </c>
      <c r="T10" s="63">
        <v>33782606.628749803</v>
      </c>
      <c r="U10" s="63">
        <v>110247101.5228781</v>
      </c>
      <c r="V10" s="63">
        <v>0</v>
      </c>
      <c r="W10" s="63">
        <v>206154.76000000007</v>
      </c>
      <c r="X10" s="63">
        <v>477146.82999999996</v>
      </c>
      <c r="Y10" s="63">
        <v>0</v>
      </c>
      <c r="Z10" s="63">
        <v>683301.59000000008</v>
      </c>
      <c r="AA10" s="63">
        <v>368926.49999999965</v>
      </c>
      <c r="AB10" s="63">
        <v>103805.16631578951</v>
      </c>
      <c r="AC10" s="63">
        <v>2843998.2484210525</v>
      </c>
      <c r="AD10" s="63">
        <v>0</v>
      </c>
      <c r="AE10" s="63">
        <v>2947803.4147368418</v>
      </c>
      <c r="AF10" s="63">
        <v>241779.13999999876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16790.91</v>
      </c>
      <c r="BG10" s="63">
        <v>0</v>
      </c>
      <c r="BH10" s="63">
        <v>0</v>
      </c>
      <c r="BI10" s="63">
        <v>16790.91</v>
      </c>
      <c r="BJ10" s="63">
        <v>10676.060000000001</v>
      </c>
      <c r="BK10" s="63">
        <v>255070.71139199889</v>
      </c>
      <c r="BL10" s="63">
        <v>11513.08</v>
      </c>
      <c r="BM10" s="63">
        <v>0</v>
      </c>
      <c r="BN10" s="63">
        <v>266583.79139199888</v>
      </c>
      <c r="BO10" s="63">
        <v>251473.2213919989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0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749475.29072999803</v>
      </c>
      <c r="CF10" s="63">
        <v>0</v>
      </c>
      <c r="CG10" s="63">
        <v>0</v>
      </c>
      <c r="CH10" s="63">
        <v>749475.29072999803</v>
      </c>
      <c r="CI10" s="63">
        <v>747086.49072999798</v>
      </c>
      <c r="CJ10" s="63">
        <v>0</v>
      </c>
      <c r="CK10" s="63">
        <v>0</v>
      </c>
      <c r="CL10" s="63">
        <v>0</v>
      </c>
      <c r="CM10" s="63">
        <v>0</v>
      </c>
      <c r="CN10" s="63">
        <v>0</v>
      </c>
      <c r="CO10" s="63">
        <v>80509680.999752283</v>
      </c>
      <c r="CP10" s="63">
        <v>13217763.136382852</v>
      </c>
      <c r="CQ10" s="63">
        <v>36778645.377376527</v>
      </c>
      <c r="CR10" s="63">
        <v>130506089.51351164</v>
      </c>
      <c r="CS10" s="63">
        <v>1865167.4521219949</v>
      </c>
    </row>
    <row r="11" spans="1:97" ht="24.9" customHeight="1">
      <c r="A11" s="45">
        <v>5</v>
      </c>
      <c r="B11" s="62" t="s">
        <v>60</v>
      </c>
      <c r="C11" s="63">
        <v>390214.92694800283</v>
      </c>
      <c r="D11" s="63">
        <v>2355.612932</v>
      </c>
      <c r="E11" s="63">
        <v>1192.0436180000002</v>
      </c>
      <c r="F11" s="63">
        <v>393762.58349800284</v>
      </c>
      <c r="G11" s="63">
        <v>359347.47901564342</v>
      </c>
      <c r="H11" s="63">
        <v>533855.59091999975</v>
      </c>
      <c r="I11" s="63">
        <v>590807.68120400002</v>
      </c>
      <c r="J11" s="63">
        <v>968</v>
      </c>
      <c r="K11" s="63">
        <v>1125631.2721239999</v>
      </c>
      <c r="L11" s="63">
        <v>0</v>
      </c>
      <c r="M11" s="63">
        <v>664424.46172802802</v>
      </c>
      <c r="N11" s="63">
        <v>29400.643735273981</v>
      </c>
      <c r="O11" s="63">
        <v>13994.565845000003</v>
      </c>
      <c r="P11" s="63">
        <v>707819.67130830197</v>
      </c>
      <c r="Q11" s="63">
        <v>83194.110484305842</v>
      </c>
      <c r="R11" s="63">
        <v>71298270.809148669</v>
      </c>
      <c r="S11" s="63">
        <v>13539686.527398005</v>
      </c>
      <c r="T11" s="63">
        <v>4862397.8042649766</v>
      </c>
      <c r="U11" s="63">
        <v>89700355.140811652</v>
      </c>
      <c r="V11" s="63">
        <v>0</v>
      </c>
      <c r="W11" s="63">
        <v>1526410.633553003</v>
      </c>
      <c r="X11" s="63">
        <v>3940283.5303336545</v>
      </c>
      <c r="Y11" s="63">
        <v>8965.369243000001</v>
      </c>
      <c r="Z11" s="63">
        <v>5475659.5331296567</v>
      </c>
      <c r="AA11" s="63">
        <v>1859222.8842399048</v>
      </c>
      <c r="AB11" s="63">
        <v>275447.4290797899</v>
      </c>
      <c r="AC11" s="63">
        <v>2722225.3674361152</v>
      </c>
      <c r="AD11" s="63">
        <v>744.30194400000028</v>
      </c>
      <c r="AE11" s="63">
        <v>2998417.0984599055</v>
      </c>
      <c r="AF11" s="63">
        <v>123595.4230644956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0</v>
      </c>
      <c r="AP11" s="63">
        <v>0</v>
      </c>
      <c r="AQ11" s="63">
        <v>0</v>
      </c>
      <c r="AR11" s="63">
        <v>0</v>
      </c>
      <c r="AS11" s="63">
        <v>0</v>
      </c>
      <c r="AT11" s="63">
        <v>0</v>
      </c>
      <c r="AU11" s="63">
        <v>-2673.11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307168.85256900027</v>
      </c>
      <c r="BG11" s="63">
        <v>956.33450000000005</v>
      </c>
      <c r="BH11" s="63">
        <v>0</v>
      </c>
      <c r="BI11" s="63">
        <v>308125.18706900027</v>
      </c>
      <c r="BJ11" s="63">
        <v>84543.372878999988</v>
      </c>
      <c r="BK11" s="63">
        <v>1158725.3485999999</v>
      </c>
      <c r="BL11" s="63">
        <v>105571.11536299996</v>
      </c>
      <c r="BM11" s="63">
        <v>1302.58</v>
      </c>
      <c r="BN11" s="63">
        <v>1265599.0439629999</v>
      </c>
      <c r="BO11" s="63">
        <v>1310933.8220961224</v>
      </c>
      <c r="BP11" s="63">
        <v>15611.339643999998</v>
      </c>
      <c r="BQ11" s="63">
        <v>94196.468173295667</v>
      </c>
      <c r="BR11" s="63">
        <v>24.740408999999993</v>
      </c>
      <c r="BS11" s="63">
        <v>109832.54822629566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515289.30631800106</v>
      </c>
      <c r="CF11" s="63">
        <v>18515.046209</v>
      </c>
      <c r="CG11" s="63">
        <v>5429.5359269999999</v>
      </c>
      <c r="CH11" s="63">
        <v>539233.88845400105</v>
      </c>
      <c r="CI11" s="63">
        <v>199927.44328200002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76685418.698508486</v>
      </c>
      <c r="CP11" s="63">
        <v>21043998.327284344</v>
      </c>
      <c r="CQ11" s="63">
        <v>4895018.9412509762</v>
      </c>
      <c r="CR11" s="63">
        <v>102624435.96704382</v>
      </c>
      <c r="CS11" s="63">
        <v>4018091.4250614718</v>
      </c>
    </row>
    <row r="12" spans="1:97" ht="24.9" customHeight="1">
      <c r="A12" s="45">
        <v>6</v>
      </c>
      <c r="B12" s="62" t="s">
        <v>55</v>
      </c>
      <c r="C12" s="63">
        <v>7157466.0909059998</v>
      </c>
      <c r="D12" s="63">
        <v>941.31</v>
      </c>
      <c r="E12" s="63">
        <v>228.87</v>
      </c>
      <c r="F12" s="63">
        <v>7158636.2709059995</v>
      </c>
      <c r="G12" s="63">
        <v>3435270.7490909998</v>
      </c>
      <c r="H12" s="63">
        <v>25251.130000000005</v>
      </c>
      <c r="I12" s="63">
        <v>820706.03203999996</v>
      </c>
      <c r="J12" s="63">
        <v>675</v>
      </c>
      <c r="K12" s="63">
        <v>846632.16203999997</v>
      </c>
      <c r="L12" s="63">
        <v>57395.209398999999</v>
      </c>
      <c r="M12" s="63">
        <v>961899.003348</v>
      </c>
      <c r="N12" s="63">
        <v>70008.023293000006</v>
      </c>
      <c r="O12" s="63">
        <v>13710.852279999999</v>
      </c>
      <c r="P12" s="63">
        <v>1045617.8789210001</v>
      </c>
      <c r="Q12" s="63">
        <v>276301.37251404655</v>
      </c>
      <c r="R12" s="63">
        <v>30292088.943716001</v>
      </c>
      <c r="S12" s="63">
        <v>5131744.3899999997</v>
      </c>
      <c r="T12" s="63">
        <v>832992.88</v>
      </c>
      <c r="U12" s="63">
        <v>36256826.213716</v>
      </c>
      <c r="V12" s="63">
        <v>0</v>
      </c>
      <c r="W12" s="63">
        <v>5409129.2536990019</v>
      </c>
      <c r="X12" s="63">
        <v>8773072.9082110003</v>
      </c>
      <c r="Y12" s="63">
        <v>55601.956831999996</v>
      </c>
      <c r="Z12" s="63">
        <v>14237804.118742</v>
      </c>
      <c r="AA12" s="63">
        <v>287057.46540586482</v>
      </c>
      <c r="AB12" s="63">
        <v>970218.09009794728</v>
      </c>
      <c r="AC12" s="63">
        <v>3570852.6650380529</v>
      </c>
      <c r="AD12" s="63">
        <v>7162.4158600000001</v>
      </c>
      <c r="AE12" s="63">
        <v>4548233.1709960001</v>
      </c>
      <c r="AF12" s="63">
        <v>42161.143950791593</v>
      </c>
      <c r="AG12" s="63">
        <v>21849.75</v>
      </c>
      <c r="AH12" s="63">
        <v>0</v>
      </c>
      <c r="AI12" s="63">
        <v>0</v>
      </c>
      <c r="AJ12" s="63">
        <v>21849.75</v>
      </c>
      <c r="AK12" s="63">
        <v>2224.9064603482002</v>
      </c>
      <c r="AL12" s="63">
        <v>0</v>
      </c>
      <c r="AM12" s="63">
        <v>100848.357</v>
      </c>
      <c r="AN12" s="63">
        <v>0</v>
      </c>
      <c r="AO12" s="63">
        <v>100848.357</v>
      </c>
      <c r="AP12" s="63">
        <v>91318.394910842399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63">
        <v>0</v>
      </c>
      <c r="AW12" s="63">
        <v>0</v>
      </c>
      <c r="AX12" s="63">
        <v>0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3785214.1911570001</v>
      </c>
      <c r="BG12" s="63">
        <v>20239.335326</v>
      </c>
      <c r="BH12" s="63">
        <v>0</v>
      </c>
      <c r="BI12" s="63">
        <v>3805453.5264830003</v>
      </c>
      <c r="BJ12" s="63">
        <v>776240.03413782211</v>
      </c>
      <c r="BK12" s="63">
        <v>14314775.995358001</v>
      </c>
      <c r="BL12" s="63">
        <v>846789.75729699992</v>
      </c>
      <c r="BM12" s="63">
        <v>21444.89472</v>
      </c>
      <c r="BN12" s="63">
        <v>15183010.647375001</v>
      </c>
      <c r="BO12" s="63">
        <v>10069303.881074898</v>
      </c>
      <c r="BP12" s="63">
        <v>680881.67656399996</v>
      </c>
      <c r="BQ12" s="63">
        <v>0</v>
      </c>
      <c r="BR12" s="63">
        <v>0</v>
      </c>
      <c r="BS12" s="63">
        <v>680881.67656399996</v>
      </c>
      <c r="BT12" s="63">
        <v>662828.03498386778</v>
      </c>
      <c r="BU12" s="63">
        <v>1595847.0955000001</v>
      </c>
      <c r="BV12" s="63">
        <v>13960</v>
      </c>
      <c r="BW12" s="63">
        <v>0</v>
      </c>
      <c r="BX12" s="63">
        <v>1609807.0955000001</v>
      </c>
      <c r="BY12" s="63">
        <v>1372679.40955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2244709.0312950001</v>
      </c>
      <c r="CF12" s="63">
        <v>25484.604297000002</v>
      </c>
      <c r="CG12" s="63">
        <v>1920</v>
      </c>
      <c r="CH12" s="63">
        <v>2272113.6355920001</v>
      </c>
      <c r="CI12" s="63">
        <v>1708624.114832144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67459330.251640961</v>
      </c>
      <c r="CP12" s="63">
        <v>19374647.382502053</v>
      </c>
      <c r="CQ12" s="63">
        <v>933736.86969199998</v>
      </c>
      <c r="CR12" s="63">
        <v>87767714.503835008</v>
      </c>
      <c r="CS12" s="63">
        <v>18781404.716310624</v>
      </c>
    </row>
    <row r="13" spans="1:97" ht="24.9" customHeight="1">
      <c r="A13" s="45">
        <v>7</v>
      </c>
      <c r="B13" s="62" t="s">
        <v>59</v>
      </c>
      <c r="C13" s="63">
        <v>404556.21151682048</v>
      </c>
      <c r="D13" s="63">
        <v>0</v>
      </c>
      <c r="E13" s="63">
        <v>344495.87101385603</v>
      </c>
      <c r="F13" s="63">
        <v>749052.0825306765</v>
      </c>
      <c r="G13" s="63">
        <v>62217.141570816886</v>
      </c>
      <c r="H13" s="63">
        <v>7324</v>
      </c>
      <c r="I13" s="63">
        <v>454896.5</v>
      </c>
      <c r="J13" s="63">
        <v>0</v>
      </c>
      <c r="K13" s="63">
        <v>462220.5</v>
      </c>
      <c r="L13" s="63">
        <v>53056.840794999938</v>
      </c>
      <c r="M13" s="63">
        <v>590290.32845802116</v>
      </c>
      <c r="N13" s="63">
        <v>49383.860595397375</v>
      </c>
      <c r="O13" s="63">
        <v>123952.6104148539</v>
      </c>
      <c r="P13" s="63">
        <v>763626.79946827248</v>
      </c>
      <c r="Q13" s="63">
        <v>289104.99471699283</v>
      </c>
      <c r="R13" s="63">
        <v>19356642.814459454</v>
      </c>
      <c r="S13" s="63">
        <v>401179.40833797253</v>
      </c>
      <c r="T13" s="63">
        <v>26586296.294567972</v>
      </c>
      <c r="U13" s="63">
        <v>46344118.517365396</v>
      </c>
      <c r="V13" s="63">
        <v>167832.97273248</v>
      </c>
      <c r="W13" s="63">
        <v>3486164.3716190131</v>
      </c>
      <c r="X13" s="63">
        <v>2001087.2022471339</v>
      </c>
      <c r="Y13" s="63">
        <v>11973446.057274017</v>
      </c>
      <c r="Z13" s="63">
        <v>17460697.631140165</v>
      </c>
      <c r="AA13" s="63">
        <v>4774088.9302025596</v>
      </c>
      <c r="AB13" s="63">
        <v>426597.09783429897</v>
      </c>
      <c r="AC13" s="63">
        <v>3129166.9534037849</v>
      </c>
      <c r="AD13" s="63">
        <v>1450854.7494624564</v>
      </c>
      <c r="AE13" s="63">
        <v>5006618.8007005397</v>
      </c>
      <c r="AF13" s="63">
        <v>30540.983954900199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4435741.1887437776</v>
      </c>
      <c r="AM13" s="63">
        <v>0</v>
      </c>
      <c r="AN13" s="63">
        <v>0</v>
      </c>
      <c r="AO13" s="63">
        <v>4435741.1887437776</v>
      </c>
      <c r="AP13" s="63">
        <v>4399746.8981004748</v>
      </c>
      <c r="AQ13" s="63">
        <v>2432221.4831046849</v>
      </c>
      <c r="AR13" s="63">
        <v>0</v>
      </c>
      <c r="AS13" s="63">
        <v>0</v>
      </c>
      <c r="AT13" s="63">
        <v>2432221.4831046849</v>
      </c>
      <c r="AU13" s="63">
        <v>2432649.664686094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54538.227580000006</v>
      </c>
      <c r="BG13" s="63">
        <v>0</v>
      </c>
      <c r="BH13" s="63">
        <v>0</v>
      </c>
      <c r="BI13" s="63">
        <v>54538.227580000006</v>
      </c>
      <c r="BJ13" s="63">
        <v>51962.050538769254</v>
      </c>
      <c r="BK13" s="63">
        <v>2386318.0243457691</v>
      </c>
      <c r="BL13" s="63">
        <v>28838.601956999988</v>
      </c>
      <c r="BM13" s="63">
        <v>72228.399999999994</v>
      </c>
      <c r="BN13" s="63">
        <v>2487385.0263027688</v>
      </c>
      <c r="BO13" s="63">
        <v>1312736.6915325127</v>
      </c>
      <c r="BP13" s="63">
        <v>199223.71834200001</v>
      </c>
      <c r="BQ13" s="63">
        <v>0</v>
      </c>
      <c r="BR13" s="63">
        <v>0</v>
      </c>
      <c r="BS13" s="63">
        <v>199223.71834200001</v>
      </c>
      <c r="BT13" s="63">
        <v>72652.3032457136</v>
      </c>
      <c r="BU13" s="63">
        <v>1468008.5948027398</v>
      </c>
      <c r="BV13" s="63">
        <v>0</v>
      </c>
      <c r="BW13" s="63">
        <v>0</v>
      </c>
      <c r="BX13" s="63">
        <v>1468008.5948027398</v>
      </c>
      <c r="BY13" s="63">
        <v>493221.41109589045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320058.92713800003</v>
      </c>
      <c r="CF13" s="63">
        <v>600</v>
      </c>
      <c r="CG13" s="63">
        <v>18999.2</v>
      </c>
      <c r="CH13" s="63">
        <v>339658.12713800004</v>
      </c>
      <c r="CI13" s="63">
        <v>254799.45918754576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35567684.987944573</v>
      </c>
      <c r="CP13" s="63">
        <v>6065152.526541288</v>
      </c>
      <c r="CQ13" s="63">
        <v>40570273.182733156</v>
      </c>
      <c r="CR13" s="63">
        <v>82203110.697219044</v>
      </c>
      <c r="CS13" s="63">
        <v>14394610.34235975</v>
      </c>
    </row>
    <row r="14" spans="1:97" ht="24.9" customHeight="1">
      <c r="A14" s="45">
        <v>8</v>
      </c>
      <c r="B14" s="62" t="s">
        <v>63</v>
      </c>
      <c r="C14" s="63">
        <v>99313</v>
      </c>
      <c r="D14" s="63">
        <v>-10027</v>
      </c>
      <c r="E14" s="63">
        <v>147316</v>
      </c>
      <c r="F14" s="63">
        <v>236602</v>
      </c>
      <c r="G14" s="63">
        <v>0</v>
      </c>
      <c r="H14" s="63">
        <v>15</v>
      </c>
      <c r="I14" s="63">
        <v>612195</v>
      </c>
      <c r="J14" s="63">
        <v>6</v>
      </c>
      <c r="K14" s="63">
        <v>612216</v>
      </c>
      <c r="L14" s="63">
        <v>65602.167753600093</v>
      </c>
      <c r="M14" s="63">
        <v>415662</v>
      </c>
      <c r="N14" s="63">
        <v>7923</v>
      </c>
      <c r="O14" s="63">
        <v>103424</v>
      </c>
      <c r="P14" s="63">
        <v>527009</v>
      </c>
      <c r="Q14" s="63">
        <v>17729.409599999999</v>
      </c>
      <c r="R14" s="63">
        <v>7600957</v>
      </c>
      <c r="S14" s="63">
        <v>5640199</v>
      </c>
      <c r="T14" s="63">
        <v>9018161</v>
      </c>
      <c r="U14" s="63">
        <v>22259317</v>
      </c>
      <c r="V14" s="63">
        <v>0</v>
      </c>
      <c r="W14" s="63">
        <v>1203043</v>
      </c>
      <c r="X14" s="63">
        <v>2812677</v>
      </c>
      <c r="Y14" s="63">
        <v>120019</v>
      </c>
      <c r="Z14" s="63">
        <v>4135739</v>
      </c>
      <c r="AA14" s="63">
        <v>242996.613726835</v>
      </c>
      <c r="AB14" s="63">
        <v>313340.5263157895</v>
      </c>
      <c r="AC14" s="63">
        <v>2530353.368421053</v>
      </c>
      <c r="AD14" s="63">
        <v>266</v>
      </c>
      <c r="AE14" s="63">
        <v>2843959.8947368427</v>
      </c>
      <c r="AF14" s="63">
        <v>30837.051453910732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3534398</v>
      </c>
      <c r="AM14" s="63">
        <v>0</v>
      </c>
      <c r="AN14" s="63">
        <v>307479</v>
      </c>
      <c r="AO14" s="63">
        <v>3841877</v>
      </c>
      <c r="AP14" s="63">
        <v>3717904.3389455723</v>
      </c>
      <c r="AQ14" s="63">
        <v>1511351</v>
      </c>
      <c r="AR14" s="63">
        <v>0</v>
      </c>
      <c r="AS14" s="63">
        <v>2869078</v>
      </c>
      <c r="AT14" s="63">
        <v>4380429</v>
      </c>
      <c r="AU14" s="63">
        <v>2602264.3743677721</v>
      </c>
      <c r="AV14" s="63">
        <v>81842</v>
      </c>
      <c r="AW14" s="63">
        <v>0</v>
      </c>
      <c r="AX14" s="63">
        <v>47293</v>
      </c>
      <c r="AY14" s="63">
        <v>129135</v>
      </c>
      <c r="AZ14" s="63">
        <v>68099.323605214304</v>
      </c>
      <c r="BA14" s="63">
        <v>19618</v>
      </c>
      <c r="BB14" s="63">
        <v>0</v>
      </c>
      <c r="BC14" s="63">
        <v>6401</v>
      </c>
      <c r="BD14" s="63">
        <v>26019</v>
      </c>
      <c r="BE14" s="63">
        <v>14146.36</v>
      </c>
      <c r="BF14" s="63">
        <v>341252</v>
      </c>
      <c r="BG14" s="63">
        <v>6968</v>
      </c>
      <c r="BH14" s="63">
        <v>90504</v>
      </c>
      <c r="BI14" s="63">
        <v>438724</v>
      </c>
      <c r="BJ14" s="63">
        <v>228123.27692824785</v>
      </c>
      <c r="BK14" s="63">
        <v>11180971</v>
      </c>
      <c r="BL14" s="63">
        <v>940166</v>
      </c>
      <c r="BM14" s="63">
        <v>771781</v>
      </c>
      <c r="BN14" s="63">
        <v>12892918</v>
      </c>
      <c r="BO14" s="63">
        <v>10029836.156960098</v>
      </c>
      <c r="BP14" s="63">
        <v>1023902</v>
      </c>
      <c r="BQ14" s="63">
        <v>-1850</v>
      </c>
      <c r="BR14" s="63">
        <v>0</v>
      </c>
      <c r="BS14" s="63">
        <v>1022052</v>
      </c>
      <c r="BT14" s="63">
        <v>806445.76576668222</v>
      </c>
      <c r="BU14" s="63">
        <v>1432165</v>
      </c>
      <c r="BV14" s="63">
        <v>0</v>
      </c>
      <c r="BW14" s="63">
        <v>0</v>
      </c>
      <c r="BX14" s="63">
        <v>1432165</v>
      </c>
      <c r="BY14" s="63">
        <v>1165940.73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1976024</v>
      </c>
      <c r="CF14" s="63">
        <v>55891</v>
      </c>
      <c r="CG14" s="63">
        <v>216693</v>
      </c>
      <c r="CH14" s="63">
        <v>2248608</v>
      </c>
      <c r="CI14" s="63">
        <v>1752347.2414926742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30733853.52631579</v>
      </c>
      <c r="CP14" s="63">
        <v>12594495.368421054</v>
      </c>
      <c r="CQ14" s="63">
        <v>13698421</v>
      </c>
      <c r="CR14" s="63">
        <v>57026769.894736841</v>
      </c>
      <c r="CS14" s="63">
        <v>20742272.810600609</v>
      </c>
    </row>
    <row r="15" spans="1:97" ht="24.9" customHeight="1">
      <c r="A15" s="45">
        <v>9</v>
      </c>
      <c r="B15" s="62" t="s">
        <v>61</v>
      </c>
      <c r="C15" s="63">
        <v>77449.126699997243</v>
      </c>
      <c r="D15" s="63">
        <v>475.67740000000003</v>
      </c>
      <c r="E15" s="63">
        <v>25301.23789999845</v>
      </c>
      <c r="F15" s="63">
        <v>103226.04199999569</v>
      </c>
      <c r="G15" s="63">
        <v>0</v>
      </c>
      <c r="H15" s="63">
        <v>61157.317300010662</v>
      </c>
      <c r="I15" s="63">
        <v>82087.522300000011</v>
      </c>
      <c r="J15" s="63">
        <v>15442.807600000096</v>
      </c>
      <c r="K15" s="63">
        <v>158687.64720001075</v>
      </c>
      <c r="L15" s="63">
        <v>0</v>
      </c>
      <c r="M15" s="63">
        <v>272159.94915753813</v>
      </c>
      <c r="N15" s="63">
        <v>462508.24832224444</v>
      </c>
      <c r="O15" s="63">
        <v>17297.253834247014</v>
      </c>
      <c r="P15" s="63">
        <v>751965.45131402963</v>
      </c>
      <c r="Q15" s="63">
        <v>0</v>
      </c>
      <c r="R15" s="63">
        <v>22632027.895707004</v>
      </c>
      <c r="S15" s="63">
        <v>116826.42029999991</v>
      </c>
      <c r="T15" s="63">
        <v>6356419.2754998533</v>
      </c>
      <c r="U15" s="63">
        <v>29105273.591506857</v>
      </c>
      <c r="V15" s="63">
        <v>0</v>
      </c>
      <c r="W15" s="63">
        <v>2014796.9964245537</v>
      </c>
      <c r="X15" s="63">
        <v>12907758.151415689</v>
      </c>
      <c r="Y15" s="63">
        <v>-78.815917808219183</v>
      </c>
      <c r="Z15" s="63">
        <v>14922476.331922434</v>
      </c>
      <c r="AA15" s="63">
        <v>7457039.7878079237</v>
      </c>
      <c r="AB15" s="63">
        <v>270389.86920346075</v>
      </c>
      <c r="AC15" s="63">
        <v>3468022.2112466255</v>
      </c>
      <c r="AD15" s="63">
        <v>-15.763506849315078</v>
      </c>
      <c r="AE15" s="63">
        <v>3738396.3169432371</v>
      </c>
      <c r="AF15" s="63">
        <v>688269.9401096435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14313.498439999998</v>
      </c>
      <c r="BG15" s="63">
        <v>0</v>
      </c>
      <c r="BH15" s="63">
        <v>0</v>
      </c>
      <c r="BI15" s="63">
        <v>14313.498439999998</v>
      </c>
      <c r="BJ15" s="63">
        <v>11450.798751999999</v>
      </c>
      <c r="BK15" s="63">
        <v>124262.73999999999</v>
      </c>
      <c r="BL15" s="63">
        <v>0</v>
      </c>
      <c r="BM15" s="63">
        <v>0</v>
      </c>
      <c r="BN15" s="63">
        <v>124262.73999999999</v>
      </c>
      <c r="BO15" s="63">
        <v>100748.89415835706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25466557.39293256</v>
      </c>
      <c r="CP15" s="63">
        <v>17037678.230984557</v>
      </c>
      <c r="CQ15" s="63">
        <v>6414365.9954094412</v>
      </c>
      <c r="CR15" s="63">
        <v>48918601.619326562</v>
      </c>
      <c r="CS15" s="63">
        <v>8257509.4208279233</v>
      </c>
    </row>
    <row r="16" spans="1:97" ht="24.9" customHeight="1">
      <c r="A16" s="45">
        <v>10</v>
      </c>
      <c r="B16" s="62" t="s">
        <v>65</v>
      </c>
      <c r="C16" s="63">
        <v>54852.879999999946</v>
      </c>
      <c r="D16" s="63">
        <v>8110.6100000000151</v>
      </c>
      <c r="E16" s="63">
        <v>9216.3499999999949</v>
      </c>
      <c r="F16" s="63">
        <v>72179.839999999953</v>
      </c>
      <c r="G16" s="63">
        <v>21201.783999999996</v>
      </c>
      <c r="H16" s="63">
        <v>94780.239999988407</v>
      </c>
      <c r="I16" s="63">
        <v>145182.55000000005</v>
      </c>
      <c r="J16" s="63">
        <v>2716.7999999999906</v>
      </c>
      <c r="K16" s="63">
        <v>242679.58999998844</v>
      </c>
      <c r="L16" s="63">
        <v>0</v>
      </c>
      <c r="M16" s="63">
        <v>201031.57999999783</v>
      </c>
      <c r="N16" s="63">
        <v>198532.68999999977</v>
      </c>
      <c r="O16" s="63">
        <v>242403.68999999409</v>
      </c>
      <c r="P16" s="63">
        <v>641967.9599999917</v>
      </c>
      <c r="Q16" s="63">
        <v>0</v>
      </c>
      <c r="R16" s="63">
        <v>7406626.3499993971</v>
      </c>
      <c r="S16" s="63">
        <v>0</v>
      </c>
      <c r="T16" s="63">
        <v>1896795.5100000205</v>
      </c>
      <c r="U16" s="63">
        <v>9303421.8599994183</v>
      </c>
      <c r="V16" s="63">
        <v>0</v>
      </c>
      <c r="W16" s="63">
        <v>2319601.1899999995</v>
      </c>
      <c r="X16" s="63">
        <v>6526086.6800000202</v>
      </c>
      <c r="Y16" s="63">
        <v>1524095.9500000007</v>
      </c>
      <c r="Z16" s="63">
        <v>10369783.820000021</v>
      </c>
      <c r="AA16" s="63">
        <v>5166479.3121099873</v>
      </c>
      <c r="AB16" s="63">
        <v>336558.94631578849</v>
      </c>
      <c r="AC16" s="63">
        <v>3558957.0484210514</v>
      </c>
      <c r="AD16" s="63">
        <v>190903.24999999974</v>
      </c>
      <c r="AE16" s="63">
        <v>4086419.2447368396</v>
      </c>
      <c r="AF16" s="63">
        <v>1008.5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117897.5</v>
      </c>
      <c r="BB16" s="63">
        <v>0</v>
      </c>
      <c r="BC16" s="63">
        <v>0</v>
      </c>
      <c r="BD16" s="63">
        <v>117897.5</v>
      </c>
      <c r="BE16" s="63">
        <v>112002.63</v>
      </c>
      <c r="BF16" s="63">
        <v>250258.8199999998</v>
      </c>
      <c r="BG16" s="63">
        <v>0</v>
      </c>
      <c r="BH16" s="63">
        <v>0</v>
      </c>
      <c r="BI16" s="63">
        <v>250258.8199999998</v>
      </c>
      <c r="BJ16" s="63">
        <v>218975.92500000016</v>
      </c>
      <c r="BK16" s="63">
        <v>861850.3100000011</v>
      </c>
      <c r="BL16" s="63">
        <v>392935.48999999987</v>
      </c>
      <c r="BM16" s="63">
        <v>62193.69000000001</v>
      </c>
      <c r="BN16" s="63">
        <v>1316979.4900000009</v>
      </c>
      <c r="BO16" s="63">
        <v>766082.51548200031</v>
      </c>
      <c r="BP16" s="63">
        <v>7394.76</v>
      </c>
      <c r="BQ16" s="63">
        <v>0</v>
      </c>
      <c r="BR16" s="63">
        <v>5000</v>
      </c>
      <c r="BS16" s="63">
        <v>12394.76</v>
      </c>
      <c r="BT16" s="63">
        <v>8872.7080000000005</v>
      </c>
      <c r="BU16" s="63">
        <v>8000</v>
      </c>
      <c r="BV16" s="63">
        <v>0</v>
      </c>
      <c r="BW16" s="63">
        <v>0</v>
      </c>
      <c r="BX16" s="63">
        <v>8000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616680.0399999998</v>
      </c>
      <c r="CF16" s="63">
        <v>149604.51</v>
      </c>
      <c r="CG16" s="63">
        <v>23071.77</v>
      </c>
      <c r="CH16" s="63">
        <v>789356.31999999983</v>
      </c>
      <c r="CI16" s="63">
        <v>223460.16889999999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12275532.616315171</v>
      </c>
      <c r="CP16" s="63">
        <v>10979409.578421071</v>
      </c>
      <c r="CQ16" s="63">
        <v>3956397.0100000147</v>
      </c>
      <c r="CR16" s="63">
        <v>27211339.204736263</v>
      </c>
      <c r="CS16" s="63">
        <v>6518083.5434919866</v>
      </c>
    </row>
    <row r="17" spans="1:97" ht="24.9" customHeight="1">
      <c r="A17" s="45">
        <v>11</v>
      </c>
      <c r="B17" s="62" t="s">
        <v>68</v>
      </c>
      <c r="C17" s="63">
        <v>3170118.6748050861</v>
      </c>
      <c r="D17" s="63">
        <v>0</v>
      </c>
      <c r="E17" s="63">
        <v>0</v>
      </c>
      <c r="F17" s="63">
        <v>3170118.6748050861</v>
      </c>
      <c r="G17" s="63">
        <v>958964.02403146401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156981.36593899998</v>
      </c>
      <c r="N17" s="63">
        <v>29597.996776</v>
      </c>
      <c r="O17" s="63">
        <v>254057.64360000039</v>
      </c>
      <c r="P17" s="63">
        <v>440637.00631500036</v>
      </c>
      <c r="Q17" s="63">
        <v>133561.56824500009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2655326.0312690344</v>
      </c>
      <c r="X17" s="63">
        <v>2180087.9023739612</v>
      </c>
      <c r="Y17" s="63">
        <v>1277718.6999999918</v>
      </c>
      <c r="Z17" s="63">
        <v>6113132.6336429873</v>
      </c>
      <c r="AA17" s="63">
        <v>3829588.3295740969</v>
      </c>
      <c r="AB17" s="63">
        <v>271206.88117778901</v>
      </c>
      <c r="AC17" s="63">
        <v>2602912.1736340513</v>
      </c>
      <c r="AD17" s="63">
        <v>680817.63000000292</v>
      </c>
      <c r="AE17" s="63">
        <v>3554936.6848118436</v>
      </c>
      <c r="AF17" s="63">
        <v>211114.53758159911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3968400.5467144996</v>
      </c>
      <c r="AM17" s="63">
        <v>0</v>
      </c>
      <c r="AN17" s="63">
        <v>0</v>
      </c>
      <c r="AO17" s="63">
        <v>3968400.5467144996</v>
      </c>
      <c r="AP17" s="63">
        <v>3968400.546714507</v>
      </c>
      <c r="AQ17" s="63">
        <v>2256997.2821172625</v>
      </c>
      <c r="AR17" s="63">
        <v>0</v>
      </c>
      <c r="AS17" s="63">
        <v>0</v>
      </c>
      <c r="AT17" s="63">
        <v>2256997.2821172625</v>
      </c>
      <c r="AU17" s="63">
        <v>2256997.2821172625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20772.0864</v>
      </c>
      <c r="BG17" s="63">
        <v>189.95100000000093</v>
      </c>
      <c r="BH17" s="63">
        <v>0</v>
      </c>
      <c r="BI17" s="63">
        <v>20962.037400000001</v>
      </c>
      <c r="BJ17" s="63">
        <v>16769.629920000007</v>
      </c>
      <c r="BK17" s="63">
        <v>1489483.0344679942</v>
      </c>
      <c r="BL17" s="63">
        <v>25335.935493000085</v>
      </c>
      <c r="BM17" s="63">
        <v>770846.44999999867</v>
      </c>
      <c r="BN17" s="63">
        <v>2285665.4199609929</v>
      </c>
      <c r="BO17" s="63">
        <v>1659280.0019418281</v>
      </c>
      <c r="BP17" s="63">
        <v>1665412.4679069854</v>
      </c>
      <c r="BQ17" s="63">
        <v>69616</v>
      </c>
      <c r="BR17" s="63">
        <v>0</v>
      </c>
      <c r="BS17" s="63">
        <v>1735028.4679069854</v>
      </c>
      <c r="BT17" s="63">
        <v>1158424.1824776819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312817.48148825008</v>
      </c>
      <c r="CF17" s="63">
        <v>4614.6353999999883</v>
      </c>
      <c r="CG17" s="63">
        <v>0</v>
      </c>
      <c r="CH17" s="63">
        <v>317432.11688825005</v>
      </c>
      <c r="CI17" s="63">
        <v>253242.94865834562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15967515.852285903</v>
      </c>
      <c r="CP17" s="63">
        <v>4912354.5946770124</v>
      </c>
      <c r="CQ17" s="63">
        <v>2983440.4235999938</v>
      </c>
      <c r="CR17" s="63">
        <v>23863310.870562907</v>
      </c>
      <c r="CS17" s="63">
        <v>14446343.051261785</v>
      </c>
    </row>
    <row r="18" spans="1:97" ht="24.9" customHeight="1">
      <c r="A18" s="45">
        <v>12</v>
      </c>
      <c r="B18" s="62" t="s">
        <v>66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11.5</v>
      </c>
      <c r="I18" s="63">
        <v>7629</v>
      </c>
      <c r="J18" s="63">
        <v>2353.5</v>
      </c>
      <c r="K18" s="63">
        <v>9994</v>
      </c>
      <c r="L18" s="63">
        <v>0</v>
      </c>
      <c r="M18" s="63">
        <v>10814.05</v>
      </c>
      <c r="N18" s="63">
        <v>14126.21</v>
      </c>
      <c r="O18" s="63">
        <v>404.78</v>
      </c>
      <c r="P18" s="63">
        <v>25345.039999999997</v>
      </c>
      <c r="Q18" s="63">
        <v>11750.96</v>
      </c>
      <c r="R18" s="63">
        <v>153314.85999999999</v>
      </c>
      <c r="S18" s="63">
        <v>75952.42</v>
      </c>
      <c r="T18" s="63">
        <v>18123919.91</v>
      </c>
      <c r="U18" s="63">
        <v>18353187.190000001</v>
      </c>
      <c r="V18" s="63">
        <v>0</v>
      </c>
      <c r="W18" s="63">
        <v>186085.84</v>
      </c>
      <c r="X18" s="63">
        <v>1791951.44</v>
      </c>
      <c r="Y18" s="63">
        <v>44791.89</v>
      </c>
      <c r="Z18" s="63">
        <v>2022829.17</v>
      </c>
      <c r="AA18" s="63">
        <v>1415980.42</v>
      </c>
      <c r="AB18" s="63">
        <v>241605.15999999997</v>
      </c>
      <c r="AC18" s="63">
        <v>2553138.4500000002</v>
      </c>
      <c r="AD18" s="63">
        <v>8210.92</v>
      </c>
      <c r="AE18" s="63">
        <v>2802954.5300000003</v>
      </c>
      <c r="AF18" s="63">
        <v>309224.05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834.58999999999992</v>
      </c>
      <c r="BG18" s="63">
        <v>0</v>
      </c>
      <c r="BH18" s="63">
        <v>0</v>
      </c>
      <c r="BI18" s="63">
        <v>834.58999999999992</v>
      </c>
      <c r="BJ18" s="63">
        <v>709.4</v>
      </c>
      <c r="BK18" s="63">
        <v>23372.53</v>
      </c>
      <c r="BL18" s="63">
        <v>5339.58</v>
      </c>
      <c r="BM18" s="63">
        <v>0</v>
      </c>
      <c r="BN18" s="63">
        <v>28712.11</v>
      </c>
      <c r="BO18" s="63">
        <v>24405.29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0</v>
      </c>
      <c r="BV18" s="63">
        <v>0</v>
      </c>
      <c r="BW18" s="63">
        <v>19754.370000000003</v>
      </c>
      <c r="BX18" s="63">
        <v>19754.370000000003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616038.52999999991</v>
      </c>
      <c r="CP18" s="63">
        <v>4448137.0999999996</v>
      </c>
      <c r="CQ18" s="63">
        <v>18199435.370000005</v>
      </c>
      <c r="CR18" s="63">
        <v>23263611</v>
      </c>
      <c r="CS18" s="63">
        <v>1762070.1199999999</v>
      </c>
    </row>
    <row r="19" spans="1:97" ht="24.9" customHeight="1">
      <c r="A19" s="45">
        <v>13</v>
      </c>
      <c r="B19" s="62" t="s">
        <v>67</v>
      </c>
      <c r="C19" s="63">
        <v>2412.809999999999</v>
      </c>
      <c r="D19" s="63">
        <v>0</v>
      </c>
      <c r="E19" s="63">
        <v>1765.9399999999996</v>
      </c>
      <c r="F19" s="63">
        <v>4178.7499999999982</v>
      </c>
      <c r="G19" s="63">
        <v>0</v>
      </c>
      <c r="H19" s="63">
        <v>2166.380000000031</v>
      </c>
      <c r="I19" s="63">
        <v>26232.169200000004</v>
      </c>
      <c r="J19" s="63">
        <v>1491.5300000000286</v>
      </c>
      <c r="K19" s="63">
        <v>29890.079200000062</v>
      </c>
      <c r="L19" s="63">
        <v>0</v>
      </c>
      <c r="M19" s="63">
        <v>41137.94408500001</v>
      </c>
      <c r="N19" s="63">
        <v>113777.31917899821</v>
      </c>
      <c r="O19" s="63">
        <v>70439.820000000036</v>
      </c>
      <c r="P19" s="63">
        <v>225355.08326399824</v>
      </c>
      <c r="Q19" s="63">
        <v>0</v>
      </c>
      <c r="R19" s="63">
        <v>1437373.0600000187</v>
      </c>
      <c r="S19" s="63">
        <v>1684857.750000041</v>
      </c>
      <c r="T19" s="63">
        <v>2389185.7900000215</v>
      </c>
      <c r="U19" s="63">
        <v>5511416.6000000816</v>
      </c>
      <c r="V19" s="63">
        <v>0</v>
      </c>
      <c r="W19" s="63">
        <v>229739.65290000007</v>
      </c>
      <c r="X19" s="63">
        <v>2860568.1439100024</v>
      </c>
      <c r="Y19" s="63">
        <v>7158879.7399999155</v>
      </c>
      <c r="Z19" s="63">
        <v>10249187.536809918</v>
      </c>
      <c r="AA19" s="63">
        <v>235147.44152669993</v>
      </c>
      <c r="AB19" s="63">
        <v>182592.43504478948</v>
      </c>
      <c r="AC19" s="63">
        <v>2648981.8269290584</v>
      </c>
      <c r="AD19" s="63">
        <v>334156.2700000006</v>
      </c>
      <c r="AE19" s="63">
        <v>3165730.5319738486</v>
      </c>
      <c r="AF19" s="63">
        <v>42575.845012999838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529.60362599999996</v>
      </c>
      <c r="BG19" s="63">
        <v>0</v>
      </c>
      <c r="BH19" s="63">
        <v>0</v>
      </c>
      <c r="BI19" s="63">
        <v>529.60362599999996</v>
      </c>
      <c r="BJ19" s="63">
        <v>423.67155600000001</v>
      </c>
      <c r="BK19" s="63">
        <v>44976.339564000002</v>
      </c>
      <c r="BL19" s="63">
        <v>92434.85000000002</v>
      </c>
      <c r="BM19" s="63">
        <v>7117.5</v>
      </c>
      <c r="BN19" s="63">
        <v>144528.68956400003</v>
      </c>
      <c r="BO19" s="63">
        <v>38854.122587999998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277959.07999999996</v>
      </c>
      <c r="BV19" s="63">
        <v>51436</v>
      </c>
      <c r="BW19" s="63">
        <v>0</v>
      </c>
      <c r="BX19" s="63">
        <v>329395.07999999996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10768.753000000001</v>
      </c>
      <c r="CF19" s="63">
        <v>904</v>
      </c>
      <c r="CG19" s="63">
        <v>0</v>
      </c>
      <c r="CH19" s="63">
        <v>11672.753000000001</v>
      </c>
      <c r="CI19" s="63">
        <v>7584.6023999999989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2229656.0582198082</v>
      </c>
      <c r="CP19" s="63">
        <v>7479192.0592180993</v>
      </c>
      <c r="CQ19" s="63">
        <v>9963036.5899999384</v>
      </c>
      <c r="CR19" s="63">
        <v>19671884.707437847</v>
      </c>
      <c r="CS19" s="63">
        <v>324585.68308369978</v>
      </c>
    </row>
    <row r="20" spans="1:97" ht="24.9" customHeight="1">
      <c r="A20" s="45">
        <v>14</v>
      </c>
      <c r="B20" s="62" t="s">
        <v>62</v>
      </c>
      <c r="C20" s="63">
        <v>116640.19213100029</v>
      </c>
      <c r="D20" s="63">
        <v>-405184.13</v>
      </c>
      <c r="E20" s="63">
        <v>11798.7517298232</v>
      </c>
      <c r="F20" s="63">
        <v>-276745.18613917654</v>
      </c>
      <c r="G20" s="63">
        <v>0</v>
      </c>
      <c r="H20" s="63">
        <v>33421.858728661311</v>
      </c>
      <c r="I20" s="63">
        <v>1271534.2899999993</v>
      </c>
      <c r="J20" s="63">
        <v>18176.408410545879</v>
      </c>
      <c r="K20" s="63">
        <v>1323132.5571392064</v>
      </c>
      <c r="L20" s="63">
        <v>0</v>
      </c>
      <c r="M20" s="63">
        <v>148507.74382519996</v>
      </c>
      <c r="N20" s="63">
        <v>30288.370000000021</v>
      </c>
      <c r="O20" s="63">
        <v>10622.852883919997</v>
      </c>
      <c r="P20" s="63">
        <v>189418.96670911997</v>
      </c>
      <c r="Q20" s="63">
        <v>0</v>
      </c>
      <c r="R20" s="63">
        <v>5584207.2837876976</v>
      </c>
      <c r="S20" s="63">
        <v>34529.799999999996</v>
      </c>
      <c r="T20" s="63">
        <v>4350157.4769757334</v>
      </c>
      <c r="U20" s="63">
        <v>9968894.5607634299</v>
      </c>
      <c r="V20" s="63">
        <v>3214796.784428081</v>
      </c>
      <c r="W20" s="63">
        <v>1700663.4499999965</v>
      </c>
      <c r="X20" s="63">
        <v>1327936.0299999986</v>
      </c>
      <c r="Y20" s="63">
        <v>3280.26</v>
      </c>
      <c r="Z20" s="63">
        <v>3031879.7399999946</v>
      </c>
      <c r="AA20" s="63">
        <v>1026618.2047338244</v>
      </c>
      <c r="AB20" s="63">
        <v>351741.7763157892</v>
      </c>
      <c r="AC20" s="63">
        <v>2431592.4284210526</v>
      </c>
      <c r="AD20" s="63">
        <v>285.86</v>
      </c>
      <c r="AE20" s="63">
        <v>2783620.0647368417</v>
      </c>
      <c r="AF20" s="63">
        <v>23098.771179000003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-109347.4697744985</v>
      </c>
      <c r="AW20" s="63">
        <v>14406.15</v>
      </c>
      <c r="AX20" s="63">
        <v>0</v>
      </c>
      <c r="AY20" s="63">
        <v>-94941.319774498508</v>
      </c>
      <c r="AZ20" s="63">
        <v>-62300.793387700658</v>
      </c>
      <c r="BA20" s="63">
        <v>0</v>
      </c>
      <c r="BB20" s="63">
        <v>1893.6</v>
      </c>
      <c r="BC20" s="63">
        <v>0</v>
      </c>
      <c r="BD20" s="63">
        <v>1893.6</v>
      </c>
      <c r="BE20" s="63">
        <v>1874.664</v>
      </c>
      <c r="BF20" s="63">
        <v>1349061.6035160001</v>
      </c>
      <c r="BG20" s="63">
        <v>11252.326484000001</v>
      </c>
      <c r="BH20" s="63">
        <v>0</v>
      </c>
      <c r="BI20" s="63">
        <v>1360313.9300000002</v>
      </c>
      <c r="BJ20" s="63">
        <v>1078508.3941272607</v>
      </c>
      <c r="BK20" s="63">
        <v>423020.72000000003</v>
      </c>
      <c r="BL20" s="63">
        <v>-285084.32999999996</v>
      </c>
      <c r="BM20" s="63">
        <v>0</v>
      </c>
      <c r="BN20" s="63">
        <v>137936.39000000007</v>
      </c>
      <c r="BO20" s="63">
        <v>336528.79101527686</v>
      </c>
      <c r="BP20" s="63">
        <v>45</v>
      </c>
      <c r="BQ20" s="63">
        <v>-334.99</v>
      </c>
      <c r="BR20" s="63">
        <v>0</v>
      </c>
      <c r="BS20" s="63">
        <v>-289.99</v>
      </c>
      <c r="BT20" s="63">
        <v>0</v>
      </c>
      <c r="BU20" s="63">
        <v>842927.04999999993</v>
      </c>
      <c r="BV20" s="63">
        <v>735</v>
      </c>
      <c r="BW20" s="63">
        <v>0</v>
      </c>
      <c r="BX20" s="63">
        <v>843662.04999999993</v>
      </c>
      <c r="BY20" s="63">
        <v>48957.575039999989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163433.34</v>
      </c>
      <c r="CF20" s="63">
        <v>11969.33</v>
      </c>
      <c r="CG20" s="63">
        <v>0</v>
      </c>
      <c r="CH20" s="63">
        <v>175402.66999999998</v>
      </c>
      <c r="CI20" s="63">
        <v>69128.700500000006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10604322.548529848</v>
      </c>
      <c r="CP20" s="63">
        <v>4445533.8749050507</v>
      </c>
      <c r="CQ20" s="63">
        <v>4394321.6100000227</v>
      </c>
      <c r="CR20" s="63">
        <v>19444178.033434924</v>
      </c>
      <c r="CS20" s="63">
        <v>5737211.0916357413</v>
      </c>
    </row>
    <row r="21" spans="1:97" ht="24.9" customHeight="1">
      <c r="A21" s="45">
        <v>15</v>
      </c>
      <c r="B21" s="62" t="s">
        <v>64</v>
      </c>
      <c r="C21" s="63">
        <v>53482</v>
      </c>
      <c r="D21" s="63">
        <v>0</v>
      </c>
      <c r="E21" s="63">
        <v>0</v>
      </c>
      <c r="F21" s="63">
        <v>53482</v>
      </c>
      <c r="G21" s="63">
        <v>51844</v>
      </c>
      <c r="H21" s="63">
        <v>9015.3500000000149</v>
      </c>
      <c r="I21" s="63">
        <v>297065.59572677838</v>
      </c>
      <c r="J21" s="63">
        <v>84</v>
      </c>
      <c r="K21" s="63">
        <v>306164.94572677842</v>
      </c>
      <c r="L21" s="63">
        <v>0</v>
      </c>
      <c r="M21" s="63">
        <v>103144.22388188724</v>
      </c>
      <c r="N21" s="63">
        <v>17742</v>
      </c>
      <c r="O21" s="63">
        <v>100</v>
      </c>
      <c r="P21" s="63">
        <v>120986.22388188724</v>
      </c>
      <c r="Q21" s="63">
        <v>73470</v>
      </c>
      <c r="R21" s="63">
        <v>2281324.0808496871</v>
      </c>
      <c r="S21" s="63">
        <v>0</v>
      </c>
      <c r="T21" s="63">
        <v>593671.63606309996</v>
      </c>
      <c r="U21" s="63">
        <v>2874995.7169127869</v>
      </c>
      <c r="V21" s="63">
        <v>0</v>
      </c>
      <c r="W21" s="63">
        <v>1051659.8927696804</v>
      </c>
      <c r="X21" s="63">
        <v>2392309.9010396013</v>
      </c>
      <c r="Y21" s="63">
        <v>8852.0288</v>
      </c>
      <c r="Z21" s="63">
        <v>3452821.8226092816</v>
      </c>
      <c r="AA21" s="63">
        <v>2122630</v>
      </c>
      <c r="AB21" s="63">
        <v>298805.42400712933</v>
      </c>
      <c r="AC21" s="63">
        <v>2604672.3399897804</v>
      </c>
      <c r="AD21" s="63">
        <v>515.928</v>
      </c>
      <c r="AE21" s="63">
        <v>2903993.6919969097</v>
      </c>
      <c r="AF21" s="63">
        <v>399735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0</v>
      </c>
      <c r="AR21" s="63">
        <v>33166</v>
      </c>
      <c r="AS21" s="63">
        <v>0</v>
      </c>
      <c r="AT21" s="63">
        <v>33166</v>
      </c>
      <c r="AU21" s="63">
        <v>25409.45</v>
      </c>
      <c r="AV21" s="63">
        <v>0</v>
      </c>
      <c r="AW21" s="63">
        <v>0</v>
      </c>
      <c r="AX21" s="63">
        <v>0</v>
      </c>
      <c r="AY21" s="63">
        <v>0</v>
      </c>
      <c r="AZ21" s="63">
        <v>0</v>
      </c>
      <c r="BA21" s="63">
        <v>135024.75</v>
      </c>
      <c r="BB21" s="63">
        <v>0</v>
      </c>
      <c r="BC21" s="63">
        <v>0</v>
      </c>
      <c r="BD21" s="63">
        <v>135024.75</v>
      </c>
      <c r="BE21" s="63">
        <v>95420.7</v>
      </c>
      <c r="BF21" s="63">
        <v>535493.86062800023</v>
      </c>
      <c r="BG21" s="63">
        <v>499.95</v>
      </c>
      <c r="BH21" s="63">
        <v>0</v>
      </c>
      <c r="BI21" s="63">
        <v>535993.81062800018</v>
      </c>
      <c r="BJ21" s="63">
        <v>479917</v>
      </c>
      <c r="BK21" s="63">
        <v>410089.39662736736</v>
      </c>
      <c r="BL21" s="63">
        <v>24936.311297370004</v>
      </c>
      <c r="BM21" s="63">
        <v>0</v>
      </c>
      <c r="BN21" s="63">
        <v>435025.70792473736</v>
      </c>
      <c r="BO21" s="63">
        <v>218231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265337.24008356</v>
      </c>
      <c r="BV21" s="63">
        <v>0</v>
      </c>
      <c r="BW21" s="63">
        <v>2610</v>
      </c>
      <c r="BX21" s="63">
        <v>267947.24008356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423436.60387407162</v>
      </c>
      <c r="CF21" s="63">
        <v>17139.65265</v>
      </c>
      <c r="CG21" s="63">
        <v>500</v>
      </c>
      <c r="CH21" s="63">
        <v>441076.25652407162</v>
      </c>
      <c r="CI21" s="63">
        <v>160333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5566812.8227213835</v>
      </c>
      <c r="CP21" s="63">
        <v>5387531.7507035304</v>
      </c>
      <c r="CQ21" s="63">
        <v>606333.59286309988</v>
      </c>
      <c r="CR21" s="63">
        <v>11560678.166288013</v>
      </c>
      <c r="CS21" s="63">
        <v>3626990.1500000004</v>
      </c>
    </row>
    <row r="22" spans="1:97" ht="24.9" customHeight="1">
      <c r="A22" s="45">
        <v>16</v>
      </c>
      <c r="B22" s="62" t="s">
        <v>70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84.5</v>
      </c>
      <c r="I22" s="63">
        <v>42.5</v>
      </c>
      <c r="J22" s="63">
        <v>0</v>
      </c>
      <c r="K22" s="63">
        <v>127</v>
      </c>
      <c r="L22" s="63">
        <v>0</v>
      </c>
      <c r="M22" s="63">
        <v>17893.024080469841</v>
      </c>
      <c r="N22" s="63">
        <v>261.08850000000001</v>
      </c>
      <c r="O22" s="63">
        <v>0</v>
      </c>
      <c r="P22" s="63">
        <v>18154.112580469842</v>
      </c>
      <c r="Q22" s="63">
        <v>2722.3836779999992</v>
      </c>
      <c r="R22" s="63">
        <v>2327999.9898958951</v>
      </c>
      <c r="S22" s="63">
        <v>465161.01054794516</v>
      </c>
      <c r="T22" s="63">
        <v>0</v>
      </c>
      <c r="U22" s="63">
        <v>2793161.0004438404</v>
      </c>
      <c r="V22" s="63">
        <v>0</v>
      </c>
      <c r="W22" s="63">
        <v>940902.18350495701</v>
      </c>
      <c r="X22" s="63">
        <v>21598.481400000004</v>
      </c>
      <c r="Y22" s="63">
        <v>0</v>
      </c>
      <c r="Z22" s="63">
        <v>962500.66490495706</v>
      </c>
      <c r="AA22" s="63">
        <v>66695.274742589056</v>
      </c>
      <c r="AB22" s="63">
        <v>130148.8382177637</v>
      </c>
      <c r="AC22" s="63">
        <v>2284408.544421053</v>
      </c>
      <c r="AD22" s="63">
        <v>0</v>
      </c>
      <c r="AE22" s="63">
        <v>2414557.3826388167</v>
      </c>
      <c r="AF22" s="63">
        <v>6963.8221416438382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428387.68</v>
      </c>
      <c r="AM22" s="63">
        <v>0</v>
      </c>
      <c r="AN22" s="63">
        <v>0</v>
      </c>
      <c r="AO22" s="63">
        <v>428387.68</v>
      </c>
      <c r="AP22" s="63">
        <v>319972.60175999999</v>
      </c>
      <c r="AQ22" s="63">
        <v>24746.400000000001</v>
      </c>
      <c r="AR22" s="63">
        <v>0</v>
      </c>
      <c r="AS22" s="63">
        <v>0</v>
      </c>
      <c r="AT22" s="63">
        <v>24746.400000000001</v>
      </c>
      <c r="AU22" s="63">
        <v>16289.510272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321204.51848079992</v>
      </c>
      <c r="BG22" s="63">
        <v>0</v>
      </c>
      <c r="BH22" s="63">
        <v>1815.0090358</v>
      </c>
      <c r="BI22" s="63">
        <v>323019.52751659992</v>
      </c>
      <c r="BJ22" s="63">
        <v>258415.62565607886</v>
      </c>
      <c r="BK22" s="63">
        <v>614230.16685799975</v>
      </c>
      <c r="BL22" s="63">
        <v>275.89940000000001</v>
      </c>
      <c r="BM22" s="63">
        <v>0</v>
      </c>
      <c r="BN22" s="63">
        <v>614506.06625799974</v>
      </c>
      <c r="BO22" s="63">
        <v>514823.26450148597</v>
      </c>
      <c r="BP22" s="63">
        <v>3784.56</v>
      </c>
      <c r="BQ22" s="63">
        <v>0</v>
      </c>
      <c r="BR22" s="63">
        <v>0</v>
      </c>
      <c r="BS22" s="63">
        <v>3784.56</v>
      </c>
      <c r="BT22" s="63">
        <v>3294.1616105595199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105406.14000000001</v>
      </c>
      <c r="CF22" s="63">
        <v>0</v>
      </c>
      <c r="CG22" s="63">
        <v>0</v>
      </c>
      <c r="CH22" s="63">
        <v>105406.14000000001</v>
      </c>
      <c r="CI22" s="63">
        <v>69956.867435000007</v>
      </c>
      <c r="CJ22" s="63">
        <v>0</v>
      </c>
      <c r="CK22" s="63">
        <v>0</v>
      </c>
      <c r="CL22" s="63">
        <v>0</v>
      </c>
      <c r="CM22" s="63">
        <v>0</v>
      </c>
      <c r="CN22" s="63">
        <v>0</v>
      </c>
      <c r="CO22" s="63">
        <v>4914788.0010378845</v>
      </c>
      <c r="CP22" s="63">
        <v>2771747.5242689983</v>
      </c>
      <c r="CQ22" s="63">
        <v>1815.0090358</v>
      </c>
      <c r="CR22" s="63">
        <v>7688350.5343426839</v>
      </c>
      <c r="CS22" s="63">
        <v>1259133.5117973571</v>
      </c>
    </row>
    <row r="23" spans="1:97" ht="24.9" customHeight="1">
      <c r="A23" s="45">
        <v>17</v>
      </c>
      <c r="B23" s="62" t="s">
        <v>71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33696.904788073094</v>
      </c>
      <c r="N23" s="63">
        <v>392.9857697260274</v>
      </c>
      <c r="O23" s="63">
        <v>59.931506849315063</v>
      </c>
      <c r="P23" s="63">
        <v>34149.822064648441</v>
      </c>
      <c r="Q23" s="63">
        <v>34149.822064648426</v>
      </c>
      <c r="R23" s="63">
        <v>-12923.755179999984</v>
      </c>
      <c r="S23" s="63">
        <v>0</v>
      </c>
      <c r="T23" s="63">
        <v>0</v>
      </c>
      <c r="U23" s="63">
        <v>-12923.755179999984</v>
      </c>
      <c r="V23" s="63">
        <v>-12923.755179999984</v>
      </c>
      <c r="W23" s="63">
        <v>1656812.6984622208</v>
      </c>
      <c r="X23" s="63">
        <v>92967.387361276735</v>
      </c>
      <c r="Y23" s="63">
        <v>33670.939515616439</v>
      </c>
      <c r="Z23" s="63">
        <v>1783451.025339114</v>
      </c>
      <c r="AA23" s="63">
        <v>1783451.0278223758</v>
      </c>
      <c r="AB23" s="63">
        <v>295048.62208013341</v>
      </c>
      <c r="AC23" s="63">
        <v>2291061.5244121682</v>
      </c>
      <c r="AD23" s="63">
        <v>859.69638602739724</v>
      </c>
      <c r="AE23" s="63">
        <v>2586969.8428783291</v>
      </c>
      <c r="AF23" s="63">
        <v>225763.95161065093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88677.175000000003</v>
      </c>
      <c r="AM23" s="63">
        <v>0</v>
      </c>
      <c r="AN23" s="63">
        <v>0</v>
      </c>
      <c r="AO23" s="63">
        <v>88677.175000000003</v>
      </c>
      <c r="AP23" s="63">
        <v>69046.350000000006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2527.4257260273971</v>
      </c>
      <c r="BL23" s="63">
        <v>0</v>
      </c>
      <c r="BM23" s="63">
        <v>0</v>
      </c>
      <c r="BN23" s="63">
        <v>2527.4257260273971</v>
      </c>
      <c r="BO23" s="63">
        <v>2527.4257260273971</v>
      </c>
      <c r="BP23" s="63">
        <v>13662.717543166813</v>
      </c>
      <c r="BQ23" s="63">
        <v>2320.0728998684936</v>
      </c>
      <c r="BR23" s="63">
        <v>116.52528520547943</v>
      </c>
      <c r="BS23" s="63">
        <v>16099.315728240786</v>
      </c>
      <c r="BT23" s="63">
        <v>16099.318378788776</v>
      </c>
      <c r="BU23" s="63">
        <v>207946</v>
      </c>
      <c r="BV23" s="63">
        <v>0</v>
      </c>
      <c r="BW23" s="63">
        <v>0</v>
      </c>
      <c r="BX23" s="63">
        <v>207946</v>
      </c>
      <c r="BY23" s="63">
        <v>369260.09334338998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39513.735368999995</v>
      </c>
      <c r="CF23" s="63">
        <v>0</v>
      </c>
      <c r="CG23" s="63">
        <v>0</v>
      </c>
      <c r="CH23" s="63">
        <v>39513.735368999995</v>
      </c>
      <c r="CI23" s="63">
        <v>26142.056639999999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2324961.5237886221</v>
      </c>
      <c r="CP23" s="63">
        <v>2386741.9704430397</v>
      </c>
      <c r="CQ23" s="63">
        <v>34707.092693698629</v>
      </c>
      <c r="CR23" s="63">
        <v>4746410.5869253594</v>
      </c>
      <c r="CS23" s="63">
        <v>2513516.2904058816</v>
      </c>
    </row>
    <row r="24" spans="1:97" ht="24.9" customHeight="1">
      <c r="A24" s="45">
        <v>18</v>
      </c>
      <c r="B24" s="62" t="s">
        <v>72</v>
      </c>
      <c r="C24" s="63">
        <v>0</v>
      </c>
      <c r="D24" s="63">
        <v>360</v>
      </c>
      <c r="E24" s="63">
        <v>0</v>
      </c>
      <c r="F24" s="63">
        <v>360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13073.974596999989</v>
      </c>
      <c r="N24" s="63">
        <v>0</v>
      </c>
      <c r="O24" s="63">
        <v>0</v>
      </c>
      <c r="P24" s="63">
        <v>13073.974596999989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1281253.9011920011</v>
      </c>
      <c r="X24" s="63">
        <v>0</v>
      </c>
      <c r="Y24" s="63">
        <v>15700</v>
      </c>
      <c r="Z24" s="63">
        <v>1296953.9011920011</v>
      </c>
      <c r="AA24" s="63">
        <v>0</v>
      </c>
      <c r="AB24" s="63">
        <v>235941.51450678933</v>
      </c>
      <c r="AC24" s="63">
        <v>2281672.368421053</v>
      </c>
      <c r="AD24" s="63">
        <v>0</v>
      </c>
      <c r="AE24" s="63">
        <v>2517613.8829278424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27</v>
      </c>
      <c r="BM24" s="63">
        <v>0</v>
      </c>
      <c r="BN24" s="63">
        <v>27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18904.598300000001</v>
      </c>
      <c r="BV24" s="63">
        <v>0</v>
      </c>
      <c r="BW24" s="63">
        <v>0</v>
      </c>
      <c r="BX24" s="63">
        <v>18904.598300000001</v>
      </c>
      <c r="BY24" s="63">
        <v>0</v>
      </c>
      <c r="BZ24" s="63">
        <v>0</v>
      </c>
      <c r="CA24" s="63">
        <v>62</v>
      </c>
      <c r="CB24" s="63">
        <v>0</v>
      </c>
      <c r="CC24" s="63">
        <v>62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1549173.9885957905</v>
      </c>
      <c r="CP24" s="63">
        <v>2282121.368421053</v>
      </c>
      <c r="CQ24" s="63">
        <v>15700</v>
      </c>
      <c r="CR24" s="63">
        <v>3846995.3570168437</v>
      </c>
      <c r="CS24" s="63">
        <v>0</v>
      </c>
    </row>
    <row r="25" spans="1:97" ht="24.9" customHeight="1">
      <c r="A25" s="45">
        <v>19</v>
      </c>
      <c r="B25" s="62" t="s">
        <v>69</v>
      </c>
      <c r="C25" s="63">
        <v>92329.994771689482</v>
      </c>
      <c r="D25" s="63">
        <v>0</v>
      </c>
      <c r="E25" s="63">
        <v>0</v>
      </c>
      <c r="F25" s="63">
        <v>92329.994771689482</v>
      </c>
      <c r="G25" s="63">
        <v>0</v>
      </c>
      <c r="H25" s="63">
        <v>0</v>
      </c>
      <c r="I25" s="63">
        <v>40</v>
      </c>
      <c r="J25" s="63">
        <v>0</v>
      </c>
      <c r="K25" s="63">
        <v>40</v>
      </c>
      <c r="L25" s="63">
        <v>0</v>
      </c>
      <c r="M25" s="63">
        <v>193419.03460031803</v>
      </c>
      <c r="N25" s="63">
        <v>1572.0310147052946</v>
      </c>
      <c r="O25" s="63">
        <v>0</v>
      </c>
      <c r="P25" s="63">
        <v>194991.06561502331</v>
      </c>
      <c r="Q25" s="63">
        <v>9142.9532431860844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492764.50576567929</v>
      </c>
      <c r="X25" s="63">
        <v>154721.76262100867</v>
      </c>
      <c r="Y25" s="63">
        <v>0</v>
      </c>
      <c r="Z25" s="63">
        <v>647486.26838668797</v>
      </c>
      <c r="AA25" s="63">
        <v>203809.92795027327</v>
      </c>
      <c r="AB25" s="63">
        <v>130553.53462996156</v>
      </c>
      <c r="AC25" s="63">
        <v>2309759.0755093801</v>
      </c>
      <c r="AD25" s="63">
        <v>0</v>
      </c>
      <c r="AE25" s="63">
        <v>2440312.6101393416</v>
      </c>
      <c r="AF25" s="63">
        <v>30610.472617463874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  <c r="AO25" s="63">
        <v>0</v>
      </c>
      <c r="AP25" s="63">
        <v>0</v>
      </c>
      <c r="AQ25" s="63">
        <v>0</v>
      </c>
      <c r="AR25" s="63">
        <v>0</v>
      </c>
      <c r="AS25" s="63">
        <v>0</v>
      </c>
      <c r="AT25" s="63">
        <v>0</v>
      </c>
      <c r="AU25" s="63">
        <v>0</v>
      </c>
      <c r="AV25" s="63">
        <v>0</v>
      </c>
      <c r="AW25" s="63">
        <v>0</v>
      </c>
      <c r="AX25" s="63">
        <v>0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79315.759211619588</v>
      </c>
      <c r="BL25" s="63">
        <v>382.14400000000001</v>
      </c>
      <c r="BM25" s="63">
        <v>5900</v>
      </c>
      <c r="BN25" s="63">
        <v>85597.903211619589</v>
      </c>
      <c r="BO25" s="63">
        <v>68338.571412747158</v>
      </c>
      <c r="BP25" s="63">
        <v>3739.7999999999997</v>
      </c>
      <c r="BQ25" s="63">
        <v>0</v>
      </c>
      <c r="BR25" s="63">
        <v>0</v>
      </c>
      <c r="BS25" s="63">
        <v>3739.7999999999997</v>
      </c>
      <c r="BT25" s="63">
        <v>2977.9487235900006</v>
      </c>
      <c r="BU25" s="63">
        <v>78516.144758912575</v>
      </c>
      <c r="BV25" s="63">
        <v>0</v>
      </c>
      <c r="BW25" s="63">
        <v>0</v>
      </c>
      <c r="BX25" s="63">
        <v>78516.144758912575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248278.60342465754</v>
      </c>
      <c r="CF25" s="63">
        <v>17600</v>
      </c>
      <c r="CG25" s="63">
        <v>0</v>
      </c>
      <c r="CH25" s="63">
        <v>265878.60342465754</v>
      </c>
      <c r="CI25" s="63">
        <v>226189.60141342631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1318917.3771628384</v>
      </c>
      <c r="CP25" s="63">
        <v>2484075.0131450938</v>
      </c>
      <c r="CQ25" s="63">
        <v>5900</v>
      </c>
      <c r="CR25" s="63">
        <v>3808892.3903079322</v>
      </c>
      <c r="CS25" s="63">
        <v>541069.47536068666</v>
      </c>
    </row>
    <row r="26" spans="1:97" ht="13.8">
      <c r="A26" s="47"/>
      <c r="B26" s="48" t="s">
        <v>1</v>
      </c>
      <c r="C26" s="49">
        <v>27406487.442413166</v>
      </c>
      <c r="D26" s="49">
        <v>95804250.29811123</v>
      </c>
      <c r="E26" s="49">
        <v>3584182.412945882</v>
      </c>
      <c r="F26" s="49">
        <v>126794920.15347028</v>
      </c>
      <c r="G26" s="49">
        <v>25905735.846193612</v>
      </c>
      <c r="H26" s="49">
        <v>3697547.2166146603</v>
      </c>
      <c r="I26" s="49">
        <v>12056584.460996291</v>
      </c>
      <c r="J26" s="49">
        <v>41914.046010545993</v>
      </c>
      <c r="K26" s="49">
        <v>15796045.723621499</v>
      </c>
      <c r="L26" s="49">
        <v>481379.93294760009</v>
      </c>
      <c r="M26" s="49">
        <v>10034735.557789542</v>
      </c>
      <c r="N26" s="49">
        <v>9173905.900412377</v>
      </c>
      <c r="O26" s="49">
        <v>916739.34505938587</v>
      </c>
      <c r="P26" s="49">
        <v>20125380.803261302</v>
      </c>
      <c r="Q26" s="49">
        <v>2136979.7393605271</v>
      </c>
      <c r="R26" s="49">
        <v>369442514.94224119</v>
      </c>
      <c r="S26" s="49">
        <v>69480215.460073724</v>
      </c>
      <c r="T26" s="49">
        <v>146383518.88542148</v>
      </c>
      <c r="U26" s="49">
        <v>585306249.28773642</v>
      </c>
      <c r="V26" s="49">
        <v>43103976.00677827</v>
      </c>
      <c r="W26" s="49">
        <v>89670024.527038574</v>
      </c>
      <c r="X26" s="49">
        <v>165728871.26335469</v>
      </c>
      <c r="Y26" s="49">
        <v>27852541.957346715</v>
      </c>
      <c r="Z26" s="49">
        <v>283251437.74774009</v>
      </c>
      <c r="AA26" s="49">
        <v>36448650.951261677</v>
      </c>
      <c r="AB26" s="49">
        <v>15984057.225185476</v>
      </c>
      <c r="AC26" s="49">
        <v>68044277.364243165</v>
      </c>
      <c r="AD26" s="49">
        <v>3083409.9181456375</v>
      </c>
      <c r="AE26" s="49">
        <v>87111744.50757429</v>
      </c>
      <c r="AF26" s="49">
        <v>3908819.5800728095</v>
      </c>
      <c r="AG26" s="49">
        <v>21849.75</v>
      </c>
      <c r="AH26" s="49">
        <v>0</v>
      </c>
      <c r="AI26" s="49">
        <v>0</v>
      </c>
      <c r="AJ26" s="49">
        <v>21849.75</v>
      </c>
      <c r="AK26" s="49">
        <v>2224.9064603482002</v>
      </c>
      <c r="AL26" s="49">
        <v>17351671.816458277</v>
      </c>
      <c r="AM26" s="49">
        <v>100848.357</v>
      </c>
      <c r="AN26" s="49">
        <v>598425.91999999993</v>
      </c>
      <c r="AO26" s="49">
        <v>18050946.093458276</v>
      </c>
      <c r="AP26" s="49">
        <v>17697888.813831396</v>
      </c>
      <c r="AQ26" s="49">
        <v>6225316.1652219482</v>
      </c>
      <c r="AR26" s="49">
        <v>33166</v>
      </c>
      <c r="AS26" s="49">
        <v>2869078</v>
      </c>
      <c r="AT26" s="49">
        <v>9127560.1652219482</v>
      </c>
      <c r="AU26" s="49">
        <v>7330937.171443129</v>
      </c>
      <c r="AV26" s="49">
        <v>407746.40436850151</v>
      </c>
      <c r="AW26" s="49">
        <v>14406.15</v>
      </c>
      <c r="AX26" s="49">
        <v>47293</v>
      </c>
      <c r="AY26" s="49">
        <v>469445.55436850147</v>
      </c>
      <c r="AZ26" s="49">
        <v>230103.57665482225</v>
      </c>
      <c r="BA26" s="49">
        <v>272540.25</v>
      </c>
      <c r="BB26" s="49">
        <v>1893.6</v>
      </c>
      <c r="BC26" s="49">
        <v>6401</v>
      </c>
      <c r="BD26" s="49">
        <v>280834.84999999998</v>
      </c>
      <c r="BE26" s="49">
        <v>223444.35399999999</v>
      </c>
      <c r="BF26" s="49">
        <v>19700145.793459766</v>
      </c>
      <c r="BG26" s="49">
        <v>239888.41720100006</v>
      </c>
      <c r="BH26" s="49">
        <v>321116.53392379999</v>
      </c>
      <c r="BI26" s="49">
        <v>20261150.744584568</v>
      </c>
      <c r="BJ26" s="49">
        <v>8494433.1111324951</v>
      </c>
      <c r="BK26" s="49">
        <v>112056646.7962873</v>
      </c>
      <c r="BL26" s="49">
        <v>42611245.888708323</v>
      </c>
      <c r="BM26" s="49">
        <v>1832233.9883049987</v>
      </c>
      <c r="BN26" s="49">
        <v>156500126.67330062</v>
      </c>
      <c r="BO26" s="49">
        <v>86278008.04050298</v>
      </c>
      <c r="BP26" s="49">
        <v>6904664.2151341522</v>
      </c>
      <c r="BQ26" s="49">
        <v>163947.55107316416</v>
      </c>
      <c r="BR26" s="49">
        <v>5141.2656942054791</v>
      </c>
      <c r="BS26" s="49">
        <v>7073753.0319015207</v>
      </c>
      <c r="BT26" s="49">
        <v>5792963.5825628834</v>
      </c>
      <c r="BU26" s="49">
        <v>14892984.794859212</v>
      </c>
      <c r="BV26" s="49">
        <v>73677</v>
      </c>
      <c r="BW26" s="49">
        <v>33763.370000000003</v>
      </c>
      <c r="BX26" s="49">
        <v>15000425.164859211</v>
      </c>
      <c r="BY26" s="49">
        <v>9410447.2920478098</v>
      </c>
      <c r="BZ26" s="49">
        <v>69900</v>
      </c>
      <c r="CA26" s="49">
        <v>5694.9206200000017</v>
      </c>
      <c r="CB26" s="49">
        <v>0</v>
      </c>
      <c r="CC26" s="49">
        <v>75594.920620000004</v>
      </c>
      <c r="CD26" s="49">
        <v>31454.998987999999</v>
      </c>
      <c r="CE26" s="49">
        <v>29751769.471380983</v>
      </c>
      <c r="CF26" s="49">
        <v>1753264.9580070002</v>
      </c>
      <c r="CG26" s="49">
        <v>408682.73702300002</v>
      </c>
      <c r="CH26" s="49">
        <v>31913717.166410979</v>
      </c>
      <c r="CI26" s="49">
        <v>21877357.719869532</v>
      </c>
      <c r="CJ26" s="49">
        <v>0</v>
      </c>
      <c r="CK26" s="49">
        <v>0</v>
      </c>
      <c r="CL26" s="49">
        <v>0</v>
      </c>
      <c r="CM26" s="49">
        <v>0</v>
      </c>
      <c r="CN26" s="49">
        <v>0</v>
      </c>
      <c r="CO26" s="49">
        <v>723890602.36845267</v>
      </c>
      <c r="CP26" s="49">
        <v>465286137.58980101</v>
      </c>
      <c r="CQ26" s="49">
        <v>187984442.37987563</v>
      </c>
      <c r="CR26" s="49">
        <v>1377161182.338129</v>
      </c>
      <c r="CS26" s="49">
        <v>269354805.62410796</v>
      </c>
    </row>
    <row r="27" spans="1:97" ht="13.8">
      <c r="A27" s="69"/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</row>
    <row r="28" spans="1:97" s="24" customFormat="1" ht="12.75" customHeight="1">
      <c r="CR28" s="81"/>
      <c r="CS28" s="81"/>
    </row>
    <row r="29" spans="1:97">
      <c r="B29" s="26" t="s">
        <v>15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97" ht="21.75" customHeight="1">
      <c r="B30" s="92" t="s">
        <v>87</v>
      </c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</row>
    <row r="31" spans="1:97" ht="17.25" customHeight="1"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</row>
    <row r="32" spans="1:97" ht="12.75" customHeight="1"/>
    <row r="35" spans="2:2" ht="13.8">
      <c r="B35" s="54"/>
    </row>
  </sheetData>
  <sortState xmlns:xlrd2="http://schemas.microsoft.com/office/spreadsheetml/2017/richdata2" ref="B9:CS23">
    <sortCondition descending="1" ref="CR7:CR23"/>
  </sortState>
  <mergeCells count="41">
    <mergeCell ref="AV5:AY5"/>
    <mergeCell ref="A4:A6"/>
    <mergeCell ref="B4:B6"/>
    <mergeCell ref="C4:G4"/>
    <mergeCell ref="H4:L4"/>
    <mergeCell ref="M4:Q4"/>
    <mergeCell ref="R4:V4"/>
    <mergeCell ref="C5:F5"/>
    <mergeCell ref="H5:K5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B30:N31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4"/>
  <sheetViews>
    <sheetView zoomScale="85" zoomScaleNormal="85" workbookViewId="0">
      <pane xSplit="2" ySplit="5" topLeftCell="Z6" activePane="bottomRight" state="frozen"/>
      <selection activeCell="B4" sqref="B4:B5"/>
      <selection pane="topRight" activeCell="B4" sqref="B4:B5"/>
      <selection pane="bottomLeft" activeCell="B4" sqref="B4:B5"/>
      <selection pane="bottomRight" activeCell="AS13" sqref="AS13"/>
    </sheetView>
  </sheetViews>
  <sheetFormatPr defaultColWidth="9.109375" defaultRowHeight="13.2"/>
  <cols>
    <col min="1" max="1" width="3.33203125" style="19" customWidth="1"/>
    <col min="2" max="2" width="50.33203125" style="19" customWidth="1"/>
    <col min="3" max="3" width="15.5546875" style="19" customWidth="1"/>
    <col min="4" max="4" width="12.6640625" style="19" customWidth="1"/>
    <col min="5" max="5" width="14.6640625" style="19" customWidth="1"/>
    <col min="6" max="6" width="12.6640625" style="19" customWidth="1"/>
    <col min="7" max="8" width="13.44140625" style="19" customWidth="1"/>
    <col min="9" max="28" width="12.6640625" style="19" customWidth="1"/>
    <col min="29" max="29" width="14.5546875" style="19" customWidth="1"/>
    <col min="30" max="38" width="12.6640625" style="19" customWidth="1"/>
    <col min="39" max="39" width="15.44140625" style="19" customWidth="1"/>
    <col min="40" max="40" width="14.109375" style="19" customWidth="1"/>
    <col min="41" max="16384" width="9.109375" style="19"/>
  </cols>
  <sheetData>
    <row r="1" spans="1:40" s="17" customFormat="1" ht="20.25" customHeight="1">
      <c r="A1" s="15" t="s">
        <v>76</v>
      </c>
    </row>
    <row r="2" spans="1:40" ht="19.5" customHeight="1">
      <c r="A2" s="19" t="s">
        <v>39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40" ht="19.5" customHeight="1">
      <c r="A3" s="24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82.5" customHeight="1">
      <c r="A4" s="86" t="s">
        <v>0</v>
      </c>
      <c r="B4" s="86" t="s">
        <v>2</v>
      </c>
      <c r="C4" s="88" t="s">
        <v>3</v>
      </c>
      <c r="D4" s="89"/>
      <c r="E4" s="88" t="s">
        <v>27</v>
      </c>
      <c r="F4" s="89"/>
      <c r="G4" s="88" t="s">
        <v>34</v>
      </c>
      <c r="H4" s="89"/>
      <c r="I4" s="88" t="s">
        <v>6</v>
      </c>
      <c r="J4" s="89"/>
      <c r="K4" s="88" t="s">
        <v>35</v>
      </c>
      <c r="L4" s="89"/>
      <c r="M4" s="88" t="s">
        <v>7</v>
      </c>
      <c r="N4" s="89"/>
      <c r="O4" s="88" t="s">
        <v>8</v>
      </c>
      <c r="P4" s="89"/>
      <c r="Q4" s="88" t="s">
        <v>28</v>
      </c>
      <c r="R4" s="89"/>
      <c r="S4" s="88" t="s">
        <v>38</v>
      </c>
      <c r="T4" s="89"/>
      <c r="U4" s="88" t="s">
        <v>29</v>
      </c>
      <c r="V4" s="89"/>
      <c r="W4" s="88" t="s">
        <v>30</v>
      </c>
      <c r="X4" s="89"/>
      <c r="Y4" s="88" t="s">
        <v>9</v>
      </c>
      <c r="Z4" s="89"/>
      <c r="AA4" s="88" t="s">
        <v>31</v>
      </c>
      <c r="AB4" s="89"/>
      <c r="AC4" s="88" t="s">
        <v>10</v>
      </c>
      <c r="AD4" s="89"/>
      <c r="AE4" s="88" t="s">
        <v>11</v>
      </c>
      <c r="AF4" s="89"/>
      <c r="AG4" s="88" t="s">
        <v>12</v>
      </c>
      <c r="AH4" s="89"/>
      <c r="AI4" s="88" t="s">
        <v>32</v>
      </c>
      <c r="AJ4" s="89"/>
      <c r="AK4" s="88" t="s">
        <v>13</v>
      </c>
      <c r="AL4" s="89"/>
      <c r="AM4" s="88" t="s">
        <v>14</v>
      </c>
      <c r="AN4" s="89"/>
    </row>
    <row r="5" spans="1:40" ht="22.8">
      <c r="A5" s="87"/>
      <c r="B5" s="87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ht="24.9" customHeight="1">
      <c r="A6" s="45">
        <v>1</v>
      </c>
      <c r="B6" s="46" t="s">
        <v>54</v>
      </c>
      <c r="C6" s="63">
        <v>57610573.439239144</v>
      </c>
      <c r="D6" s="63">
        <v>42572717.609239109</v>
      </c>
      <c r="E6" s="63">
        <v>2706940.8427983741</v>
      </c>
      <c r="F6" s="63">
        <v>2706940.8427983741</v>
      </c>
      <c r="G6" s="63">
        <v>3924434.0740480162</v>
      </c>
      <c r="H6" s="63">
        <v>3727977.2840480162</v>
      </c>
      <c r="I6" s="63">
        <v>56218481.430083878</v>
      </c>
      <c r="J6" s="63">
        <v>56218481.430083878</v>
      </c>
      <c r="K6" s="63">
        <v>70531938.3686883</v>
      </c>
      <c r="L6" s="63">
        <v>66911096.420688324</v>
      </c>
      <c r="M6" s="63">
        <v>10236941.201946469</v>
      </c>
      <c r="N6" s="63">
        <v>9749511.541946467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1949061.8851419822</v>
      </c>
      <c r="Z6" s="63">
        <v>1815928.7151419811</v>
      </c>
      <c r="AA6" s="63">
        <v>29284156.809480742</v>
      </c>
      <c r="AB6" s="63">
        <v>16697731.219483081</v>
      </c>
      <c r="AC6" s="63">
        <v>941508.08307200007</v>
      </c>
      <c r="AD6" s="63">
        <v>10297.710000000312</v>
      </c>
      <c r="AE6" s="63">
        <v>570681.61000000022</v>
      </c>
      <c r="AF6" s="63">
        <v>120709.30200000026</v>
      </c>
      <c r="AG6" s="63">
        <v>6218.8906200000019</v>
      </c>
      <c r="AH6" s="63">
        <v>6218.8806200000017</v>
      </c>
      <c r="AI6" s="63">
        <v>3170355.8607520033</v>
      </c>
      <c r="AJ6" s="63">
        <v>976422.63382400479</v>
      </c>
      <c r="AK6" s="63">
        <v>0</v>
      </c>
      <c r="AL6" s="63">
        <v>0</v>
      </c>
      <c r="AM6" s="64">
        <v>237151292.49587092</v>
      </c>
      <c r="AN6" s="64">
        <v>201514033.58987322</v>
      </c>
    </row>
    <row r="7" spans="1:40" ht="24.9" customHeight="1">
      <c r="A7" s="45">
        <v>2</v>
      </c>
      <c r="B7" s="46" t="s">
        <v>56</v>
      </c>
      <c r="C7" s="63">
        <v>9706176.0754212197</v>
      </c>
      <c r="D7" s="63">
        <v>7058362.1980062351</v>
      </c>
      <c r="E7" s="63">
        <v>4792949.4432796696</v>
      </c>
      <c r="F7" s="63">
        <v>4571502.6783607341</v>
      </c>
      <c r="G7" s="63">
        <v>2365448.0153642236</v>
      </c>
      <c r="H7" s="63">
        <v>1926689.211422049</v>
      </c>
      <c r="I7" s="63">
        <v>132844071.5764001</v>
      </c>
      <c r="J7" s="63">
        <v>93129702.880376309</v>
      </c>
      <c r="K7" s="63">
        <v>39134858.787220389</v>
      </c>
      <c r="L7" s="63">
        <v>38574577.424310364</v>
      </c>
      <c r="M7" s="63">
        <v>9080932.060819909</v>
      </c>
      <c r="N7" s="63">
        <v>8524732.4714837503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265618.84998564445</v>
      </c>
      <c r="V7" s="63">
        <v>57004.106960138568</v>
      </c>
      <c r="W7" s="63">
        <v>0</v>
      </c>
      <c r="X7" s="63">
        <v>0</v>
      </c>
      <c r="Y7" s="63">
        <v>3751539.5662654722</v>
      </c>
      <c r="Z7" s="63">
        <v>975872.17656860687</v>
      </c>
      <c r="AA7" s="63">
        <v>17395788.775710825</v>
      </c>
      <c r="AB7" s="63">
        <v>6459167.7702173013</v>
      </c>
      <c r="AC7" s="63">
        <v>933993.53150474629</v>
      </c>
      <c r="AD7" s="63">
        <v>103766.35856170219</v>
      </c>
      <c r="AE7" s="63">
        <v>5133921.5293473192</v>
      </c>
      <c r="AF7" s="63">
        <v>1026784.3058694646</v>
      </c>
      <c r="AG7" s="63">
        <v>0</v>
      </c>
      <c r="AH7" s="63">
        <v>0</v>
      </c>
      <c r="AI7" s="63">
        <v>6402266.3466226868</v>
      </c>
      <c r="AJ7" s="63">
        <v>926630.57384678954</v>
      </c>
      <c r="AK7" s="63">
        <v>0</v>
      </c>
      <c r="AL7" s="63">
        <v>0</v>
      </c>
      <c r="AM7" s="64">
        <v>231807564.55794221</v>
      </c>
      <c r="AN7" s="64">
        <v>163334792.15598342</v>
      </c>
    </row>
    <row r="8" spans="1:40" ht="24.9" customHeight="1">
      <c r="A8" s="45">
        <v>3</v>
      </c>
      <c r="B8" s="46" t="s">
        <v>58</v>
      </c>
      <c r="C8" s="63">
        <v>37436059.95111122</v>
      </c>
      <c r="D8" s="63">
        <v>36347650.562101379</v>
      </c>
      <c r="E8" s="63">
        <v>1184394.3755630823</v>
      </c>
      <c r="F8" s="63">
        <v>1184393.8038960823</v>
      </c>
      <c r="G8" s="63">
        <v>2828978.9226950593</v>
      </c>
      <c r="H8" s="63">
        <v>2302448.036115841</v>
      </c>
      <c r="I8" s="63">
        <v>493501.36968896625</v>
      </c>
      <c r="J8" s="63">
        <v>479658.65037584654</v>
      </c>
      <c r="K8" s="63">
        <v>62099402.157480747</v>
      </c>
      <c r="L8" s="63">
        <v>60551261.425390609</v>
      </c>
      <c r="M8" s="63">
        <v>13761747.364704438</v>
      </c>
      <c r="N8" s="63">
        <v>13315734.96172164</v>
      </c>
      <c r="O8" s="63">
        <v>0</v>
      </c>
      <c r="P8" s="63">
        <v>0</v>
      </c>
      <c r="Q8" s="63">
        <v>522550.15024699923</v>
      </c>
      <c r="R8" s="63">
        <v>45115.674627301283</v>
      </c>
      <c r="S8" s="63">
        <v>0</v>
      </c>
      <c r="T8" s="63">
        <v>0</v>
      </c>
      <c r="U8" s="63">
        <v>99542.147401000024</v>
      </c>
      <c r="V8" s="63">
        <v>78130.484873193825</v>
      </c>
      <c r="W8" s="63">
        <v>0</v>
      </c>
      <c r="X8" s="63">
        <v>0</v>
      </c>
      <c r="Y8" s="63">
        <v>6951579.3362140097</v>
      </c>
      <c r="Z8" s="63">
        <v>4805173.9377254471</v>
      </c>
      <c r="AA8" s="63">
        <v>67006373.093333557</v>
      </c>
      <c r="AB8" s="63">
        <v>25442415.990886625</v>
      </c>
      <c r="AC8" s="63">
        <v>1367503.7331599998</v>
      </c>
      <c r="AD8" s="63">
        <v>60429.789530385286</v>
      </c>
      <c r="AE8" s="63">
        <v>3799193.5800280017</v>
      </c>
      <c r="AF8" s="63">
        <v>1821846.1205800949</v>
      </c>
      <c r="AG8" s="63">
        <v>69900</v>
      </c>
      <c r="AH8" s="63">
        <v>28733.48640457377</v>
      </c>
      <c r="AI8" s="63">
        <v>13214102.849209003</v>
      </c>
      <c r="AJ8" s="63">
        <v>4730535.2339651026</v>
      </c>
      <c r="AK8" s="63">
        <v>0</v>
      </c>
      <c r="AL8" s="63">
        <v>0</v>
      </c>
      <c r="AM8" s="64">
        <v>210834829.03083608</v>
      </c>
      <c r="AN8" s="64">
        <v>151193528.15819415</v>
      </c>
    </row>
    <row r="9" spans="1:40" ht="24.9" customHeight="1">
      <c r="A9" s="45">
        <v>4</v>
      </c>
      <c r="B9" s="46" t="s">
        <v>57</v>
      </c>
      <c r="C9" s="63">
        <v>9135256.9285128769</v>
      </c>
      <c r="D9" s="63">
        <v>8920638.0268999729</v>
      </c>
      <c r="E9" s="63">
        <v>2127869.5738195344</v>
      </c>
      <c r="F9" s="63">
        <v>2127869.5738195344</v>
      </c>
      <c r="G9" s="63">
        <v>4070655.4218304185</v>
      </c>
      <c r="H9" s="63">
        <v>4066380.1407578159</v>
      </c>
      <c r="I9" s="63">
        <v>102357582.94983701</v>
      </c>
      <c r="J9" s="63">
        <v>102357582.94983701</v>
      </c>
      <c r="K9" s="63">
        <v>280279.88291500288</v>
      </c>
      <c r="L9" s="63">
        <v>127027.30223817469</v>
      </c>
      <c r="M9" s="63">
        <v>2551695.9817869132</v>
      </c>
      <c r="N9" s="63">
        <v>2470485.965514313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14568.210344695255</v>
      </c>
      <c r="Z9" s="63">
        <v>5216.2303446952537</v>
      </c>
      <c r="AA9" s="63">
        <v>224283.21923149234</v>
      </c>
      <c r="AB9" s="63">
        <v>8005.6537079941409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770747.19922767184</v>
      </c>
      <c r="AJ9" s="63">
        <v>964.64706849314916</v>
      </c>
      <c r="AK9" s="63">
        <v>0</v>
      </c>
      <c r="AL9" s="63">
        <v>0</v>
      </c>
      <c r="AM9" s="64">
        <v>121532939.36750562</v>
      </c>
      <c r="AN9" s="64">
        <v>120084170.49018803</v>
      </c>
    </row>
    <row r="10" spans="1:40" ht="24.9" customHeight="1">
      <c r="A10" s="45">
        <v>5</v>
      </c>
      <c r="B10" s="46" t="s">
        <v>60</v>
      </c>
      <c r="C10" s="63">
        <v>557137.98214400536</v>
      </c>
      <c r="D10" s="63">
        <v>168434.3874198182</v>
      </c>
      <c r="E10" s="63">
        <v>1112527.6035180001</v>
      </c>
      <c r="F10" s="63">
        <v>1112527.6035180001</v>
      </c>
      <c r="G10" s="63">
        <v>710120.38153978612</v>
      </c>
      <c r="H10" s="63">
        <v>615368.6970848348</v>
      </c>
      <c r="I10" s="63">
        <v>83217518.972632647</v>
      </c>
      <c r="J10" s="63">
        <v>83217518.972632647</v>
      </c>
      <c r="K10" s="63">
        <v>6988976.5664925184</v>
      </c>
      <c r="L10" s="63">
        <v>3532500.365000763</v>
      </c>
      <c r="M10" s="63">
        <v>3074278.2158249654</v>
      </c>
      <c r="N10" s="63">
        <v>2793484.9464715165</v>
      </c>
      <c r="O10" s="63">
        <v>0</v>
      </c>
      <c r="P10" s="63">
        <v>0</v>
      </c>
      <c r="Q10" s="63">
        <v>0</v>
      </c>
      <c r="R10" s="63">
        <v>0</v>
      </c>
      <c r="S10" s="63">
        <v>73701.899999999994</v>
      </c>
      <c r="T10" s="63">
        <v>5500.0321917808324</v>
      </c>
      <c r="U10" s="63">
        <v>0</v>
      </c>
      <c r="V10" s="63">
        <v>0</v>
      </c>
      <c r="W10" s="63">
        <v>0</v>
      </c>
      <c r="X10" s="63">
        <v>0</v>
      </c>
      <c r="Y10" s="63">
        <v>324054.51766900031</v>
      </c>
      <c r="Z10" s="63">
        <v>239297.33403952414</v>
      </c>
      <c r="AA10" s="63">
        <v>1208583.6971885019</v>
      </c>
      <c r="AB10" s="63">
        <v>346868.96513323579</v>
      </c>
      <c r="AC10" s="63">
        <v>117974.7645316159</v>
      </c>
      <c r="AD10" s="63">
        <v>117974.7645316159</v>
      </c>
      <c r="AE10" s="63">
        <v>0</v>
      </c>
      <c r="AF10" s="63">
        <v>0</v>
      </c>
      <c r="AG10" s="63">
        <v>0</v>
      </c>
      <c r="AH10" s="63">
        <v>0</v>
      </c>
      <c r="AI10" s="63">
        <v>616947.90194900194</v>
      </c>
      <c r="AJ10" s="63">
        <v>370651.22468570445</v>
      </c>
      <c r="AK10" s="63">
        <v>0</v>
      </c>
      <c r="AL10" s="63">
        <v>0</v>
      </c>
      <c r="AM10" s="64">
        <v>98001822.503490046</v>
      </c>
      <c r="AN10" s="64">
        <v>92520127.29270944</v>
      </c>
    </row>
    <row r="11" spans="1:40" ht="24.9" customHeight="1">
      <c r="A11" s="45">
        <v>6</v>
      </c>
      <c r="B11" s="46" t="s">
        <v>55</v>
      </c>
      <c r="C11" s="63">
        <v>7155347.5625681411</v>
      </c>
      <c r="D11" s="63">
        <v>3720081.5275468747</v>
      </c>
      <c r="E11" s="63">
        <v>865936.13614501175</v>
      </c>
      <c r="F11" s="63">
        <v>808540.92674601171</v>
      </c>
      <c r="G11" s="63">
        <v>1073303.7967547325</v>
      </c>
      <c r="H11" s="63">
        <v>797009.04169260897</v>
      </c>
      <c r="I11" s="63">
        <v>35762934.90833386</v>
      </c>
      <c r="J11" s="63">
        <v>35762934.90833386</v>
      </c>
      <c r="K11" s="63">
        <v>14370178.70852099</v>
      </c>
      <c r="L11" s="63">
        <v>14083121.243115125</v>
      </c>
      <c r="M11" s="63">
        <v>4490852.396386818</v>
      </c>
      <c r="N11" s="63">
        <v>4394375.2682208149</v>
      </c>
      <c r="O11" s="63">
        <v>22765.719807692305</v>
      </c>
      <c r="P11" s="63">
        <v>15624.796239651798</v>
      </c>
      <c r="Q11" s="63">
        <v>61783.471458791217</v>
      </c>
      <c r="R11" s="63">
        <v>5721.1410551768422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3711228.1731360629</v>
      </c>
      <c r="Z11" s="63">
        <v>2757180.0957958205</v>
      </c>
      <c r="AA11" s="63">
        <v>14681973.146676766</v>
      </c>
      <c r="AB11" s="63">
        <v>3410994.7789522763</v>
      </c>
      <c r="AC11" s="63">
        <v>1194104.4265486929</v>
      </c>
      <c r="AD11" s="63">
        <v>13076.46840624325</v>
      </c>
      <c r="AE11" s="63">
        <v>1610287.1197032705</v>
      </c>
      <c r="AF11" s="63">
        <v>186538.91861890815</v>
      </c>
      <c r="AG11" s="63">
        <v>0</v>
      </c>
      <c r="AH11" s="63">
        <v>0</v>
      </c>
      <c r="AI11" s="63">
        <v>2445020.4147090376</v>
      </c>
      <c r="AJ11" s="63">
        <v>321372.02602809435</v>
      </c>
      <c r="AK11" s="63">
        <v>0</v>
      </c>
      <c r="AL11" s="63">
        <v>0</v>
      </c>
      <c r="AM11" s="64">
        <v>87445715.980749846</v>
      </c>
      <c r="AN11" s="64">
        <v>66276571.140751466</v>
      </c>
    </row>
    <row r="12" spans="1:40" ht="24.9" customHeight="1">
      <c r="A12" s="45">
        <v>7</v>
      </c>
      <c r="B12" s="46" t="s">
        <v>59</v>
      </c>
      <c r="C12" s="63">
        <v>742872.0653296134</v>
      </c>
      <c r="D12" s="63">
        <v>680990.68445699033</v>
      </c>
      <c r="E12" s="63">
        <v>468475.62033520831</v>
      </c>
      <c r="F12" s="63">
        <v>415418.7795402084</v>
      </c>
      <c r="G12" s="63">
        <v>691842.66866527963</v>
      </c>
      <c r="H12" s="63">
        <v>409248.44307214493</v>
      </c>
      <c r="I12" s="63">
        <v>46437318.479036883</v>
      </c>
      <c r="J12" s="63">
        <v>46254255.156828351</v>
      </c>
      <c r="K12" s="63">
        <v>16499618.398379294</v>
      </c>
      <c r="L12" s="63">
        <v>11840434.886686591</v>
      </c>
      <c r="M12" s="63">
        <v>4627478.8358411761</v>
      </c>
      <c r="N12" s="63">
        <v>4596274.9241311355</v>
      </c>
      <c r="O12" s="63">
        <v>0</v>
      </c>
      <c r="P12" s="63">
        <v>0</v>
      </c>
      <c r="Q12" s="63">
        <v>4776628.6847771537</v>
      </c>
      <c r="R12" s="63">
        <v>24396.588973757112</v>
      </c>
      <c r="S12" s="63">
        <v>2873917.9165827432</v>
      </c>
      <c r="T12" s="63">
        <v>176.86676104180515</v>
      </c>
      <c r="U12" s="63">
        <v>0</v>
      </c>
      <c r="V12" s="63">
        <v>0</v>
      </c>
      <c r="W12" s="63">
        <v>10399.772054794519</v>
      </c>
      <c r="X12" s="63">
        <v>669.77595616438521</v>
      </c>
      <c r="Y12" s="63">
        <v>20885.234274745853</v>
      </c>
      <c r="Z12" s="63">
        <v>1795.7425978573992</v>
      </c>
      <c r="AA12" s="63">
        <v>1986954.8174372371</v>
      </c>
      <c r="AB12" s="63">
        <v>957979.0078266135</v>
      </c>
      <c r="AC12" s="63">
        <v>173962.07234834522</v>
      </c>
      <c r="AD12" s="63">
        <v>100946.99672695971</v>
      </c>
      <c r="AE12" s="63">
        <v>552385.73673611134</v>
      </c>
      <c r="AF12" s="63">
        <v>364800.42177765642</v>
      </c>
      <c r="AG12" s="63">
        <v>0</v>
      </c>
      <c r="AH12" s="63">
        <v>0</v>
      </c>
      <c r="AI12" s="63">
        <v>344617.62948881718</v>
      </c>
      <c r="AJ12" s="63">
        <v>123134.51271625957</v>
      </c>
      <c r="AK12" s="63">
        <v>0</v>
      </c>
      <c r="AL12" s="63">
        <v>0</v>
      </c>
      <c r="AM12" s="64">
        <v>80207357.931287393</v>
      </c>
      <c r="AN12" s="64">
        <v>65770522.788051724</v>
      </c>
    </row>
    <row r="13" spans="1:40" ht="24.9" customHeight="1">
      <c r="A13" s="45">
        <v>8</v>
      </c>
      <c r="B13" s="46" t="s">
        <v>63</v>
      </c>
      <c r="C13" s="63">
        <v>246006</v>
      </c>
      <c r="D13" s="63">
        <v>246006</v>
      </c>
      <c r="E13" s="63">
        <v>614531</v>
      </c>
      <c r="F13" s="63">
        <v>548039.18189751718</v>
      </c>
      <c r="G13" s="63">
        <v>496434</v>
      </c>
      <c r="H13" s="63">
        <v>477363.00648317806</v>
      </c>
      <c r="I13" s="63">
        <v>19326557</v>
      </c>
      <c r="J13" s="63">
        <v>19326557</v>
      </c>
      <c r="K13" s="63">
        <v>4087788</v>
      </c>
      <c r="L13" s="63">
        <v>3844791.3862731652</v>
      </c>
      <c r="M13" s="63">
        <v>2819451.3904143632</v>
      </c>
      <c r="N13" s="63">
        <v>2794500.9936480592</v>
      </c>
      <c r="O13" s="63">
        <v>0</v>
      </c>
      <c r="P13" s="63">
        <v>0</v>
      </c>
      <c r="Q13" s="63">
        <v>2845159</v>
      </c>
      <c r="R13" s="63">
        <v>126339.8703731182</v>
      </c>
      <c r="S13" s="63">
        <v>3810029</v>
      </c>
      <c r="T13" s="63">
        <v>1668372.6436437699</v>
      </c>
      <c r="U13" s="63">
        <v>151371</v>
      </c>
      <c r="V13" s="63">
        <v>70148.066227087926</v>
      </c>
      <c r="W13" s="63">
        <v>99768</v>
      </c>
      <c r="X13" s="63">
        <v>14050.807082191794</v>
      </c>
      <c r="Y13" s="63">
        <v>339764</v>
      </c>
      <c r="Z13" s="63">
        <v>117373.21951397431</v>
      </c>
      <c r="AA13" s="63">
        <v>10514438</v>
      </c>
      <c r="AB13" s="63">
        <v>2130202.8056094423</v>
      </c>
      <c r="AC13" s="63">
        <v>742405</v>
      </c>
      <c r="AD13" s="63">
        <v>135532.18235912826</v>
      </c>
      <c r="AE13" s="63">
        <v>1470563</v>
      </c>
      <c r="AF13" s="63">
        <v>283126.97177370568</v>
      </c>
      <c r="AG13" s="63">
        <v>0</v>
      </c>
      <c r="AH13" s="63">
        <v>0</v>
      </c>
      <c r="AI13" s="63">
        <v>2254718</v>
      </c>
      <c r="AJ13" s="63">
        <v>667592.58864037076</v>
      </c>
      <c r="AK13" s="63">
        <v>0</v>
      </c>
      <c r="AL13" s="63">
        <v>0</v>
      </c>
      <c r="AM13" s="64">
        <v>49818982.390414365</v>
      </c>
      <c r="AN13" s="64">
        <v>32449996.723524712</v>
      </c>
    </row>
    <row r="14" spans="1:40" ht="24.9" customHeight="1">
      <c r="A14" s="45">
        <v>9</v>
      </c>
      <c r="B14" s="46" t="s">
        <v>61</v>
      </c>
      <c r="C14" s="63">
        <v>125281.88150037368</v>
      </c>
      <c r="D14" s="63">
        <v>125281.88150037368</v>
      </c>
      <c r="E14" s="63">
        <v>164073.90397090779</v>
      </c>
      <c r="F14" s="63">
        <v>164073.90397090779</v>
      </c>
      <c r="G14" s="63">
        <v>852868.73863829498</v>
      </c>
      <c r="H14" s="63">
        <v>852868.73863829498</v>
      </c>
      <c r="I14" s="63">
        <v>28611095.398138653</v>
      </c>
      <c r="J14" s="63">
        <v>28610892.949069649</v>
      </c>
      <c r="K14" s="63">
        <v>13291510.322654709</v>
      </c>
      <c r="L14" s="63">
        <v>6553499.3841754068</v>
      </c>
      <c r="M14" s="63">
        <v>3623085.3723481195</v>
      </c>
      <c r="N14" s="63">
        <v>2984031.6356210294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14611.707055677431</v>
      </c>
      <c r="Z14" s="63">
        <v>2922.3414111354941</v>
      </c>
      <c r="AA14" s="63">
        <v>122851.12738508594</v>
      </c>
      <c r="AB14" s="63">
        <v>23222.364960162493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1925</v>
      </c>
      <c r="AJ14" s="63">
        <v>1925</v>
      </c>
      <c r="AK14" s="63">
        <v>0</v>
      </c>
      <c r="AL14" s="63">
        <v>0</v>
      </c>
      <c r="AM14" s="64">
        <v>46807303.451691829</v>
      </c>
      <c r="AN14" s="64">
        <v>39318718.19934696</v>
      </c>
    </row>
    <row r="15" spans="1:40" ht="24.9" customHeight="1">
      <c r="A15" s="45">
        <v>10</v>
      </c>
      <c r="B15" s="46" t="s">
        <v>68</v>
      </c>
      <c r="C15" s="63">
        <v>3170118.6748050861</v>
      </c>
      <c r="D15" s="63">
        <v>2211154.6507736221</v>
      </c>
      <c r="E15" s="63">
        <v>0</v>
      </c>
      <c r="F15" s="63">
        <v>0</v>
      </c>
      <c r="G15" s="63">
        <v>479428.79360000015</v>
      </c>
      <c r="H15" s="63">
        <v>285679.55689667765</v>
      </c>
      <c r="I15" s="63">
        <v>0</v>
      </c>
      <c r="J15" s="63">
        <v>0</v>
      </c>
      <c r="K15" s="63">
        <v>5584422.4199999943</v>
      </c>
      <c r="L15" s="63">
        <v>2319558.0442639315</v>
      </c>
      <c r="M15" s="63">
        <v>3401231.1404143618</v>
      </c>
      <c r="N15" s="63">
        <v>3329513.4783117617</v>
      </c>
      <c r="O15" s="63">
        <v>0</v>
      </c>
      <c r="P15" s="63">
        <v>0</v>
      </c>
      <c r="Q15" s="63">
        <v>10144001.509999998</v>
      </c>
      <c r="R15" s="63">
        <v>0</v>
      </c>
      <c r="S15" s="63">
        <v>4330412.0500000101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22818.22</v>
      </c>
      <c r="Z15" s="63">
        <v>4563.654290824401</v>
      </c>
      <c r="AA15" s="63">
        <v>2157927.6399999922</v>
      </c>
      <c r="AB15" s="63">
        <v>540385.70193953661</v>
      </c>
      <c r="AC15" s="63">
        <v>906700.10000002012</v>
      </c>
      <c r="AD15" s="63">
        <v>254050.10976297682</v>
      </c>
      <c r="AE15" s="63">
        <v>0</v>
      </c>
      <c r="AF15" s="63">
        <v>0</v>
      </c>
      <c r="AG15" s="63">
        <v>0</v>
      </c>
      <c r="AH15" s="63">
        <v>0</v>
      </c>
      <c r="AI15" s="63">
        <v>240132.12623324996</v>
      </c>
      <c r="AJ15" s="63">
        <v>49548.980603522192</v>
      </c>
      <c r="AK15" s="63">
        <v>0</v>
      </c>
      <c r="AL15" s="63">
        <v>0</v>
      </c>
      <c r="AM15" s="64">
        <v>30437192.675052714</v>
      </c>
      <c r="AN15" s="64">
        <v>8994454.1768428516</v>
      </c>
    </row>
    <row r="16" spans="1:40" ht="24.9" customHeight="1">
      <c r="A16" s="45">
        <v>11</v>
      </c>
      <c r="B16" s="46" t="s">
        <v>65</v>
      </c>
      <c r="C16" s="63">
        <v>76187.179999998072</v>
      </c>
      <c r="D16" s="63">
        <v>54409.679999998072</v>
      </c>
      <c r="E16" s="63">
        <v>327310.16000004578</v>
      </c>
      <c r="F16" s="63">
        <v>327310.16000004578</v>
      </c>
      <c r="G16" s="63">
        <v>595067.88000001991</v>
      </c>
      <c r="H16" s="63">
        <v>595067.88000001991</v>
      </c>
      <c r="I16" s="63">
        <v>8322836.8899996299</v>
      </c>
      <c r="J16" s="63">
        <v>8322836.8899996299</v>
      </c>
      <c r="K16" s="63">
        <v>9668935.9399999976</v>
      </c>
      <c r="L16" s="63">
        <v>4900834.8675940158</v>
      </c>
      <c r="M16" s="63">
        <v>3890053.40045653</v>
      </c>
      <c r="N16" s="63">
        <v>3889044.90045653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45866.97</v>
      </c>
      <c r="X16" s="63">
        <v>2293.3399999999965</v>
      </c>
      <c r="Y16" s="63">
        <v>239359.10999999981</v>
      </c>
      <c r="Z16" s="63">
        <v>29906.287499999657</v>
      </c>
      <c r="AA16" s="63">
        <v>1203596.6699999974</v>
      </c>
      <c r="AB16" s="63">
        <v>501879.32983048796</v>
      </c>
      <c r="AC16" s="63">
        <v>12722.939999999999</v>
      </c>
      <c r="AD16" s="63">
        <v>3501.5147199999992</v>
      </c>
      <c r="AE16" s="63">
        <v>3997.74</v>
      </c>
      <c r="AF16" s="63">
        <v>3997.74</v>
      </c>
      <c r="AG16" s="63">
        <v>0</v>
      </c>
      <c r="AH16" s="63">
        <v>0</v>
      </c>
      <c r="AI16" s="63">
        <v>751352.48000000138</v>
      </c>
      <c r="AJ16" s="63">
        <v>518665.64068200137</v>
      </c>
      <c r="AK16" s="63">
        <v>0</v>
      </c>
      <c r="AL16" s="63">
        <v>0</v>
      </c>
      <c r="AM16" s="64">
        <v>25137287.360456217</v>
      </c>
      <c r="AN16" s="64">
        <v>19149748.230782725</v>
      </c>
    </row>
    <row r="17" spans="1:40" ht="24.9" customHeight="1">
      <c r="A17" s="45">
        <v>12</v>
      </c>
      <c r="B17" s="46" t="s">
        <v>66</v>
      </c>
      <c r="C17" s="63">
        <v>0</v>
      </c>
      <c r="D17" s="63">
        <v>0</v>
      </c>
      <c r="E17" s="63">
        <v>10422.5</v>
      </c>
      <c r="F17" s="63">
        <v>10422.5</v>
      </c>
      <c r="G17" s="63">
        <v>27807.29</v>
      </c>
      <c r="H17" s="63">
        <v>15597.08</v>
      </c>
      <c r="I17" s="63">
        <v>17673795.120000001</v>
      </c>
      <c r="J17" s="63">
        <v>17673795.120000001</v>
      </c>
      <c r="K17" s="63">
        <v>1642890.0999999999</v>
      </c>
      <c r="L17" s="63">
        <v>492867.03</v>
      </c>
      <c r="M17" s="63">
        <v>2746008.0100000002</v>
      </c>
      <c r="N17" s="63">
        <v>2477249.56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2568.35</v>
      </c>
      <c r="Z17" s="63">
        <v>385.24999999999977</v>
      </c>
      <c r="AA17" s="63">
        <v>22534.5</v>
      </c>
      <c r="AB17" s="63">
        <v>3380.1799999999985</v>
      </c>
      <c r="AC17" s="63">
        <v>0</v>
      </c>
      <c r="AD17" s="63">
        <v>0</v>
      </c>
      <c r="AE17" s="63">
        <v>19877.330000000002</v>
      </c>
      <c r="AF17" s="63">
        <v>19877.330000000002</v>
      </c>
      <c r="AG17" s="63">
        <v>0</v>
      </c>
      <c r="AH17" s="63">
        <v>0</v>
      </c>
      <c r="AI17" s="63">
        <v>145.82</v>
      </c>
      <c r="AJ17" s="63">
        <v>21.870000000000005</v>
      </c>
      <c r="AK17" s="63">
        <v>0</v>
      </c>
      <c r="AL17" s="63">
        <v>0</v>
      </c>
      <c r="AM17" s="64">
        <v>22146049.020000003</v>
      </c>
      <c r="AN17" s="64">
        <v>20693595.919999998</v>
      </c>
    </row>
    <row r="18" spans="1:40" ht="24.9" customHeight="1">
      <c r="A18" s="45">
        <v>13</v>
      </c>
      <c r="B18" s="46" t="s">
        <v>62</v>
      </c>
      <c r="C18" s="63">
        <v>239679.11434187257</v>
      </c>
      <c r="D18" s="63">
        <v>239679.11434187257</v>
      </c>
      <c r="E18" s="63">
        <v>1473366.584751145</v>
      </c>
      <c r="F18" s="63">
        <v>1473366.584751145</v>
      </c>
      <c r="G18" s="63">
        <v>179653.38000591128</v>
      </c>
      <c r="H18" s="63">
        <v>179653.38000591125</v>
      </c>
      <c r="I18" s="63">
        <v>8613038.9256873745</v>
      </c>
      <c r="J18" s="63">
        <v>4490887.4457480451</v>
      </c>
      <c r="K18" s="63">
        <v>2916319.3509811764</v>
      </c>
      <c r="L18" s="63">
        <v>1394718.3500301349</v>
      </c>
      <c r="M18" s="63">
        <v>2751822.9167620195</v>
      </c>
      <c r="N18" s="63">
        <v>2727043.9987156717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307890.2216159947</v>
      </c>
      <c r="V18" s="63">
        <v>89153.878443657857</v>
      </c>
      <c r="W18" s="63">
        <v>2407.8920835164836</v>
      </c>
      <c r="X18" s="63">
        <v>24.078920835165263</v>
      </c>
      <c r="Y18" s="63">
        <v>1335035.3853647457</v>
      </c>
      <c r="Z18" s="63">
        <v>259026.69299390126</v>
      </c>
      <c r="AA18" s="63">
        <v>527859.63746429665</v>
      </c>
      <c r="AB18" s="63">
        <v>132678.55145284958</v>
      </c>
      <c r="AC18" s="63">
        <v>322998.00694933289</v>
      </c>
      <c r="AD18" s="63">
        <v>3931.1456855966244</v>
      </c>
      <c r="AE18" s="63">
        <v>855704.12190085137</v>
      </c>
      <c r="AF18" s="63">
        <v>799435.29227259802</v>
      </c>
      <c r="AG18" s="63">
        <v>0</v>
      </c>
      <c r="AH18" s="63">
        <v>0</v>
      </c>
      <c r="AI18" s="63">
        <v>195449.30691033221</v>
      </c>
      <c r="AJ18" s="63">
        <v>119731.79201880808</v>
      </c>
      <c r="AK18" s="63">
        <v>0</v>
      </c>
      <c r="AL18" s="63">
        <v>0</v>
      </c>
      <c r="AM18" s="64">
        <v>19721224.844818566</v>
      </c>
      <c r="AN18" s="64">
        <v>11909330.305381026</v>
      </c>
    </row>
    <row r="19" spans="1:40" ht="24.9" customHeight="1">
      <c r="A19" s="45">
        <v>14</v>
      </c>
      <c r="B19" s="46" t="s">
        <v>67</v>
      </c>
      <c r="C19" s="63">
        <v>4238.8594157769985</v>
      </c>
      <c r="D19" s="63">
        <v>4238.8594157769985</v>
      </c>
      <c r="E19" s="63">
        <v>29792.437093757777</v>
      </c>
      <c r="F19" s="63">
        <v>29792.437093757777</v>
      </c>
      <c r="G19" s="63">
        <v>213959.91863912906</v>
      </c>
      <c r="H19" s="63">
        <v>213959.91863912906</v>
      </c>
      <c r="I19" s="63">
        <v>5020744.8676341688</v>
      </c>
      <c r="J19" s="63">
        <v>5020744.8676341688</v>
      </c>
      <c r="K19" s="63">
        <v>9874436.6411218289</v>
      </c>
      <c r="L19" s="63">
        <v>9717984.2471855283</v>
      </c>
      <c r="M19" s="63">
        <v>3150256.7877026093</v>
      </c>
      <c r="N19" s="63">
        <v>3112859.9432546096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529.60362599550001</v>
      </c>
      <c r="Z19" s="63">
        <v>105.9320699955</v>
      </c>
      <c r="AA19" s="63">
        <v>136139.31086210642</v>
      </c>
      <c r="AB19" s="63">
        <v>104628.67340170642</v>
      </c>
      <c r="AC19" s="63">
        <v>0</v>
      </c>
      <c r="AD19" s="63">
        <v>0</v>
      </c>
      <c r="AE19" s="63">
        <v>351165.91422944388</v>
      </c>
      <c r="AF19" s="63">
        <v>351165.91422944388</v>
      </c>
      <c r="AG19" s="63">
        <v>0</v>
      </c>
      <c r="AH19" s="63">
        <v>0</v>
      </c>
      <c r="AI19" s="63">
        <v>19312.9968004933</v>
      </c>
      <c r="AJ19" s="63">
        <v>7394.172561793298</v>
      </c>
      <c r="AK19" s="63">
        <v>0</v>
      </c>
      <c r="AL19" s="63">
        <v>0</v>
      </c>
      <c r="AM19" s="64">
        <v>18800577.337125309</v>
      </c>
      <c r="AN19" s="64">
        <v>18562874.965485912</v>
      </c>
    </row>
    <row r="20" spans="1:40" ht="24.9" customHeight="1">
      <c r="A20" s="45">
        <v>15</v>
      </c>
      <c r="B20" s="46" t="s">
        <v>64</v>
      </c>
      <c r="C20" s="63">
        <v>54099.3553697682</v>
      </c>
      <c r="D20" s="63">
        <v>2280.0285273357513</v>
      </c>
      <c r="E20" s="63">
        <v>264547.81349324842</v>
      </c>
      <c r="F20" s="63">
        <v>264547.81349324842</v>
      </c>
      <c r="G20" s="63">
        <v>114705.22041390855</v>
      </c>
      <c r="H20" s="63">
        <v>41527.910413908568</v>
      </c>
      <c r="I20" s="63">
        <v>2626645.1830849019</v>
      </c>
      <c r="J20" s="63">
        <v>2626645.1830849019</v>
      </c>
      <c r="K20" s="63">
        <v>3879981.0595111735</v>
      </c>
      <c r="L20" s="63">
        <v>1461622.0595111735</v>
      </c>
      <c r="M20" s="63">
        <v>2986617.341404858</v>
      </c>
      <c r="N20" s="63">
        <v>2606082.341404858</v>
      </c>
      <c r="O20" s="63">
        <v>0</v>
      </c>
      <c r="P20" s="63">
        <v>0</v>
      </c>
      <c r="Q20" s="63">
        <v>0</v>
      </c>
      <c r="R20" s="63">
        <v>0</v>
      </c>
      <c r="S20" s="63">
        <v>13454.4575668</v>
      </c>
      <c r="T20" s="63">
        <v>3641.007566799999</v>
      </c>
      <c r="U20" s="63">
        <v>44795.712280220003</v>
      </c>
      <c r="V20" s="63">
        <v>19889.712280220003</v>
      </c>
      <c r="W20" s="63">
        <v>583.38701370000626</v>
      </c>
      <c r="X20" s="63">
        <v>583.68701370001145</v>
      </c>
      <c r="Y20" s="63">
        <v>396077.3367495102</v>
      </c>
      <c r="Z20" s="63">
        <v>63863.336749510192</v>
      </c>
      <c r="AA20" s="63">
        <v>448989.5639431423</v>
      </c>
      <c r="AB20" s="63">
        <v>249589.5639431423</v>
      </c>
      <c r="AC20" s="63">
        <v>0</v>
      </c>
      <c r="AD20" s="63">
        <v>0</v>
      </c>
      <c r="AE20" s="63">
        <v>331984.1312130398</v>
      </c>
      <c r="AF20" s="63">
        <v>331984.1312130398</v>
      </c>
      <c r="AG20" s="63">
        <v>0</v>
      </c>
      <c r="AH20" s="63">
        <v>0</v>
      </c>
      <c r="AI20" s="63">
        <v>419624.99071125657</v>
      </c>
      <c r="AJ20" s="63">
        <v>276290.99071125657</v>
      </c>
      <c r="AK20" s="63">
        <v>0</v>
      </c>
      <c r="AL20" s="63">
        <v>0</v>
      </c>
      <c r="AM20" s="64">
        <v>11582105.552755527</v>
      </c>
      <c r="AN20" s="64">
        <v>7948547.7659130953</v>
      </c>
    </row>
    <row r="21" spans="1:40" ht="24.9" customHeight="1">
      <c r="A21" s="45">
        <v>16</v>
      </c>
      <c r="B21" s="46" t="s">
        <v>70</v>
      </c>
      <c r="C21" s="63">
        <v>0</v>
      </c>
      <c r="D21" s="63">
        <v>0</v>
      </c>
      <c r="E21" s="63">
        <v>127</v>
      </c>
      <c r="F21" s="63">
        <v>127</v>
      </c>
      <c r="G21" s="63">
        <v>17999.204320934979</v>
      </c>
      <c r="H21" s="63">
        <v>15274.686840052786</v>
      </c>
      <c r="I21" s="63">
        <v>2677322.7892674794</v>
      </c>
      <c r="J21" s="63">
        <v>2677322.7892674794</v>
      </c>
      <c r="K21" s="63">
        <v>950047.66381060542</v>
      </c>
      <c r="L21" s="63">
        <v>881148.18818315864</v>
      </c>
      <c r="M21" s="63">
        <v>2414532.514040973</v>
      </c>
      <c r="N21" s="63">
        <v>2407444.1918111267</v>
      </c>
      <c r="O21" s="63">
        <v>0</v>
      </c>
      <c r="P21" s="63">
        <v>0</v>
      </c>
      <c r="Q21" s="63">
        <v>435033.91430136998</v>
      </c>
      <c r="R21" s="63">
        <v>108751.980936329</v>
      </c>
      <c r="S21" s="63">
        <v>25390.36985964518</v>
      </c>
      <c r="T21" s="63">
        <v>8804.8255765547692</v>
      </c>
      <c r="U21" s="63">
        <v>0</v>
      </c>
      <c r="V21" s="63">
        <v>0</v>
      </c>
      <c r="W21" s="63">
        <v>0</v>
      </c>
      <c r="X21" s="63">
        <v>0</v>
      </c>
      <c r="Y21" s="63">
        <v>318366.52683352644</v>
      </c>
      <c r="Z21" s="63">
        <v>63673.301723906305</v>
      </c>
      <c r="AA21" s="63">
        <v>763989.19053077162</v>
      </c>
      <c r="AB21" s="63">
        <v>134012.35864765017</v>
      </c>
      <c r="AC21" s="63">
        <v>21083.488712328759</v>
      </c>
      <c r="AD21" s="63">
        <v>3332.8914548045395</v>
      </c>
      <c r="AE21" s="63">
        <v>0</v>
      </c>
      <c r="AF21" s="63">
        <v>0</v>
      </c>
      <c r="AG21" s="63">
        <v>0</v>
      </c>
      <c r="AH21" s="63">
        <v>0</v>
      </c>
      <c r="AI21" s="63">
        <v>139101.03652054784</v>
      </c>
      <c r="AJ21" s="63">
        <v>40575.222904725801</v>
      </c>
      <c r="AK21" s="63">
        <v>0</v>
      </c>
      <c r="AL21" s="63">
        <v>0</v>
      </c>
      <c r="AM21" s="64">
        <v>7762993.6981981834</v>
      </c>
      <c r="AN21" s="64">
        <v>6340467.4373457888</v>
      </c>
    </row>
    <row r="22" spans="1:40" ht="24.9" customHeight="1">
      <c r="A22" s="45">
        <v>17</v>
      </c>
      <c r="B22" s="46" t="s">
        <v>69</v>
      </c>
      <c r="C22" s="63">
        <v>29741.860065071673</v>
      </c>
      <c r="D22" s="63">
        <v>29741.860065071673</v>
      </c>
      <c r="E22" s="63">
        <v>40</v>
      </c>
      <c r="F22" s="63">
        <v>40</v>
      </c>
      <c r="G22" s="63">
        <v>133914.4040925327</v>
      </c>
      <c r="H22" s="63">
        <v>125349.6540531755</v>
      </c>
      <c r="I22" s="63">
        <v>0</v>
      </c>
      <c r="J22" s="63">
        <v>0</v>
      </c>
      <c r="K22" s="63">
        <v>759583.82625398133</v>
      </c>
      <c r="L22" s="63">
        <v>512139.89629659592</v>
      </c>
      <c r="M22" s="63">
        <v>2439785.9809194808</v>
      </c>
      <c r="N22" s="63">
        <v>2408197.3501539957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93055.437819219427</v>
      </c>
      <c r="AB22" s="63">
        <v>9590.4056369145255</v>
      </c>
      <c r="AC22" s="63">
        <v>2961.8168767123288</v>
      </c>
      <c r="AD22" s="63">
        <v>600.10274261167069</v>
      </c>
      <c r="AE22" s="63">
        <v>97410.335449390695</v>
      </c>
      <c r="AF22" s="63">
        <v>97410.335449390695</v>
      </c>
      <c r="AG22" s="63">
        <v>0</v>
      </c>
      <c r="AH22" s="63">
        <v>0</v>
      </c>
      <c r="AI22" s="63">
        <v>223669.85955640051</v>
      </c>
      <c r="AJ22" s="63">
        <v>28296.37041815518</v>
      </c>
      <c r="AK22" s="63">
        <v>0</v>
      </c>
      <c r="AL22" s="63">
        <v>0</v>
      </c>
      <c r="AM22" s="64">
        <v>3780163.5210327897</v>
      </c>
      <c r="AN22" s="64">
        <v>3211365.9748159107</v>
      </c>
    </row>
    <row r="23" spans="1:40" ht="24.9" customHeight="1">
      <c r="A23" s="45">
        <v>18</v>
      </c>
      <c r="B23" s="46" t="s">
        <v>72</v>
      </c>
      <c r="C23" s="63">
        <v>359.419354</v>
      </c>
      <c r="D23" s="63">
        <v>359.419354</v>
      </c>
      <c r="E23" s="63">
        <v>0</v>
      </c>
      <c r="F23" s="63">
        <v>0</v>
      </c>
      <c r="G23" s="63">
        <v>11738.689403999975</v>
      </c>
      <c r="H23" s="63">
        <v>11738.689403999975</v>
      </c>
      <c r="I23" s="63">
        <v>0</v>
      </c>
      <c r="J23" s="63">
        <v>0</v>
      </c>
      <c r="K23" s="63">
        <v>1208567.1297870006</v>
      </c>
      <c r="L23" s="63">
        <v>1208567.1297870006</v>
      </c>
      <c r="M23" s="63">
        <v>2519649.207772363</v>
      </c>
      <c r="N23" s="63">
        <v>2519649.207772363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25.645161000000002</v>
      </c>
      <c r="AB23" s="63">
        <v>25.645161000000002</v>
      </c>
      <c r="AC23" s="63">
        <v>0</v>
      </c>
      <c r="AD23" s="63">
        <v>0</v>
      </c>
      <c r="AE23" s="63">
        <v>19119.367006</v>
      </c>
      <c r="AF23" s="63">
        <v>19119.367006</v>
      </c>
      <c r="AG23" s="63">
        <v>62.290323000000001</v>
      </c>
      <c r="AH23" s="63">
        <v>62.290323000000001</v>
      </c>
      <c r="AI23" s="63">
        <v>0</v>
      </c>
      <c r="AJ23" s="63">
        <v>0</v>
      </c>
      <c r="AK23" s="63">
        <v>0</v>
      </c>
      <c r="AL23" s="63">
        <v>0</v>
      </c>
      <c r="AM23" s="64">
        <v>3759521.7488073637</v>
      </c>
      <c r="AN23" s="64">
        <v>3759521.7488073637</v>
      </c>
    </row>
    <row r="24" spans="1:40" ht="24.9" customHeight="1">
      <c r="A24" s="45">
        <v>19</v>
      </c>
      <c r="B24" s="46" t="s">
        <v>71</v>
      </c>
      <c r="C24" s="63">
        <v>0</v>
      </c>
      <c r="D24" s="63">
        <v>0</v>
      </c>
      <c r="E24" s="63">
        <v>0</v>
      </c>
      <c r="F24" s="63">
        <v>0</v>
      </c>
      <c r="G24" s="63">
        <v>5880.070799158786</v>
      </c>
      <c r="H24" s="63">
        <v>0</v>
      </c>
      <c r="I24" s="63">
        <v>90069.072341989639</v>
      </c>
      <c r="J24" s="63">
        <v>0</v>
      </c>
      <c r="K24" s="63">
        <v>424528.3819481947</v>
      </c>
      <c r="L24" s="63">
        <v>0</v>
      </c>
      <c r="M24" s="63">
        <v>2412341.6029678476</v>
      </c>
      <c r="N24" s="63">
        <v>2362067.3904565102</v>
      </c>
      <c r="O24" s="63">
        <v>0</v>
      </c>
      <c r="P24" s="63">
        <v>0</v>
      </c>
      <c r="Q24" s="63">
        <v>23143.76820054945</v>
      </c>
      <c r="R24" s="63">
        <v>5123.4296016483495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358.47125837723888</v>
      </c>
      <c r="AB24" s="63">
        <v>0</v>
      </c>
      <c r="AC24" s="63">
        <v>3884.6004955099343</v>
      </c>
      <c r="AD24" s="63">
        <v>0</v>
      </c>
      <c r="AE24" s="63">
        <v>259611.35457169567</v>
      </c>
      <c r="AF24" s="63">
        <v>-132936.32303748405</v>
      </c>
      <c r="AG24" s="63">
        <v>0</v>
      </c>
      <c r="AH24" s="63">
        <v>0</v>
      </c>
      <c r="AI24" s="63">
        <v>11741.64057447945</v>
      </c>
      <c r="AJ24" s="63">
        <v>4232.1348057123269</v>
      </c>
      <c r="AK24" s="63">
        <v>0</v>
      </c>
      <c r="AL24" s="63">
        <v>0</v>
      </c>
      <c r="AM24" s="64">
        <v>3231558.9631578019</v>
      </c>
      <c r="AN24" s="64">
        <v>2238486.6318263868</v>
      </c>
    </row>
    <row r="25" spans="1:40" ht="13.8">
      <c r="A25" s="23"/>
      <c r="B25" s="12" t="s">
        <v>1</v>
      </c>
      <c r="C25" s="65">
        <v>126289136.34917815</v>
      </c>
      <c r="D25" s="65">
        <v>102382026.48964843</v>
      </c>
      <c r="E25" s="65">
        <v>16143304.994767983</v>
      </c>
      <c r="F25" s="65">
        <v>15744913.789885569</v>
      </c>
      <c r="G25" s="65">
        <v>18794240.870811407</v>
      </c>
      <c r="H25" s="65">
        <v>16659201.35556766</v>
      </c>
      <c r="I25" s="65">
        <v>550293514.93216741</v>
      </c>
      <c r="J25" s="65">
        <v>506169817.1932717</v>
      </c>
      <c r="K25" s="65">
        <v>264194263.7057659</v>
      </c>
      <c r="L25" s="65">
        <v>228907749.65073004</v>
      </c>
      <c r="M25" s="65">
        <v>82978761.722514212</v>
      </c>
      <c r="N25" s="65">
        <v>79462285.071096152</v>
      </c>
      <c r="O25" s="65">
        <v>22765.719807692305</v>
      </c>
      <c r="P25" s="65">
        <v>15624.796239651798</v>
      </c>
      <c r="Q25" s="65">
        <v>18808300.498984862</v>
      </c>
      <c r="R25" s="65">
        <v>315448.6855673308</v>
      </c>
      <c r="S25" s="65">
        <v>11126905.694009198</v>
      </c>
      <c r="T25" s="65">
        <v>1686495.3757399474</v>
      </c>
      <c r="U25" s="65">
        <v>869217.93128285918</v>
      </c>
      <c r="V25" s="65">
        <v>314326.24878429819</v>
      </c>
      <c r="W25" s="65">
        <v>159026.021152011</v>
      </c>
      <c r="X25" s="65">
        <v>17621.688972891348</v>
      </c>
      <c r="Y25" s="65">
        <v>19392047.162675418</v>
      </c>
      <c r="Z25" s="65">
        <v>11142284.248467183</v>
      </c>
      <c r="AA25" s="65">
        <v>147779878.75348303</v>
      </c>
      <c r="AB25" s="65">
        <v>57152758.966790028</v>
      </c>
      <c r="AC25" s="65">
        <v>6741802.5641993042</v>
      </c>
      <c r="AD25" s="65">
        <v>807440.03448202461</v>
      </c>
      <c r="AE25" s="65">
        <v>15075902.870185124</v>
      </c>
      <c r="AF25" s="65">
        <v>5293859.8277528193</v>
      </c>
      <c r="AG25" s="65">
        <v>76181.180942999999</v>
      </c>
      <c r="AH25" s="65">
        <v>35014.657347573775</v>
      </c>
      <c r="AI25" s="65">
        <v>31221231.459264986</v>
      </c>
      <c r="AJ25" s="65">
        <v>9163985.6154807936</v>
      </c>
      <c r="AK25" s="65">
        <v>0</v>
      </c>
      <c r="AL25" s="65">
        <v>0</v>
      </c>
      <c r="AM25" s="65">
        <v>1309966482.4311931</v>
      </c>
      <c r="AN25" s="65">
        <v>1035270853.6958241</v>
      </c>
    </row>
    <row r="26" spans="1:40" ht="13.8">
      <c r="A26" s="60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>
      <c r="AM27" s="78"/>
      <c r="AN27" s="78"/>
    </row>
    <row r="28" spans="1:40">
      <c r="B28" s="16" t="s">
        <v>15</v>
      </c>
      <c r="AM28" s="28"/>
      <c r="AN28" s="28"/>
    </row>
    <row r="29" spans="1:40">
      <c r="B29" s="99" t="s">
        <v>88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AM29" s="28"/>
      <c r="AN29" s="28"/>
    </row>
    <row r="30" spans="1:40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AM30" s="28"/>
      <c r="AN30" s="28"/>
    </row>
    <row r="31" spans="1:40">
      <c r="B31" s="16" t="s">
        <v>18</v>
      </c>
      <c r="C31" s="17"/>
    </row>
    <row r="32" spans="1:40">
      <c r="B32" s="16" t="s">
        <v>19</v>
      </c>
      <c r="AM32" s="28"/>
      <c r="AN32" s="28"/>
    </row>
    <row r="34" spans="39:40">
      <c r="AM34" s="28"/>
      <c r="AN34" s="28"/>
    </row>
  </sheetData>
  <sortState xmlns:xlrd2="http://schemas.microsoft.com/office/spreadsheetml/2017/richdata2" ref="B7:AN22">
    <sortCondition descending="1" ref="AM6:AM22"/>
  </sortState>
  <mergeCells count="22"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  <mergeCell ref="B29:N30"/>
    <mergeCell ref="G4:H4"/>
    <mergeCell ref="I4:J4"/>
    <mergeCell ref="S4:T4"/>
    <mergeCell ref="O4:P4"/>
    <mergeCell ref="Q4:R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5"/>
  <sheetViews>
    <sheetView zoomScale="85" zoomScaleNormal="85" workbookViewId="0">
      <pane xSplit="2" ySplit="7" topLeftCell="EF8" activePane="bottomRight" state="frozen"/>
      <selection activeCell="B4" sqref="B4:B5"/>
      <selection pane="topRight" activeCell="B4" sqref="B4:B5"/>
      <selection pane="bottomLeft" activeCell="B4" sqref="B4:B5"/>
      <selection pane="bottomRight" activeCell="M13" sqref="M13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9" width="12.6640625" style="20" customWidth="1" outlineLevel="1"/>
    <col min="10" max="10" width="12.6640625" style="20" customWidth="1"/>
    <col min="11" max="13" width="12.6640625" style="20" customWidth="1" outlineLevel="1"/>
    <col min="14" max="14" width="15.109375" style="20" customWidth="1"/>
    <col min="15" max="17" width="12.6640625" style="20" customWidth="1" outlineLevel="1"/>
    <col min="18" max="18" width="12.6640625" style="20" customWidth="1"/>
    <col min="19" max="21" width="12.6640625" style="20" customWidth="1" outlineLevel="1"/>
    <col min="22" max="22" width="15.109375" style="20" customWidth="1"/>
    <col min="23" max="25" width="12.6640625" style="20" customWidth="1" outlineLevel="1"/>
    <col min="26" max="26" width="12.6640625" style="20" customWidth="1"/>
    <col min="27" max="29" width="12.6640625" style="20" customWidth="1" outlineLevel="1"/>
    <col min="30" max="30" width="15.109375" style="20" customWidth="1"/>
    <col min="31" max="33" width="12.6640625" style="20" customWidth="1" outlineLevel="1"/>
    <col min="34" max="34" width="12.6640625" style="20" customWidth="1"/>
    <col min="35" max="37" width="12.6640625" style="20" customWidth="1" outlineLevel="1"/>
    <col min="38" max="38" width="15.109375" style="20" customWidth="1"/>
    <col min="39" max="41" width="12.6640625" style="20" customWidth="1" outlineLevel="1"/>
    <col min="42" max="42" width="12.6640625" style="20" customWidth="1"/>
    <col min="43" max="45" width="12.6640625" style="20" customWidth="1" outlineLevel="1"/>
    <col min="46" max="46" width="15.109375" style="20" customWidth="1"/>
    <col min="47" max="49" width="12.6640625" style="20" customWidth="1" outlineLevel="1"/>
    <col min="50" max="50" width="12.6640625" style="20" customWidth="1"/>
    <col min="51" max="53" width="12.6640625" style="20" customWidth="1" outlineLevel="1"/>
    <col min="54" max="54" width="15.109375" style="20" customWidth="1"/>
    <col min="55" max="57" width="12.6640625" style="20" customWidth="1" outlineLevel="1"/>
    <col min="58" max="58" width="12.6640625" style="20" customWidth="1"/>
    <col min="59" max="61" width="12.6640625" style="20" customWidth="1" outlineLevel="1"/>
    <col min="62" max="62" width="15.109375" style="20" customWidth="1"/>
    <col min="63" max="65" width="12.6640625" style="20" customWidth="1" outlineLevel="1"/>
    <col min="66" max="66" width="12.6640625" style="20" customWidth="1"/>
    <col min="67" max="69" width="12.6640625" style="20" customWidth="1" outlineLevel="1"/>
    <col min="70" max="70" width="15.109375" style="20" customWidth="1"/>
    <col min="71" max="73" width="12.6640625" style="20" customWidth="1" outlineLevel="1"/>
    <col min="74" max="74" width="12.6640625" style="20" customWidth="1"/>
    <col min="75" max="77" width="12.6640625" style="20" customWidth="1" outlineLevel="1"/>
    <col min="78" max="78" width="15.109375" style="20" customWidth="1"/>
    <col min="79" max="81" width="12.6640625" style="20" customWidth="1" outlineLevel="1"/>
    <col min="82" max="82" width="12.6640625" style="20" customWidth="1"/>
    <col min="83" max="85" width="12.6640625" style="20" customWidth="1" outlineLevel="1"/>
    <col min="86" max="86" width="15.109375" style="20" customWidth="1"/>
    <col min="87" max="89" width="12.6640625" style="20" customWidth="1" outlineLevel="1"/>
    <col min="90" max="90" width="12.6640625" style="20" customWidth="1"/>
    <col min="91" max="93" width="12.6640625" style="20" customWidth="1" outlineLevel="1"/>
    <col min="94" max="94" width="15.109375" style="20" customWidth="1"/>
    <col min="95" max="97" width="12.6640625" style="20" customWidth="1" outlineLevel="1"/>
    <col min="98" max="98" width="12.6640625" style="20" customWidth="1"/>
    <col min="99" max="101" width="12.6640625" style="20" customWidth="1" outlineLevel="1"/>
    <col min="102" max="102" width="15.109375" style="20" customWidth="1"/>
    <col min="103" max="105" width="12.6640625" style="20" customWidth="1" outlineLevel="1"/>
    <col min="106" max="106" width="12.6640625" style="20" customWidth="1"/>
    <col min="107" max="109" width="12.6640625" style="20" customWidth="1" outlineLevel="1"/>
    <col min="110" max="110" width="15.109375" style="20" customWidth="1"/>
    <col min="111" max="113" width="12.6640625" style="20" customWidth="1" outlineLevel="1"/>
    <col min="114" max="114" width="12.6640625" style="20" customWidth="1"/>
    <col min="115" max="117" width="12.6640625" style="20" customWidth="1" outlineLevel="1"/>
    <col min="118" max="118" width="15.109375" style="20" customWidth="1"/>
    <col min="119" max="121" width="12.6640625" style="20" customWidth="1" outlineLevel="1"/>
    <col min="122" max="122" width="12.6640625" style="20" customWidth="1"/>
    <col min="123" max="125" width="12.6640625" style="20" customWidth="1" outlineLevel="1"/>
    <col min="126" max="126" width="15.109375" style="20" customWidth="1"/>
    <col min="127" max="129" width="12.6640625" style="20" customWidth="1" outlineLevel="1"/>
    <col min="130" max="130" width="12.6640625" style="20" customWidth="1"/>
    <col min="131" max="133" width="12.6640625" style="20" customWidth="1" outlineLevel="1"/>
    <col min="134" max="134" width="15.109375" style="20" customWidth="1"/>
    <col min="135" max="137" width="12.6640625" style="20" customWidth="1" outlineLevel="1"/>
    <col min="138" max="138" width="12.6640625" style="20" customWidth="1"/>
    <col min="139" max="141" width="12.6640625" style="20" customWidth="1" outlineLevel="1"/>
    <col min="142" max="142" width="15.109375" style="20" customWidth="1"/>
    <col min="143" max="145" width="12.6640625" style="20" customWidth="1" outlineLevel="1"/>
    <col min="146" max="146" width="12.6640625" style="20" customWidth="1"/>
    <col min="147" max="149" width="12.6640625" style="20" customWidth="1" outlineLevel="1"/>
    <col min="150" max="150" width="15.109375" style="20" customWidth="1"/>
    <col min="151" max="153" width="12.6640625" style="20" customWidth="1" outlineLevel="1"/>
    <col min="154" max="154" width="12.6640625" style="20" customWidth="1"/>
    <col min="155" max="16384" width="9.109375" style="20"/>
  </cols>
  <sheetData>
    <row r="1" spans="1:154" s="17" customFormat="1" ht="20.25" customHeight="1">
      <c r="A1" s="100" t="s">
        <v>77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35"/>
    </row>
    <row r="2" spans="1:154" s="29" customFormat="1">
      <c r="A2" s="100" t="s">
        <v>26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35"/>
      <c r="AG2" s="17"/>
    </row>
    <row r="3" spans="1:154" s="17" customFormat="1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154" s="17" customFormat="1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154" ht="89.25" customHeight="1">
      <c r="A5" s="86" t="s">
        <v>0</v>
      </c>
      <c r="B5" s="86" t="s">
        <v>2</v>
      </c>
      <c r="C5" s="88" t="s">
        <v>3</v>
      </c>
      <c r="D5" s="94"/>
      <c r="E5" s="94"/>
      <c r="F5" s="94"/>
      <c r="G5" s="94"/>
      <c r="H5" s="94"/>
      <c r="I5" s="94"/>
      <c r="J5" s="89"/>
      <c r="K5" s="88" t="s">
        <v>27</v>
      </c>
      <c r="L5" s="94"/>
      <c r="M5" s="94"/>
      <c r="N5" s="94"/>
      <c r="O5" s="94"/>
      <c r="P5" s="94"/>
      <c r="Q5" s="94"/>
      <c r="R5" s="89"/>
      <c r="S5" s="88" t="s">
        <v>34</v>
      </c>
      <c r="T5" s="94"/>
      <c r="U5" s="94"/>
      <c r="V5" s="94"/>
      <c r="W5" s="94"/>
      <c r="X5" s="94"/>
      <c r="Y5" s="94"/>
      <c r="Z5" s="89"/>
      <c r="AA5" s="88" t="s">
        <v>6</v>
      </c>
      <c r="AB5" s="94"/>
      <c r="AC5" s="94"/>
      <c r="AD5" s="94"/>
      <c r="AE5" s="94"/>
      <c r="AF5" s="94"/>
      <c r="AG5" s="94"/>
      <c r="AH5" s="89"/>
      <c r="AI5" s="88" t="s">
        <v>35</v>
      </c>
      <c r="AJ5" s="94"/>
      <c r="AK5" s="94"/>
      <c r="AL5" s="94"/>
      <c r="AM5" s="94"/>
      <c r="AN5" s="94"/>
      <c r="AO5" s="94"/>
      <c r="AP5" s="89"/>
      <c r="AQ5" s="88" t="s">
        <v>7</v>
      </c>
      <c r="AR5" s="94"/>
      <c r="AS5" s="94"/>
      <c r="AT5" s="94"/>
      <c r="AU5" s="94"/>
      <c r="AV5" s="94"/>
      <c r="AW5" s="94"/>
      <c r="AX5" s="89"/>
      <c r="AY5" s="88" t="s">
        <v>8</v>
      </c>
      <c r="AZ5" s="94"/>
      <c r="BA5" s="94"/>
      <c r="BB5" s="94"/>
      <c r="BC5" s="94"/>
      <c r="BD5" s="94"/>
      <c r="BE5" s="94"/>
      <c r="BF5" s="89"/>
      <c r="BG5" s="88" t="s">
        <v>28</v>
      </c>
      <c r="BH5" s="94"/>
      <c r="BI5" s="94"/>
      <c r="BJ5" s="94"/>
      <c r="BK5" s="94"/>
      <c r="BL5" s="94"/>
      <c r="BM5" s="94"/>
      <c r="BN5" s="89"/>
      <c r="BO5" s="88" t="s">
        <v>38</v>
      </c>
      <c r="BP5" s="94"/>
      <c r="BQ5" s="94"/>
      <c r="BR5" s="94"/>
      <c r="BS5" s="94"/>
      <c r="BT5" s="94"/>
      <c r="BU5" s="94"/>
      <c r="BV5" s="89"/>
      <c r="BW5" s="88" t="s">
        <v>29</v>
      </c>
      <c r="BX5" s="94"/>
      <c r="BY5" s="94"/>
      <c r="BZ5" s="94"/>
      <c r="CA5" s="94"/>
      <c r="CB5" s="94"/>
      <c r="CC5" s="94"/>
      <c r="CD5" s="89"/>
      <c r="CE5" s="88" t="s">
        <v>30</v>
      </c>
      <c r="CF5" s="94"/>
      <c r="CG5" s="94"/>
      <c r="CH5" s="94"/>
      <c r="CI5" s="94"/>
      <c r="CJ5" s="94"/>
      <c r="CK5" s="94"/>
      <c r="CL5" s="89"/>
      <c r="CM5" s="88" t="s">
        <v>9</v>
      </c>
      <c r="CN5" s="94"/>
      <c r="CO5" s="94"/>
      <c r="CP5" s="94"/>
      <c r="CQ5" s="94"/>
      <c r="CR5" s="94"/>
      <c r="CS5" s="94"/>
      <c r="CT5" s="89"/>
      <c r="CU5" s="88" t="s">
        <v>33</v>
      </c>
      <c r="CV5" s="94"/>
      <c r="CW5" s="94"/>
      <c r="CX5" s="94"/>
      <c r="CY5" s="94"/>
      <c r="CZ5" s="94"/>
      <c r="DA5" s="94"/>
      <c r="DB5" s="89"/>
      <c r="DC5" s="88" t="s">
        <v>10</v>
      </c>
      <c r="DD5" s="94"/>
      <c r="DE5" s="94"/>
      <c r="DF5" s="94"/>
      <c r="DG5" s="94"/>
      <c r="DH5" s="94"/>
      <c r="DI5" s="94"/>
      <c r="DJ5" s="89"/>
      <c r="DK5" s="88" t="s">
        <v>11</v>
      </c>
      <c r="DL5" s="94"/>
      <c r="DM5" s="94"/>
      <c r="DN5" s="94"/>
      <c r="DO5" s="94"/>
      <c r="DP5" s="94"/>
      <c r="DQ5" s="94"/>
      <c r="DR5" s="89"/>
      <c r="DS5" s="88" t="s">
        <v>12</v>
      </c>
      <c r="DT5" s="94"/>
      <c r="DU5" s="94"/>
      <c r="DV5" s="94"/>
      <c r="DW5" s="94"/>
      <c r="DX5" s="94"/>
      <c r="DY5" s="94"/>
      <c r="DZ5" s="89"/>
      <c r="EA5" s="88" t="s">
        <v>32</v>
      </c>
      <c r="EB5" s="94"/>
      <c r="EC5" s="94"/>
      <c r="ED5" s="94"/>
      <c r="EE5" s="94"/>
      <c r="EF5" s="94"/>
      <c r="EG5" s="94"/>
      <c r="EH5" s="89"/>
      <c r="EI5" s="88" t="s">
        <v>13</v>
      </c>
      <c r="EJ5" s="94"/>
      <c r="EK5" s="94"/>
      <c r="EL5" s="94"/>
      <c r="EM5" s="94"/>
      <c r="EN5" s="94"/>
      <c r="EO5" s="94"/>
      <c r="EP5" s="89"/>
      <c r="EQ5" s="88" t="s">
        <v>14</v>
      </c>
      <c r="ER5" s="94"/>
      <c r="ES5" s="94"/>
      <c r="ET5" s="94"/>
      <c r="EU5" s="94"/>
      <c r="EV5" s="94"/>
      <c r="EW5" s="94"/>
      <c r="EX5" s="89"/>
    </row>
    <row r="6" spans="1:154" ht="42" customHeight="1">
      <c r="A6" s="95"/>
      <c r="B6" s="95"/>
      <c r="C6" s="96" t="s">
        <v>20</v>
      </c>
      <c r="D6" s="97"/>
      <c r="E6" s="97"/>
      <c r="F6" s="98"/>
      <c r="G6" s="96" t="s">
        <v>21</v>
      </c>
      <c r="H6" s="97"/>
      <c r="I6" s="97"/>
      <c r="J6" s="98"/>
      <c r="K6" s="96" t="s">
        <v>20</v>
      </c>
      <c r="L6" s="97"/>
      <c r="M6" s="97"/>
      <c r="N6" s="98"/>
      <c r="O6" s="96" t="s">
        <v>21</v>
      </c>
      <c r="P6" s="97"/>
      <c r="Q6" s="97"/>
      <c r="R6" s="98"/>
      <c r="S6" s="96" t="s">
        <v>20</v>
      </c>
      <c r="T6" s="97"/>
      <c r="U6" s="97"/>
      <c r="V6" s="98"/>
      <c r="W6" s="96" t="s">
        <v>21</v>
      </c>
      <c r="X6" s="97"/>
      <c r="Y6" s="97"/>
      <c r="Z6" s="98"/>
      <c r="AA6" s="96" t="s">
        <v>20</v>
      </c>
      <c r="AB6" s="97"/>
      <c r="AC6" s="97"/>
      <c r="AD6" s="98"/>
      <c r="AE6" s="96" t="s">
        <v>21</v>
      </c>
      <c r="AF6" s="97"/>
      <c r="AG6" s="97"/>
      <c r="AH6" s="98"/>
      <c r="AI6" s="96" t="s">
        <v>20</v>
      </c>
      <c r="AJ6" s="97"/>
      <c r="AK6" s="97"/>
      <c r="AL6" s="98"/>
      <c r="AM6" s="96" t="s">
        <v>21</v>
      </c>
      <c r="AN6" s="97"/>
      <c r="AO6" s="97"/>
      <c r="AP6" s="98"/>
      <c r="AQ6" s="96" t="s">
        <v>20</v>
      </c>
      <c r="AR6" s="97"/>
      <c r="AS6" s="97"/>
      <c r="AT6" s="98"/>
      <c r="AU6" s="96" t="s">
        <v>21</v>
      </c>
      <c r="AV6" s="97"/>
      <c r="AW6" s="97"/>
      <c r="AX6" s="98"/>
      <c r="AY6" s="96" t="s">
        <v>20</v>
      </c>
      <c r="AZ6" s="97"/>
      <c r="BA6" s="97"/>
      <c r="BB6" s="98"/>
      <c r="BC6" s="96" t="s">
        <v>21</v>
      </c>
      <c r="BD6" s="97"/>
      <c r="BE6" s="97"/>
      <c r="BF6" s="98"/>
      <c r="BG6" s="96" t="s">
        <v>20</v>
      </c>
      <c r="BH6" s="97"/>
      <c r="BI6" s="97"/>
      <c r="BJ6" s="98"/>
      <c r="BK6" s="96" t="s">
        <v>21</v>
      </c>
      <c r="BL6" s="97"/>
      <c r="BM6" s="97"/>
      <c r="BN6" s="98"/>
      <c r="BO6" s="96" t="s">
        <v>20</v>
      </c>
      <c r="BP6" s="97"/>
      <c r="BQ6" s="97"/>
      <c r="BR6" s="98"/>
      <c r="BS6" s="96" t="s">
        <v>21</v>
      </c>
      <c r="BT6" s="97"/>
      <c r="BU6" s="97"/>
      <c r="BV6" s="98"/>
      <c r="BW6" s="96" t="s">
        <v>20</v>
      </c>
      <c r="BX6" s="97"/>
      <c r="BY6" s="97"/>
      <c r="BZ6" s="98"/>
      <c r="CA6" s="96" t="s">
        <v>21</v>
      </c>
      <c r="CB6" s="97"/>
      <c r="CC6" s="97"/>
      <c r="CD6" s="98"/>
      <c r="CE6" s="96" t="s">
        <v>20</v>
      </c>
      <c r="CF6" s="97"/>
      <c r="CG6" s="97"/>
      <c r="CH6" s="98"/>
      <c r="CI6" s="96" t="s">
        <v>21</v>
      </c>
      <c r="CJ6" s="97"/>
      <c r="CK6" s="97"/>
      <c r="CL6" s="98"/>
      <c r="CM6" s="96" t="s">
        <v>20</v>
      </c>
      <c r="CN6" s="97"/>
      <c r="CO6" s="97"/>
      <c r="CP6" s="98"/>
      <c r="CQ6" s="96" t="s">
        <v>21</v>
      </c>
      <c r="CR6" s="97"/>
      <c r="CS6" s="97"/>
      <c r="CT6" s="98"/>
      <c r="CU6" s="96" t="s">
        <v>20</v>
      </c>
      <c r="CV6" s="97"/>
      <c r="CW6" s="97"/>
      <c r="CX6" s="98"/>
      <c r="CY6" s="96" t="s">
        <v>21</v>
      </c>
      <c r="CZ6" s="97"/>
      <c r="DA6" s="97"/>
      <c r="DB6" s="98"/>
      <c r="DC6" s="96" t="s">
        <v>20</v>
      </c>
      <c r="DD6" s="97"/>
      <c r="DE6" s="97"/>
      <c r="DF6" s="98"/>
      <c r="DG6" s="96" t="s">
        <v>21</v>
      </c>
      <c r="DH6" s="97"/>
      <c r="DI6" s="97"/>
      <c r="DJ6" s="98"/>
      <c r="DK6" s="96" t="s">
        <v>20</v>
      </c>
      <c r="DL6" s="97"/>
      <c r="DM6" s="97"/>
      <c r="DN6" s="98"/>
      <c r="DO6" s="96" t="s">
        <v>21</v>
      </c>
      <c r="DP6" s="97"/>
      <c r="DQ6" s="97"/>
      <c r="DR6" s="98"/>
      <c r="DS6" s="96" t="s">
        <v>20</v>
      </c>
      <c r="DT6" s="97"/>
      <c r="DU6" s="97"/>
      <c r="DV6" s="98"/>
      <c r="DW6" s="96" t="s">
        <v>21</v>
      </c>
      <c r="DX6" s="97"/>
      <c r="DY6" s="97"/>
      <c r="DZ6" s="98"/>
      <c r="EA6" s="96" t="s">
        <v>20</v>
      </c>
      <c r="EB6" s="97"/>
      <c r="EC6" s="97"/>
      <c r="ED6" s="98"/>
      <c r="EE6" s="96" t="s">
        <v>21</v>
      </c>
      <c r="EF6" s="97"/>
      <c r="EG6" s="97"/>
      <c r="EH6" s="98"/>
      <c r="EI6" s="96" t="s">
        <v>20</v>
      </c>
      <c r="EJ6" s="97"/>
      <c r="EK6" s="97"/>
      <c r="EL6" s="98"/>
      <c r="EM6" s="96" t="s">
        <v>21</v>
      </c>
      <c r="EN6" s="97"/>
      <c r="EO6" s="97"/>
      <c r="EP6" s="98"/>
      <c r="EQ6" s="96" t="s">
        <v>20</v>
      </c>
      <c r="ER6" s="97"/>
      <c r="ES6" s="97"/>
      <c r="ET6" s="98"/>
      <c r="EU6" s="96" t="s">
        <v>21</v>
      </c>
      <c r="EV6" s="97"/>
      <c r="EW6" s="97"/>
      <c r="EX6" s="98"/>
    </row>
    <row r="7" spans="1:154" s="60" customFormat="1" ht="51.75" customHeight="1">
      <c r="A7" s="87"/>
      <c r="B7" s="87"/>
      <c r="C7" s="61" t="s">
        <v>48</v>
      </c>
      <c r="D7" s="61" t="s">
        <v>49</v>
      </c>
      <c r="E7" s="61" t="s">
        <v>50</v>
      </c>
      <c r="F7" s="61" t="s">
        <v>14</v>
      </c>
      <c r="G7" s="61" t="s">
        <v>48</v>
      </c>
      <c r="H7" s="61" t="s">
        <v>49</v>
      </c>
      <c r="I7" s="61" t="s">
        <v>50</v>
      </c>
      <c r="J7" s="61" t="s">
        <v>14</v>
      </c>
      <c r="K7" s="61" t="s">
        <v>48</v>
      </c>
      <c r="L7" s="61" t="s">
        <v>49</v>
      </c>
      <c r="M7" s="61" t="s">
        <v>50</v>
      </c>
      <c r="N7" s="61" t="s">
        <v>14</v>
      </c>
      <c r="O7" s="61" t="s">
        <v>48</v>
      </c>
      <c r="P7" s="61" t="s">
        <v>49</v>
      </c>
      <c r="Q7" s="61" t="s">
        <v>50</v>
      </c>
      <c r="R7" s="61" t="s">
        <v>14</v>
      </c>
      <c r="S7" s="61" t="s">
        <v>48</v>
      </c>
      <c r="T7" s="61" t="s">
        <v>49</v>
      </c>
      <c r="U7" s="61" t="s">
        <v>50</v>
      </c>
      <c r="V7" s="61" t="s">
        <v>14</v>
      </c>
      <c r="W7" s="61" t="s">
        <v>48</v>
      </c>
      <c r="X7" s="61" t="s">
        <v>49</v>
      </c>
      <c r="Y7" s="61" t="s">
        <v>50</v>
      </c>
      <c r="Z7" s="61" t="s">
        <v>14</v>
      </c>
      <c r="AA7" s="61" t="s">
        <v>48</v>
      </c>
      <c r="AB7" s="61" t="s">
        <v>49</v>
      </c>
      <c r="AC7" s="61" t="s">
        <v>50</v>
      </c>
      <c r="AD7" s="61" t="s">
        <v>14</v>
      </c>
      <c r="AE7" s="61" t="s">
        <v>48</v>
      </c>
      <c r="AF7" s="61" t="s">
        <v>49</v>
      </c>
      <c r="AG7" s="61" t="s">
        <v>50</v>
      </c>
      <c r="AH7" s="61" t="s">
        <v>14</v>
      </c>
      <c r="AI7" s="61" t="s">
        <v>48</v>
      </c>
      <c r="AJ7" s="61" t="s">
        <v>49</v>
      </c>
      <c r="AK7" s="61" t="s">
        <v>50</v>
      </c>
      <c r="AL7" s="61" t="s">
        <v>14</v>
      </c>
      <c r="AM7" s="61" t="s">
        <v>48</v>
      </c>
      <c r="AN7" s="61" t="s">
        <v>49</v>
      </c>
      <c r="AO7" s="61" t="s">
        <v>50</v>
      </c>
      <c r="AP7" s="61" t="s">
        <v>14</v>
      </c>
      <c r="AQ7" s="61" t="s">
        <v>48</v>
      </c>
      <c r="AR7" s="61" t="s">
        <v>49</v>
      </c>
      <c r="AS7" s="61" t="s">
        <v>50</v>
      </c>
      <c r="AT7" s="61" t="s">
        <v>14</v>
      </c>
      <c r="AU7" s="61" t="s">
        <v>48</v>
      </c>
      <c r="AV7" s="61" t="s">
        <v>49</v>
      </c>
      <c r="AW7" s="61" t="s">
        <v>50</v>
      </c>
      <c r="AX7" s="61" t="s">
        <v>14</v>
      </c>
      <c r="AY7" s="61" t="s">
        <v>48</v>
      </c>
      <c r="AZ7" s="61" t="s">
        <v>49</v>
      </c>
      <c r="BA7" s="61" t="s">
        <v>50</v>
      </c>
      <c r="BB7" s="61" t="s">
        <v>14</v>
      </c>
      <c r="BC7" s="61" t="s">
        <v>48</v>
      </c>
      <c r="BD7" s="61" t="s">
        <v>49</v>
      </c>
      <c r="BE7" s="61" t="s">
        <v>50</v>
      </c>
      <c r="BF7" s="61" t="s">
        <v>14</v>
      </c>
      <c r="BG7" s="61" t="s">
        <v>48</v>
      </c>
      <c r="BH7" s="61" t="s">
        <v>49</v>
      </c>
      <c r="BI7" s="61" t="s">
        <v>50</v>
      </c>
      <c r="BJ7" s="61" t="s">
        <v>14</v>
      </c>
      <c r="BK7" s="61" t="s">
        <v>48</v>
      </c>
      <c r="BL7" s="61" t="s">
        <v>49</v>
      </c>
      <c r="BM7" s="61" t="s">
        <v>50</v>
      </c>
      <c r="BN7" s="61" t="s">
        <v>14</v>
      </c>
      <c r="BO7" s="61" t="s">
        <v>48</v>
      </c>
      <c r="BP7" s="61" t="s">
        <v>49</v>
      </c>
      <c r="BQ7" s="61" t="s">
        <v>50</v>
      </c>
      <c r="BR7" s="61" t="s">
        <v>14</v>
      </c>
      <c r="BS7" s="61" t="s">
        <v>48</v>
      </c>
      <c r="BT7" s="61" t="s">
        <v>49</v>
      </c>
      <c r="BU7" s="61" t="s">
        <v>50</v>
      </c>
      <c r="BV7" s="61" t="s">
        <v>14</v>
      </c>
      <c r="BW7" s="61" t="s">
        <v>48</v>
      </c>
      <c r="BX7" s="61" t="s">
        <v>49</v>
      </c>
      <c r="BY7" s="61" t="s">
        <v>50</v>
      </c>
      <c r="BZ7" s="61" t="s">
        <v>14</v>
      </c>
      <c r="CA7" s="61" t="s">
        <v>48</v>
      </c>
      <c r="CB7" s="61" t="s">
        <v>49</v>
      </c>
      <c r="CC7" s="61" t="s">
        <v>50</v>
      </c>
      <c r="CD7" s="61" t="s">
        <v>14</v>
      </c>
      <c r="CE7" s="61" t="s">
        <v>48</v>
      </c>
      <c r="CF7" s="61" t="s">
        <v>49</v>
      </c>
      <c r="CG7" s="61" t="s">
        <v>50</v>
      </c>
      <c r="CH7" s="61" t="s">
        <v>14</v>
      </c>
      <c r="CI7" s="61" t="s">
        <v>48</v>
      </c>
      <c r="CJ7" s="61" t="s">
        <v>49</v>
      </c>
      <c r="CK7" s="61" t="s">
        <v>50</v>
      </c>
      <c r="CL7" s="61" t="s">
        <v>14</v>
      </c>
      <c r="CM7" s="61" t="s">
        <v>48</v>
      </c>
      <c r="CN7" s="61" t="s">
        <v>49</v>
      </c>
      <c r="CO7" s="61" t="s">
        <v>50</v>
      </c>
      <c r="CP7" s="61" t="s">
        <v>14</v>
      </c>
      <c r="CQ7" s="61" t="s">
        <v>48</v>
      </c>
      <c r="CR7" s="61" t="s">
        <v>49</v>
      </c>
      <c r="CS7" s="61" t="s">
        <v>50</v>
      </c>
      <c r="CT7" s="61" t="s">
        <v>14</v>
      </c>
      <c r="CU7" s="61" t="s">
        <v>48</v>
      </c>
      <c r="CV7" s="61" t="s">
        <v>49</v>
      </c>
      <c r="CW7" s="61" t="s">
        <v>50</v>
      </c>
      <c r="CX7" s="61" t="s">
        <v>14</v>
      </c>
      <c r="CY7" s="61" t="s">
        <v>48</v>
      </c>
      <c r="CZ7" s="61" t="s">
        <v>49</v>
      </c>
      <c r="DA7" s="61" t="s">
        <v>50</v>
      </c>
      <c r="DB7" s="61" t="s">
        <v>14</v>
      </c>
      <c r="DC7" s="61" t="s">
        <v>48</v>
      </c>
      <c r="DD7" s="61" t="s">
        <v>49</v>
      </c>
      <c r="DE7" s="61" t="s">
        <v>50</v>
      </c>
      <c r="DF7" s="61" t="s">
        <v>14</v>
      </c>
      <c r="DG7" s="61" t="s">
        <v>48</v>
      </c>
      <c r="DH7" s="61" t="s">
        <v>49</v>
      </c>
      <c r="DI7" s="61" t="s">
        <v>50</v>
      </c>
      <c r="DJ7" s="61" t="s">
        <v>14</v>
      </c>
      <c r="DK7" s="61" t="s">
        <v>48</v>
      </c>
      <c r="DL7" s="61" t="s">
        <v>49</v>
      </c>
      <c r="DM7" s="61" t="s">
        <v>50</v>
      </c>
      <c r="DN7" s="61" t="s">
        <v>14</v>
      </c>
      <c r="DO7" s="61" t="s">
        <v>48</v>
      </c>
      <c r="DP7" s="61" t="s">
        <v>49</v>
      </c>
      <c r="DQ7" s="61" t="s">
        <v>50</v>
      </c>
      <c r="DR7" s="61" t="s">
        <v>14</v>
      </c>
      <c r="DS7" s="61" t="s">
        <v>48</v>
      </c>
      <c r="DT7" s="61" t="s">
        <v>49</v>
      </c>
      <c r="DU7" s="61" t="s">
        <v>50</v>
      </c>
      <c r="DV7" s="61" t="s">
        <v>14</v>
      </c>
      <c r="DW7" s="61" t="s">
        <v>48</v>
      </c>
      <c r="DX7" s="61" t="s">
        <v>49</v>
      </c>
      <c r="DY7" s="61" t="s">
        <v>50</v>
      </c>
      <c r="DZ7" s="61" t="s">
        <v>14</v>
      </c>
      <c r="EA7" s="61" t="s">
        <v>48</v>
      </c>
      <c r="EB7" s="61" t="s">
        <v>49</v>
      </c>
      <c r="EC7" s="61" t="s">
        <v>50</v>
      </c>
      <c r="ED7" s="61" t="s">
        <v>14</v>
      </c>
      <c r="EE7" s="61" t="s">
        <v>48</v>
      </c>
      <c r="EF7" s="61" t="s">
        <v>49</v>
      </c>
      <c r="EG7" s="61" t="s">
        <v>50</v>
      </c>
      <c r="EH7" s="61" t="s">
        <v>14</v>
      </c>
      <c r="EI7" s="61" t="s">
        <v>48</v>
      </c>
      <c r="EJ7" s="61" t="s">
        <v>49</v>
      </c>
      <c r="EK7" s="61" t="s">
        <v>50</v>
      </c>
      <c r="EL7" s="61" t="s">
        <v>14</v>
      </c>
      <c r="EM7" s="61" t="s">
        <v>48</v>
      </c>
      <c r="EN7" s="61" t="s">
        <v>49</v>
      </c>
      <c r="EO7" s="61" t="s">
        <v>50</v>
      </c>
      <c r="EP7" s="61" t="s">
        <v>14</v>
      </c>
      <c r="EQ7" s="61" t="s">
        <v>48</v>
      </c>
      <c r="ER7" s="61" t="s">
        <v>49</v>
      </c>
      <c r="ES7" s="61" t="s">
        <v>50</v>
      </c>
      <c r="ET7" s="61" t="s">
        <v>14</v>
      </c>
      <c r="EU7" s="61" t="s">
        <v>48</v>
      </c>
      <c r="EV7" s="61" t="s">
        <v>49</v>
      </c>
      <c r="EW7" s="61" t="s">
        <v>50</v>
      </c>
      <c r="EX7" s="61" t="s">
        <v>14</v>
      </c>
    </row>
    <row r="8" spans="1:154" ht="24.9" customHeight="1">
      <c r="A8" s="45">
        <v>1</v>
      </c>
      <c r="B8" s="46" t="s">
        <v>56</v>
      </c>
      <c r="C8" s="63">
        <v>1325630.4805419988</v>
      </c>
      <c r="D8" s="63">
        <v>1697173.859458002</v>
      </c>
      <c r="E8" s="63">
        <v>262000</v>
      </c>
      <c r="F8" s="63">
        <v>3284804.3400000008</v>
      </c>
      <c r="G8" s="63">
        <v>793455.47314302018</v>
      </c>
      <c r="H8" s="63">
        <v>923099.94056387979</v>
      </c>
      <c r="I8" s="63">
        <v>149743.45629310058</v>
      </c>
      <c r="J8" s="63">
        <v>1866298.8700000006</v>
      </c>
      <c r="K8" s="63">
        <v>613598.15000000014</v>
      </c>
      <c r="L8" s="63">
        <v>356491.48</v>
      </c>
      <c r="M8" s="63">
        <v>880.49</v>
      </c>
      <c r="N8" s="63">
        <v>970970.12000000011</v>
      </c>
      <c r="O8" s="63">
        <v>574985.11559761106</v>
      </c>
      <c r="P8" s="63">
        <v>324017.04006765049</v>
      </c>
      <c r="Q8" s="63">
        <v>846.04433473851941</v>
      </c>
      <c r="R8" s="63">
        <v>899848.20000000007</v>
      </c>
      <c r="S8" s="63">
        <v>203824.92162899044</v>
      </c>
      <c r="T8" s="63">
        <v>960.99837100001128</v>
      </c>
      <c r="U8" s="63">
        <v>0</v>
      </c>
      <c r="V8" s="63">
        <v>204785.91999999047</v>
      </c>
      <c r="W8" s="63">
        <v>90177.061628992815</v>
      </c>
      <c r="X8" s="63">
        <v>960.99837100001128</v>
      </c>
      <c r="Y8" s="63">
        <v>0</v>
      </c>
      <c r="Z8" s="63">
        <v>91138.059999992824</v>
      </c>
      <c r="AA8" s="63">
        <v>45999471.516900018</v>
      </c>
      <c r="AB8" s="63">
        <v>21695174.033300001</v>
      </c>
      <c r="AC8" s="63">
        <v>31865651.169800002</v>
      </c>
      <c r="AD8" s="63">
        <v>99560296.720000014</v>
      </c>
      <c r="AE8" s="63">
        <v>30929316.894448943</v>
      </c>
      <c r="AF8" s="63">
        <v>14587491.782587694</v>
      </c>
      <c r="AG8" s="63">
        <v>21425959.702963386</v>
      </c>
      <c r="AH8" s="63">
        <v>66942768.380000025</v>
      </c>
      <c r="AI8" s="63">
        <v>9130533.1636440046</v>
      </c>
      <c r="AJ8" s="63">
        <v>15685252.606355999</v>
      </c>
      <c r="AK8" s="63">
        <v>0</v>
      </c>
      <c r="AL8" s="63">
        <v>24815785.770000003</v>
      </c>
      <c r="AM8" s="63">
        <v>8980459.1531934422</v>
      </c>
      <c r="AN8" s="63">
        <v>15431206.90680656</v>
      </c>
      <c r="AO8" s="63">
        <v>0</v>
      </c>
      <c r="AP8" s="63">
        <v>24411666.060000002</v>
      </c>
      <c r="AQ8" s="63">
        <v>2867358.9774006726</v>
      </c>
      <c r="AR8" s="63">
        <v>3000064.8625993277</v>
      </c>
      <c r="AS8" s="63">
        <v>0</v>
      </c>
      <c r="AT8" s="63">
        <v>5867423.8399999999</v>
      </c>
      <c r="AU8" s="63">
        <v>2477197.7618650259</v>
      </c>
      <c r="AV8" s="63">
        <v>2998268.1981349746</v>
      </c>
      <c r="AW8" s="63">
        <v>0</v>
      </c>
      <c r="AX8" s="63">
        <v>5475465.9600000009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0</v>
      </c>
      <c r="BJ8" s="63">
        <v>0</v>
      </c>
      <c r="BK8" s="63">
        <v>0</v>
      </c>
      <c r="BL8" s="63">
        <v>0</v>
      </c>
      <c r="BM8" s="63">
        <v>0</v>
      </c>
      <c r="BN8" s="63">
        <v>0</v>
      </c>
      <c r="BO8" s="63">
        <v>0</v>
      </c>
      <c r="BP8" s="63">
        <v>0</v>
      </c>
      <c r="BQ8" s="63">
        <v>0</v>
      </c>
      <c r="BR8" s="63">
        <v>0</v>
      </c>
      <c r="BS8" s="63">
        <v>0</v>
      </c>
      <c r="BT8" s="63">
        <v>0</v>
      </c>
      <c r="BU8" s="63">
        <v>0</v>
      </c>
      <c r="BV8" s="63">
        <v>0</v>
      </c>
      <c r="BW8" s="63">
        <v>5451.6900000000023</v>
      </c>
      <c r="BX8" s="63">
        <v>0</v>
      </c>
      <c r="BY8" s="63">
        <v>0</v>
      </c>
      <c r="BZ8" s="63">
        <v>5451.6900000000023</v>
      </c>
      <c r="CA8" s="63">
        <v>2725.8499999999967</v>
      </c>
      <c r="CB8" s="63">
        <v>0</v>
      </c>
      <c r="CC8" s="63">
        <v>0</v>
      </c>
      <c r="CD8" s="63">
        <v>2725.8499999999967</v>
      </c>
      <c r="CE8" s="63">
        <v>0</v>
      </c>
      <c r="CF8" s="63">
        <v>0</v>
      </c>
      <c r="CG8" s="63">
        <v>0</v>
      </c>
      <c r="CH8" s="63">
        <v>0</v>
      </c>
      <c r="CI8" s="63">
        <v>0</v>
      </c>
      <c r="CJ8" s="63">
        <v>0</v>
      </c>
      <c r="CK8" s="63">
        <v>0</v>
      </c>
      <c r="CL8" s="63">
        <v>0</v>
      </c>
      <c r="CM8" s="63">
        <v>1448044.4320339998</v>
      </c>
      <c r="CN8" s="63">
        <v>20423.397966000004</v>
      </c>
      <c r="CO8" s="63">
        <v>0</v>
      </c>
      <c r="CP8" s="63">
        <v>1468467.8299999998</v>
      </c>
      <c r="CQ8" s="63">
        <v>146828.06989880116</v>
      </c>
      <c r="CR8" s="63">
        <v>4750.7001011986067</v>
      </c>
      <c r="CS8" s="63">
        <v>0</v>
      </c>
      <c r="CT8" s="63">
        <v>151578.76999999976</v>
      </c>
      <c r="CU8" s="63">
        <v>13925307.058187006</v>
      </c>
      <c r="CV8" s="63">
        <v>2055722.951813</v>
      </c>
      <c r="CW8" s="63">
        <v>0</v>
      </c>
      <c r="CX8" s="63">
        <v>15981030.010000005</v>
      </c>
      <c r="CY8" s="63">
        <v>4497998.1318518668</v>
      </c>
      <c r="CZ8" s="63">
        <v>647697.21814813907</v>
      </c>
      <c r="DA8" s="63">
        <v>0</v>
      </c>
      <c r="DB8" s="63">
        <v>5145695.3500000061</v>
      </c>
      <c r="DC8" s="63">
        <v>-4.6566128730773926E-10</v>
      </c>
      <c r="DD8" s="63">
        <v>0</v>
      </c>
      <c r="DE8" s="63">
        <v>0</v>
      </c>
      <c r="DF8" s="63">
        <v>-4.6566128730773926E-10</v>
      </c>
      <c r="DG8" s="63">
        <v>-4.6566128730773926E-10</v>
      </c>
      <c r="DH8" s="63">
        <v>0</v>
      </c>
      <c r="DI8" s="63">
        <v>0</v>
      </c>
      <c r="DJ8" s="63">
        <v>-4.6566128730773926E-10</v>
      </c>
      <c r="DK8" s="63">
        <v>3427283.74</v>
      </c>
      <c r="DL8" s="63">
        <v>0</v>
      </c>
      <c r="DM8" s="63">
        <v>0</v>
      </c>
      <c r="DN8" s="63">
        <v>3427283.74</v>
      </c>
      <c r="DO8" s="63">
        <v>685456.81</v>
      </c>
      <c r="DP8" s="63">
        <v>0</v>
      </c>
      <c r="DQ8" s="63">
        <v>0</v>
      </c>
      <c r="DR8" s="63">
        <v>685456.81</v>
      </c>
      <c r="DS8" s="63">
        <v>0</v>
      </c>
      <c r="DT8" s="63">
        <v>0</v>
      </c>
      <c r="DU8" s="63">
        <v>0</v>
      </c>
      <c r="DV8" s="63">
        <v>0</v>
      </c>
      <c r="DW8" s="63">
        <v>0</v>
      </c>
      <c r="DX8" s="63">
        <v>0</v>
      </c>
      <c r="DY8" s="63">
        <v>0</v>
      </c>
      <c r="DZ8" s="63">
        <v>0</v>
      </c>
      <c r="EA8" s="63">
        <v>471602.82913000003</v>
      </c>
      <c r="EB8" s="63">
        <v>18227.93087</v>
      </c>
      <c r="EC8" s="63">
        <v>0</v>
      </c>
      <c r="ED8" s="63">
        <v>489830.76</v>
      </c>
      <c r="EE8" s="63">
        <v>109375.85028079245</v>
      </c>
      <c r="EF8" s="63">
        <v>2638.659719207626</v>
      </c>
      <c r="EG8" s="63">
        <v>0</v>
      </c>
      <c r="EH8" s="63">
        <v>112014.51000000008</v>
      </c>
      <c r="EI8" s="63">
        <v>0</v>
      </c>
      <c r="EJ8" s="63">
        <v>0</v>
      </c>
      <c r="EK8" s="63">
        <v>0</v>
      </c>
      <c r="EL8" s="63">
        <v>0</v>
      </c>
      <c r="EM8" s="63">
        <v>0</v>
      </c>
      <c r="EN8" s="63">
        <v>0</v>
      </c>
      <c r="EO8" s="63">
        <v>0</v>
      </c>
      <c r="EP8" s="63">
        <v>0</v>
      </c>
      <c r="EQ8" s="63">
        <v>79418106.959466681</v>
      </c>
      <c r="ER8" s="63">
        <v>44529492.120733321</v>
      </c>
      <c r="ES8" s="63">
        <v>32128531.6598</v>
      </c>
      <c r="ET8" s="63">
        <v>156076130.74000001</v>
      </c>
      <c r="EU8" s="63">
        <v>49287976.171908498</v>
      </c>
      <c r="EV8" s="63">
        <v>34920131.444500305</v>
      </c>
      <c r="EW8" s="63">
        <v>21576549.203591224</v>
      </c>
      <c r="EX8" s="63">
        <v>105784656.82000004</v>
      </c>
    </row>
    <row r="9" spans="1:154" s="22" customFormat="1" ht="24.9" customHeight="1">
      <c r="A9" s="45">
        <v>2</v>
      </c>
      <c r="B9" s="46" t="s">
        <v>54</v>
      </c>
      <c r="C9" s="63">
        <v>1643298.88</v>
      </c>
      <c r="D9" s="63">
        <v>9353266.2499999981</v>
      </c>
      <c r="E9" s="63">
        <v>0</v>
      </c>
      <c r="F9" s="63">
        <v>10996565.129999999</v>
      </c>
      <c r="G9" s="63">
        <v>494488.11999999988</v>
      </c>
      <c r="H9" s="63">
        <v>1006321.464999998</v>
      </c>
      <c r="I9" s="63">
        <v>0</v>
      </c>
      <c r="J9" s="63">
        <v>1500809.5849999979</v>
      </c>
      <c r="K9" s="63">
        <v>0</v>
      </c>
      <c r="L9" s="63">
        <v>380114.78958200006</v>
      </c>
      <c r="M9" s="63">
        <v>0</v>
      </c>
      <c r="N9" s="63">
        <v>380114.78958200006</v>
      </c>
      <c r="O9" s="63">
        <v>0</v>
      </c>
      <c r="P9" s="63">
        <v>380114.78958200006</v>
      </c>
      <c r="Q9" s="63">
        <v>0</v>
      </c>
      <c r="R9" s="63">
        <v>380114.78958200006</v>
      </c>
      <c r="S9" s="63">
        <v>17947.18</v>
      </c>
      <c r="T9" s="63">
        <v>15091.5</v>
      </c>
      <c r="U9" s="63">
        <v>447.78000000000003</v>
      </c>
      <c r="V9" s="63">
        <v>33486.46</v>
      </c>
      <c r="W9" s="63">
        <v>17947.18</v>
      </c>
      <c r="X9" s="63">
        <v>15091.5</v>
      </c>
      <c r="Y9" s="63">
        <v>447.78000000000003</v>
      </c>
      <c r="Z9" s="63">
        <v>33486.46</v>
      </c>
      <c r="AA9" s="63">
        <v>42150446.021657579</v>
      </c>
      <c r="AB9" s="63">
        <v>8077.1790000000037</v>
      </c>
      <c r="AC9" s="63">
        <v>0</v>
      </c>
      <c r="AD9" s="63">
        <v>42158523.200657576</v>
      </c>
      <c r="AE9" s="63">
        <v>42150446.021657579</v>
      </c>
      <c r="AF9" s="63">
        <v>8077.1790000000037</v>
      </c>
      <c r="AG9" s="63">
        <v>0</v>
      </c>
      <c r="AH9" s="63">
        <v>42158523.200657576</v>
      </c>
      <c r="AI9" s="63">
        <v>12219702.73</v>
      </c>
      <c r="AJ9" s="63">
        <v>31406708.006412003</v>
      </c>
      <c r="AK9" s="63">
        <v>6235053.7200000007</v>
      </c>
      <c r="AL9" s="63">
        <v>49861464.456412002</v>
      </c>
      <c r="AM9" s="63">
        <v>11306920.130000001</v>
      </c>
      <c r="AN9" s="63">
        <v>31406708.006412003</v>
      </c>
      <c r="AO9" s="63">
        <v>3717508.5350000006</v>
      </c>
      <c r="AP9" s="63">
        <v>46431136.671412006</v>
      </c>
      <c r="AQ9" s="63">
        <v>2679904.084619883</v>
      </c>
      <c r="AR9" s="63">
        <v>4543817.8890643269</v>
      </c>
      <c r="AS9" s="63">
        <v>381298.91000000003</v>
      </c>
      <c r="AT9" s="63">
        <v>7605020.8836842105</v>
      </c>
      <c r="AU9" s="63">
        <v>2379559.4196198829</v>
      </c>
      <c r="AV9" s="63">
        <v>4543817.8890643269</v>
      </c>
      <c r="AW9" s="63">
        <v>248517.44500000001</v>
      </c>
      <c r="AX9" s="63">
        <v>7171894.7536842097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3">
        <v>0</v>
      </c>
      <c r="BO9" s="63">
        <v>0</v>
      </c>
      <c r="BP9" s="63">
        <v>0</v>
      </c>
      <c r="BQ9" s="63">
        <v>0</v>
      </c>
      <c r="BR9" s="63">
        <v>0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0</v>
      </c>
      <c r="CI9" s="63">
        <v>0</v>
      </c>
      <c r="CJ9" s="63">
        <v>0</v>
      </c>
      <c r="CK9" s="63">
        <v>0</v>
      </c>
      <c r="CL9" s="63">
        <v>0</v>
      </c>
      <c r="CM9" s="63">
        <v>419704.88000000006</v>
      </c>
      <c r="CN9" s="63">
        <v>0</v>
      </c>
      <c r="CO9" s="63">
        <v>0</v>
      </c>
      <c r="CP9" s="63">
        <v>419704.88000000006</v>
      </c>
      <c r="CQ9" s="63">
        <v>419704.88000000006</v>
      </c>
      <c r="CR9" s="63">
        <v>0</v>
      </c>
      <c r="CS9" s="63">
        <v>0</v>
      </c>
      <c r="CT9" s="63">
        <v>419704.88000000006</v>
      </c>
      <c r="CU9" s="63">
        <v>1853045.02</v>
      </c>
      <c r="CV9" s="63">
        <v>2528159.9900000002</v>
      </c>
      <c r="CW9" s="63">
        <v>0</v>
      </c>
      <c r="CX9" s="63">
        <v>4381205.01</v>
      </c>
      <c r="CY9" s="63">
        <v>1805344.583042</v>
      </c>
      <c r="CZ9" s="63">
        <v>1459980.844</v>
      </c>
      <c r="DA9" s="63">
        <v>0</v>
      </c>
      <c r="DB9" s="63">
        <v>3265325.427042</v>
      </c>
      <c r="DC9" s="63">
        <v>0</v>
      </c>
      <c r="DD9" s="63">
        <v>0</v>
      </c>
      <c r="DE9" s="63">
        <v>0</v>
      </c>
      <c r="DF9" s="63">
        <v>0</v>
      </c>
      <c r="DG9" s="63">
        <v>0</v>
      </c>
      <c r="DH9" s="63">
        <v>0</v>
      </c>
      <c r="DI9" s="63">
        <v>0</v>
      </c>
      <c r="DJ9" s="63">
        <v>0</v>
      </c>
      <c r="DK9" s="63">
        <v>856642.2</v>
      </c>
      <c r="DL9" s="63">
        <v>0</v>
      </c>
      <c r="DM9" s="63">
        <v>0</v>
      </c>
      <c r="DN9" s="63">
        <v>856642.2</v>
      </c>
      <c r="DO9" s="63">
        <v>171328.43999999983</v>
      </c>
      <c r="DP9" s="63">
        <v>0</v>
      </c>
      <c r="DQ9" s="63">
        <v>0</v>
      </c>
      <c r="DR9" s="63">
        <v>171328.43999999983</v>
      </c>
      <c r="DS9" s="63">
        <v>0</v>
      </c>
      <c r="DT9" s="63">
        <v>1494.05</v>
      </c>
      <c r="DU9" s="63">
        <v>0</v>
      </c>
      <c r="DV9" s="63">
        <v>1494.05</v>
      </c>
      <c r="DW9" s="63">
        <v>0</v>
      </c>
      <c r="DX9" s="63">
        <v>1494.05</v>
      </c>
      <c r="DY9" s="63">
        <v>0</v>
      </c>
      <c r="DZ9" s="63">
        <v>1494.05</v>
      </c>
      <c r="EA9" s="63">
        <v>43095.78</v>
      </c>
      <c r="EB9" s="63">
        <v>0</v>
      </c>
      <c r="EC9" s="63">
        <v>0</v>
      </c>
      <c r="ED9" s="63">
        <v>43095.78</v>
      </c>
      <c r="EE9" s="63">
        <v>43095.78</v>
      </c>
      <c r="EF9" s="63">
        <v>0</v>
      </c>
      <c r="EG9" s="63">
        <v>0</v>
      </c>
      <c r="EH9" s="63">
        <v>43095.78</v>
      </c>
      <c r="EI9" s="63">
        <v>0</v>
      </c>
      <c r="EJ9" s="63">
        <v>0</v>
      </c>
      <c r="EK9" s="63">
        <v>0</v>
      </c>
      <c r="EL9" s="63">
        <v>0</v>
      </c>
      <c r="EM9" s="63">
        <v>0</v>
      </c>
      <c r="EN9" s="63">
        <v>0</v>
      </c>
      <c r="EO9" s="63">
        <v>0</v>
      </c>
      <c r="EP9" s="63">
        <v>0</v>
      </c>
      <c r="EQ9" s="63">
        <v>61883786.776277468</v>
      </c>
      <c r="ER9" s="63">
        <v>48236729.65405833</v>
      </c>
      <c r="ES9" s="63">
        <v>6616800.4100000011</v>
      </c>
      <c r="ET9" s="63">
        <v>116737316.8403358</v>
      </c>
      <c r="EU9" s="63">
        <v>58788834.554319464</v>
      </c>
      <c r="EV9" s="63">
        <v>38821605.723058321</v>
      </c>
      <c r="EW9" s="63">
        <v>3966473.7600000002</v>
      </c>
      <c r="EX9" s="63">
        <v>101576914.03737779</v>
      </c>
    </row>
    <row r="10" spans="1:154" ht="24.9" customHeight="1">
      <c r="A10" s="45">
        <v>3</v>
      </c>
      <c r="B10" s="46" t="s">
        <v>58</v>
      </c>
      <c r="C10" s="63">
        <v>3287140.7299999981</v>
      </c>
      <c r="D10" s="63">
        <v>16606524.250000004</v>
      </c>
      <c r="E10" s="63">
        <v>0</v>
      </c>
      <c r="F10" s="63">
        <v>19893664.98</v>
      </c>
      <c r="G10" s="63">
        <v>3211031.5399999982</v>
      </c>
      <c r="H10" s="63">
        <v>15978503.320000004</v>
      </c>
      <c r="I10" s="63">
        <v>0</v>
      </c>
      <c r="J10" s="63">
        <v>19189534.860000003</v>
      </c>
      <c r="K10" s="63">
        <v>14974.84</v>
      </c>
      <c r="L10" s="63">
        <v>125544.20999999999</v>
      </c>
      <c r="M10" s="63">
        <v>0</v>
      </c>
      <c r="N10" s="63">
        <v>140519.04999999999</v>
      </c>
      <c r="O10" s="63">
        <v>14974.84</v>
      </c>
      <c r="P10" s="63">
        <v>125544.20999999999</v>
      </c>
      <c r="Q10" s="63">
        <v>0</v>
      </c>
      <c r="R10" s="63">
        <v>140519.04999999999</v>
      </c>
      <c r="S10" s="63">
        <v>132033.15000000002</v>
      </c>
      <c r="T10" s="63">
        <v>125294.23999999999</v>
      </c>
      <c r="U10" s="63">
        <v>0</v>
      </c>
      <c r="V10" s="63">
        <v>257327.39</v>
      </c>
      <c r="W10" s="63">
        <v>22046.37999999999</v>
      </c>
      <c r="X10" s="63">
        <v>120182.65999999999</v>
      </c>
      <c r="Y10" s="63">
        <v>0</v>
      </c>
      <c r="Z10" s="63">
        <v>142229.03999999998</v>
      </c>
      <c r="AA10" s="63">
        <v>81298.5</v>
      </c>
      <c r="AB10" s="63">
        <v>0</v>
      </c>
      <c r="AC10" s="63">
        <v>0</v>
      </c>
      <c r="AD10" s="63">
        <v>81298.5</v>
      </c>
      <c r="AE10" s="63">
        <v>81298.5</v>
      </c>
      <c r="AF10" s="63">
        <v>0</v>
      </c>
      <c r="AG10" s="63">
        <v>0</v>
      </c>
      <c r="AH10" s="63">
        <v>81298.5</v>
      </c>
      <c r="AI10" s="63">
        <v>18655053.069819152</v>
      </c>
      <c r="AJ10" s="63">
        <v>26111011.493333351</v>
      </c>
      <c r="AK10" s="63">
        <v>43741</v>
      </c>
      <c r="AL10" s="63">
        <v>44809805.563152507</v>
      </c>
      <c r="AM10" s="63">
        <v>18332519.109819151</v>
      </c>
      <c r="AN10" s="63">
        <v>25984463.953333352</v>
      </c>
      <c r="AO10" s="63">
        <v>43741</v>
      </c>
      <c r="AP10" s="63">
        <v>44360724.063152507</v>
      </c>
      <c r="AQ10" s="63">
        <v>3939605.2846198836</v>
      </c>
      <c r="AR10" s="63">
        <v>3753439.0990643264</v>
      </c>
      <c r="AS10" s="63">
        <v>16640</v>
      </c>
      <c r="AT10" s="63">
        <v>7709684.3836842105</v>
      </c>
      <c r="AU10" s="63">
        <v>3938457.1246198835</v>
      </c>
      <c r="AV10" s="63">
        <v>3753439.0990643264</v>
      </c>
      <c r="AW10" s="63">
        <v>16480.84</v>
      </c>
      <c r="AX10" s="63">
        <v>7708377.0636842102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0</v>
      </c>
      <c r="BL10" s="63">
        <v>0</v>
      </c>
      <c r="BM10" s="63">
        <v>0</v>
      </c>
      <c r="BN10" s="63">
        <v>0</v>
      </c>
      <c r="BO10" s="63">
        <v>0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3412.45</v>
      </c>
      <c r="BY10" s="63">
        <v>0</v>
      </c>
      <c r="BZ10" s="63">
        <v>3412.45</v>
      </c>
      <c r="CA10" s="63">
        <v>0</v>
      </c>
      <c r="CB10" s="63">
        <v>3412.45</v>
      </c>
      <c r="CC10" s="63">
        <v>0</v>
      </c>
      <c r="CD10" s="63">
        <v>3412.45</v>
      </c>
      <c r="CE10" s="63">
        <v>0</v>
      </c>
      <c r="CF10" s="63">
        <v>0</v>
      </c>
      <c r="CG10" s="63">
        <v>0</v>
      </c>
      <c r="CH10" s="63">
        <v>0</v>
      </c>
      <c r="CI10" s="63">
        <v>0</v>
      </c>
      <c r="CJ10" s="63">
        <v>0</v>
      </c>
      <c r="CK10" s="63">
        <v>0</v>
      </c>
      <c r="CL10" s="63">
        <v>0</v>
      </c>
      <c r="CM10" s="63">
        <v>2095072.3100000019</v>
      </c>
      <c r="CN10" s="63">
        <v>360513.99999999988</v>
      </c>
      <c r="CO10" s="63">
        <v>0</v>
      </c>
      <c r="CP10" s="63">
        <v>2455586.3100000019</v>
      </c>
      <c r="CQ10" s="63">
        <v>1291517.600000002</v>
      </c>
      <c r="CR10" s="63">
        <v>210032.01999999987</v>
      </c>
      <c r="CS10" s="63">
        <v>0</v>
      </c>
      <c r="CT10" s="63">
        <v>1501549.6200000017</v>
      </c>
      <c r="CU10" s="63">
        <v>6780292.9400000023</v>
      </c>
      <c r="CV10" s="63">
        <v>5284722.5666666655</v>
      </c>
      <c r="CW10" s="63">
        <v>3500</v>
      </c>
      <c r="CX10" s="63">
        <v>12068515.506666668</v>
      </c>
      <c r="CY10" s="63">
        <v>4934158.910000002</v>
      </c>
      <c r="CZ10" s="63">
        <v>2727888.716666664</v>
      </c>
      <c r="DA10" s="63">
        <v>3500</v>
      </c>
      <c r="DB10" s="63">
        <v>7665547.626666666</v>
      </c>
      <c r="DC10" s="63">
        <v>0</v>
      </c>
      <c r="DD10" s="63">
        <v>0</v>
      </c>
      <c r="DE10" s="63">
        <v>0</v>
      </c>
      <c r="DF10" s="63">
        <v>0</v>
      </c>
      <c r="DG10" s="63">
        <v>0</v>
      </c>
      <c r="DH10" s="63">
        <v>0</v>
      </c>
      <c r="DI10" s="63">
        <v>0</v>
      </c>
      <c r="DJ10" s="63">
        <v>0</v>
      </c>
      <c r="DK10" s="63">
        <v>11562573.220000001</v>
      </c>
      <c r="DL10" s="63">
        <v>0</v>
      </c>
      <c r="DM10" s="63">
        <v>0</v>
      </c>
      <c r="DN10" s="63">
        <v>11562573.220000001</v>
      </c>
      <c r="DO10" s="63">
        <v>5224896.49</v>
      </c>
      <c r="DP10" s="63">
        <v>0</v>
      </c>
      <c r="DQ10" s="63">
        <v>0</v>
      </c>
      <c r="DR10" s="63">
        <v>5224896.49</v>
      </c>
      <c r="DS10" s="63">
        <v>0</v>
      </c>
      <c r="DT10" s="63">
        <v>0</v>
      </c>
      <c r="DU10" s="63">
        <v>0</v>
      </c>
      <c r="DV10" s="63">
        <v>0</v>
      </c>
      <c r="DW10" s="63">
        <v>0</v>
      </c>
      <c r="DX10" s="63">
        <v>0</v>
      </c>
      <c r="DY10" s="63">
        <v>0</v>
      </c>
      <c r="DZ10" s="63">
        <v>0</v>
      </c>
      <c r="EA10" s="63">
        <v>3203898.57</v>
      </c>
      <c r="EB10" s="63">
        <v>174047.78999999998</v>
      </c>
      <c r="EC10" s="63">
        <v>0</v>
      </c>
      <c r="ED10" s="63">
        <v>3377946.36</v>
      </c>
      <c r="EE10" s="63">
        <v>1362866.0699999996</v>
      </c>
      <c r="EF10" s="63">
        <v>174047.78999999998</v>
      </c>
      <c r="EG10" s="63">
        <v>0</v>
      </c>
      <c r="EH10" s="63">
        <v>1536913.8599999996</v>
      </c>
      <c r="EI10" s="63">
        <v>0</v>
      </c>
      <c r="EJ10" s="63">
        <v>0</v>
      </c>
      <c r="EK10" s="63">
        <v>0</v>
      </c>
      <c r="EL10" s="63">
        <v>0</v>
      </c>
      <c r="EM10" s="63">
        <v>0</v>
      </c>
      <c r="EN10" s="63">
        <v>0</v>
      </c>
      <c r="EO10" s="63">
        <v>0</v>
      </c>
      <c r="EP10" s="63">
        <v>0</v>
      </c>
      <c r="EQ10" s="63">
        <v>49751942.61443904</v>
      </c>
      <c r="ER10" s="63">
        <v>52544510.09906435</v>
      </c>
      <c r="ES10" s="63">
        <v>63881</v>
      </c>
      <c r="ET10" s="63">
        <v>102360333.71350341</v>
      </c>
      <c r="EU10" s="63">
        <v>38413766.564439036</v>
      </c>
      <c r="EV10" s="63">
        <v>49077514.219064355</v>
      </c>
      <c r="EW10" s="63">
        <v>63721.84</v>
      </c>
      <c r="EX10" s="63">
        <v>87555002.623503387</v>
      </c>
    </row>
    <row r="11" spans="1:154" ht="24.9" customHeight="1">
      <c r="A11" s="45">
        <v>4</v>
      </c>
      <c r="B11" s="46" t="s">
        <v>57</v>
      </c>
      <c r="C11" s="63">
        <v>2073038.8699999992</v>
      </c>
      <c r="D11" s="63">
        <v>0</v>
      </c>
      <c r="E11" s="63">
        <v>367333.33999999997</v>
      </c>
      <c r="F11" s="63">
        <v>2440372.209999999</v>
      </c>
      <c r="G11" s="63">
        <v>2026400.0299999991</v>
      </c>
      <c r="H11" s="63">
        <v>0</v>
      </c>
      <c r="I11" s="63">
        <v>367333.33999999997</v>
      </c>
      <c r="J11" s="63">
        <v>2393733.3699999992</v>
      </c>
      <c r="K11" s="63">
        <v>1575.94</v>
      </c>
      <c r="L11" s="63">
        <v>84640.48000000001</v>
      </c>
      <c r="M11" s="63">
        <v>0</v>
      </c>
      <c r="N11" s="63">
        <v>86216.420000000013</v>
      </c>
      <c r="O11" s="63">
        <v>1575.94</v>
      </c>
      <c r="P11" s="63">
        <v>84640.48000000001</v>
      </c>
      <c r="Q11" s="63">
        <v>0</v>
      </c>
      <c r="R11" s="63">
        <v>86216.420000000013</v>
      </c>
      <c r="S11" s="63">
        <v>2500</v>
      </c>
      <c r="T11" s="63">
        <v>153</v>
      </c>
      <c r="U11" s="63">
        <v>0</v>
      </c>
      <c r="V11" s="63">
        <v>2653</v>
      </c>
      <c r="W11" s="63">
        <v>2500</v>
      </c>
      <c r="X11" s="63">
        <v>76.5</v>
      </c>
      <c r="Y11" s="63">
        <v>0</v>
      </c>
      <c r="Z11" s="63">
        <v>2576.5</v>
      </c>
      <c r="AA11" s="63">
        <v>48489329.330606401</v>
      </c>
      <c r="AB11" s="63">
        <v>1302348.1898981114</v>
      </c>
      <c r="AC11" s="63">
        <v>31513763.09297514</v>
      </c>
      <c r="AD11" s="63">
        <v>81305440.613479644</v>
      </c>
      <c r="AE11" s="63">
        <v>48489329.330606401</v>
      </c>
      <c r="AF11" s="63">
        <v>1302348.1898981114</v>
      </c>
      <c r="AG11" s="63">
        <v>31513763.09297514</v>
      </c>
      <c r="AH11" s="63">
        <v>81305440.613479644</v>
      </c>
      <c r="AI11" s="63">
        <v>250</v>
      </c>
      <c r="AJ11" s="63">
        <v>180817.51000000004</v>
      </c>
      <c r="AK11" s="63">
        <v>0</v>
      </c>
      <c r="AL11" s="63">
        <v>181067.51000000004</v>
      </c>
      <c r="AM11" s="63">
        <v>125</v>
      </c>
      <c r="AN11" s="63">
        <v>77604.593575757637</v>
      </c>
      <c r="AO11" s="63">
        <v>0</v>
      </c>
      <c r="AP11" s="63">
        <v>77729.593575757637</v>
      </c>
      <c r="AQ11" s="63">
        <v>8271.2546198830423</v>
      </c>
      <c r="AR11" s="63">
        <v>334062.27906432759</v>
      </c>
      <c r="AS11" s="63">
        <v>0</v>
      </c>
      <c r="AT11" s="63">
        <v>342333.53368421062</v>
      </c>
      <c r="AU11" s="63">
        <v>8271.2546198830423</v>
      </c>
      <c r="AV11" s="63">
        <v>313981.13906432758</v>
      </c>
      <c r="AW11" s="63">
        <v>0</v>
      </c>
      <c r="AX11" s="63">
        <v>322252.3936842106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0</v>
      </c>
      <c r="BJ11" s="63">
        <v>0</v>
      </c>
      <c r="BK11" s="63">
        <v>0</v>
      </c>
      <c r="BL11" s="63">
        <v>0</v>
      </c>
      <c r="BM11" s="63">
        <v>0</v>
      </c>
      <c r="BN11" s="63">
        <v>0</v>
      </c>
      <c r="BO11" s="63">
        <v>0</v>
      </c>
      <c r="BP11" s="63">
        <v>0</v>
      </c>
      <c r="BQ11" s="63">
        <v>0</v>
      </c>
      <c r="BR11" s="63">
        <v>0</v>
      </c>
      <c r="BS11" s="63">
        <v>0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0</v>
      </c>
      <c r="CF11" s="63">
        <v>0</v>
      </c>
      <c r="CG11" s="63">
        <v>0</v>
      </c>
      <c r="CH11" s="63">
        <v>0</v>
      </c>
      <c r="CI11" s="63">
        <v>0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63">
        <v>0</v>
      </c>
      <c r="CS11" s="63">
        <v>0</v>
      </c>
      <c r="CT11" s="63">
        <v>0</v>
      </c>
      <c r="CU11" s="63">
        <v>7074.12</v>
      </c>
      <c r="CV11" s="63">
        <v>5766.58</v>
      </c>
      <c r="CW11" s="63">
        <v>0</v>
      </c>
      <c r="CX11" s="63">
        <v>12840.7</v>
      </c>
      <c r="CY11" s="63">
        <v>0</v>
      </c>
      <c r="CZ11" s="63">
        <v>3032.2</v>
      </c>
      <c r="DA11" s="63">
        <v>0</v>
      </c>
      <c r="DB11" s="63">
        <v>3032.2</v>
      </c>
      <c r="DC11" s="63">
        <v>0</v>
      </c>
      <c r="DD11" s="63">
        <v>0</v>
      </c>
      <c r="DE11" s="63">
        <v>0</v>
      </c>
      <c r="DF11" s="63">
        <v>0</v>
      </c>
      <c r="DG11" s="63">
        <v>0</v>
      </c>
      <c r="DH11" s="63">
        <v>0</v>
      </c>
      <c r="DI11" s="63">
        <v>0</v>
      </c>
      <c r="DJ11" s="63">
        <v>0</v>
      </c>
      <c r="DK11" s="63">
        <v>0</v>
      </c>
      <c r="DL11" s="63">
        <v>0</v>
      </c>
      <c r="DM11" s="63">
        <v>0</v>
      </c>
      <c r="DN11" s="63">
        <v>0</v>
      </c>
      <c r="DO11" s="63">
        <v>0</v>
      </c>
      <c r="DP11" s="63">
        <v>0</v>
      </c>
      <c r="DQ11" s="63">
        <v>0</v>
      </c>
      <c r="DR11" s="63">
        <v>0</v>
      </c>
      <c r="DS11" s="63">
        <v>0</v>
      </c>
      <c r="DT11" s="63">
        <v>0</v>
      </c>
      <c r="DU11" s="63">
        <v>0</v>
      </c>
      <c r="DV11" s="63">
        <v>0</v>
      </c>
      <c r="DW11" s="63">
        <v>0</v>
      </c>
      <c r="DX11" s="63">
        <v>0</v>
      </c>
      <c r="DY11" s="63">
        <v>0</v>
      </c>
      <c r="DZ11" s="63">
        <v>0</v>
      </c>
      <c r="EA11" s="63">
        <v>15928.190000000002</v>
      </c>
      <c r="EB11" s="63">
        <v>0</v>
      </c>
      <c r="EC11" s="63">
        <v>0</v>
      </c>
      <c r="ED11" s="63">
        <v>15928.190000000002</v>
      </c>
      <c r="EE11" s="63">
        <v>1745.2800000000007</v>
      </c>
      <c r="EF11" s="63">
        <v>0</v>
      </c>
      <c r="EG11" s="63">
        <v>0</v>
      </c>
      <c r="EH11" s="63">
        <v>1745.2800000000007</v>
      </c>
      <c r="EI11" s="63">
        <v>0</v>
      </c>
      <c r="EJ11" s="63">
        <v>0</v>
      </c>
      <c r="EK11" s="63">
        <v>0</v>
      </c>
      <c r="EL11" s="63">
        <v>0</v>
      </c>
      <c r="EM11" s="63">
        <v>0</v>
      </c>
      <c r="EN11" s="63">
        <v>0</v>
      </c>
      <c r="EO11" s="63">
        <v>0</v>
      </c>
      <c r="EP11" s="63">
        <v>0</v>
      </c>
      <c r="EQ11" s="63">
        <v>50597967.70522628</v>
      </c>
      <c r="ER11" s="63">
        <v>1907788.0389624392</v>
      </c>
      <c r="ES11" s="63">
        <v>31881096.432975139</v>
      </c>
      <c r="ET11" s="63">
        <v>84386852.177163854</v>
      </c>
      <c r="EU11" s="63">
        <v>50529946.835226282</v>
      </c>
      <c r="EV11" s="63">
        <v>1781683.1025381966</v>
      </c>
      <c r="EW11" s="63">
        <v>31881096.432975139</v>
      </c>
      <c r="EX11" s="63">
        <v>84192726.370739609</v>
      </c>
    </row>
    <row r="12" spans="1:154" ht="24.9" customHeight="1">
      <c r="A12" s="45">
        <v>5</v>
      </c>
      <c r="B12" s="46" t="s">
        <v>60</v>
      </c>
      <c r="C12" s="63">
        <v>270504.18000000005</v>
      </c>
      <c r="D12" s="63">
        <v>0</v>
      </c>
      <c r="E12" s="63">
        <v>10000</v>
      </c>
      <c r="F12" s="63">
        <v>280504.18000000005</v>
      </c>
      <c r="G12" s="63">
        <v>120653.21250000005</v>
      </c>
      <c r="H12" s="63">
        <v>0</v>
      </c>
      <c r="I12" s="63">
        <v>10000</v>
      </c>
      <c r="J12" s="63">
        <v>130653.21250000005</v>
      </c>
      <c r="K12" s="63">
        <v>16642.78</v>
      </c>
      <c r="L12" s="63">
        <v>103011.95999999998</v>
      </c>
      <c r="M12" s="63">
        <v>0</v>
      </c>
      <c r="N12" s="63">
        <v>119654.73999999998</v>
      </c>
      <c r="O12" s="63">
        <v>16642.78</v>
      </c>
      <c r="P12" s="63">
        <v>103011.95999999998</v>
      </c>
      <c r="Q12" s="63">
        <v>0</v>
      </c>
      <c r="R12" s="63">
        <v>119654.73999999998</v>
      </c>
      <c r="S12" s="63">
        <v>9269.68</v>
      </c>
      <c r="T12" s="63">
        <v>905</v>
      </c>
      <c r="U12" s="63">
        <v>528.9</v>
      </c>
      <c r="V12" s="63">
        <v>10703.58</v>
      </c>
      <c r="W12" s="63">
        <v>9269.68</v>
      </c>
      <c r="X12" s="63">
        <v>-53.5</v>
      </c>
      <c r="Y12" s="63">
        <v>528.9</v>
      </c>
      <c r="Z12" s="63">
        <v>9745.08</v>
      </c>
      <c r="AA12" s="63">
        <v>46291585.629552111</v>
      </c>
      <c r="AB12" s="63">
        <v>8506341.0887515061</v>
      </c>
      <c r="AC12" s="63">
        <v>4328519.2699664682</v>
      </c>
      <c r="AD12" s="63">
        <v>59126445.988270089</v>
      </c>
      <c r="AE12" s="63">
        <v>46291585.629552111</v>
      </c>
      <c r="AF12" s="63">
        <v>8506341.0887515061</v>
      </c>
      <c r="AG12" s="63">
        <v>4328519.2699664682</v>
      </c>
      <c r="AH12" s="63">
        <v>59126445.988270089</v>
      </c>
      <c r="AI12" s="63">
        <v>1565546.2899999996</v>
      </c>
      <c r="AJ12" s="63">
        <v>2156593.3899999997</v>
      </c>
      <c r="AK12" s="63">
        <v>0</v>
      </c>
      <c r="AL12" s="63">
        <v>3722139.6799999992</v>
      </c>
      <c r="AM12" s="63">
        <v>705388.30299999972</v>
      </c>
      <c r="AN12" s="63">
        <v>1198753.5579999997</v>
      </c>
      <c r="AO12" s="63">
        <v>0</v>
      </c>
      <c r="AP12" s="63">
        <v>1904141.8609999996</v>
      </c>
      <c r="AQ12" s="63">
        <v>352623.33684210526</v>
      </c>
      <c r="AR12" s="63">
        <v>711668.93684210535</v>
      </c>
      <c r="AS12" s="63">
        <v>0</v>
      </c>
      <c r="AT12" s="63">
        <v>1064292.2736842106</v>
      </c>
      <c r="AU12" s="63">
        <v>200216.47184210524</v>
      </c>
      <c r="AV12" s="63">
        <v>541033.26684210531</v>
      </c>
      <c r="AW12" s="63">
        <v>0</v>
      </c>
      <c r="AX12" s="63">
        <v>741249.73868421058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0</v>
      </c>
      <c r="BJ12" s="63">
        <v>0</v>
      </c>
      <c r="BK12" s="63">
        <v>0</v>
      </c>
      <c r="BL12" s="63">
        <v>0</v>
      </c>
      <c r="BM12" s="63">
        <v>0</v>
      </c>
      <c r="BN12" s="63">
        <v>0</v>
      </c>
      <c r="BO12" s="63">
        <v>0</v>
      </c>
      <c r="BP12" s="63">
        <v>0</v>
      </c>
      <c r="BQ12" s="63">
        <v>0</v>
      </c>
      <c r="BR12" s="63">
        <v>0</v>
      </c>
      <c r="BS12" s="63">
        <v>0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0</v>
      </c>
      <c r="CI12" s="63">
        <v>0</v>
      </c>
      <c r="CJ12" s="63">
        <v>0</v>
      </c>
      <c r="CK12" s="63">
        <v>0</v>
      </c>
      <c r="CL12" s="63">
        <v>0</v>
      </c>
      <c r="CM12" s="63">
        <v>460368.92</v>
      </c>
      <c r="CN12" s="63">
        <v>0</v>
      </c>
      <c r="CO12" s="63">
        <v>0</v>
      </c>
      <c r="CP12" s="63">
        <v>460368.92</v>
      </c>
      <c r="CQ12" s="63">
        <v>54058</v>
      </c>
      <c r="CR12" s="63">
        <v>0</v>
      </c>
      <c r="CS12" s="63">
        <v>0</v>
      </c>
      <c r="CT12" s="63">
        <v>54058</v>
      </c>
      <c r="CU12" s="63">
        <v>470443.99000000017</v>
      </c>
      <c r="CV12" s="63">
        <v>45099.03</v>
      </c>
      <c r="CW12" s="63">
        <v>0</v>
      </c>
      <c r="CX12" s="63">
        <v>515543.02000000014</v>
      </c>
      <c r="CY12" s="63">
        <v>431776.54300000018</v>
      </c>
      <c r="CZ12" s="63">
        <v>39695.03</v>
      </c>
      <c r="DA12" s="63">
        <v>0</v>
      </c>
      <c r="DB12" s="63">
        <v>471471.57300000021</v>
      </c>
      <c r="DC12" s="63">
        <v>0</v>
      </c>
      <c r="DD12" s="63">
        <v>0</v>
      </c>
      <c r="DE12" s="63">
        <v>0</v>
      </c>
      <c r="DF12" s="63">
        <v>0</v>
      </c>
      <c r="DG12" s="63">
        <v>0</v>
      </c>
      <c r="DH12" s="63">
        <v>0</v>
      </c>
      <c r="DI12" s="63">
        <v>0</v>
      </c>
      <c r="DJ12" s="63">
        <v>0</v>
      </c>
      <c r="DK12" s="63">
        <v>0</v>
      </c>
      <c r="DL12" s="63">
        <v>0</v>
      </c>
      <c r="DM12" s="63">
        <v>0</v>
      </c>
      <c r="DN12" s="63">
        <v>0</v>
      </c>
      <c r="DO12" s="63">
        <v>0</v>
      </c>
      <c r="DP12" s="63">
        <v>0</v>
      </c>
      <c r="DQ12" s="63">
        <v>0</v>
      </c>
      <c r="DR12" s="63">
        <v>0</v>
      </c>
      <c r="DS12" s="63">
        <v>0</v>
      </c>
      <c r="DT12" s="63">
        <v>0</v>
      </c>
      <c r="DU12" s="63">
        <v>0</v>
      </c>
      <c r="DV12" s="63">
        <v>0</v>
      </c>
      <c r="DW12" s="63">
        <v>0</v>
      </c>
      <c r="DX12" s="63">
        <v>0</v>
      </c>
      <c r="DY12" s="63">
        <v>0</v>
      </c>
      <c r="DZ12" s="63">
        <v>0</v>
      </c>
      <c r="EA12" s="63">
        <v>0</v>
      </c>
      <c r="EB12" s="63">
        <v>0</v>
      </c>
      <c r="EC12" s="63">
        <v>0</v>
      </c>
      <c r="ED12" s="63">
        <v>0</v>
      </c>
      <c r="EE12" s="63">
        <v>0</v>
      </c>
      <c r="EF12" s="63">
        <v>0</v>
      </c>
      <c r="EG12" s="63">
        <v>0</v>
      </c>
      <c r="EH12" s="63">
        <v>0</v>
      </c>
      <c r="EI12" s="63">
        <v>0</v>
      </c>
      <c r="EJ12" s="63">
        <v>0</v>
      </c>
      <c r="EK12" s="63">
        <v>0</v>
      </c>
      <c r="EL12" s="63">
        <v>0</v>
      </c>
      <c r="EM12" s="63">
        <v>0</v>
      </c>
      <c r="EN12" s="63">
        <v>0</v>
      </c>
      <c r="EO12" s="63">
        <v>0</v>
      </c>
      <c r="EP12" s="63">
        <v>0</v>
      </c>
      <c r="EQ12" s="63">
        <v>49436984.806394219</v>
      </c>
      <c r="ER12" s="63">
        <v>11523619.405593613</v>
      </c>
      <c r="ES12" s="63">
        <v>4339048.1699664686</v>
      </c>
      <c r="ET12" s="63">
        <v>65299652.381954305</v>
      </c>
      <c r="EU12" s="63">
        <v>47829590.619894214</v>
      </c>
      <c r="EV12" s="63">
        <v>10388781.403593611</v>
      </c>
      <c r="EW12" s="63">
        <v>4339048.1699664686</v>
      </c>
      <c r="EX12" s="63">
        <v>62557420.193454295</v>
      </c>
    </row>
    <row r="13" spans="1:154" ht="24.9" customHeight="1">
      <c r="A13" s="45">
        <v>6</v>
      </c>
      <c r="B13" s="46" t="s">
        <v>59</v>
      </c>
      <c r="C13" s="63">
        <v>44634.99</v>
      </c>
      <c r="D13" s="63">
        <v>0</v>
      </c>
      <c r="E13" s="63">
        <v>88000</v>
      </c>
      <c r="F13" s="63">
        <v>132634.99</v>
      </c>
      <c r="G13" s="63">
        <v>31250</v>
      </c>
      <c r="H13" s="63">
        <v>0</v>
      </c>
      <c r="I13" s="63">
        <v>88000</v>
      </c>
      <c r="J13" s="63">
        <v>119250</v>
      </c>
      <c r="K13" s="63">
        <v>0</v>
      </c>
      <c r="L13" s="63">
        <v>28530.46</v>
      </c>
      <c r="M13" s="63">
        <v>0</v>
      </c>
      <c r="N13" s="63">
        <v>28530.46</v>
      </c>
      <c r="O13" s="63">
        <v>0</v>
      </c>
      <c r="P13" s="63">
        <v>18684.742999999999</v>
      </c>
      <c r="Q13" s="63">
        <v>0</v>
      </c>
      <c r="R13" s="63">
        <v>18684.742999999999</v>
      </c>
      <c r="S13" s="63">
        <v>0</v>
      </c>
      <c r="T13" s="63">
        <v>0</v>
      </c>
      <c r="U13" s="63">
        <v>2500</v>
      </c>
      <c r="V13" s="63">
        <v>2500</v>
      </c>
      <c r="W13" s="63">
        <v>0</v>
      </c>
      <c r="X13" s="63">
        <v>0</v>
      </c>
      <c r="Y13" s="63">
        <v>2500</v>
      </c>
      <c r="Z13" s="63">
        <v>2500</v>
      </c>
      <c r="AA13" s="63">
        <v>14980928.974047655</v>
      </c>
      <c r="AB13" s="63">
        <v>200776.05445238092</v>
      </c>
      <c r="AC13" s="63">
        <v>23621288.939833917</v>
      </c>
      <c r="AD13" s="63">
        <v>38802993.968333952</v>
      </c>
      <c r="AE13" s="63">
        <v>14980928.974047655</v>
      </c>
      <c r="AF13" s="63">
        <v>184131.07505238091</v>
      </c>
      <c r="AG13" s="63">
        <v>23621288.939833917</v>
      </c>
      <c r="AH13" s="63">
        <v>38786348.988933951</v>
      </c>
      <c r="AI13" s="63">
        <v>2463487.9999999995</v>
      </c>
      <c r="AJ13" s="63">
        <v>1264933.2000000002</v>
      </c>
      <c r="AK13" s="63">
        <v>9664194.9800000023</v>
      </c>
      <c r="AL13" s="63">
        <v>13392616.180000002</v>
      </c>
      <c r="AM13" s="63">
        <v>2114155.8960166047</v>
      </c>
      <c r="AN13" s="63">
        <v>828841.38877772284</v>
      </c>
      <c r="AO13" s="63">
        <v>8073761.5427889656</v>
      </c>
      <c r="AP13" s="63">
        <v>11016758.827583294</v>
      </c>
      <c r="AQ13" s="63">
        <v>344472.42461988301</v>
      </c>
      <c r="AR13" s="63">
        <v>646083.24906432757</v>
      </c>
      <c r="AS13" s="63">
        <v>915040.34000000008</v>
      </c>
      <c r="AT13" s="63">
        <v>1905596.0136842106</v>
      </c>
      <c r="AU13" s="63">
        <v>343165.75461988302</v>
      </c>
      <c r="AV13" s="63">
        <v>639625.23306432762</v>
      </c>
      <c r="AW13" s="63">
        <v>915040.34000000008</v>
      </c>
      <c r="AX13" s="63">
        <v>1897831.3276842106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0</v>
      </c>
      <c r="BQ13" s="63">
        <v>0</v>
      </c>
      <c r="BR13" s="63">
        <v>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63">
        <v>0</v>
      </c>
      <c r="CS13" s="63">
        <v>0</v>
      </c>
      <c r="CT13" s="63">
        <v>0</v>
      </c>
      <c r="CU13" s="63">
        <v>36066.699999999997</v>
      </c>
      <c r="CV13" s="63">
        <v>2825</v>
      </c>
      <c r="CW13" s="63">
        <v>26156</v>
      </c>
      <c r="CX13" s="63">
        <v>65047.7</v>
      </c>
      <c r="CY13" s="63">
        <v>4174.0138367377476</v>
      </c>
      <c r="CZ13" s="63">
        <v>2825</v>
      </c>
      <c r="DA13" s="63">
        <v>26156</v>
      </c>
      <c r="DB13" s="63">
        <v>33155.013836737751</v>
      </c>
      <c r="DC13" s="63">
        <v>0</v>
      </c>
      <c r="DD13" s="63">
        <v>0</v>
      </c>
      <c r="DE13" s="63">
        <v>0</v>
      </c>
      <c r="DF13" s="63">
        <v>0</v>
      </c>
      <c r="DG13" s="63">
        <v>0</v>
      </c>
      <c r="DH13" s="63">
        <v>0</v>
      </c>
      <c r="DI13" s="63">
        <v>0</v>
      </c>
      <c r="DJ13" s="63">
        <v>0</v>
      </c>
      <c r="DK13" s="63">
        <v>0</v>
      </c>
      <c r="DL13" s="63">
        <v>0</v>
      </c>
      <c r="DM13" s="63">
        <v>0</v>
      </c>
      <c r="DN13" s="63">
        <v>0</v>
      </c>
      <c r="DO13" s="63">
        <v>0</v>
      </c>
      <c r="DP13" s="63">
        <v>0</v>
      </c>
      <c r="DQ13" s="63">
        <v>0</v>
      </c>
      <c r="DR13" s="63">
        <v>0</v>
      </c>
      <c r="DS13" s="63">
        <v>0</v>
      </c>
      <c r="DT13" s="63">
        <v>0</v>
      </c>
      <c r="DU13" s="63">
        <v>0</v>
      </c>
      <c r="DV13" s="63">
        <v>0</v>
      </c>
      <c r="DW13" s="63">
        <v>0</v>
      </c>
      <c r="DX13" s="63">
        <v>0</v>
      </c>
      <c r="DY13" s="63">
        <v>0</v>
      </c>
      <c r="DZ13" s="63">
        <v>0</v>
      </c>
      <c r="EA13" s="63">
        <v>8185</v>
      </c>
      <c r="EB13" s="63">
        <v>0</v>
      </c>
      <c r="EC13" s="63">
        <v>2690</v>
      </c>
      <c r="ED13" s="63">
        <v>10875</v>
      </c>
      <c r="EE13" s="63">
        <v>5583.1931249999998</v>
      </c>
      <c r="EF13" s="63">
        <v>0</v>
      </c>
      <c r="EG13" s="63">
        <v>2648.86</v>
      </c>
      <c r="EH13" s="63">
        <v>8232.0531250000004</v>
      </c>
      <c r="EI13" s="63">
        <v>0</v>
      </c>
      <c r="EJ13" s="63">
        <v>0</v>
      </c>
      <c r="EK13" s="63">
        <v>0</v>
      </c>
      <c r="EL13" s="63">
        <v>0</v>
      </c>
      <c r="EM13" s="63">
        <v>0</v>
      </c>
      <c r="EN13" s="63">
        <v>0</v>
      </c>
      <c r="EO13" s="63">
        <v>0</v>
      </c>
      <c r="EP13" s="63">
        <v>0</v>
      </c>
      <c r="EQ13" s="63">
        <v>17877776.088667538</v>
      </c>
      <c r="ER13" s="63">
        <v>2143147.9635167085</v>
      </c>
      <c r="ES13" s="63">
        <v>34319870.259833924</v>
      </c>
      <c r="ET13" s="63">
        <v>54340794.312018171</v>
      </c>
      <c r="EU13" s="63">
        <v>17479257.831645876</v>
      </c>
      <c r="EV13" s="63">
        <v>1674107.4398944313</v>
      </c>
      <c r="EW13" s="63">
        <v>32729395.682622883</v>
      </c>
      <c r="EX13" s="63">
        <v>51882760.954163201</v>
      </c>
    </row>
    <row r="14" spans="1:154" ht="24.9" customHeight="1">
      <c r="A14" s="45">
        <v>7</v>
      </c>
      <c r="B14" s="46" t="s">
        <v>55</v>
      </c>
      <c r="C14" s="63">
        <v>1223609.3100000003</v>
      </c>
      <c r="D14" s="63">
        <v>0</v>
      </c>
      <c r="E14" s="63">
        <v>0</v>
      </c>
      <c r="F14" s="63">
        <v>1223609.3100000003</v>
      </c>
      <c r="G14" s="63">
        <v>114091.55000000028</v>
      </c>
      <c r="H14" s="63">
        <v>0</v>
      </c>
      <c r="I14" s="63">
        <v>0</v>
      </c>
      <c r="J14" s="63">
        <v>114091.55000000028</v>
      </c>
      <c r="K14" s="63">
        <v>1.4551915228366852E-11</v>
      </c>
      <c r="L14" s="63">
        <v>107770.24999999999</v>
      </c>
      <c r="M14" s="63">
        <v>0</v>
      </c>
      <c r="N14" s="63">
        <v>107770.25</v>
      </c>
      <c r="O14" s="63">
        <v>1.4551915228366852E-11</v>
      </c>
      <c r="P14" s="63">
        <v>107770.24999999999</v>
      </c>
      <c r="Q14" s="63">
        <v>0</v>
      </c>
      <c r="R14" s="63">
        <v>107770.25</v>
      </c>
      <c r="S14" s="63">
        <v>18256.989999999998</v>
      </c>
      <c r="T14" s="63">
        <v>2762.3</v>
      </c>
      <c r="U14" s="63">
        <v>0</v>
      </c>
      <c r="V14" s="63">
        <v>21019.289999999997</v>
      </c>
      <c r="W14" s="63">
        <v>18256.989999999998</v>
      </c>
      <c r="X14" s="63">
        <v>2762.3</v>
      </c>
      <c r="Y14" s="63">
        <v>0</v>
      </c>
      <c r="Z14" s="63">
        <v>21019.289999999997</v>
      </c>
      <c r="AA14" s="63">
        <v>22261962.838900041</v>
      </c>
      <c r="AB14" s="63">
        <v>3482013.1851999587</v>
      </c>
      <c r="AC14" s="63">
        <v>730979.67589999957</v>
      </c>
      <c r="AD14" s="63">
        <v>26474955.699999999</v>
      </c>
      <c r="AE14" s="63">
        <v>22261962.838900041</v>
      </c>
      <c r="AF14" s="63">
        <v>3482013.1851999587</v>
      </c>
      <c r="AG14" s="63">
        <v>730979.67589999957</v>
      </c>
      <c r="AH14" s="63">
        <v>26474955.699999999</v>
      </c>
      <c r="AI14" s="63">
        <v>2823421.5636509969</v>
      </c>
      <c r="AJ14" s="63">
        <v>5191022.9979950031</v>
      </c>
      <c r="AK14" s="63">
        <v>31848.728354000003</v>
      </c>
      <c r="AL14" s="63">
        <v>8046293.2899999991</v>
      </c>
      <c r="AM14" s="63">
        <v>2823421.5636509969</v>
      </c>
      <c r="AN14" s="63">
        <v>5191022.9979950031</v>
      </c>
      <c r="AO14" s="63">
        <v>31848.728354000003</v>
      </c>
      <c r="AP14" s="63">
        <v>8046293.2899999991</v>
      </c>
      <c r="AQ14" s="63">
        <v>532259.21436067251</v>
      </c>
      <c r="AR14" s="63">
        <v>1238974.3173273276</v>
      </c>
      <c r="AS14" s="63">
        <v>6190.0023120000005</v>
      </c>
      <c r="AT14" s="63">
        <v>1777423.534</v>
      </c>
      <c r="AU14" s="63">
        <v>530657.33436067251</v>
      </c>
      <c r="AV14" s="63">
        <v>1238974.3173273276</v>
      </c>
      <c r="AW14" s="63">
        <v>6190.0023120000005</v>
      </c>
      <c r="AX14" s="63">
        <v>1775821.6540000001</v>
      </c>
      <c r="AY14" s="63">
        <v>4.2632564145606011E-14</v>
      </c>
      <c r="AZ14" s="63">
        <v>0</v>
      </c>
      <c r="BA14" s="63">
        <v>0</v>
      </c>
      <c r="BB14" s="63">
        <v>4.2632564145606011E-14</v>
      </c>
      <c r="BC14" s="63">
        <v>4.2632564145606011E-14</v>
      </c>
      <c r="BD14" s="63">
        <v>0</v>
      </c>
      <c r="BE14" s="63">
        <v>0</v>
      </c>
      <c r="BF14" s="63">
        <v>4.2632564145606011E-14</v>
      </c>
      <c r="BG14" s="63">
        <v>0</v>
      </c>
      <c r="BH14" s="63">
        <v>0</v>
      </c>
      <c r="BI14" s="63">
        <v>0</v>
      </c>
      <c r="BJ14" s="63">
        <v>0</v>
      </c>
      <c r="BK14" s="63">
        <v>0</v>
      </c>
      <c r="BL14" s="63">
        <v>0</v>
      </c>
      <c r="BM14" s="63">
        <v>0</v>
      </c>
      <c r="BN14" s="63">
        <v>0</v>
      </c>
      <c r="BO14" s="63">
        <v>0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0</v>
      </c>
      <c r="CM14" s="63">
        <v>1051738.9748809999</v>
      </c>
      <c r="CN14" s="63">
        <v>4081.5051189999999</v>
      </c>
      <c r="CO14" s="63">
        <v>0</v>
      </c>
      <c r="CP14" s="63">
        <v>1055820.48</v>
      </c>
      <c r="CQ14" s="63">
        <v>665794.70488099987</v>
      </c>
      <c r="CR14" s="63">
        <v>4081.5051189999999</v>
      </c>
      <c r="CS14" s="63">
        <v>0</v>
      </c>
      <c r="CT14" s="63">
        <v>669876.20999999985</v>
      </c>
      <c r="CU14" s="63">
        <v>1352314.050691999</v>
      </c>
      <c r="CV14" s="63">
        <v>274753.76930800005</v>
      </c>
      <c r="CW14" s="63">
        <v>0</v>
      </c>
      <c r="CX14" s="63">
        <v>1627067.8199999991</v>
      </c>
      <c r="CY14" s="63">
        <v>631887.96117999929</v>
      </c>
      <c r="CZ14" s="63">
        <v>209505.32882000005</v>
      </c>
      <c r="DA14" s="63">
        <v>0</v>
      </c>
      <c r="DB14" s="63">
        <v>841393.28999999934</v>
      </c>
      <c r="DC14" s="63">
        <v>0</v>
      </c>
      <c r="DD14" s="63">
        <v>0</v>
      </c>
      <c r="DE14" s="63">
        <v>0</v>
      </c>
      <c r="DF14" s="63">
        <v>0</v>
      </c>
      <c r="DG14" s="63">
        <v>0</v>
      </c>
      <c r="DH14" s="63">
        <v>0</v>
      </c>
      <c r="DI14" s="63">
        <v>0</v>
      </c>
      <c r="DJ14" s="63">
        <v>0</v>
      </c>
      <c r="DK14" s="63">
        <v>34159.440000000002</v>
      </c>
      <c r="DL14" s="63">
        <v>0</v>
      </c>
      <c r="DM14" s="63">
        <v>0</v>
      </c>
      <c r="DN14" s="63">
        <v>34159.440000000002</v>
      </c>
      <c r="DO14" s="63">
        <v>4119.5599999999977</v>
      </c>
      <c r="DP14" s="63">
        <v>0</v>
      </c>
      <c r="DQ14" s="63">
        <v>0</v>
      </c>
      <c r="DR14" s="63">
        <v>4119.5599999999977</v>
      </c>
      <c r="DS14" s="63">
        <v>0</v>
      </c>
      <c r="DT14" s="63">
        <v>0</v>
      </c>
      <c r="DU14" s="63">
        <v>0</v>
      </c>
      <c r="DV14" s="63">
        <v>0</v>
      </c>
      <c r="DW14" s="63">
        <v>0</v>
      </c>
      <c r="DX14" s="63">
        <v>0</v>
      </c>
      <c r="DY14" s="63">
        <v>0</v>
      </c>
      <c r="DZ14" s="63">
        <v>0</v>
      </c>
      <c r="EA14" s="63">
        <v>64895.014763000014</v>
      </c>
      <c r="EB14" s="63">
        <v>686.27154900000005</v>
      </c>
      <c r="EC14" s="63">
        <v>420647.42368799995</v>
      </c>
      <c r="ED14" s="63">
        <v>486228.70999999996</v>
      </c>
      <c r="EE14" s="63">
        <v>4354.9103769998183</v>
      </c>
      <c r="EF14" s="63">
        <v>686.27154900000005</v>
      </c>
      <c r="EG14" s="63">
        <v>105161.87807400001</v>
      </c>
      <c r="EH14" s="63">
        <v>110203.05999999982</v>
      </c>
      <c r="EI14" s="63">
        <v>0</v>
      </c>
      <c r="EJ14" s="63">
        <v>0</v>
      </c>
      <c r="EK14" s="63">
        <v>0</v>
      </c>
      <c r="EL14" s="63">
        <v>0</v>
      </c>
      <c r="EM14" s="63">
        <v>0</v>
      </c>
      <c r="EN14" s="63">
        <v>0</v>
      </c>
      <c r="EO14" s="63">
        <v>0</v>
      </c>
      <c r="EP14" s="63">
        <v>0</v>
      </c>
      <c r="EQ14" s="63">
        <v>29362617.397247713</v>
      </c>
      <c r="ER14" s="63">
        <v>10302064.59649829</v>
      </c>
      <c r="ES14" s="63">
        <v>1189665.8302539997</v>
      </c>
      <c r="ET14" s="63">
        <v>40854347.824000001</v>
      </c>
      <c r="EU14" s="63">
        <v>27054547.413349707</v>
      </c>
      <c r="EV14" s="63">
        <v>10236816.156010289</v>
      </c>
      <c r="EW14" s="63">
        <v>874180.28463999962</v>
      </c>
      <c r="EX14" s="63">
        <v>38165543.854000002</v>
      </c>
    </row>
    <row r="15" spans="1:154" ht="24.9" customHeight="1">
      <c r="A15" s="45">
        <v>8</v>
      </c>
      <c r="B15" s="46" t="s">
        <v>61</v>
      </c>
      <c r="C15" s="63">
        <v>19500</v>
      </c>
      <c r="D15" s="63">
        <v>0</v>
      </c>
      <c r="E15" s="63">
        <v>12000</v>
      </c>
      <c r="F15" s="63">
        <v>31500</v>
      </c>
      <c r="G15" s="63">
        <v>19500</v>
      </c>
      <c r="H15" s="63">
        <v>0</v>
      </c>
      <c r="I15" s="63">
        <v>12000</v>
      </c>
      <c r="J15" s="63">
        <v>31500</v>
      </c>
      <c r="K15" s="63">
        <v>100</v>
      </c>
      <c r="L15" s="63">
        <v>1671.57</v>
      </c>
      <c r="M15" s="63">
        <v>0</v>
      </c>
      <c r="N15" s="63">
        <v>1771.57</v>
      </c>
      <c r="O15" s="63">
        <v>100</v>
      </c>
      <c r="P15" s="63">
        <v>1671.57</v>
      </c>
      <c r="Q15" s="63">
        <v>0</v>
      </c>
      <c r="R15" s="63">
        <v>1771.57</v>
      </c>
      <c r="S15" s="63">
        <v>1090</v>
      </c>
      <c r="T15" s="63">
        <v>0</v>
      </c>
      <c r="U15" s="63">
        <v>0</v>
      </c>
      <c r="V15" s="63">
        <v>1090</v>
      </c>
      <c r="W15" s="63">
        <v>1090</v>
      </c>
      <c r="X15" s="63">
        <v>0</v>
      </c>
      <c r="Y15" s="63">
        <v>0</v>
      </c>
      <c r="Z15" s="63">
        <v>1090</v>
      </c>
      <c r="AA15" s="63">
        <v>15075326.286422169</v>
      </c>
      <c r="AB15" s="63">
        <v>275302.90334507264</v>
      </c>
      <c r="AC15" s="63">
        <v>9338845.9552329034</v>
      </c>
      <c r="AD15" s="63">
        <v>24689475.145000145</v>
      </c>
      <c r="AE15" s="63">
        <v>15075326.286422169</v>
      </c>
      <c r="AF15" s="63">
        <v>275302.90334507264</v>
      </c>
      <c r="AG15" s="63">
        <v>9338845.9552329034</v>
      </c>
      <c r="AH15" s="63">
        <v>24689475.145000145</v>
      </c>
      <c r="AI15" s="63">
        <v>1012844.8069109635</v>
      </c>
      <c r="AJ15" s="63">
        <v>7973864.1859468305</v>
      </c>
      <c r="AK15" s="63">
        <v>313760.10714220506</v>
      </c>
      <c r="AL15" s="63">
        <v>9300469.0999999978</v>
      </c>
      <c r="AM15" s="63">
        <v>510376.8789109636</v>
      </c>
      <c r="AN15" s="63">
        <v>3969023.6019468242</v>
      </c>
      <c r="AO15" s="63">
        <v>117527.66314220507</v>
      </c>
      <c r="AP15" s="63">
        <v>4596928.1439999929</v>
      </c>
      <c r="AQ15" s="63">
        <v>251884.32461988306</v>
      </c>
      <c r="AR15" s="63">
        <v>1979638.7790643275</v>
      </c>
      <c r="AS15" s="63">
        <v>11241.57</v>
      </c>
      <c r="AT15" s="63">
        <v>2242764.6736842105</v>
      </c>
      <c r="AU15" s="63">
        <v>122850.06361988306</v>
      </c>
      <c r="AV15" s="63">
        <v>1098502.5050643273</v>
      </c>
      <c r="AW15" s="63">
        <v>2502.1170000000002</v>
      </c>
      <c r="AX15" s="63">
        <v>1223854.6856842104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0</v>
      </c>
      <c r="BJ15" s="63">
        <v>0</v>
      </c>
      <c r="BK15" s="63">
        <v>0</v>
      </c>
      <c r="BL15" s="63">
        <v>0</v>
      </c>
      <c r="BM15" s="63">
        <v>0</v>
      </c>
      <c r="BN15" s="63">
        <v>0</v>
      </c>
      <c r="BO15" s="63">
        <v>0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63">
        <v>0</v>
      </c>
      <c r="CS15" s="63">
        <v>0</v>
      </c>
      <c r="CT15" s="63">
        <v>0</v>
      </c>
      <c r="CU15" s="63">
        <v>59852.35</v>
      </c>
      <c r="CV15" s="63">
        <v>0</v>
      </c>
      <c r="CW15" s="63">
        <v>0</v>
      </c>
      <c r="CX15" s="63">
        <v>59852.35</v>
      </c>
      <c r="CY15" s="63">
        <v>11970.46</v>
      </c>
      <c r="CZ15" s="63">
        <v>0</v>
      </c>
      <c r="DA15" s="63">
        <v>0</v>
      </c>
      <c r="DB15" s="63">
        <v>11970.46</v>
      </c>
      <c r="DC15" s="63">
        <v>0</v>
      </c>
      <c r="DD15" s="63">
        <v>0</v>
      </c>
      <c r="DE15" s="63">
        <v>0</v>
      </c>
      <c r="DF15" s="63">
        <v>0</v>
      </c>
      <c r="DG15" s="63">
        <v>0</v>
      </c>
      <c r="DH15" s="63">
        <v>0</v>
      </c>
      <c r="DI15" s="63">
        <v>0</v>
      </c>
      <c r="DJ15" s="63">
        <v>0</v>
      </c>
      <c r="DK15" s="63">
        <v>0</v>
      </c>
      <c r="DL15" s="63">
        <v>0</v>
      </c>
      <c r="DM15" s="63">
        <v>0</v>
      </c>
      <c r="DN15" s="63">
        <v>0</v>
      </c>
      <c r="DO15" s="63">
        <v>0</v>
      </c>
      <c r="DP15" s="63">
        <v>0</v>
      </c>
      <c r="DQ15" s="63">
        <v>0</v>
      </c>
      <c r="DR15" s="63">
        <v>0</v>
      </c>
      <c r="DS15" s="63">
        <v>0</v>
      </c>
      <c r="DT15" s="63">
        <v>0</v>
      </c>
      <c r="DU15" s="63">
        <v>0</v>
      </c>
      <c r="DV15" s="63">
        <v>0</v>
      </c>
      <c r="DW15" s="63">
        <v>0</v>
      </c>
      <c r="DX15" s="63">
        <v>0</v>
      </c>
      <c r="DY15" s="63">
        <v>0</v>
      </c>
      <c r="DZ15" s="63">
        <v>0</v>
      </c>
      <c r="EA15" s="63">
        <v>0</v>
      </c>
      <c r="EB15" s="63">
        <v>0</v>
      </c>
      <c r="EC15" s="63">
        <v>0</v>
      </c>
      <c r="ED15" s="63">
        <v>0</v>
      </c>
      <c r="EE15" s="63">
        <v>0</v>
      </c>
      <c r="EF15" s="63">
        <v>0</v>
      </c>
      <c r="EG15" s="63">
        <v>0</v>
      </c>
      <c r="EH15" s="63">
        <v>0</v>
      </c>
      <c r="EI15" s="63">
        <v>0</v>
      </c>
      <c r="EJ15" s="63">
        <v>0</v>
      </c>
      <c r="EK15" s="63">
        <v>0</v>
      </c>
      <c r="EL15" s="63">
        <v>0</v>
      </c>
      <c r="EM15" s="63">
        <v>0</v>
      </c>
      <c r="EN15" s="63">
        <v>0</v>
      </c>
      <c r="EO15" s="63">
        <v>0</v>
      </c>
      <c r="EP15" s="63">
        <v>0</v>
      </c>
      <c r="EQ15" s="63">
        <v>16420597.767953016</v>
      </c>
      <c r="ER15" s="63">
        <v>10230477.438356232</v>
      </c>
      <c r="ES15" s="63">
        <v>9675847.6323751081</v>
      </c>
      <c r="ET15" s="63">
        <v>36326922.838684358</v>
      </c>
      <c r="EU15" s="63">
        <v>15741213.688953018</v>
      </c>
      <c r="EV15" s="63">
        <v>5344500.5803562244</v>
      </c>
      <c r="EW15" s="63">
        <v>9470875.7353751082</v>
      </c>
      <c r="EX15" s="63">
        <v>30556590.004684351</v>
      </c>
    </row>
    <row r="16" spans="1:154" ht="24.9" customHeight="1">
      <c r="A16" s="45">
        <v>9</v>
      </c>
      <c r="B16" s="46" t="s">
        <v>63</v>
      </c>
      <c r="C16" s="63">
        <v>26000</v>
      </c>
      <c r="D16" s="63">
        <v>19056</v>
      </c>
      <c r="E16" s="63">
        <v>100000</v>
      </c>
      <c r="F16" s="63">
        <v>145056</v>
      </c>
      <c r="G16" s="63">
        <v>26000</v>
      </c>
      <c r="H16" s="63">
        <v>19056</v>
      </c>
      <c r="I16" s="63">
        <v>100000</v>
      </c>
      <c r="J16" s="63">
        <v>145056</v>
      </c>
      <c r="K16" s="63">
        <v>0</v>
      </c>
      <c r="L16" s="63">
        <v>46933</v>
      </c>
      <c r="M16" s="63">
        <v>0</v>
      </c>
      <c r="N16" s="63">
        <v>46933</v>
      </c>
      <c r="O16" s="63">
        <v>0</v>
      </c>
      <c r="P16" s="63">
        <v>46933</v>
      </c>
      <c r="Q16" s="63">
        <v>0</v>
      </c>
      <c r="R16" s="63">
        <v>46933</v>
      </c>
      <c r="S16" s="63">
        <v>2000</v>
      </c>
      <c r="T16" s="63">
        <v>495</v>
      </c>
      <c r="U16" s="63">
        <v>10000</v>
      </c>
      <c r="V16" s="63">
        <v>12495</v>
      </c>
      <c r="W16" s="63">
        <v>2000</v>
      </c>
      <c r="X16" s="63">
        <v>495</v>
      </c>
      <c r="Y16" s="63">
        <v>10000</v>
      </c>
      <c r="Z16" s="63">
        <v>12495</v>
      </c>
      <c r="AA16" s="63">
        <v>6485581</v>
      </c>
      <c r="AB16" s="63">
        <v>1656436</v>
      </c>
      <c r="AC16" s="63">
        <v>8206490</v>
      </c>
      <c r="AD16" s="63">
        <v>16348507</v>
      </c>
      <c r="AE16" s="63">
        <v>6485581</v>
      </c>
      <c r="AF16" s="63">
        <v>1656436</v>
      </c>
      <c r="AG16" s="63">
        <v>8206490</v>
      </c>
      <c r="AH16" s="63">
        <v>16348507</v>
      </c>
      <c r="AI16" s="63">
        <v>1494648</v>
      </c>
      <c r="AJ16" s="63">
        <v>2038020</v>
      </c>
      <c r="AK16" s="63">
        <v>268229</v>
      </c>
      <c r="AL16" s="63">
        <v>3800897</v>
      </c>
      <c r="AM16" s="63">
        <v>1468773.51</v>
      </c>
      <c r="AN16" s="63">
        <v>2036724</v>
      </c>
      <c r="AO16" s="63">
        <v>240418.5</v>
      </c>
      <c r="AP16" s="63">
        <v>3745916.01</v>
      </c>
      <c r="AQ16" s="63">
        <v>74745.254619883039</v>
      </c>
      <c r="AR16" s="63">
        <v>586075.99906432757</v>
      </c>
      <c r="AS16" s="63">
        <v>17360</v>
      </c>
      <c r="AT16" s="63">
        <v>678181.25368421059</v>
      </c>
      <c r="AU16" s="63">
        <v>71983.244619883044</v>
      </c>
      <c r="AV16" s="63">
        <v>586075.99906432757</v>
      </c>
      <c r="AW16" s="63">
        <v>17360</v>
      </c>
      <c r="AX16" s="63">
        <v>675419.24368421058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3">
        <v>0</v>
      </c>
      <c r="BL16" s="63">
        <v>0</v>
      </c>
      <c r="BM16" s="63">
        <v>0</v>
      </c>
      <c r="BN16" s="63">
        <v>0</v>
      </c>
      <c r="BO16" s="63">
        <v>0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363057</v>
      </c>
      <c r="CN16" s="63">
        <v>0</v>
      </c>
      <c r="CO16" s="63">
        <v>0</v>
      </c>
      <c r="CP16" s="63">
        <v>363057</v>
      </c>
      <c r="CQ16" s="63">
        <v>83019.445000000007</v>
      </c>
      <c r="CR16" s="63">
        <v>0</v>
      </c>
      <c r="CS16" s="63">
        <v>0</v>
      </c>
      <c r="CT16" s="63">
        <v>83019.445000000007</v>
      </c>
      <c r="CU16" s="63">
        <v>1936730</v>
      </c>
      <c r="CV16" s="63">
        <v>30736</v>
      </c>
      <c r="CW16" s="63">
        <v>83538</v>
      </c>
      <c r="CX16" s="63">
        <v>2051004</v>
      </c>
      <c r="CY16" s="63">
        <v>777214.79749999987</v>
      </c>
      <c r="CZ16" s="63">
        <v>15368</v>
      </c>
      <c r="DA16" s="63">
        <v>43570.540000000008</v>
      </c>
      <c r="DB16" s="63">
        <v>836153.33749999991</v>
      </c>
      <c r="DC16" s="63">
        <v>0</v>
      </c>
      <c r="DD16" s="63">
        <v>0</v>
      </c>
      <c r="DE16" s="63">
        <v>0</v>
      </c>
      <c r="DF16" s="63">
        <v>0</v>
      </c>
      <c r="DG16" s="63">
        <v>0</v>
      </c>
      <c r="DH16" s="63">
        <v>0</v>
      </c>
      <c r="DI16" s="63">
        <v>0</v>
      </c>
      <c r="DJ16" s="63">
        <v>0</v>
      </c>
      <c r="DK16" s="63">
        <v>477820</v>
      </c>
      <c r="DL16" s="63">
        <v>0</v>
      </c>
      <c r="DM16" s="63">
        <v>0</v>
      </c>
      <c r="DN16" s="63">
        <v>477820</v>
      </c>
      <c r="DO16" s="63">
        <v>191127.84999999998</v>
      </c>
      <c r="DP16" s="63">
        <v>0</v>
      </c>
      <c r="DQ16" s="63">
        <v>0</v>
      </c>
      <c r="DR16" s="63">
        <v>191127.84999999998</v>
      </c>
      <c r="DS16" s="63">
        <v>0</v>
      </c>
      <c r="DT16" s="63">
        <v>0</v>
      </c>
      <c r="DU16" s="63">
        <v>0</v>
      </c>
      <c r="DV16" s="63">
        <v>0</v>
      </c>
      <c r="DW16" s="63">
        <v>0</v>
      </c>
      <c r="DX16" s="63">
        <v>0</v>
      </c>
      <c r="DY16" s="63">
        <v>0</v>
      </c>
      <c r="DZ16" s="63">
        <v>0</v>
      </c>
      <c r="EA16" s="63">
        <v>34507</v>
      </c>
      <c r="EB16" s="63">
        <v>0</v>
      </c>
      <c r="EC16" s="63">
        <v>105421</v>
      </c>
      <c r="ED16" s="63">
        <v>139928</v>
      </c>
      <c r="EE16" s="63">
        <v>-35456.83</v>
      </c>
      <c r="EF16" s="63">
        <v>0</v>
      </c>
      <c r="EG16" s="63">
        <v>105421</v>
      </c>
      <c r="EH16" s="63">
        <v>69964.17</v>
      </c>
      <c r="EI16" s="63">
        <v>0</v>
      </c>
      <c r="EJ16" s="63">
        <v>0</v>
      </c>
      <c r="EK16" s="63">
        <v>0</v>
      </c>
      <c r="EL16" s="63">
        <v>0</v>
      </c>
      <c r="EM16" s="63">
        <v>0</v>
      </c>
      <c r="EN16" s="63">
        <v>0</v>
      </c>
      <c r="EO16" s="63">
        <v>0</v>
      </c>
      <c r="EP16" s="63">
        <v>0</v>
      </c>
      <c r="EQ16" s="63">
        <v>10895088.254619883</v>
      </c>
      <c r="ER16" s="63">
        <v>4377751.9990643272</v>
      </c>
      <c r="ES16" s="63">
        <v>8791038</v>
      </c>
      <c r="ET16" s="63">
        <v>24063878.253684212</v>
      </c>
      <c r="EU16" s="63">
        <v>9070243.0171198826</v>
      </c>
      <c r="EV16" s="63">
        <v>4361087.9990643272</v>
      </c>
      <c r="EW16" s="63">
        <v>8723260.0399999991</v>
      </c>
      <c r="EX16" s="63">
        <v>22154591.05618421</v>
      </c>
    </row>
    <row r="17" spans="1:154" ht="24.9" customHeight="1">
      <c r="A17" s="45">
        <v>10</v>
      </c>
      <c r="B17" s="46" t="s">
        <v>65</v>
      </c>
      <c r="C17" s="63">
        <v>5000</v>
      </c>
      <c r="D17" s="63">
        <v>0</v>
      </c>
      <c r="E17" s="63">
        <v>0</v>
      </c>
      <c r="F17" s="63">
        <v>5000</v>
      </c>
      <c r="G17" s="63">
        <v>5000</v>
      </c>
      <c r="H17" s="63">
        <v>0</v>
      </c>
      <c r="I17" s="63">
        <v>0</v>
      </c>
      <c r="J17" s="63">
        <v>5000</v>
      </c>
      <c r="K17" s="63">
        <v>0</v>
      </c>
      <c r="L17" s="63">
        <v>978.36</v>
      </c>
      <c r="M17" s="63">
        <v>0</v>
      </c>
      <c r="N17" s="63">
        <v>978.36</v>
      </c>
      <c r="O17" s="63">
        <v>0</v>
      </c>
      <c r="P17" s="63">
        <v>978.36</v>
      </c>
      <c r="Q17" s="63">
        <v>0</v>
      </c>
      <c r="R17" s="63">
        <v>978.36</v>
      </c>
      <c r="S17" s="63">
        <v>19551.579999999998</v>
      </c>
      <c r="T17" s="63">
        <v>31635.200000000001</v>
      </c>
      <c r="U17" s="63">
        <v>21061.61</v>
      </c>
      <c r="V17" s="63">
        <v>72248.39</v>
      </c>
      <c r="W17" s="63">
        <v>19551.579999999998</v>
      </c>
      <c r="X17" s="63">
        <v>31635.200000000001</v>
      </c>
      <c r="Y17" s="63">
        <v>21061.61</v>
      </c>
      <c r="Z17" s="63">
        <v>72248.39</v>
      </c>
      <c r="AA17" s="63">
        <v>5057637.6900002183</v>
      </c>
      <c r="AB17" s="63">
        <v>0</v>
      </c>
      <c r="AC17" s="63">
        <v>1618409.8099999959</v>
      </c>
      <c r="AD17" s="63">
        <v>6676047.5000002142</v>
      </c>
      <c r="AE17" s="63">
        <v>5057637.6900002183</v>
      </c>
      <c r="AF17" s="63">
        <v>0</v>
      </c>
      <c r="AG17" s="63">
        <v>1618409.8099999959</v>
      </c>
      <c r="AH17" s="63">
        <v>6676047.5000002142</v>
      </c>
      <c r="AI17" s="63">
        <v>948717.07999999984</v>
      </c>
      <c r="AJ17" s="63">
        <v>5699824.1999999993</v>
      </c>
      <c r="AK17" s="63">
        <v>2385094.92</v>
      </c>
      <c r="AL17" s="63">
        <v>9033636.1999999993</v>
      </c>
      <c r="AM17" s="63">
        <v>534271.73200000008</v>
      </c>
      <c r="AN17" s="63">
        <v>2908876.6039999989</v>
      </c>
      <c r="AO17" s="63">
        <v>1462475.3830000004</v>
      </c>
      <c r="AP17" s="63">
        <v>4905623.7189999996</v>
      </c>
      <c r="AQ17" s="63">
        <v>259084.77461988301</v>
      </c>
      <c r="AR17" s="63">
        <v>1054923.4590643276</v>
      </c>
      <c r="AS17" s="63">
        <v>303510.89</v>
      </c>
      <c r="AT17" s="63">
        <v>1617519.1236842107</v>
      </c>
      <c r="AU17" s="63">
        <v>250903.44461988303</v>
      </c>
      <c r="AV17" s="63">
        <v>1050306.9230643276</v>
      </c>
      <c r="AW17" s="63">
        <v>301810.89</v>
      </c>
      <c r="AX17" s="63">
        <v>1603021.2576842108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0</v>
      </c>
      <c r="BJ17" s="63">
        <v>0</v>
      </c>
      <c r="BK17" s="63">
        <v>0</v>
      </c>
      <c r="BL17" s="63">
        <v>0</v>
      </c>
      <c r="BM17" s="63">
        <v>0</v>
      </c>
      <c r="BN17" s="63">
        <v>0</v>
      </c>
      <c r="BO17" s="63">
        <v>0</v>
      </c>
      <c r="BP17" s="63">
        <v>0</v>
      </c>
      <c r="BQ17" s="63">
        <v>0</v>
      </c>
      <c r="BR17" s="63">
        <v>0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0</v>
      </c>
      <c r="CI17" s="63">
        <v>0</v>
      </c>
      <c r="CJ17" s="63">
        <v>0</v>
      </c>
      <c r="CK17" s="63">
        <v>0</v>
      </c>
      <c r="CL17" s="63">
        <v>0</v>
      </c>
      <c r="CM17" s="63">
        <v>8265.0499999999993</v>
      </c>
      <c r="CN17" s="63">
        <v>0</v>
      </c>
      <c r="CO17" s="63">
        <v>0</v>
      </c>
      <c r="CP17" s="63">
        <v>8265.0499999999993</v>
      </c>
      <c r="CQ17" s="63">
        <v>1033.1312499999995</v>
      </c>
      <c r="CR17" s="63">
        <v>0</v>
      </c>
      <c r="CS17" s="63">
        <v>0</v>
      </c>
      <c r="CT17" s="63">
        <v>1033.1312499999995</v>
      </c>
      <c r="CU17" s="63">
        <v>189845.05000000002</v>
      </c>
      <c r="CV17" s="63">
        <v>131007</v>
      </c>
      <c r="CW17" s="63">
        <v>1291.8399999999999</v>
      </c>
      <c r="CX17" s="63">
        <v>322143.89000000007</v>
      </c>
      <c r="CY17" s="63">
        <v>8780.0575370000442</v>
      </c>
      <c r="CZ17" s="63">
        <v>99637.9</v>
      </c>
      <c r="DA17" s="63">
        <v>387.55199999999991</v>
      </c>
      <c r="DB17" s="63">
        <v>108805.50953700003</v>
      </c>
      <c r="DC17" s="63">
        <v>0</v>
      </c>
      <c r="DD17" s="63">
        <v>0</v>
      </c>
      <c r="DE17" s="63">
        <v>0</v>
      </c>
      <c r="DF17" s="63">
        <v>0</v>
      </c>
      <c r="DG17" s="63">
        <v>0</v>
      </c>
      <c r="DH17" s="63">
        <v>0</v>
      </c>
      <c r="DI17" s="63">
        <v>0</v>
      </c>
      <c r="DJ17" s="63">
        <v>0</v>
      </c>
      <c r="DK17" s="63">
        <v>0</v>
      </c>
      <c r="DL17" s="63">
        <v>0</v>
      </c>
      <c r="DM17" s="63">
        <v>0</v>
      </c>
      <c r="DN17" s="63">
        <v>0</v>
      </c>
      <c r="DO17" s="63">
        <v>0</v>
      </c>
      <c r="DP17" s="63">
        <v>0</v>
      </c>
      <c r="DQ17" s="63">
        <v>0</v>
      </c>
      <c r="DR17" s="63">
        <v>0</v>
      </c>
      <c r="DS17" s="63">
        <v>0</v>
      </c>
      <c r="DT17" s="63">
        <v>0</v>
      </c>
      <c r="DU17" s="63">
        <v>0</v>
      </c>
      <c r="DV17" s="63">
        <v>0</v>
      </c>
      <c r="DW17" s="63">
        <v>0</v>
      </c>
      <c r="DX17" s="63">
        <v>0</v>
      </c>
      <c r="DY17" s="63">
        <v>0</v>
      </c>
      <c r="DZ17" s="63">
        <v>0</v>
      </c>
      <c r="EA17" s="63">
        <v>9927.4</v>
      </c>
      <c r="EB17" s="63">
        <v>1250</v>
      </c>
      <c r="EC17" s="63">
        <v>104264.21</v>
      </c>
      <c r="ED17" s="63">
        <v>115441.61</v>
      </c>
      <c r="EE17" s="63">
        <v>5207.3999999999996</v>
      </c>
      <c r="EF17" s="63">
        <v>1250</v>
      </c>
      <c r="EG17" s="63">
        <v>20852.842000000004</v>
      </c>
      <c r="EH17" s="63">
        <v>27310.242000000006</v>
      </c>
      <c r="EI17" s="63">
        <v>0</v>
      </c>
      <c r="EJ17" s="63">
        <v>0</v>
      </c>
      <c r="EK17" s="63">
        <v>0</v>
      </c>
      <c r="EL17" s="63">
        <v>0</v>
      </c>
      <c r="EM17" s="63">
        <v>0</v>
      </c>
      <c r="EN17" s="63">
        <v>0</v>
      </c>
      <c r="EO17" s="63">
        <v>0</v>
      </c>
      <c r="EP17" s="63">
        <v>0</v>
      </c>
      <c r="EQ17" s="63">
        <v>6498028.6246201014</v>
      </c>
      <c r="ER17" s="63">
        <v>6919618.219064327</v>
      </c>
      <c r="ES17" s="63">
        <v>4433633.2799999956</v>
      </c>
      <c r="ET17" s="63">
        <v>17851280.123684425</v>
      </c>
      <c r="EU17" s="63">
        <v>5882385.0354071008</v>
      </c>
      <c r="EV17" s="63">
        <v>4092684.9870643266</v>
      </c>
      <c r="EW17" s="63">
        <v>3424998.086999997</v>
      </c>
      <c r="EX17" s="63">
        <v>13400068.109471424</v>
      </c>
    </row>
    <row r="18" spans="1:154" ht="24.9" customHeight="1">
      <c r="A18" s="45">
        <v>11</v>
      </c>
      <c r="B18" s="46" t="s">
        <v>66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32953.589999999997</v>
      </c>
      <c r="AB18" s="63">
        <v>13579.76</v>
      </c>
      <c r="AC18" s="63">
        <v>15169524.74</v>
      </c>
      <c r="AD18" s="63">
        <v>15216058.09</v>
      </c>
      <c r="AE18" s="63">
        <v>32953.589999999997</v>
      </c>
      <c r="AF18" s="63">
        <v>13579.76</v>
      </c>
      <c r="AG18" s="63">
        <v>15169524.74</v>
      </c>
      <c r="AH18" s="63">
        <v>15216058.09</v>
      </c>
      <c r="AI18" s="63">
        <v>47756.25</v>
      </c>
      <c r="AJ18" s="63">
        <v>1056952.6099999999</v>
      </c>
      <c r="AK18" s="63">
        <v>46027.13</v>
      </c>
      <c r="AL18" s="63">
        <v>1150735.9899999998</v>
      </c>
      <c r="AM18" s="63">
        <v>14326.870000000003</v>
      </c>
      <c r="AN18" s="63">
        <v>317085.77999999991</v>
      </c>
      <c r="AO18" s="63">
        <v>13808.139999999996</v>
      </c>
      <c r="AP18" s="63">
        <v>345220.78999999992</v>
      </c>
      <c r="AQ18" s="63">
        <v>38471.630000000005</v>
      </c>
      <c r="AR18" s="63">
        <v>435423.8</v>
      </c>
      <c r="AS18" s="63">
        <v>3560</v>
      </c>
      <c r="AT18" s="63">
        <v>477455.43</v>
      </c>
      <c r="AU18" s="63">
        <v>17331.360000000004</v>
      </c>
      <c r="AV18" s="63">
        <v>336274.54000000004</v>
      </c>
      <c r="AW18" s="63">
        <v>1068</v>
      </c>
      <c r="AX18" s="63">
        <v>354673.9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3">
        <v>0</v>
      </c>
      <c r="BL18" s="63">
        <v>0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63">
        <v>0</v>
      </c>
      <c r="CS18" s="63">
        <v>0</v>
      </c>
      <c r="CT18" s="63">
        <v>0</v>
      </c>
      <c r="CU18" s="63">
        <v>0</v>
      </c>
      <c r="CV18" s="63">
        <v>3948</v>
      </c>
      <c r="CW18" s="63">
        <v>0</v>
      </c>
      <c r="CX18" s="63">
        <v>3948</v>
      </c>
      <c r="CY18" s="63">
        <v>0</v>
      </c>
      <c r="CZ18" s="63">
        <v>592.20000000000027</v>
      </c>
      <c r="DA18" s="63">
        <v>0</v>
      </c>
      <c r="DB18" s="63">
        <v>592.20000000000027</v>
      </c>
      <c r="DC18" s="63">
        <v>0</v>
      </c>
      <c r="DD18" s="63">
        <v>0</v>
      </c>
      <c r="DE18" s="63">
        <v>0</v>
      </c>
      <c r="DF18" s="63">
        <v>0</v>
      </c>
      <c r="DG18" s="63">
        <v>0</v>
      </c>
      <c r="DH18" s="63">
        <v>0</v>
      </c>
      <c r="DI18" s="63">
        <v>0</v>
      </c>
      <c r="DJ18" s="63">
        <v>0</v>
      </c>
      <c r="DK18" s="63">
        <v>0</v>
      </c>
      <c r="DL18" s="63">
        <v>0</v>
      </c>
      <c r="DM18" s="63">
        <v>0</v>
      </c>
      <c r="DN18" s="63">
        <v>0</v>
      </c>
      <c r="DO18" s="63">
        <v>0</v>
      </c>
      <c r="DP18" s="63">
        <v>0</v>
      </c>
      <c r="DQ18" s="63">
        <v>0</v>
      </c>
      <c r="DR18" s="63">
        <v>0</v>
      </c>
      <c r="DS18" s="63">
        <v>0</v>
      </c>
      <c r="DT18" s="63">
        <v>0</v>
      </c>
      <c r="DU18" s="63">
        <v>0</v>
      </c>
      <c r="DV18" s="63">
        <v>0</v>
      </c>
      <c r="DW18" s="63">
        <v>0</v>
      </c>
      <c r="DX18" s="63">
        <v>0</v>
      </c>
      <c r="DY18" s="63">
        <v>0</v>
      </c>
      <c r="DZ18" s="63">
        <v>0</v>
      </c>
      <c r="EA18" s="63">
        <v>0</v>
      </c>
      <c r="EB18" s="63">
        <v>0</v>
      </c>
      <c r="EC18" s="63">
        <v>0</v>
      </c>
      <c r="ED18" s="63">
        <v>0</v>
      </c>
      <c r="EE18" s="63">
        <v>0</v>
      </c>
      <c r="EF18" s="63">
        <v>0</v>
      </c>
      <c r="EG18" s="63">
        <v>0</v>
      </c>
      <c r="EH18" s="63">
        <v>0</v>
      </c>
      <c r="EI18" s="63">
        <v>0</v>
      </c>
      <c r="EJ18" s="63">
        <v>0</v>
      </c>
      <c r="EK18" s="63">
        <v>0</v>
      </c>
      <c r="EL18" s="63">
        <v>0</v>
      </c>
      <c r="EM18" s="63">
        <v>0</v>
      </c>
      <c r="EN18" s="63">
        <v>0</v>
      </c>
      <c r="EO18" s="63">
        <v>0</v>
      </c>
      <c r="EP18" s="63">
        <v>0</v>
      </c>
      <c r="EQ18" s="63">
        <v>119181.47</v>
      </c>
      <c r="ER18" s="63">
        <v>1509904.17</v>
      </c>
      <c r="ES18" s="63">
        <v>15219111.870000001</v>
      </c>
      <c r="ET18" s="63">
        <v>16848197.510000002</v>
      </c>
      <c r="EU18" s="63">
        <v>64611.820000000007</v>
      </c>
      <c r="EV18" s="63">
        <v>667532.27999999991</v>
      </c>
      <c r="EW18" s="63">
        <v>15184400.880000001</v>
      </c>
      <c r="EX18" s="63">
        <v>15916544.979999999</v>
      </c>
    </row>
    <row r="19" spans="1:154" ht="24.9" customHeight="1">
      <c r="A19" s="45">
        <v>12</v>
      </c>
      <c r="B19" s="46" t="s">
        <v>67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248</v>
      </c>
      <c r="M19" s="63">
        <v>0</v>
      </c>
      <c r="N19" s="63">
        <v>248</v>
      </c>
      <c r="O19" s="63">
        <v>0</v>
      </c>
      <c r="P19" s="63">
        <v>248</v>
      </c>
      <c r="Q19" s="63">
        <v>0</v>
      </c>
      <c r="R19" s="63">
        <v>248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1950550.3200000017</v>
      </c>
      <c r="AB19" s="63">
        <v>310276.24</v>
      </c>
      <c r="AC19" s="63">
        <v>1235305.2500000014</v>
      </c>
      <c r="AD19" s="63">
        <v>3496131.8100000028</v>
      </c>
      <c r="AE19" s="63">
        <v>1950550.3200000017</v>
      </c>
      <c r="AF19" s="63">
        <v>310276.24</v>
      </c>
      <c r="AG19" s="63">
        <v>1235305.2500000014</v>
      </c>
      <c r="AH19" s="63">
        <v>3496131.8100000028</v>
      </c>
      <c r="AI19" s="63">
        <v>84491.87</v>
      </c>
      <c r="AJ19" s="63">
        <v>2335190.3299999991</v>
      </c>
      <c r="AK19" s="63">
        <v>7413899.21</v>
      </c>
      <c r="AL19" s="63">
        <v>9833581.4100000001</v>
      </c>
      <c r="AM19" s="63">
        <v>75424.706999999995</v>
      </c>
      <c r="AN19" s="63">
        <v>2286310.2259999993</v>
      </c>
      <c r="AO19" s="63">
        <v>7413899.21</v>
      </c>
      <c r="AP19" s="63">
        <v>9775634.1429999992</v>
      </c>
      <c r="AQ19" s="63">
        <v>55410.454619883043</v>
      </c>
      <c r="AR19" s="63">
        <v>1115001.3690643276</v>
      </c>
      <c r="AS19" s="63">
        <v>574228.47</v>
      </c>
      <c r="AT19" s="63">
        <v>1744640.2936842106</v>
      </c>
      <c r="AU19" s="63">
        <v>35961.646619883039</v>
      </c>
      <c r="AV19" s="63">
        <v>1114239.9050643276</v>
      </c>
      <c r="AW19" s="63">
        <v>574228.47</v>
      </c>
      <c r="AX19" s="63">
        <v>1724430.0216842107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63">
        <v>0</v>
      </c>
      <c r="CS19" s="63">
        <v>0</v>
      </c>
      <c r="CT19" s="63">
        <v>0</v>
      </c>
      <c r="CU19" s="63">
        <v>3437.49</v>
      </c>
      <c r="CV19" s="63">
        <v>43626.5</v>
      </c>
      <c r="CW19" s="63">
        <v>0</v>
      </c>
      <c r="CX19" s="63">
        <v>47063.99</v>
      </c>
      <c r="CY19" s="63">
        <v>687.49799999999959</v>
      </c>
      <c r="CZ19" s="63">
        <v>43626.5</v>
      </c>
      <c r="DA19" s="63">
        <v>0</v>
      </c>
      <c r="DB19" s="63">
        <v>44313.998</v>
      </c>
      <c r="DC19" s="63">
        <v>0</v>
      </c>
      <c r="DD19" s="63">
        <v>0</v>
      </c>
      <c r="DE19" s="63">
        <v>0</v>
      </c>
      <c r="DF19" s="63">
        <v>0</v>
      </c>
      <c r="DG19" s="63">
        <v>0</v>
      </c>
      <c r="DH19" s="63">
        <v>0</v>
      </c>
      <c r="DI19" s="63">
        <v>0</v>
      </c>
      <c r="DJ19" s="63">
        <v>0</v>
      </c>
      <c r="DK19" s="63">
        <v>613854.38</v>
      </c>
      <c r="DL19" s="63">
        <v>0</v>
      </c>
      <c r="DM19" s="63">
        <v>0</v>
      </c>
      <c r="DN19" s="63">
        <v>613854.38</v>
      </c>
      <c r="DO19" s="63">
        <v>613854.38</v>
      </c>
      <c r="DP19" s="63">
        <v>0</v>
      </c>
      <c r="DQ19" s="63">
        <v>0</v>
      </c>
      <c r="DR19" s="63">
        <v>613854.38</v>
      </c>
      <c r="DS19" s="63">
        <v>0</v>
      </c>
      <c r="DT19" s="63">
        <v>0</v>
      </c>
      <c r="DU19" s="63">
        <v>0</v>
      </c>
      <c r="DV19" s="63">
        <v>0</v>
      </c>
      <c r="DW19" s="63">
        <v>0</v>
      </c>
      <c r="DX19" s="63">
        <v>0</v>
      </c>
      <c r="DY19" s="63">
        <v>0</v>
      </c>
      <c r="DZ19" s="63">
        <v>0</v>
      </c>
      <c r="EA19" s="63">
        <v>1500</v>
      </c>
      <c r="EB19" s="63">
        <v>0</v>
      </c>
      <c r="EC19" s="63">
        <v>0</v>
      </c>
      <c r="ED19" s="63">
        <v>1500</v>
      </c>
      <c r="EE19" s="63">
        <v>1500</v>
      </c>
      <c r="EF19" s="63">
        <v>0</v>
      </c>
      <c r="EG19" s="63">
        <v>0</v>
      </c>
      <c r="EH19" s="63">
        <v>1500</v>
      </c>
      <c r="EI19" s="63">
        <v>0</v>
      </c>
      <c r="EJ19" s="63">
        <v>0</v>
      </c>
      <c r="EK19" s="63">
        <v>0</v>
      </c>
      <c r="EL19" s="63">
        <v>0</v>
      </c>
      <c r="EM19" s="63">
        <v>0</v>
      </c>
      <c r="EN19" s="63">
        <v>0</v>
      </c>
      <c r="EO19" s="63">
        <v>0</v>
      </c>
      <c r="EP19" s="63">
        <v>0</v>
      </c>
      <c r="EQ19" s="63">
        <v>2709244.514619885</v>
      </c>
      <c r="ER19" s="63">
        <v>3804342.4390643267</v>
      </c>
      <c r="ES19" s="63">
        <v>9223432.9300000016</v>
      </c>
      <c r="ET19" s="63">
        <v>15737019.883684214</v>
      </c>
      <c r="EU19" s="63">
        <v>2677978.5516198846</v>
      </c>
      <c r="EV19" s="63">
        <v>3754700.8710643267</v>
      </c>
      <c r="EW19" s="63">
        <v>9223432.9300000016</v>
      </c>
      <c r="EX19" s="63">
        <v>15656112.352684213</v>
      </c>
    </row>
    <row r="20" spans="1:154" ht="24.9" customHeight="1">
      <c r="A20" s="45">
        <v>13</v>
      </c>
      <c r="B20" s="46" t="s">
        <v>62</v>
      </c>
      <c r="C20" s="63">
        <v>1365.99</v>
      </c>
      <c r="D20" s="63">
        <v>21766.33</v>
      </c>
      <c r="E20" s="63">
        <v>0</v>
      </c>
      <c r="F20" s="63">
        <v>23132.320000000003</v>
      </c>
      <c r="G20" s="63">
        <v>1365.99</v>
      </c>
      <c r="H20" s="63">
        <v>21766.33</v>
      </c>
      <c r="I20" s="63">
        <v>0</v>
      </c>
      <c r="J20" s="63">
        <v>23132.320000000003</v>
      </c>
      <c r="K20" s="63">
        <v>0</v>
      </c>
      <c r="L20" s="63">
        <v>107218.2</v>
      </c>
      <c r="M20" s="63">
        <v>0</v>
      </c>
      <c r="N20" s="63">
        <v>107218.2</v>
      </c>
      <c r="O20" s="63">
        <v>0</v>
      </c>
      <c r="P20" s="63">
        <v>107218.2</v>
      </c>
      <c r="Q20" s="63">
        <v>0</v>
      </c>
      <c r="R20" s="63">
        <v>107218.2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5556153.1499997042</v>
      </c>
      <c r="AB20" s="63">
        <v>23434.649999999991</v>
      </c>
      <c r="AC20" s="63">
        <v>2066370.0600000005</v>
      </c>
      <c r="AD20" s="63">
        <v>7645957.8599997051</v>
      </c>
      <c r="AE20" s="63">
        <v>3115618.7394994455</v>
      </c>
      <c r="AF20" s="63">
        <v>12875.002499999988</v>
      </c>
      <c r="AG20" s="63">
        <v>1129909.8460000088</v>
      </c>
      <c r="AH20" s="63">
        <v>4258403.5879994538</v>
      </c>
      <c r="AI20" s="63">
        <v>1045075.635521929</v>
      </c>
      <c r="AJ20" s="63">
        <v>911663.40574496181</v>
      </c>
      <c r="AK20" s="63">
        <v>438832.4987331091</v>
      </c>
      <c r="AL20" s="63">
        <v>2395571.54</v>
      </c>
      <c r="AM20" s="63">
        <v>582480.79678791785</v>
      </c>
      <c r="AN20" s="63">
        <v>512424.66202737472</v>
      </c>
      <c r="AO20" s="63">
        <v>259816.1942331091</v>
      </c>
      <c r="AP20" s="63">
        <v>1354721.6530484015</v>
      </c>
      <c r="AQ20" s="63">
        <v>218153.62461988305</v>
      </c>
      <c r="AR20" s="63">
        <v>391845.83906432753</v>
      </c>
      <c r="AS20" s="63">
        <v>25301.8</v>
      </c>
      <c r="AT20" s="63">
        <v>635301.2636842106</v>
      </c>
      <c r="AU20" s="63">
        <v>218153.62461988305</v>
      </c>
      <c r="AV20" s="63">
        <v>391845.83906432753</v>
      </c>
      <c r="AW20" s="63">
        <v>25301.8</v>
      </c>
      <c r="AX20" s="63">
        <v>635301.2636842106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3966253.63</v>
      </c>
      <c r="BX20" s="63">
        <v>0</v>
      </c>
      <c r="BY20" s="63">
        <v>0</v>
      </c>
      <c r="BZ20" s="63">
        <v>3966253.63</v>
      </c>
      <c r="CA20" s="63">
        <v>1080993.21</v>
      </c>
      <c r="CB20" s="63">
        <v>0</v>
      </c>
      <c r="CC20" s="63">
        <v>0</v>
      </c>
      <c r="CD20" s="63">
        <v>1080993.21</v>
      </c>
      <c r="CE20" s="63">
        <v>0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>
        <v>0</v>
      </c>
      <c r="CM20" s="63">
        <v>90043.5</v>
      </c>
      <c r="CN20" s="63">
        <v>6515.24</v>
      </c>
      <c r="CO20" s="63">
        <v>0</v>
      </c>
      <c r="CP20" s="63">
        <v>96558.74</v>
      </c>
      <c r="CQ20" s="63">
        <v>64082.994999999995</v>
      </c>
      <c r="CR20" s="63">
        <v>3257.62</v>
      </c>
      <c r="CS20" s="63">
        <v>0</v>
      </c>
      <c r="CT20" s="63">
        <v>67340.614999999991</v>
      </c>
      <c r="CU20" s="63">
        <v>119138.59</v>
      </c>
      <c r="CV20" s="63">
        <v>10416.799999999999</v>
      </c>
      <c r="CW20" s="63">
        <v>0</v>
      </c>
      <c r="CX20" s="63">
        <v>129555.39</v>
      </c>
      <c r="CY20" s="63">
        <v>36226.60333465146</v>
      </c>
      <c r="CZ20" s="63">
        <v>5208.3999999999996</v>
      </c>
      <c r="DA20" s="63">
        <v>0</v>
      </c>
      <c r="DB20" s="63">
        <v>41435.003334651461</v>
      </c>
      <c r="DC20" s="63">
        <v>0</v>
      </c>
      <c r="DD20" s="63">
        <v>0</v>
      </c>
      <c r="DE20" s="63">
        <v>0</v>
      </c>
      <c r="DF20" s="63">
        <v>0</v>
      </c>
      <c r="DG20" s="63">
        <v>0</v>
      </c>
      <c r="DH20" s="63">
        <v>0</v>
      </c>
      <c r="DI20" s="63">
        <v>0</v>
      </c>
      <c r="DJ20" s="63">
        <v>0</v>
      </c>
      <c r="DK20" s="63">
        <v>380416</v>
      </c>
      <c r="DL20" s="63">
        <v>0</v>
      </c>
      <c r="DM20" s="63">
        <v>0</v>
      </c>
      <c r="DN20" s="63">
        <v>380416</v>
      </c>
      <c r="DO20" s="63">
        <v>76083.200000000012</v>
      </c>
      <c r="DP20" s="63">
        <v>0</v>
      </c>
      <c r="DQ20" s="63">
        <v>0</v>
      </c>
      <c r="DR20" s="63">
        <v>76083.200000000012</v>
      </c>
      <c r="DS20" s="63">
        <v>0</v>
      </c>
      <c r="DT20" s="63">
        <v>0</v>
      </c>
      <c r="DU20" s="63">
        <v>0</v>
      </c>
      <c r="DV20" s="63">
        <v>0</v>
      </c>
      <c r="DW20" s="63">
        <v>0</v>
      </c>
      <c r="DX20" s="63">
        <v>0</v>
      </c>
      <c r="DY20" s="63">
        <v>0</v>
      </c>
      <c r="DZ20" s="63">
        <v>0</v>
      </c>
      <c r="EA20" s="63">
        <v>10200</v>
      </c>
      <c r="EB20" s="63">
        <v>0</v>
      </c>
      <c r="EC20" s="63">
        <v>0</v>
      </c>
      <c r="ED20" s="63">
        <v>10200</v>
      </c>
      <c r="EE20" s="63">
        <v>10100</v>
      </c>
      <c r="EF20" s="63">
        <v>0</v>
      </c>
      <c r="EG20" s="63">
        <v>0</v>
      </c>
      <c r="EH20" s="63">
        <v>10100</v>
      </c>
      <c r="EI20" s="63">
        <v>0</v>
      </c>
      <c r="EJ20" s="63">
        <v>0</v>
      </c>
      <c r="EK20" s="63">
        <v>0</v>
      </c>
      <c r="EL20" s="63">
        <v>0</v>
      </c>
      <c r="EM20" s="63">
        <v>0</v>
      </c>
      <c r="EN20" s="63">
        <v>0</v>
      </c>
      <c r="EO20" s="63">
        <v>0</v>
      </c>
      <c r="EP20" s="63">
        <v>0</v>
      </c>
      <c r="EQ20" s="63">
        <v>11386800.120141517</v>
      </c>
      <c r="ER20" s="63">
        <v>1472860.4648092894</v>
      </c>
      <c r="ES20" s="63">
        <v>2530504.3587331092</v>
      </c>
      <c r="ET20" s="63">
        <v>15390164.943683917</v>
      </c>
      <c r="EU20" s="63">
        <v>5185105.1592418989</v>
      </c>
      <c r="EV20" s="63">
        <v>1054596.0535917021</v>
      </c>
      <c r="EW20" s="63">
        <v>1415027.8402331178</v>
      </c>
      <c r="EX20" s="63">
        <v>7654729.0530667175</v>
      </c>
    </row>
    <row r="21" spans="1:154" ht="24.9" customHeight="1">
      <c r="A21" s="45">
        <v>14</v>
      </c>
      <c r="B21" s="46" t="s">
        <v>68</v>
      </c>
      <c r="C21" s="63">
        <v>669550.77999999817</v>
      </c>
      <c r="D21" s="63">
        <v>0</v>
      </c>
      <c r="E21" s="63">
        <v>0</v>
      </c>
      <c r="F21" s="63">
        <v>669550.77999999817</v>
      </c>
      <c r="G21" s="63">
        <v>401439.78099999833</v>
      </c>
      <c r="H21" s="63">
        <v>0</v>
      </c>
      <c r="I21" s="63">
        <v>0</v>
      </c>
      <c r="J21" s="63">
        <v>401439.78099999833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1863.42</v>
      </c>
      <c r="V21" s="63">
        <v>1863.42</v>
      </c>
      <c r="W21" s="63">
        <v>0</v>
      </c>
      <c r="X21" s="63">
        <v>0</v>
      </c>
      <c r="Y21" s="63">
        <v>1863.42</v>
      </c>
      <c r="Z21" s="63">
        <v>1863.42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1778596.6400000043</v>
      </c>
      <c r="AJ21" s="63">
        <v>2140845.6499999971</v>
      </c>
      <c r="AK21" s="63">
        <v>1663630.5000000002</v>
      </c>
      <c r="AL21" s="63">
        <v>5583072.7900000019</v>
      </c>
      <c r="AM21" s="63">
        <v>958243.40800000308</v>
      </c>
      <c r="AN21" s="63">
        <v>764467.44199999655</v>
      </c>
      <c r="AO21" s="63">
        <v>346122.14000000013</v>
      </c>
      <c r="AP21" s="63">
        <v>2068832.9899999998</v>
      </c>
      <c r="AQ21" s="63">
        <v>292814.54461988306</v>
      </c>
      <c r="AR21" s="63">
        <v>681584.08906432753</v>
      </c>
      <c r="AS21" s="63">
        <v>169277.68999999997</v>
      </c>
      <c r="AT21" s="63">
        <v>1143676.3236842107</v>
      </c>
      <c r="AU21" s="63">
        <v>269168.81661988306</v>
      </c>
      <c r="AV21" s="63">
        <v>649832.08906432753</v>
      </c>
      <c r="AW21" s="63">
        <v>169277.68999999997</v>
      </c>
      <c r="AX21" s="63">
        <v>1088278.5956842105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0</v>
      </c>
      <c r="BJ21" s="63">
        <v>0</v>
      </c>
      <c r="BK21" s="63">
        <v>0</v>
      </c>
      <c r="BL21" s="63">
        <v>0</v>
      </c>
      <c r="BM21" s="63">
        <v>0</v>
      </c>
      <c r="BN21" s="63">
        <v>0</v>
      </c>
      <c r="BO21" s="63">
        <v>0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>
        <v>0</v>
      </c>
      <c r="CM21" s="63">
        <v>6811.8699999999953</v>
      </c>
      <c r="CN21" s="63">
        <v>3213.6500000000015</v>
      </c>
      <c r="CO21" s="63">
        <v>0</v>
      </c>
      <c r="CP21" s="63">
        <v>10025.519999999997</v>
      </c>
      <c r="CQ21" s="63">
        <v>1362.3739999999962</v>
      </c>
      <c r="CR21" s="63">
        <v>642.7300000000032</v>
      </c>
      <c r="CS21" s="63">
        <v>0</v>
      </c>
      <c r="CT21" s="63">
        <v>2005.1039999999994</v>
      </c>
      <c r="CU21" s="63">
        <v>506965.10000000033</v>
      </c>
      <c r="CV21" s="63">
        <v>20509.089999999997</v>
      </c>
      <c r="CW21" s="63">
        <v>149804</v>
      </c>
      <c r="CX21" s="63">
        <v>677278.19000000029</v>
      </c>
      <c r="CY21" s="63">
        <v>96959.515118844109</v>
      </c>
      <c r="CZ21" s="63">
        <v>2050.9090000000142</v>
      </c>
      <c r="DA21" s="63">
        <v>29960.799999999988</v>
      </c>
      <c r="DB21" s="63">
        <v>128971.22411884411</v>
      </c>
      <c r="DC21" s="63">
        <v>12351.020000000019</v>
      </c>
      <c r="DD21" s="63">
        <v>0</v>
      </c>
      <c r="DE21" s="63">
        <v>0</v>
      </c>
      <c r="DF21" s="63">
        <v>12351.020000000019</v>
      </c>
      <c r="DG21" s="63">
        <v>12351.020000000019</v>
      </c>
      <c r="DH21" s="63">
        <v>0</v>
      </c>
      <c r="DI21" s="63">
        <v>0</v>
      </c>
      <c r="DJ21" s="63">
        <v>12351.020000000019</v>
      </c>
      <c r="DK21" s="63">
        <v>0</v>
      </c>
      <c r="DL21" s="63">
        <v>0</v>
      </c>
      <c r="DM21" s="63">
        <v>0</v>
      </c>
      <c r="DN21" s="63">
        <v>0</v>
      </c>
      <c r="DO21" s="63">
        <v>0</v>
      </c>
      <c r="DP21" s="63">
        <v>0</v>
      </c>
      <c r="DQ21" s="63">
        <v>0</v>
      </c>
      <c r="DR21" s="63">
        <v>0</v>
      </c>
      <c r="DS21" s="63">
        <v>0</v>
      </c>
      <c r="DT21" s="63">
        <v>0</v>
      </c>
      <c r="DU21" s="63">
        <v>0</v>
      </c>
      <c r="DV21" s="63">
        <v>0</v>
      </c>
      <c r="DW21" s="63">
        <v>0</v>
      </c>
      <c r="DX21" s="63">
        <v>0</v>
      </c>
      <c r="DY21" s="63">
        <v>0</v>
      </c>
      <c r="DZ21" s="63">
        <v>0</v>
      </c>
      <c r="EA21" s="63">
        <v>0</v>
      </c>
      <c r="EB21" s="63">
        <v>0</v>
      </c>
      <c r="EC21" s="63">
        <v>0</v>
      </c>
      <c r="ED21" s="63">
        <v>0</v>
      </c>
      <c r="EE21" s="63">
        <v>0</v>
      </c>
      <c r="EF21" s="63">
        <v>0</v>
      </c>
      <c r="EG21" s="63">
        <v>0</v>
      </c>
      <c r="EH21" s="63">
        <v>0</v>
      </c>
      <c r="EI21" s="63">
        <v>0</v>
      </c>
      <c r="EJ21" s="63">
        <v>0</v>
      </c>
      <c r="EK21" s="63">
        <v>0</v>
      </c>
      <c r="EL21" s="63">
        <v>0</v>
      </c>
      <c r="EM21" s="63">
        <v>0</v>
      </c>
      <c r="EN21" s="63">
        <v>0</v>
      </c>
      <c r="EO21" s="63">
        <v>0</v>
      </c>
      <c r="EP21" s="63">
        <v>0</v>
      </c>
      <c r="EQ21" s="63">
        <v>3267089.9546198859</v>
      </c>
      <c r="ER21" s="63">
        <v>2846152.4790643244</v>
      </c>
      <c r="ES21" s="63">
        <v>1984575.61</v>
      </c>
      <c r="ET21" s="63">
        <v>8097818.0436842106</v>
      </c>
      <c r="EU21" s="63">
        <v>1739524.9147387287</v>
      </c>
      <c r="EV21" s="63">
        <v>1416993.170064324</v>
      </c>
      <c r="EW21" s="63">
        <v>547224.05000000005</v>
      </c>
      <c r="EX21" s="63">
        <v>3703742.1348030525</v>
      </c>
    </row>
    <row r="22" spans="1:154" ht="24.9" customHeight="1">
      <c r="A22" s="45">
        <v>15</v>
      </c>
      <c r="B22" s="46" t="s">
        <v>64</v>
      </c>
      <c r="C22" s="63">
        <v>8500</v>
      </c>
      <c r="D22" s="63">
        <v>0</v>
      </c>
      <c r="E22" s="63">
        <v>0</v>
      </c>
      <c r="F22" s="63">
        <v>8500</v>
      </c>
      <c r="G22" s="63">
        <v>8500</v>
      </c>
      <c r="H22" s="63">
        <v>0</v>
      </c>
      <c r="I22" s="63">
        <v>0</v>
      </c>
      <c r="J22" s="63">
        <v>8500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1228951.6599999999</v>
      </c>
      <c r="AB22" s="63">
        <v>0</v>
      </c>
      <c r="AC22" s="63">
        <v>775748</v>
      </c>
      <c r="AD22" s="63">
        <v>2004699.66</v>
      </c>
      <c r="AE22" s="63">
        <v>1228951.6599999999</v>
      </c>
      <c r="AF22" s="63">
        <v>0</v>
      </c>
      <c r="AG22" s="63">
        <v>775748</v>
      </c>
      <c r="AH22" s="63">
        <v>2004699.66</v>
      </c>
      <c r="AI22" s="63">
        <v>674261.04</v>
      </c>
      <c r="AJ22" s="63">
        <v>2595408</v>
      </c>
      <c r="AK22" s="63">
        <v>0</v>
      </c>
      <c r="AL22" s="63">
        <v>3269669.04</v>
      </c>
      <c r="AM22" s="63">
        <v>269108.04000000004</v>
      </c>
      <c r="AN22" s="63">
        <v>1092804</v>
      </c>
      <c r="AO22" s="63">
        <v>0</v>
      </c>
      <c r="AP22" s="63">
        <v>1361912.04</v>
      </c>
      <c r="AQ22" s="63">
        <v>346625.25461988302</v>
      </c>
      <c r="AR22" s="63">
        <v>774119.99906432757</v>
      </c>
      <c r="AS22" s="63">
        <v>0</v>
      </c>
      <c r="AT22" s="63">
        <v>1120745.2536842106</v>
      </c>
      <c r="AU22" s="63">
        <v>137038.25461988302</v>
      </c>
      <c r="AV22" s="63">
        <v>514869.99906432757</v>
      </c>
      <c r="AW22" s="63">
        <v>0</v>
      </c>
      <c r="AX22" s="63">
        <v>651908.25368421059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3">
        <v>0</v>
      </c>
      <c r="BL22" s="63">
        <v>0</v>
      </c>
      <c r="BM22" s="63">
        <v>0</v>
      </c>
      <c r="BN22" s="63">
        <v>0</v>
      </c>
      <c r="BO22" s="63">
        <v>0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68249.05</v>
      </c>
      <c r="BX22" s="63">
        <v>0</v>
      </c>
      <c r="BY22" s="63">
        <v>0</v>
      </c>
      <c r="BZ22" s="63">
        <v>68249.05</v>
      </c>
      <c r="CA22" s="63">
        <v>1365.0500000000029</v>
      </c>
      <c r="CB22" s="63">
        <v>0</v>
      </c>
      <c r="CC22" s="63">
        <v>0</v>
      </c>
      <c r="CD22" s="63">
        <v>1365.0500000000029</v>
      </c>
      <c r="CE22" s="63">
        <v>0</v>
      </c>
      <c r="CF22" s="63">
        <v>0</v>
      </c>
      <c r="CG22" s="63">
        <v>0</v>
      </c>
      <c r="CH22" s="63">
        <v>0</v>
      </c>
      <c r="CI22" s="63">
        <v>0</v>
      </c>
      <c r="CJ22" s="63">
        <v>0</v>
      </c>
      <c r="CK22" s="63">
        <v>0</v>
      </c>
      <c r="CL22" s="63">
        <v>0</v>
      </c>
      <c r="CM22" s="63">
        <v>513</v>
      </c>
      <c r="CN22" s="63">
        <v>2397.5</v>
      </c>
      <c r="CO22" s="63">
        <v>0</v>
      </c>
      <c r="CP22" s="63">
        <v>2910.5</v>
      </c>
      <c r="CQ22" s="63">
        <v>513</v>
      </c>
      <c r="CR22" s="63">
        <v>710.5</v>
      </c>
      <c r="CS22" s="63">
        <v>0</v>
      </c>
      <c r="CT22" s="63">
        <v>1223.5</v>
      </c>
      <c r="CU22" s="63">
        <v>9342</v>
      </c>
      <c r="CV22" s="63">
        <v>41031</v>
      </c>
      <c r="CW22" s="63">
        <v>0</v>
      </c>
      <c r="CX22" s="63">
        <v>50373</v>
      </c>
      <c r="CY22" s="63">
        <v>3138</v>
      </c>
      <c r="CZ22" s="63">
        <v>13515</v>
      </c>
      <c r="DA22" s="63">
        <v>0</v>
      </c>
      <c r="DB22" s="63">
        <v>16653</v>
      </c>
      <c r="DC22" s="63">
        <v>0</v>
      </c>
      <c r="DD22" s="63">
        <v>0</v>
      </c>
      <c r="DE22" s="63">
        <v>0</v>
      </c>
      <c r="DF22" s="63">
        <v>0</v>
      </c>
      <c r="DG22" s="63">
        <v>0</v>
      </c>
      <c r="DH22" s="63">
        <v>0</v>
      </c>
      <c r="DI22" s="63">
        <v>0</v>
      </c>
      <c r="DJ22" s="63">
        <v>0</v>
      </c>
      <c r="DK22" s="63">
        <v>595476.5</v>
      </c>
      <c r="DL22" s="63">
        <v>0</v>
      </c>
      <c r="DM22" s="63">
        <v>0</v>
      </c>
      <c r="DN22" s="63">
        <v>595476.5</v>
      </c>
      <c r="DO22" s="63">
        <v>595476.5</v>
      </c>
      <c r="DP22" s="63">
        <v>0</v>
      </c>
      <c r="DQ22" s="63">
        <v>0</v>
      </c>
      <c r="DR22" s="63">
        <v>595476.5</v>
      </c>
      <c r="DS22" s="63">
        <v>0</v>
      </c>
      <c r="DT22" s="63">
        <v>0</v>
      </c>
      <c r="DU22" s="63">
        <v>0</v>
      </c>
      <c r="DV22" s="63">
        <v>0</v>
      </c>
      <c r="DW22" s="63">
        <v>0</v>
      </c>
      <c r="DX22" s="63">
        <v>0</v>
      </c>
      <c r="DY22" s="63">
        <v>0</v>
      </c>
      <c r="DZ22" s="63">
        <v>0</v>
      </c>
      <c r="EA22" s="63">
        <v>72839</v>
      </c>
      <c r="EB22" s="63">
        <v>7180</v>
      </c>
      <c r="EC22" s="63">
        <v>0</v>
      </c>
      <c r="ED22" s="63">
        <v>80019</v>
      </c>
      <c r="EE22" s="63">
        <v>59874</v>
      </c>
      <c r="EF22" s="63">
        <v>4709</v>
      </c>
      <c r="EG22" s="63">
        <v>0</v>
      </c>
      <c r="EH22" s="63">
        <v>64583</v>
      </c>
      <c r="EI22" s="63">
        <v>0</v>
      </c>
      <c r="EJ22" s="63">
        <v>0</v>
      </c>
      <c r="EK22" s="63">
        <v>0</v>
      </c>
      <c r="EL22" s="63">
        <v>0</v>
      </c>
      <c r="EM22" s="63">
        <v>0</v>
      </c>
      <c r="EN22" s="63">
        <v>0</v>
      </c>
      <c r="EO22" s="63">
        <v>0</v>
      </c>
      <c r="EP22" s="63">
        <v>0</v>
      </c>
      <c r="EQ22" s="63">
        <v>3004757.5046198829</v>
      </c>
      <c r="ER22" s="63">
        <v>3420136.4990643277</v>
      </c>
      <c r="ES22" s="63">
        <v>775748</v>
      </c>
      <c r="ET22" s="63">
        <v>7200642.0036842106</v>
      </c>
      <c r="EU22" s="63">
        <v>2303964.5046198834</v>
      </c>
      <c r="EV22" s="63">
        <v>1626608.4990643277</v>
      </c>
      <c r="EW22" s="63">
        <v>775748</v>
      </c>
      <c r="EX22" s="63">
        <v>4706321.0036842106</v>
      </c>
    </row>
    <row r="23" spans="1:154" ht="24.9" customHeight="1">
      <c r="A23" s="45">
        <v>16</v>
      </c>
      <c r="B23" s="46" t="s">
        <v>71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1012</v>
      </c>
      <c r="U23" s="63">
        <v>0</v>
      </c>
      <c r="V23" s="63">
        <v>1012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186715.0883281905</v>
      </c>
      <c r="AD23" s="63">
        <v>186715.0883281905</v>
      </c>
      <c r="AE23" s="63">
        <v>0</v>
      </c>
      <c r="AF23" s="63">
        <v>0</v>
      </c>
      <c r="AG23" s="63">
        <v>0</v>
      </c>
      <c r="AH23" s="63">
        <v>0</v>
      </c>
      <c r="AI23" s="63">
        <v>229819.38</v>
      </c>
      <c r="AJ23" s="63">
        <v>53620.5</v>
      </c>
      <c r="AK23" s="63">
        <v>0</v>
      </c>
      <c r="AL23" s="63">
        <v>283439.88</v>
      </c>
      <c r="AM23" s="63">
        <v>7070</v>
      </c>
      <c r="AN23" s="63">
        <v>2503</v>
      </c>
      <c r="AO23" s="63">
        <v>0</v>
      </c>
      <c r="AP23" s="63">
        <v>9573</v>
      </c>
      <c r="AQ23" s="63">
        <v>30351.254619883042</v>
      </c>
      <c r="AR23" s="63">
        <v>300365.99906432757</v>
      </c>
      <c r="AS23" s="63">
        <v>0</v>
      </c>
      <c r="AT23" s="63">
        <v>330717.25368421059</v>
      </c>
      <c r="AU23" s="63">
        <v>8271.2546198830423</v>
      </c>
      <c r="AV23" s="63">
        <v>293781.99906432757</v>
      </c>
      <c r="AW23" s="63">
        <v>0</v>
      </c>
      <c r="AX23" s="63">
        <v>302053.25368421059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0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63">
        <v>0</v>
      </c>
      <c r="CS23" s="63">
        <v>0</v>
      </c>
      <c r="CT23" s="63">
        <v>0</v>
      </c>
      <c r="CU23" s="63">
        <v>0</v>
      </c>
      <c r="CV23" s="63">
        <v>77890.83</v>
      </c>
      <c r="CW23" s="63">
        <v>0</v>
      </c>
      <c r="CX23" s="63">
        <v>77890.83</v>
      </c>
      <c r="CY23" s="63">
        <v>0</v>
      </c>
      <c r="CZ23" s="63">
        <v>77890.83</v>
      </c>
      <c r="DA23" s="63">
        <v>0</v>
      </c>
      <c r="DB23" s="63">
        <v>77890.83</v>
      </c>
      <c r="DC23" s="63">
        <v>0</v>
      </c>
      <c r="DD23" s="63">
        <v>0</v>
      </c>
      <c r="DE23" s="63">
        <v>0</v>
      </c>
      <c r="DF23" s="63">
        <v>0</v>
      </c>
      <c r="DG23" s="63">
        <v>0</v>
      </c>
      <c r="DH23" s="63">
        <v>0</v>
      </c>
      <c r="DI23" s="63">
        <v>0</v>
      </c>
      <c r="DJ23" s="63">
        <v>0</v>
      </c>
      <c r="DK23" s="63">
        <v>2725616.0735220001</v>
      </c>
      <c r="DL23" s="63">
        <v>0</v>
      </c>
      <c r="DM23" s="63">
        <v>0</v>
      </c>
      <c r="DN23" s="63">
        <v>2725616.0735220001</v>
      </c>
      <c r="DO23" s="63">
        <v>1335918.8285220002</v>
      </c>
      <c r="DP23" s="63">
        <v>0</v>
      </c>
      <c r="DQ23" s="63">
        <v>0</v>
      </c>
      <c r="DR23" s="63">
        <v>1335918.8285220002</v>
      </c>
      <c r="DS23" s="63">
        <v>0</v>
      </c>
      <c r="DT23" s="63">
        <v>0</v>
      </c>
      <c r="DU23" s="63">
        <v>0</v>
      </c>
      <c r="DV23" s="63">
        <v>0</v>
      </c>
      <c r="DW23" s="63">
        <v>0</v>
      </c>
      <c r="DX23" s="63">
        <v>0</v>
      </c>
      <c r="DY23" s="63">
        <v>0</v>
      </c>
      <c r="DZ23" s="63">
        <v>0</v>
      </c>
      <c r="EA23" s="63">
        <v>0</v>
      </c>
      <c r="EB23" s="63">
        <v>0</v>
      </c>
      <c r="EC23" s="63">
        <v>0</v>
      </c>
      <c r="ED23" s="63">
        <v>0</v>
      </c>
      <c r="EE23" s="63">
        <v>0</v>
      </c>
      <c r="EF23" s="63">
        <v>0</v>
      </c>
      <c r="EG23" s="63">
        <v>0</v>
      </c>
      <c r="EH23" s="63">
        <v>0</v>
      </c>
      <c r="EI23" s="63">
        <v>0</v>
      </c>
      <c r="EJ23" s="63">
        <v>0</v>
      </c>
      <c r="EK23" s="63">
        <v>0</v>
      </c>
      <c r="EL23" s="63">
        <v>0</v>
      </c>
      <c r="EM23" s="63">
        <v>0</v>
      </c>
      <c r="EN23" s="63">
        <v>0</v>
      </c>
      <c r="EO23" s="63">
        <v>0</v>
      </c>
      <c r="EP23" s="63">
        <v>0</v>
      </c>
      <c r="EQ23" s="63">
        <v>2985786.7081418834</v>
      </c>
      <c r="ER23" s="63">
        <v>432889.32906432758</v>
      </c>
      <c r="ES23" s="63">
        <v>186715.0883281905</v>
      </c>
      <c r="ET23" s="63">
        <v>3605391.1255344013</v>
      </c>
      <c r="EU23" s="63">
        <v>1351260.0831418834</v>
      </c>
      <c r="EV23" s="63">
        <v>374175.82906432758</v>
      </c>
      <c r="EW23" s="63">
        <v>0</v>
      </c>
      <c r="EX23" s="63">
        <v>1725435.9122062109</v>
      </c>
    </row>
    <row r="24" spans="1:154" ht="24.9" customHeight="1">
      <c r="A24" s="45">
        <v>17</v>
      </c>
      <c r="B24" s="46" t="s">
        <v>70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1838482.6956500108</v>
      </c>
      <c r="AB24" s="63">
        <v>327560.2383000002</v>
      </c>
      <c r="AC24" s="63">
        <v>0</v>
      </c>
      <c r="AD24" s="63">
        <v>2166042.9339500112</v>
      </c>
      <c r="AE24" s="63">
        <v>1838482.6956500108</v>
      </c>
      <c r="AF24" s="63">
        <v>327560.2383000002</v>
      </c>
      <c r="AG24" s="63">
        <v>0</v>
      </c>
      <c r="AH24" s="63">
        <v>2166042.9339500112</v>
      </c>
      <c r="AI24" s="63">
        <v>136952.48999999996</v>
      </c>
      <c r="AJ24" s="63">
        <v>5965.21</v>
      </c>
      <c r="AK24" s="63">
        <v>0</v>
      </c>
      <c r="AL24" s="63">
        <v>142917.69999999995</v>
      </c>
      <c r="AM24" s="63">
        <v>124389.53199999996</v>
      </c>
      <c r="AN24" s="63">
        <v>2753.1790000000001</v>
      </c>
      <c r="AO24" s="63">
        <v>0</v>
      </c>
      <c r="AP24" s="63">
        <v>127142.71099999997</v>
      </c>
      <c r="AQ24" s="63">
        <v>16707.254619883042</v>
      </c>
      <c r="AR24" s="63">
        <v>293781.99906432757</v>
      </c>
      <c r="AS24" s="63">
        <v>0</v>
      </c>
      <c r="AT24" s="63">
        <v>310489.25368421059</v>
      </c>
      <c r="AU24" s="63">
        <v>15268.054619883042</v>
      </c>
      <c r="AV24" s="63">
        <v>293781.99906432757</v>
      </c>
      <c r="AW24" s="63">
        <v>0</v>
      </c>
      <c r="AX24" s="63">
        <v>309050.05368421064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0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63">
        <v>0</v>
      </c>
      <c r="CS24" s="63">
        <v>0</v>
      </c>
      <c r="CT24" s="63">
        <v>0</v>
      </c>
      <c r="CU24" s="63">
        <v>0</v>
      </c>
      <c r="CV24" s="63">
        <v>0</v>
      </c>
      <c r="CW24" s="63">
        <v>0</v>
      </c>
      <c r="CX24" s="63">
        <v>0</v>
      </c>
      <c r="CY24" s="63">
        <v>0</v>
      </c>
      <c r="CZ24" s="63">
        <v>0</v>
      </c>
      <c r="DA24" s="63">
        <v>0</v>
      </c>
      <c r="DB24" s="63">
        <v>0</v>
      </c>
      <c r="DC24" s="63">
        <v>0</v>
      </c>
      <c r="DD24" s="63">
        <v>0</v>
      </c>
      <c r="DE24" s="63">
        <v>0</v>
      </c>
      <c r="DF24" s="63">
        <v>0</v>
      </c>
      <c r="DG24" s="63">
        <v>0</v>
      </c>
      <c r="DH24" s="63">
        <v>0</v>
      </c>
      <c r="DI24" s="63">
        <v>0</v>
      </c>
      <c r="DJ24" s="63">
        <v>0</v>
      </c>
      <c r="DK24" s="63">
        <v>0</v>
      </c>
      <c r="DL24" s="63">
        <v>0</v>
      </c>
      <c r="DM24" s="63">
        <v>0</v>
      </c>
      <c r="DN24" s="63">
        <v>0</v>
      </c>
      <c r="DO24" s="63">
        <v>0</v>
      </c>
      <c r="DP24" s="63">
        <v>0</v>
      </c>
      <c r="DQ24" s="63">
        <v>0</v>
      </c>
      <c r="DR24" s="63">
        <v>0</v>
      </c>
      <c r="DS24" s="63">
        <v>0</v>
      </c>
      <c r="DT24" s="63">
        <v>0</v>
      </c>
      <c r="DU24" s="63">
        <v>0</v>
      </c>
      <c r="DV24" s="63">
        <v>0</v>
      </c>
      <c r="DW24" s="63">
        <v>0</v>
      </c>
      <c r="DX24" s="63">
        <v>0</v>
      </c>
      <c r="DY24" s="63">
        <v>0</v>
      </c>
      <c r="DZ24" s="63">
        <v>0</v>
      </c>
      <c r="EA24" s="63">
        <v>0</v>
      </c>
      <c r="EB24" s="63">
        <v>0</v>
      </c>
      <c r="EC24" s="63">
        <v>11360.48</v>
      </c>
      <c r="ED24" s="63">
        <v>11360.48</v>
      </c>
      <c r="EE24" s="63">
        <v>0</v>
      </c>
      <c r="EF24" s="63">
        <v>0</v>
      </c>
      <c r="EG24" s="63">
        <v>11360.48</v>
      </c>
      <c r="EH24" s="63">
        <v>11360.48</v>
      </c>
      <c r="EI24" s="63">
        <v>0</v>
      </c>
      <c r="EJ24" s="63">
        <v>0</v>
      </c>
      <c r="EK24" s="63">
        <v>0</v>
      </c>
      <c r="EL24" s="63">
        <v>0</v>
      </c>
      <c r="EM24" s="63">
        <v>0</v>
      </c>
      <c r="EN24" s="63">
        <v>0</v>
      </c>
      <c r="EO24" s="63">
        <v>0</v>
      </c>
      <c r="EP24" s="63">
        <v>0</v>
      </c>
      <c r="EQ24" s="63">
        <v>1992142.440269894</v>
      </c>
      <c r="ER24" s="63">
        <v>627307.44736432773</v>
      </c>
      <c r="ES24" s="63">
        <v>11360.48</v>
      </c>
      <c r="ET24" s="63">
        <v>2630810.3676342214</v>
      </c>
      <c r="EU24" s="63">
        <v>1978140.2822698937</v>
      </c>
      <c r="EV24" s="63">
        <v>624095.41636432777</v>
      </c>
      <c r="EW24" s="63">
        <v>11360.48</v>
      </c>
      <c r="EX24" s="63">
        <v>2613596.1786342221</v>
      </c>
    </row>
    <row r="25" spans="1:154" ht="24.9" customHeight="1">
      <c r="A25" s="45">
        <v>18</v>
      </c>
      <c r="B25" s="46" t="s">
        <v>72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1428484.0699999991</v>
      </c>
      <c r="AJ25" s="63">
        <v>0</v>
      </c>
      <c r="AK25" s="63">
        <v>0</v>
      </c>
      <c r="AL25" s="63">
        <v>1428484.0699999991</v>
      </c>
      <c r="AM25" s="63">
        <v>1428484.0699999991</v>
      </c>
      <c r="AN25" s="63">
        <v>0</v>
      </c>
      <c r="AO25" s="63">
        <v>0</v>
      </c>
      <c r="AP25" s="63">
        <v>1428484.0699999991</v>
      </c>
      <c r="AQ25" s="63">
        <v>123157.96461988303</v>
      </c>
      <c r="AR25" s="63">
        <v>293781.99906432757</v>
      </c>
      <c r="AS25" s="63">
        <v>0</v>
      </c>
      <c r="AT25" s="63">
        <v>416939.96368421061</v>
      </c>
      <c r="AU25" s="63">
        <v>123157.96461988303</v>
      </c>
      <c r="AV25" s="63">
        <v>293781.99906432757</v>
      </c>
      <c r="AW25" s="63">
        <v>0</v>
      </c>
      <c r="AX25" s="63">
        <v>416939.96368421061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  <c r="CR25" s="63">
        <v>0</v>
      </c>
      <c r="CS25" s="63">
        <v>0</v>
      </c>
      <c r="CT25" s="63">
        <v>0</v>
      </c>
      <c r="CU25" s="63">
        <v>0</v>
      </c>
      <c r="CV25" s="63">
        <v>0</v>
      </c>
      <c r="CW25" s="63">
        <v>0</v>
      </c>
      <c r="CX25" s="63">
        <v>0</v>
      </c>
      <c r="CY25" s="63">
        <v>0</v>
      </c>
      <c r="CZ25" s="63">
        <v>0</v>
      </c>
      <c r="DA25" s="63">
        <v>0</v>
      </c>
      <c r="DB25" s="63">
        <v>0</v>
      </c>
      <c r="DC25" s="63">
        <v>0</v>
      </c>
      <c r="DD25" s="63">
        <v>0</v>
      </c>
      <c r="DE25" s="63">
        <v>0</v>
      </c>
      <c r="DF25" s="63">
        <v>0</v>
      </c>
      <c r="DG25" s="63">
        <v>0</v>
      </c>
      <c r="DH25" s="63">
        <v>0</v>
      </c>
      <c r="DI25" s="63">
        <v>0</v>
      </c>
      <c r="DJ25" s="63">
        <v>0</v>
      </c>
      <c r="DK25" s="63">
        <v>0</v>
      </c>
      <c r="DL25" s="63">
        <v>0</v>
      </c>
      <c r="DM25" s="63">
        <v>0</v>
      </c>
      <c r="DN25" s="63">
        <v>0</v>
      </c>
      <c r="DO25" s="63">
        <v>0</v>
      </c>
      <c r="DP25" s="63">
        <v>0</v>
      </c>
      <c r="DQ25" s="63">
        <v>0</v>
      </c>
      <c r="DR25" s="63">
        <v>0</v>
      </c>
      <c r="DS25" s="63">
        <v>0</v>
      </c>
      <c r="DT25" s="63">
        <v>0</v>
      </c>
      <c r="DU25" s="63">
        <v>0</v>
      </c>
      <c r="DV25" s="63">
        <v>0</v>
      </c>
      <c r="DW25" s="63">
        <v>0</v>
      </c>
      <c r="DX25" s="63">
        <v>0</v>
      </c>
      <c r="DY25" s="63">
        <v>0</v>
      </c>
      <c r="DZ25" s="63">
        <v>0</v>
      </c>
      <c r="EA25" s="63">
        <v>0</v>
      </c>
      <c r="EB25" s="63">
        <v>0</v>
      </c>
      <c r="EC25" s="63">
        <v>0</v>
      </c>
      <c r="ED25" s="63">
        <v>0</v>
      </c>
      <c r="EE25" s="63">
        <v>0</v>
      </c>
      <c r="EF25" s="63">
        <v>0</v>
      </c>
      <c r="EG25" s="63">
        <v>0</v>
      </c>
      <c r="EH25" s="63">
        <v>0</v>
      </c>
      <c r="EI25" s="63">
        <v>0</v>
      </c>
      <c r="EJ25" s="63">
        <v>0</v>
      </c>
      <c r="EK25" s="63">
        <v>0</v>
      </c>
      <c r="EL25" s="63">
        <v>0</v>
      </c>
      <c r="EM25" s="63">
        <v>0</v>
      </c>
      <c r="EN25" s="63">
        <v>0</v>
      </c>
      <c r="EO25" s="63">
        <v>0</v>
      </c>
      <c r="EP25" s="63">
        <v>0</v>
      </c>
      <c r="EQ25" s="63">
        <v>1551642.0346198822</v>
      </c>
      <c r="ER25" s="63">
        <v>293781.99906432757</v>
      </c>
      <c r="ES25" s="63">
        <v>0</v>
      </c>
      <c r="ET25" s="63">
        <v>1845424.0336842097</v>
      </c>
      <c r="EU25" s="63">
        <v>1551642.0346198822</v>
      </c>
      <c r="EV25" s="63">
        <v>293781.99906432757</v>
      </c>
      <c r="EW25" s="63">
        <v>0</v>
      </c>
      <c r="EX25" s="63">
        <v>1845424.0336842097</v>
      </c>
    </row>
    <row r="26" spans="1:154" ht="24.9" customHeight="1">
      <c r="A26" s="45">
        <v>19</v>
      </c>
      <c r="B26" s="46" t="s">
        <v>69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3">
        <v>149.56</v>
      </c>
      <c r="T26" s="63">
        <v>0</v>
      </c>
      <c r="U26" s="63">
        <v>0</v>
      </c>
      <c r="V26" s="63">
        <v>149.56</v>
      </c>
      <c r="W26" s="63">
        <v>149.56</v>
      </c>
      <c r="X26" s="63">
        <v>0</v>
      </c>
      <c r="Y26" s="63">
        <v>0</v>
      </c>
      <c r="Z26" s="63">
        <v>149.56</v>
      </c>
      <c r="AA26" s="63">
        <v>0</v>
      </c>
      <c r="AB26" s="63">
        <v>0</v>
      </c>
      <c r="AC26" s="63">
        <v>0</v>
      </c>
      <c r="AD26" s="63">
        <v>0</v>
      </c>
      <c r="AE26" s="63">
        <v>0</v>
      </c>
      <c r="AF26" s="63">
        <v>0</v>
      </c>
      <c r="AG26" s="63">
        <v>0</v>
      </c>
      <c r="AH26" s="63">
        <v>0</v>
      </c>
      <c r="AI26" s="63">
        <v>50668.630000000005</v>
      </c>
      <c r="AJ26" s="63">
        <v>94453.364000000001</v>
      </c>
      <c r="AK26" s="63">
        <v>0</v>
      </c>
      <c r="AL26" s="63">
        <v>145121.99400000001</v>
      </c>
      <c r="AM26" s="63">
        <v>33149.020000000004</v>
      </c>
      <c r="AN26" s="63">
        <v>51083.881999999998</v>
      </c>
      <c r="AO26" s="63">
        <v>0</v>
      </c>
      <c r="AP26" s="63">
        <v>84232.902000000002</v>
      </c>
      <c r="AQ26" s="63">
        <v>52079.014619883048</v>
      </c>
      <c r="AR26" s="63">
        <v>317479.17906432756</v>
      </c>
      <c r="AS26" s="63">
        <v>0</v>
      </c>
      <c r="AT26" s="63">
        <v>369558.19368421059</v>
      </c>
      <c r="AU26" s="63">
        <v>38796.495742966305</v>
      </c>
      <c r="AV26" s="63">
        <v>306587.58906432753</v>
      </c>
      <c r="AW26" s="63">
        <v>0</v>
      </c>
      <c r="AX26" s="63">
        <v>345384.08480729384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63">
        <v>0</v>
      </c>
      <c r="BE26" s="63">
        <v>0</v>
      </c>
      <c r="BF26" s="63">
        <v>0</v>
      </c>
      <c r="BG26" s="63">
        <v>0</v>
      </c>
      <c r="BH26" s="63">
        <v>0</v>
      </c>
      <c r="BI26" s="63">
        <v>0</v>
      </c>
      <c r="BJ26" s="63">
        <v>0</v>
      </c>
      <c r="BK26" s="63">
        <v>0</v>
      </c>
      <c r="BL26" s="63">
        <v>0</v>
      </c>
      <c r="BM26" s="63">
        <v>0</v>
      </c>
      <c r="BN26" s="63">
        <v>0</v>
      </c>
      <c r="BO26" s="63">
        <v>0</v>
      </c>
      <c r="BP26" s="63">
        <v>0</v>
      </c>
      <c r="BQ26" s="63">
        <v>0</v>
      </c>
      <c r="BR26" s="63">
        <v>0</v>
      </c>
      <c r="BS26" s="63">
        <v>0</v>
      </c>
      <c r="BT26" s="63">
        <v>0</v>
      </c>
      <c r="BU26" s="63">
        <v>0</v>
      </c>
      <c r="BV26" s="63">
        <v>0</v>
      </c>
      <c r="BW26" s="63">
        <v>0</v>
      </c>
      <c r="BX26" s="63">
        <v>0</v>
      </c>
      <c r="BY26" s="63">
        <v>0</v>
      </c>
      <c r="BZ26" s="63">
        <v>0</v>
      </c>
      <c r="CA26" s="63">
        <v>0</v>
      </c>
      <c r="CB26" s="63">
        <v>0</v>
      </c>
      <c r="CC26" s="63">
        <v>0</v>
      </c>
      <c r="CD26" s="63">
        <v>0</v>
      </c>
      <c r="CE26" s="63">
        <v>0</v>
      </c>
      <c r="CF26" s="63">
        <v>0</v>
      </c>
      <c r="CG26" s="63">
        <v>0</v>
      </c>
      <c r="CH26" s="63">
        <v>0</v>
      </c>
      <c r="CI26" s="63">
        <v>0</v>
      </c>
      <c r="CJ26" s="63">
        <v>0</v>
      </c>
      <c r="CK26" s="63">
        <v>0</v>
      </c>
      <c r="CL26" s="63">
        <v>0</v>
      </c>
      <c r="CM26" s="63">
        <v>0</v>
      </c>
      <c r="CN26" s="63">
        <v>0</v>
      </c>
      <c r="CO26" s="63">
        <v>0</v>
      </c>
      <c r="CP26" s="63">
        <v>0</v>
      </c>
      <c r="CQ26" s="63">
        <v>0</v>
      </c>
      <c r="CR26" s="63">
        <v>0</v>
      </c>
      <c r="CS26" s="63">
        <v>0</v>
      </c>
      <c r="CT26" s="63">
        <v>0</v>
      </c>
      <c r="CU26" s="63">
        <v>871.11</v>
      </c>
      <c r="CV26" s="63">
        <v>0</v>
      </c>
      <c r="CW26" s="63">
        <v>0</v>
      </c>
      <c r="CX26" s="63">
        <v>871.11</v>
      </c>
      <c r="CY26" s="63">
        <v>87.11099999999999</v>
      </c>
      <c r="CZ26" s="63">
        <v>0</v>
      </c>
      <c r="DA26" s="63">
        <v>0</v>
      </c>
      <c r="DB26" s="63">
        <v>87.11099999999999</v>
      </c>
      <c r="DC26" s="63">
        <v>0</v>
      </c>
      <c r="DD26" s="63">
        <v>0</v>
      </c>
      <c r="DE26" s="63">
        <v>0</v>
      </c>
      <c r="DF26" s="63">
        <v>0</v>
      </c>
      <c r="DG26" s="63">
        <v>0</v>
      </c>
      <c r="DH26" s="63">
        <v>0</v>
      </c>
      <c r="DI26" s="63">
        <v>0</v>
      </c>
      <c r="DJ26" s="63">
        <v>0</v>
      </c>
      <c r="DK26" s="63">
        <v>416669</v>
      </c>
      <c r="DL26" s="63">
        <v>0</v>
      </c>
      <c r="DM26" s="63">
        <v>0</v>
      </c>
      <c r="DN26" s="63">
        <v>416669</v>
      </c>
      <c r="DO26" s="63">
        <v>416669</v>
      </c>
      <c r="DP26" s="63">
        <v>0</v>
      </c>
      <c r="DQ26" s="63">
        <v>0</v>
      </c>
      <c r="DR26" s="63">
        <v>416669</v>
      </c>
      <c r="DS26" s="63">
        <v>0</v>
      </c>
      <c r="DT26" s="63">
        <v>0</v>
      </c>
      <c r="DU26" s="63">
        <v>0</v>
      </c>
      <c r="DV26" s="63">
        <v>0</v>
      </c>
      <c r="DW26" s="63">
        <v>0</v>
      </c>
      <c r="DX26" s="63">
        <v>0</v>
      </c>
      <c r="DY26" s="63">
        <v>0</v>
      </c>
      <c r="DZ26" s="63">
        <v>0</v>
      </c>
      <c r="EA26" s="63">
        <v>2000</v>
      </c>
      <c r="EB26" s="63">
        <v>4800</v>
      </c>
      <c r="EC26" s="63">
        <v>0</v>
      </c>
      <c r="ED26" s="63">
        <v>6800</v>
      </c>
      <c r="EE26" s="63">
        <v>200</v>
      </c>
      <c r="EF26" s="63">
        <v>480</v>
      </c>
      <c r="EG26" s="63">
        <v>0</v>
      </c>
      <c r="EH26" s="63">
        <v>680</v>
      </c>
      <c r="EI26" s="63">
        <v>0</v>
      </c>
      <c r="EJ26" s="63">
        <v>0</v>
      </c>
      <c r="EK26" s="63">
        <v>0</v>
      </c>
      <c r="EL26" s="63">
        <v>0</v>
      </c>
      <c r="EM26" s="63">
        <v>0</v>
      </c>
      <c r="EN26" s="63">
        <v>0</v>
      </c>
      <c r="EO26" s="63">
        <v>0</v>
      </c>
      <c r="EP26" s="63">
        <v>0</v>
      </c>
      <c r="EQ26" s="63">
        <v>522437.31461988308</v>
      </c>
      <c r="ER26" s="63">
        <v>416732.54306432756</v>
      </c>
      <c r="ES26" s="63">
        <v>0</v>
      </c>
      <c r="ET26" s="63">
        <v>939169.85768421064</v>
      </c>
      <c r="EU26" s="63">
        <v>489051.1867429663</v>
      </c>
      <c r="EV26" s="63">
        <v>358151.47106432752</v>
      </c>
      <c r="EW26" s="63">
        <v>0</v>
      </c>
      <c r="EX26" s="63">
        <v>847202.65780729381</v>
      </c>
    </row>
    <row r="27" spans="1:154" ht="13.8">
      <c r="A27" s="47"/>
      <c r="B27" s="68" t="s">
        <v>1</v>
      </c>
      <c r="C27" s="65">
        <v>10597774.210541993</v>
      </c>
      <c r="D27" s="65">
        <v>27697786.689458001</v>
      </c>
      <c r="E27" s="65">
        <v>839333.34</v>
      </c>
      <c r="F27" s="65">
        <v>39134894.24000001</v>
      </c>
      <c r="G27" s="65">
        <v>7253175.6966430163</v>
      </c>
      <c r="H27" s="65">
        <v>17948747.055563882</v>
      </c>
      <c r="I27" s="65">
        <v>727076.79629310057</v>
      </c>
      <c r="J27" s="65">
        <v>25928999.548500001</v>
      </c>
      <c r="K27" s="65">
        <v>646891.71000000008</v>
      </c>
      <c r="L27" s="65">
        <v>1343152.7595820001</v>
      </c>
      <c r="M27" s="65">
        <v>880.49</v>
      </c>
      <c r="N27" s="65">
        <v>1990924.9595820003</v>
      </c>
      <c r="O27" s="65">
        <v>608278.675597611</v>
      </c>
      <c r="P27" s="65">
        <v>1300832.6026496505</v>
      </c>
      <c r="Q27" s="65">
        <v>846.04433473851941</v>
      </c>
      <c r="R27" s="65">
        <v>1909957.3225820002</v>
      </c>
      <c r="S27" s="65">
        <v>406623.06162899046</v>
      </c>
      <c r="T27" s="65">
        <v>178309.23837100001</v>
      </c>
      <c r="U27" s="65">
        <v>36401.71</v>
      </c>
      <c r="V27" s="65">
        <v>621334.00999999058</v>
      </c>
      <c r="W27" s="65">
        <v>182988.43162899275</v>
      </c>
      <c r="X27" s="65">
        <v>171150.658371</v>
      </c>
      <c r="Y27" s="65">
        <v>36401.71</v>
      </c>
      <c r="Z27" s="65">
        <v>390540.79999999283</v>
      </c>
      <c r="AA27" s="65">
        <v>257480659.20373589</v>
      </c>
      <c r="AB27" s="65">
        <v>37801319.522247031</v>
      </c>
      <c r="AC27" s="65">
        <v>130657611.05203661</v>
      </c>
      <c r="AD27" s="65">
        <v>425939589.77801955</v>
      </c>
      <c r="AE27" s="65">
        <v>239969970.17078456</v>
      </c>
      <c r="AF27" s="65">
        <v>30666432.644634724</v>
      </c>
      <c r="AG27" s="65">
        <v>119094744.28287183</v>
      </c>
      <c r="AH27" s="65">
        <v>389731147.09829116</v>
      </c>
      <c r="AI27" s="65">
        <v>55790310.70954705</v>
      </c>
      <c r="AJ27" s="65">
        <v>106902146.65978813</v>
      </c>
      <c r="AK27" s="65">
        <v>28504311.794229317</v>
      </c>
      <c r="AL27" s="65">
        <v>191196769.16356441</v>
      </c>
      <c r="AM27" s="65">
        <v>50269087.720379084</v>
      </c>
      <c r="AN27" s="65">
        <v>94062657.781874612</v>
      </c>
      <c r="AO27" s="65">
        <v>21720927.036518279</v>
      </c>
      <c r="AP27" s="65">
        <v>166052672.53877196</v>
      </c>
      <c r="AQ27" s="65">
        <v>12483979.927901696</v>
      </c>
      <c r="AR27" s="65">
        <v>22452133.142733663</v>
      </c>
      <c r="AS27" s="65">
        <v>2423649.6723119994</v>
      </c>
      <c r="AT27" s="65">
        <v>37359762.742947355</v>
      </c>
      <c r="AU27" s="65">
        <v>11186409.34648913</v>
      </c>
      <c r="AV27" s="65">
        <v>20959020.52826931</v>
      </c>
      <c r="AW27" s="65">
        <v>2277777.5943120001</v>
      </c>
      <c r="AX27" s="65">
        <v>34423207.469070449</v>
      </c>
      <c r="AY27" s="65">
        <v>4.2632564145606011E-14</v>
      </c>
      <c r="AZ27" s="65">
        <v>0</v>
      </c>
      <c r="BA27" s="65">
        <v>0</v>
      </c>
      <c r="BB27" s="65">
        <v>4.2632564145606011E-14</v>
      </c>
      <c r="BC27" s="65">
        <v>4.2632564145606011E-14</v>
      </c>
      <c r="BD27" s="65">
        <v>0</v>
      </c>
      <c r="BE27" s="65">
        <v>0</v>
      </c>
      <c r="BF27" s="65">
        <v>4.2632564145606011E-14</v>
      </c>
      <c r="BG27" s="65">
        <v>0</v>
      </c>
      <c r="BH27" s="65">
        <v>0</v>
      </c>
      <c r="BI27" s="65">
        <v>0</v>
      </c>
      <c r="BJ27" s="65">
        <v>0</v>
      </c>
      <c r="BK27" s="65">
        <v>0</v>
      </c>
      <c r="BL27" s="65">
        <v>0</v>
      </c>
      <c r="BM27" s="65">
        <v>0</v>
      </c>
      <c r="BN27" s="65">
        <v>0</v>
      </c>
      <c r="BO27" s="65">
        <v>0</v>
      </c>
      <c r="BP27" s="65">
        <v>0</v>
      </c>
      <c r="BQ27" s="65">
        <v>0</v>
      </c>
      <c r="BR27" s="65">
        <v>0</v>
      </c>
      <c r="BS27" s="65">
        <v>0</v>
      </c>
      <c r="BT27" s="65">
        <v>0</v>
      </c>
      <c r="BU27" s="65">
        <v>0</v>
      </c>
      <c r="BV27" s="65">
        <v>0</v>
      </c>
      <c r="BW27" s="65">
        <v>4039954.3699999996</v>
      </c>
      <c r="BX27" s="65">
        <v>3412.45</v>
      </c>
      <c r="BY27" s="65">
        <v>0</v>
      </c>
      <c r="BZ27" s="65">
        <v>4043366.82</v>
      </c>
      <c r="CA27" s="65">
        <v>1085084.1100000001</v>
      </c>
      <c r="CB27" s="65">
        <v>3412.45</v>
      </c>
      <c r="CC27" s="65">
        <v>0</v>
      </c>
      <c r="CD27" s="65">
        <v>1088496.56</v>
      </c>
      <c r="CE27" s="65">
        <v>0</v>
      </c>
      <c r="CF27" s="65">
        <v>0</v>
      </c>
      <c r="CG27" s="65">
        <v>0</v>
      </c>
      <c r="CH27" s="65">
        <v>0</v>
      </c>
      <c r="CI27" s="65">
        <v>0</v>
      </c>
      <c r="CJ27" s="65">
        <v>0</v>
      </c>
      <c r="CK27" s="65">
        <v>0</v>
      </c>
      <c r="CL27" s="65">
        <v>0</v>
      </c>
      <c r="CM27" s="65">
        <v>5943619.9369150018</v>
      </c>
      <c r="CN27" s="65">
        <v>397145.2930849999</v>
      </c>
      <c r="CO27" s="65">
        <v>0</v>
      </c>
      <c r="CP27" s="65">
        <v>6340765.2300000014</v>
      </c>
      <c r="CQ27" s="65">
        <v>2727914.200029803</v>
      </c>
      <c r="CR27" s="65">
        <v>223475.07522019849</v>
      </c>
      <c r="CS27" s="65">
        <v>0</v>
      </c>
      <c r="CT27" s="65">
        <v>2951389.2752500013</v>
      </c>
      <c r="CU27" s="65">
        <v>27250725.568879008</v>
      </c>
      <c r="CV27" s="65">
        <v>10556215.107787667</v>
      </c>
      <c r="CW27" s="65">
        <v>264289.83999999997</v>
      </c>
      <c r="CX27" s="65">
        <v>38071230.516666666</v>
      </c>
      <c r="CY27" s="65">
        <v>13240404.185401103</v>
      </c>
      <c r="CZ27" s="65">
        <v>5348514.0766348047</v>
      </c>
      <c r="DA27" s="65">
        <v>103574.89199999999</v>
      </c>
      <c r="DB27" s="65">
        <v>18692493.154035904</v>
      </c>
      <c r="DC27" s="65">
        <v>12351.019999999553</v>
      </c>
      <c r="DD27" s="65">
        <v>0</v>
      </c>
      <c r="DE27" s="65">
        <v>0</v>
      </c>
      <c r="DF27" s="65">
        <v>12351.019999999553</v>
      </c>
      <c r="DG27" s="65">
        <v>12351.019999999553</v>
      </c>
      <c r="DH27" s="65">
        <v>0</v>
      </c>
      <c r="DI27" s="65">
        <v>0</v>
      </c>
      <c r="DJ27" s="65">
        <v>12351.019999999553</v>
      </c>
      <c r="DK27" s="65">
        <v>21090510.553522002</v>
      </c>
      <c r="DL27" s="65">
        <v>0</v>
      </c>
      <c r="DM27" s="65">
        <v>0</v>
      </c>
      <c r="DN27" s="65">
        <v>21090510.553522002</v>
      </c>
      <c r="DO27" s="65">
        <v>9314931.058521999</v>
      </c>
      <c r="DP27" s="65">
        <v>0</v>
      </c>
      <c r="DQ27" s="65">
        <v>0</v>
      </c>
      <c r="DR27" s="65">
        <v>9314931.058521999</v>
      </c>
      <c r="DS27" s="65">
        <v>0</v>
      </c>
      <c r="DT27" s="65">
        <v>1494.05</v>
      </c>
      <c r="DU27" s="65">
        <v>0</v>
      </c>
      <c r="DV27" s="65">
        <v>1494.05</v>
      </c>
      <c r="DW27" s="65">
        <v>0</v>
      </c>
      <c r="DX27" s="65">
        <v>1494.05</v>
      </c>
      <c r="DY27" s="65">
        <v>0</v>
      </c>
      <c r="DZ27" s="65">
        <v>1494.05</v>
      </c>
      <c r="EA27" s="65">
        <v>3938578.7838929999</v>
      </c>
      <c r="EB27" s="65">
        <v>206191.99241899999</v>
      </c>
      <c r="EC27" s="65">
        <v>644383.1136879999</v>
      </c>
      <c r="ED27" s="65">
        <v>4789153.8900000006</v>
      </c>
      <c r="EE27" s="65">
        <v>1568445.6537827917</v>
      </c>
      <c r="EF27" s="65">
        <v>183811.72126820759</v>
      </c>
      <c r="EG27" s="65">
        <v>245445.06007400001</v>
      </c>
      <c r="EH27" s="65">
        <v>1997702.4351249996</v>
      </c>
      <c r="EI27" s="65">
        <v>0</v>
      </c>
      <c r="EJ27" s="65">
        <v>0</v>
      </c>
      <c r="EK27" s="65">
        <v>0</v>
      </c>
      <c r="EL27" s="65">
        <v>0</v>
      </c>
      <c r="EM27" s="65">
        <v>0</v>
      </c>
      <c r="EN27" s="65">
        <v>0</v>
      </c>
      <c r="EO27" s="65">
        <v>0</v>
      </c>
      <c r="EP27" s="65">
        <v>0</v>
      </c>
      <c r="EQ27" s="65">
        <v>399681979.05656463</v>
      </c>
      <c r="ER27" s="65">
        <v>207539306.9054715</v>
      </c>
      <c r="ES27" s="65">
        <v>163370861.01226598</v>
      </c>
      <c r="ET27" s="65">
        <v>770592146.97430193</v>
      </c>
      <c r="EU27" s="65">
        <v>337419040.26925814</v>
      </c>
      <c r="EV27" s="65">
        <v>170869548.64448643</v>
      </c>
      <c r="EW27" s="65">
        <v>144206793.41640392</v>
      </c>
      <c r="EX27" s="65">
        <v>652495382.33014834</v>
      </c>
    </row>
    <row r="28" spans="1:154" ht="13.8">
      <c r="A28" s="69"/>
      <c r="B28" s="74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</row>
    <row r="29" spans="1:154" s="24" customFormat="1" ht="12.75" customHeight="1">
      <c r="EQ29" s="81"/>
      <c r="ER29" s="81"/>
      <c r="ES29" s="81"/>
      <c r="ET29" s="81"/>
      <c r="EU29" s="81"/>
      <c r="EV29" s="81"/>
      <c r="EW29" s="81"/>
      <c r="EX29" s="81"/>
    </row>
    <row r="30" spans="1:154" s="17" customFormat="1" ht="14.4">
      <c r="A30" s="31"/>
      <c r="B30" s="16" t="s">
        <v>15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"/>
      <c r="P30" s="1"/>
      <c r="Q30" s="1"/>
      <c r="R30" s="1"/>
      <c r="S30" s="1"/>
      <c r="T30" s="1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7"/>
      <c r="AN30" s="27"/>
      <c r="ET30" s="79"/>
      <c r="EU30" s="79"/>
      <c r="EV30" s="79"/>
      <c r="EW30" s="79"/>
      <c r="EX30" s="79"/>
    </row>
    <row r="31" spans="1:154" s="17" customFormat="1" ht="21" customHeight="1">
      <c r="A31" s="31"/>
      <c r="B31" s="99" t="s">
        <v>89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32"/>
      <c r="P31" s="32"/>
      <c r="Q31" s="32"/>
      <c r="R31" s="32"/>
      <c r="S31" s="32"/>
      <c r="T31" s="32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0"/>
      <c r="AN31" s="30"/>
      <c r="EX31" s="79"/>
    </row>
    <row r="32" spans="1:154" s="17" customFormat="1">
      <c r="B32" s="16" t="s">
        <v>22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  <c r="EX32" s="79"/>
    </row>
    <row r="33" spans="2:40" s="17" customFormat="1">
      <c r="B33" s="16" t="s">
        <v>23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AM33" s="30"/>
      <c r="AN33" s="30"/>
    </row>
    <row r="34" spans="2:40" s="17" customFormat="1"/>
    <row r="35" spans="2:40" s="17" customFormat="1">
      <c r="AM35" s="30"/>
      <c r="AN35" s="30"/>
    </row>
  </sheetData>
  <sortState xmlns:xlrd2="http://schemas.microsoft.com/office/spreadsheetml/2017/richdata2" ref="B8:EX24">
    <sortCondition descending="1" ref="ET8:ET24"/>
  </sortState>
  <mergeCells count="62">
    <mergeCell ref="AA5:AH5"/>
    <mergeCell ref="AE6:AH6"/>
    <mergeCell ref="A5:A7"/>
    <mergeCell ref="B5:B7"/>
    <mergeCell ref="C5:J5"/>
    <mergeCell ref="K5:R5"/>
    <mergeCell ref="S5:Z5"/>
    <mergeCell ref="DS5:DZ5"/>
    <mergeCell ref="AI5:AP5"/>
    <mergeCell ref="AQ5:AX5"/>
    <mergeCell ref="AY5:BF5"/>
    <mergeCell ref="BG5:BN5"/>
    <mergeCell ref="BO5:BV5"/>
    <mergeCell ref="BW5:CD5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CE6:CH6"/>
    <mergeCell ref="CI6:CL6"/>
    <mergeCell ref="CM6:CP6"/>
    <mergeCell ref="CQ6:CT6"/>
    <mergeCell ref="CU6:CX6"/>
    <mergeCell ref="CY6:DB6"/>
    <mergeCell ref="B31:N31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6"/>
  <sheetViews>
    <sheetView zoomScale="88" zoomScaleNormal="88" workbookViewId="0">
      <pane xSplit="2" ySplit="6" topLeftCell="AC7" activePane="bottomRight" state="frozen"/>
      <selection activeCell="B4" sqref="B4:B5"/>
      <selection pane="topRight" activeCell="B4" sqref="B4:B5"/>
      <selection pane="bottomLeft" activeCell="B4" sqref="B4:B5"/>
      <selection pane="bottomRight" activeCell="B5" sqref="B5:B6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5" ht="20.25" customHeight="1">
      <c r="A1" s="100" t="s">
        <v>78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35"/>
    </row>
    <row r="2" spans="1:45" s="29" customFormat="1">
      <c r="A2" s="100" t="s">
        <v>26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35"/>
      <c r="AG2" s="17"/>
    </row>
    <row r="3" spans="1:45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5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5" ht="90" customHeight="1">
      <c r="A5" s="86" t="s">
        <v>0</v>
      </c>
      <c r="B5" s="86" t="s">
        <v>2</v>
      </c>
      <c r="C5" s="88" t="s">
        <v>3</v>
      </c>
      <c r="D5" s="94"/>
      <c r="E5" s="88" t="s">
        <v>27</v>
      </c>
      <c r="F5" s="94"/>
      <c r="G5" s="88" t="s">
        <v>34</v>
      </c>
      <c r="H5" s="94"/>
      <c r="I5" s="88" t="s">
        <v>6</v>
      </c>
      <c r="J5" s="94"/>
      <c r="K5" s="88" t="s">
        <v>36</v>
      </c>
      <c r="L5" s="94"/>
      <c r="M5" s="88" t="s">
        <v>37</v>
      </c>
      <c r="N5" s="94"/>
      <c r="O5" s="88" t="s">
        <v>8</v>
      </c>
      <c r="P5" s="94"/>
      <c r="Q5" s="88" t="s">
        <v>28</v>
      </c>
      <c r="R5" s="94"/>
      <c r="S5" s="88" t="s">
        <v>38</v>
      </c>
      <c r="T5" s="94"/>
      <c r="U5" s="88" t="s">
        <v>29</v>
      </c>
      <c r="V5" s="94"/>
      <c r="W5" s="88" t="s">
        <v>30</v>
      </c>
      <c r="X5" s="94"/>
      <c r="Y5" s="88" t="s">
        <v>9</v>
      </c>
      <c r="Z5" s="94"/>
      <c r="AA5" s="88" t="s">
        <v>31</v>
      </c>
      <c r="AB5" s="94"/>
      <c r="AC5" s="88" t="s">
        <v>10</v>
      </c>
      <c r="AD5" s="94"/>
      <c r="AE5" s="88" t="s">
        <v>11</v>
      </c>
      <c r="AF5" s="94"/>
      <c r="AG5" s="88" t="s">
        <v>12</v>
      </c>
      <c r="AH5" s="94"/>
      <c r="AI5" s="88" t="s">
        <v>32</v>
      </c>
      <c r="AJ5" s="94"/>
      <c r="AK5" s="88" t="s">
        <v>13</v>
      </c>
      <c r="AL5" s="94"/>
      <c r="AM5" s="88" t="s">
        <v>14</v>
      </c>
      <c r="AN5" s="89"/>
    </row>
    <row r="6" spans="1:45" ht="93" customHeight="1">
      <c r="A6" s="87"/>
      <c r="B6" s="87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5" ht="24.9" customHeight="1">
      <c r="A7" s="45">
        <v>1</v>
      </c>
      <c r="B7" s="46" t="s">
        <v>56</v>
      </c>
      <c r="C7" s="63">
        <v>3752318.2800000007</v>
      </c>
      <c r="D7" s="63">
        <v>2199759.4000000004</v>
      </c>
      <c r="E7" s="63">
        <v>1106598.7000000002</v>
      </c>
      <c r="F7" s="63">
        <v>974291.27000000014</v>
      </c>
      <c r="G7" s="63">
        <v>257672.49999999045</v>
      </c>
      <c r="H7" s="63">
        <v>148826.9599999928</v>
      </c>
      <c r="I7" s="63">
        <v>100955208.29000001</v>
      </c>
      <c r="J7" s="63">
        <v>71299474.210000008</v>
      </c>
      <c r="K7" s="63">
        <v>22988425.950000003</v>
      </c>
      <c r="L7" s="63">
        <v>22531546.990000002</v>
      </c>
      <c r="M7" s="63">
        <v>5605213.5699999994</v>
      </c>
      <c r="N7" s="63">
        <v>5368102.0299999993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-21593.599999999999</v>
      </c>
      <c r="V7" s="63">
        <v>-10285.440000000004</v>
      </c>
      <c r="W7" s="63">
        <v>0</v>
      </c>
      <c r="X7" s="63">
        <v>0</v>
      </c>
      <c r="Y7" s="63">
        <v>1910518.33</v>
      </c>
      <c r="Z7" s="63">
        <v>166060.43499999979</v>
      </c>
      <c r="AA7" s="63">
        <v>17990609.300000004</v>
      </c>
      <c r="AB7" s="63">
        <v>8020938.8289216682</v>
      </c>
      <c r="AC7" s="63">
        <v>-2980939.3600000003</v>
      </c>
      <c r="AD7" s="63">
        <v>2953.6099999998696</v>
      </c>
      <c r="AE7" s="63">
        <v>280901.14999999944</v>
      </c>
      <c r="AF7" s="63">
        <v>54878.926000000269</v>
      </c>
      <c r="AG7" s="63">
        <v>0</v>
      </c>
      <c r="AH7" s="63">
        <v>0</v>
      </c>
      <c r="AI7" s="63">
        <v>212112.94</v>
      </c>
      <c r="AJ7" s="63">
        <v>206379.63499999989</v>
      </c>
      <c r="AK7" s="63">
        <v>0</v>
      </c>
      <c r="AL7" s="63">
        <v>0</v>
      </c>
      <c r="AM7" s="64">
        <v>152057046.05000001</v>
      </c>
      <c r="AN7" s="64">
        <v>110962926.8549217</v>
      </c>
      <c r="AS7" s="77"/>
    </row>
    <row r="8" spans="1:45" ht="24.9" customHeight="1">
      <c r="A8" s="45">
        <v>2</v>
      </c>
      <c r="B8" s="46" t="s">
        <v>54</v>
      </c>
      <c r="C8" s="63">
        <v>13412142.991929002</v>
      </c>
      <c r="D8" s="63">
        <v>4242607.0069290027</v>
      </c>
      <c r="E8" s="63">
        <v>367883.36037706933</v>
      </c>
      <c r="F8" s="63">
        <v>367883.36037706933</v>
      </c>
      <c r="G8" s="63">
        <v>-608002.37582200312</v>
      </c>
      <c r="H8" s="63">
        <v>364740.62417799688</v>
      </c>
      <c r="I8" s="63">
        <v>43142291.818259306</v>
      </c>
      <c r="J8" s="63">
        <v>43142291.818259306</v>
      </c>
      <c r="K8" s="63">
        <v>44195741.891703516</v>
      </c>
      <c r="L8" s="63">
        <v>41483410.446703516</v>
      </c>
      <c r="M8" s="63">
        <v>8163124.1396827735</v>
      </c>
      <c r="N8" s="63">
        <v>7677763.9996827738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367494.91259992239</v>
      </c>
      <c r="Z8" s="63">
        <v>367494.91259992239</v>
      </c>
      <c r="AA8" s="63">
        <v>1032587.829233611</v>
      </c>
      <c r="AB8" s="63">
        <v>2167045.4262756109</v>
      </c>
      <c r="AC8" s="63">
        <v>353498.41382825002</v>
      </c>
      <c r="AD8" s="63">
        <v>-1.5861717499792576</v>
      </c>
      <c r="AE8" s="63">
        <v>854420.91805500002</v>
      </c>
      <c r="AF8" s="63">
        <v>169107.15805499989</v>
      </c>
      <c r="AG8" s="63">
        <v>-1087.6352937500071</v>
      </c>
      <c r="AH8" s="63">
        <v>-1087.6352937500071</v>
      </c>
      <c r="AI8" s="63">
        <v>2435341.4171512001</v>
      </c>
      <c r="AJ8" s="63">
        <v>-5997.4828488002531</v>
      </c>
      <c r="AK8" s="63">
        <v>0</v>
      </c>
      <c r="AL8" s="63">
        <v>0</v>
      </c>
      <c r="AM8" s="64">
        <v>113715437.6817039</v>
      </c>
      <c r="AN8" s="64">
        <v>99975258.0487459</v>
      </c>
      <c r="AS8" s="77"/>
    </row>
    <row r="9" spans="1:45" ht="24.9" customHeight="1">
      <c r="A9" s="45">
        <v>3</v>
      </c>
      <c r="B9" s="46" t="s">
        <v>58</v>
      </c>
      <c r="C9" s="63">
        <v>19363209.063364889</v>
      </c>
      <c r="D9" s="63">
        <v>18843751.468267787</v>
      </c>
      <c r="E9" s="63">
        <v>193600.09863510026</v>
      </c>
      <c r="F9" s="63">
        <v>193600.09863510026</v>
      </c>
      <c r="G9" s="63">
        <v>319177.66650350887</v>
      </c>
      <c r="H9" s="63">
        <v>113465.68550350885</v>
      </c>
      <c r="I9" s="63">
        <v>268622.69576073391</v>
      </c>
      <c r="J9" s="63">
        <v>268622.69576073391</v>
      </c>
      <c r="K9" s="63">
        <v>38337550.672895417</v>
      </c>
      <c r="L9" s="63">
        <v>37886955.589856923</v>
      </c>
      <c r="M9" s="63">
        <v>7898289.562375553</v>
      </c>
      <c r="N9" s="63">
        <v>7902567.2423755527</v>
      </c>
      <c r="O9" s="63">
        <v>0</v>
      </c>
      <c r="P9" s="63">
        <v>0</v>
      </c>
      <c r="Q9" s="63">
        <v>2775.7231299999639</v>
      </c>
      <c r="R9" s="63">
        <v>2775.7231299999639</v>
      </c>
      <c r="S9" s="63">
        <v>0</v>
      </c>
      <c r="T9" s="63">
        <v>0</v>
      </c>
      <c r="U9" s="63">
        <v>9633.4508709500005</v>
      </c>
      <c r="V9" s="63">
        <v>9633.4508709500005</v>
      </c>
      <c r="W9" s="63">
        <v>0</v>
      </c>
      <c r="X9" s="63">
        <v>0</v>
      </c>
      <c r="Y9" s="63">
        <v>7204993.5217399066</v>
      </c>
      <c r="Z9" s="63">
        <v>1948245.316172862</v>
      </c>
      <c r="AA9" s="63">
        <v>12339960.094302615</v>
      </c>
      <c r="AB9" s="63">
        <v>8277742.4203946134</v>
      </c>
      <c r="AC9" s="63">
        <v>989158.17311510001</v>
      </c>
      <c r="AD9" s="63">
        <v>4657.6731151000131</v>
      </c>
      <c r="AE9" s="63">
        <v>13908883.650028994</v>
      </c>
      <c r="AF9" s="63">
        <v>6365348.9130289946</v>
      </c>
      <c r="AG9" s="63">
        <v>524.24990360000015</v>
      </c>
      <c r="AH9" s="63">
        <v>524.24990360000015</v>
      </c>
      <c r="AI9" s="63">
        <v>5132842.6415845882</v>
      </c>
      <c r="AJ9" s="63">
        <v>354774.74865419976</v>
      </c>
      <c r="AK9" s="63">
        <v>0</v>
      </c>
      <c r="AL9" s="63">
        <v>0</v>
      </c>
      <c r="AM9" s="64">
        <v>105969221.26421095</v>
      </c>
      <c r="AN9" s="64">
        <v>82172665.275669947</v>
      </c>
      <c r="AS9" s="77"/>
    </row>
    <row r="10" spans="1:45" ht="24.9" customHeight="1">
      <c r="A10" s="45">
        <v>4</v>
      </c>
      <c r="B10" s="46" t="s">
        <v>57</v>
      </c>
      <c r="C10" s="63">
        <v>1841332.5305318362</v>
      </c>
      <c r="D10" s="63">
        <v>1799324.1605318361</v>
      </c>
      <c r="E10" s="63">
        <v>64764.191233816658</v>
      </c>
      <c r="F10" s="63">
        <v>64764.191233816658</v>
      </c>
      <c r="G10" s="63">
        <v>-37659.048292653082</v>
      </c>
      <c r="H10" s="63">
        <v>-37735.548292653082</v>
      </c>
      <c r="I10" s="63">
        <v>80563790.124168858</v>
      </c>
      <c r="J10" s="63">
        <v>80563790.124168858</v>
      </c>
      <c r="K10" s="63">
        <v>256418.18218027503</v>
      </c>
      <c r="L10" s="63">
        <v>115298.23088936642</v>
      </c>
      <c r="M10" s="63">
        <v>365400.67894413922</v>
      </c>
      <c r="N10" s="63">
        <v>320179.5389441392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305.74249999999995</v>
      </c>
      <c r="Z10" s="63">
        <v>305.74249999999995</v>
      </c>
      <c r="AA10" s="63">
        <v>-213529.47343450002</v>
      </c>
      <c r="AB10" s="63">
        <v>3778.2465654999914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17032.660000000007</v>
      </c>
      <c r="AJ10" s="63">
        <v>1852.2199999999993</v>
      </c>
      <c r="AK10" s="63">
        <v>0</v>
      </c>
      <c r="AL10" s="63">
        <v>0</v>
      </c>
      <c r="AM10" s="64">
        <v>82857855.58783178</v>
      </c>
      <c r="AN10" s="64">
        <v>82831556.906540871</v>
      </c>
      <c r="AS10" s="77"/>
    </row>
    <row r="11" spans="1:45" ht="24.9" customHeight="1">
      <c r="A11" s="45">
        <v>5</v>
      </c>
      <c r="B11" s="46" t="s">
        <v>60</v>
      </c>
      <c r="C11" s="63">
        <v>418848.49908582418</v>
      </c>
      <c r="D11" s="63">
        <v>114527.8990858242</v>
      </c>
      <c r="E11" s="63">
        <v>142955.95009435061</v>
      </c>
      <c r="F11" s="63">
        <v>142955.95009435061</v>
      </c>
      <c r="G11" s="63">
        <v>10367.873837932542</v>
      </c>
      <c r="H11" s="63">
        <v>9409.3738379325423</v>
      </c>
      <c r="I11" s="63">
        <v>59771403.30224847</v>
      </c>
      <c r="J11" s="63">
        <v>59771403.30224847</v>
      </c>
      <c r="K11" s="63">
        <v>3148429.0354362866</v>
      </c>
      <c r="L11" s="63">
        <v>1548602.2174362866</v>
      </c>
      <c r="M11" s="63">
        <v>1097971.999513028</v>
      </c>
      <c r="N11" s="63">
        <v>777662.96951302793</v>
      </c>
      <c r="O11" s="63">
        <v>0</v>
      </c>
      <c r="P11" s="63">
        <v>0</v>
      </c>
      <c r="Q11" s="63">
        <v>-200.8350063737704</v>
      </c>
      <c r="R11" s="63">
        <v>-200.8350063737704</v>
      </c>
      <c r="S11" s="63">
        <v>-92.560484021052275</v>
      </c>
      <c r="T11" s="63">
        <v>-92.560484021052275</v>
      </c>
      <c r="U11" s="63">
        <v>0</v>
      </c>
      <c r="V11" s="63">
        <v>0</v>
      </c>
      <c r="W11" s="63">
        <v>0</v>
      </c>
      <c r="X11" s="63">
        <v>0</v>
      </c>
      <c r="Y11" s="63">
        <v>622910.14764218964</v>
      </c>
      <c r="Z11" s="63">
        <v>189648.22764218965</v>
      </c>
      <c r="AA11" s="63">
        <v>1112255.836850591</v>
      </c>
      <c r="AB11" s="63">
        <v>466011.99985059095</v>
      </c>
      <c r="AC11" s="63">
        <v>-1319.4261640999875</v>
      </c>
      <c r="AD11" s="63">
        <v>-1319.4261640999875</v>
      </c>
      <c r="AE11" s="63">
        <v>0</v>
      </c>
      <c r="AF11" s="63">
        <v>0</v>
      </c>
      <c r="AG11" s="63">
        <v>0</v>
      </c>
      <c r="AH11" s="63">
        <v>0</v>
      </c>
      <c r="AI11" s="63">
        <v>-1782.0862690216402</v>
      </c>
      <c r="AJ11" s="63">
        <v>-1782.0862690216402</v>
      </c>
      <c r="AK11" s="63">
        <v>0</v>
      </c>
      <c r="AL11" s="63">
        <v>0</v>
      </c>
      <c r="AM11" s="64">
        <v>66321747.736785159</v>
      </c>
      <c r="AN11" s="64">
        <v>63016827.03178516</v>
      </c>
      <c r="AS11" s="77"/>
    </row>
    <row r="12" spans="1:45" ht="24.9" customHeight="1">
      <c r="A12" s="45">
        <v>6</v>
      </c>
      <c r="B12" s="46" t="s">
        <v>59</v>
      </c>
      <c r="C12" s="63">
        <v>275110.55860778963</v>
      </c>
      <c r="D12" s="63">
        <v>236069.6486077896</v>
      </c>
      <c r="E12" s="63">
        <v>31450.592960249352</v>
      </c>
      <c r="F12" s="63">
        <v>21604.875960249352</v>
      </c>
      <c r="G12" s="63">
        <v>2674.1631501470206</v>
      </c>
      <c r="H12" s="63">
        <v>2674.1631501470206</v>
      </c>
      <c r="I12" s="63">
        <v>41232776.712203838</v>
      </c>
      <c r="J12" s="63">
        <v>41216131.732803836</v>
      </c>
      <c r="K12" s="63">
        <v>14936178.816227444</v>
      </c>
      <c r="L12" s="63">
        <v>12266468.569480184</v>
      </c>
      <c r="M12" s="63">
        <v>2480980.5112804519</v>
      </c>
      <c r="N12" s="63">
        <v>2478115.8252804517</v>
      </c>
      <c r="O12" s="63">
        <v>0</v>
      </c>
      <c r="P12" s="63">
        <v>0</v>
      </c>
      <c r="Q12" s="63">
        <v>1207.3840821651513</v>
      </c>
      <c r="R12" s="63">
        <v>1207.3840821651513</v>
      </c>
      <c r="S12" s="63">
        <v>-217.56937907044224</v>
      </c>
      <c r="T12" s="63">
        <v>-217.56937907044224</v>
      </c>
      <c r="U12" s="63">
        <v>0</v>
      </c>
      <c r="V12" s="63">
        <v>0</v>
      </c>
      <c r="W12" s="63">
        <v>-78.355200000000067</v>
      </c>
      <c r="X12" s="63">
        <v>-78.355200000000067</v>
      </c>
      <c r="Y12" s="63">
        <v>107.00631810344049</v>
      </c>
      <c r="Z12" s="63">
        <v>107.00631810344049</v>
      </c>
      <c r="AA12" s="63">
        <v>-72807.433605731698</v>
      </c>
      <c r="AB12" s="63">
        <v>-35739.079653674911</v>
      </c>
      <c r="AC12" s="63">
        <v>-11842.387547753979</v>
      </c>
      <c r="AD12" s="63">
        <v>-11842.387547753979</v>
      </c>
      <c r="AE12" s="63">
        <v>47449.709185342464</v>
      </c>
      <c r="AF12" s="63">
        <v>47449.709185342464</v>
      </c>
      <c r="AG12" s="63">
        <v>0</v>
      </c>
      <c r="AH12" s="63">
        <v>0</v>
      </c>
      <c r="AI12" s="63">
        <v>32641.466677063487</v>
      </c>
      <c r="AJ12" s="63">
        <v>23709.207302063485</v>
      </c>
      <c r="AK12" s="63">
        <v>0</v>
      </c>
      <c r="AL12" s="63">
        <v>0</v>
      </c>
      <c r="AM12" s="64">
        <v>58955631.17496004</v>
      </c>
      <c r="AN12" s="64">
        <v>56245660.730389826</v>
      </c>
      <c r="AS12" s="77"/>
    </row>
    <row r="13" spans="1:45" ht="24.9" customHeight="1">
      <c r="A13" s="45">
        <v>7</v>
      </c>
      <c r="B13" s="46" t="s">
        <v>55</v>
      </c>
      <c r="C13" s="63">
        <v>1717076.29</v>
      </c>
      <c r="D13" s="63">
        <v>234734.44999999995</v>
      </c>
      <c r="E13" s="63">
        <v>137778.54</v>
      </c>
      <c r="F13" s="63">
        <v>137778.54</v>
      </c>
      <c r="G13" s="63">
        <v>21100.25</v>
      </c>
      <c r="H13" s="63">
        <v>21100.25</v>
      </c>
      <c r="I13" s="63">
        <v>26472468.579999998</v>
      </c>
      <c r="J13" s="63">
        <v>26472468.579999998</v>
      </c>
      <c r="K13" s="63">
        <v>6937249.3900000006</v>
      </c>
      <c r="L13" s="63">
        <v>6935233.1900000004</v>
      </c>
      <c r="M13" s="63">
        <v>2001553.3740000001</v>
      </c>
      <c r="N13" s="63">
        <v>1916549.064</v>
      </c>
      <c r="O13" s="63">
        <v>94.92</v>
      </c>
      <c r="P13" s="63">
        <v>94.92</v>
      </c>
      <c r="Q13" s="63">
        <v>476.5</v>
      </c>
      <c r="R13" s="63">
        <v>476.5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1315273.95</v>
      </c>
      <c r="Z13" s="63">
        <v>1042236.3999999999</v>
      </c>
      <c r="AA13" s="63">
        <v>4777492.37</v>
      </c>
      <c r="AB13" s="63">
        <v>1759549.6800000002</v>
      </c>
      <c r="AC13" s="63">
        <v>-1257.1500000000001</v>
      </c>
      <c r="AD13" s="63">
        <v>-1257.1500000000001</v>
      </c>
      <c r="AE13" s="63">
        <v>445540.71</v>
      </c>
      <c r="AF13" s="63">
        <v>49637.026000000027</v>
      </c>
      <c r="AG13" s="63">
        <v>0</v>
      </c>
      <c r="AH13" s="63">
        <v>0</v>
      </c>
      <c r="AI13" s="63">
        <v>-1772737.8299999998</v>
      </c>
      <c r="AJ13" s="63">
        <v>-249890.48999999976</v>
      </c>
      <c r="AK13" s="63">
        <v>0</v>
      </c>
      <c r="AL13" s="63">
        <v>0</v>
      </c>
      <c r="AM13" s="64">
        <v>42052109.894000001</v>
      </c>
      <c r="AN13" s="64">
        <v>38318710.960000001</v>
      </c>
      <c r="AS13" s="77"/>
    </row>
    <row r="14" spans="1:45" ht="24.9" customHeight="1">
      <c r="A14" s="45">
        <v>8</v>
      </c>
      <c r="B14" s="46" t="s">
        <v>61</v>
      </c>
      <c r="C14" s="63">
        <v>-7257.08</v>
      </c>
      <c r="D14" s="63">
        <v>-7257.08</v>
      </c>
      <c r="E14" s="63">
        <v>-11709.91</v>
      </c>
      <c r="F14" s="63">
        <v>-11709.91</v>
      </c>
      <c r="G14" s="63">
        <v>-21049.059999999998</v>
      </c>
      <c r="H14" s="63">
        <v>-21049.059999999998</v>
      </c>
      <c r="I14" s="63">
        <v>23400555.879999999</v>
      </c>
      <c r="J14" s="63">
        <v>23400555.879999999</v>
      </c>
      <c r="K14" s="63">
        <v>8473621.459999999</v>
      </c>
      <c r="L14" s="63">
        <v>4128508.2399999998</v>
      </c>
      <c r="M14" s="63">
        <v>2383694.8951066392</v>
      </c>
      <c r="N14" s="63">
        <v>1294987.6451066392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-111.86</v>
      </c>
      <c r="Z14" s="63">
        <v>-111.86</v>
      </c>
      <c r="AA14" s="63">
        <v>92780.69</v>
      </c>
      <c r="AB14" s="63">
        <v>18538.230000000003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-192.5</v>
      </c>
      <c r="AJ14" s="63">
        <v>-192.5</v>
      </c>
      <c r="AK14" s="63">
        <v>0</v>
      </c>
      <c r="AL14" s="63">
        <v>0</v>
      </c>
      <c r="AM14" s="64">
        <v>34310332.515106633</v>
      </c>
      <c r="AN14" s="64">
        <v>28802269.585106637</v>
      </c>
      <c r="AS14" s="77"/>
    </row>
    <row r="15" spans="1:45" ht="24.9" customHeight="1">
      <c r="A15" s="45">
        <v>9</v>
      </c>
      <c r="B15" s="46" t="s">
        <v>63</v>
      </c>
      <c r="C15" s="63">
        <v>125403.78115783758</v>
      </c>
      <c r="D15" s="63">
        <v>125403.78115783758</v>
      </c>
      <c r="E15" s="63">
        <v>54662.018743160021</v>
      </c>
      <c r="F15" s="63">
        <v>54662.018743160021</v>
      </c>
      <c r="G15" s="63">
        <v>19903.801590700001</v>
      </c>
      <c r="H15" s="63">
        <v>19903.801590700001</v>
      </c>
      <c r="I15" s="63">
        <v>17480917.359999999</v>
      </c>
      <c r="J15" s="63">
        <v>17480917.359999999</v>
      </c>
      <c r="K15" s="63">
        <v>2297869.0132267005</v>
      </c>
      <c r="L15" s="63">
        <v>2215913.0232267003</v>
      </c>
      <c r="M15" s="63">
        <v>671106.52908394369</v>
      </c>
      <c r="N15" s="63">
        <v>668344.51908394368</v>
      </c>
      <c r="O15" s="63">
        <v>0</v>
      </c>
      <c r="P15" s="63">
        <v>0</v>
      </c>
      <c r="Q15" s="63">
        <v>-3724.2707882285931</v>
      </c>
      <c r="R15" s="63">
        <v>-3724.2707882285931</v>
      </c>
      <c r="S15" s="63">
        <v>409.08915421145502</v>
      </c>
      <c r="T15" s="63">
        <v>409.08915421145502</v>
      </c>
      <c r="U15" s="63">
        <v>-414.42428026071502</v>
      </c>
      <c r="V15" s="63">
        <v>-414.42428026071502</v>
      </c>
      <c r="W15" s="63">
        <v>-525.30675000000122</v>
      </c>
      <c r="X15" s="63">
        <v>-525.30675000000122</v>
      </c>
      <c r="Y15" s="63">
        <v>-96761.098096412388</v>
      </c>
      <c r="Z15" s="63">
        <v>-8724.7080964123743</v>
      </c>
      <c r="AA15" s="63">
        <v>6602816.7410138752</v>
      </c>
      <c r="AB15" s="63">
        <v>1248449.7485138758</v>
      </c>
      <c r="AC15" s="63">
        <v>6401.7342318358887</v>
      </c>
      <c r="AD15" s="63">
        <v>6401.7342318358887</v>
      </c>
      <c r="AE15" s="63">
        <v>-613208.24589996994</v>
      </c>
      <c r="AF15" s="63">
        <v>-442498.70589997002</v>
      </c>
      <c r="AG15" s="63">
        <v>0</v>
      </c>
      <c r="AH15" s="63">
        <v>0</v>
      </c>
      <c r="AI15" s="63">
        <v>1518578.1287982166</v>
      </c>
      <c r="AJ15" s="63">
        <v>-87784.326201783435</v>
      </c>
      <c r="AK15" s="63">
        <v>0</v>
      </c>
      <c r="AL15" s="63">
        <v>0</v>
      </c>
      <c r="AM15" s="64">
        <v>28063434.851185609</v>
      </c>
      <c r="AN15" s="64">
        <v>21276733.333685614</v>
      </c>
      <c r="AS15" s="77"/>
    </row>
    <row r="16" spans="1:45" ht="24.9" customHeight="1">
      <c r="A16" s="45">
        <v>10</v>
      </c>
      <c r="B16" s="46" t="s">
        <v>66</v>
      </c>
      <c r="C16" s="63">
        <v>0</v>
      </c>
      <c r="D16" s="63">
        <v>0</v>
      </c>
      <c r="E16" s="63">
        <v>-2.3799999999999955</v>
      </c>
      <c r="F16" s="63">
        <v>-2.3799999999999955</v>
      </c>
      <c r="G16" s="63">
        <v>-317.22000000000003</v>
      </c>
      <c r="H16" s="63">
        <v>-317.22000000000003</v>
      </c>
      <c r="I16" s="63">
        <v>15641461.709999999</v>
      </c>
      <c r="J16" s="63">
        <v>15641461.709999999</v>
      </c>
      <c r="K16" s="63">
        <v>1069825.69</v>
      </c>
      <c r="L16" s="63">
        <v>242683.48999999987</v>
      </c>
      <c r="M16" s="63">
        <v>438437.88999999996</v>
      </c>
      <c r="N16" s="63">
        <v>313167.35999999999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-68.83</v>
      </c>
      <c r="Z16" s="63">
        <v>-68.83</v>
      </c>
      <c r="AA16" s="63">
        <v>4045.24</v>
      </c>
      <c r="AB16" s="63">
        <v>689.44</v>
      </c>
      <c r="AC16" s="63">
        <v>0</v>
      </c>
      <c r="AD16" s="63">
        <v>0</v>
      </c>
      <c r="AE16" s="63">
        <v>569.96</v>
      </c>
      <c r="AF16" s="63">
        <v>569.96</v>
      </c>
      <c r="AG16" s="63">
        <v>0</v>
      </c>
      <c r="AH16" s="63">
        <v>0</v>
      </c>
      <c r="AI16" s="63">
        <v>-40.81</v>
      </c>
      <c r="AJ16" s="63">
        <v>-40.81</v>
      </c>
      <c r="AK16" s="63">
        <v>0</v>
      </c>
      <c r="AL16" s="63">
        <v>0</v>
      </c>
      <c r="AM16" s="64">
        <v>17153911.25</v>
      </c>
      <c r="AN16" s="64">
        <v>16198142.719999999</v>
      </c>
      <c r="AS16" s="77"/>
    </row>
    <row r="17" spans="1:45" ht="24.9" customHeight="1">
      <c r="A17" s="45">
        <v>11</v>
      </c>
      <c r="B17" s="46" t="s">
        <v>65</v>
      </c>
      <c r="C17" s="63">
        <v>20464.42685</v>
      </c>
      <c r="D17" s="63">
        <v>20464.42685</v>
      </c>
      <c r="E17" s="63">
        <v>-4550.2315000005665</v>
      </c>
      <c r="F17" s="63">
        <v>-4550.2315000005665</v>
      </c>
      <c r="G17" s="63">
        <v>58248.318499999121</v>
      </c>
      <c r="H17" s="63">
        <v>58248.318499999121</v>
      </c>
      <c r="I17" s="63">
        <v>6922618.911000221</v>
      </c>
      <c r="J17" s="63">
        <v>6922618.911000221</v>
      </c>
      <c r="K17" s="63">
        <v>7156862.3467349019</v>
      </c>
      <c r="L17" s="63">
        <v>3470661.5627349028</v>
      </c>
      <c r="M17" s="63">
        <v>1378825.1892566392</v>
      </c>
      <c r="N17" s="63">
        <v>1426211.7532566392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294.74349999999976</v>
      </c>
      <c r="X17" s="63">
        <v>294.74349999999976</v>
      </c>
      <c r="Y17" s="63">
        <v>9478.1942499999768</v>
      </c>
      <c r="Z17" s="63">
        <v>1371.275499999977</v>
      </c>
      <c r="AA17" s="63">
        <v>339690.93651819148</v>
      </c>
      <c r="AB17" s="63">
        <v>127266.66605519148</v>
      </c>
      <c r="AC17" s="63">
        <v>64.798882599999942</v>
      </c>
      <c r="AD17" s="63">
        <v>64.798882599999942</v>
      </c>
      <c r="AE17" s="63">
        <v>-150732.97</v>
      </c>
      <c r="AF17" s="63">
        <v>-150732.97</v>
      </c>
      <c r="AG17" s="63">
        <v>0</v>
      </c>
      <c r="AH17" s="63">
        <v>0</v>
      </c>
      <c r="AI17" s="63">
        <v>65857.305729999993</v>
      </c>
      <c r="AJ17" s="63">
        <v>-19860.062270000009</v>
      </c>
      <c r="AK17" s="63">
        <v>0</v>
      </c>
      <c r="AL17" s="63">
        <v>0</v>
      </c>
      <c r="AM17" s="64">
        <v>15797121.969722552</v>
      </c>
      <c r="AN17" s="64">
        <v>11852059.192509552</v>
      </c>
      <c r="AS17" s="77"/>
    </row>
    <row r="18" spans="1:45" ht="24.9" customHeight="1">
      <c r="A18" s="45">
        <v>12</v>
      </c>
      <c r="B18" s="46" t="s">
        <v>62</v>
      </c>
      <c r="C18" s="63">
        <v>-132315.14448951892</v>
      </c>
      <c r="D18" s="63">
        <v>-132315.14448951892</v>
      </c>
      <c r="E18" s="63">
        <v>118798.94641121481</v>
      </c>
      <c r="F18" s="63">
        <v>118798.94641121481</v>
      </c>
      <c r="G18" s="63">
        <v>3745.5231932270026</v>
      </c>
      <c r="H18" s="63">
        <v>3745.5231932270026</v>
      </c>
      <c r="I18" s="63">
        <v>8127989.9060380748</v>
      </c>
      <c r="J18" s="63">
        <v>4576256.7495378572</v>
      </c>
      <c r="K18" s="63">
        <v>1580896.1857574482</v>
      </c>
      <c r="L18" s="63">
        <v>595924.5482870948</v>
      </c>
      <c r="M18" s="63">
        <v>599318.98838332365</v>
      </c>
      <c r="N18" s="63">
        <v>590677.33413958212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4699149.5027363524</v>
      </c>
      <c r="V18" s="63">
        <v>1813889.0827363525</v>
      </c>
      <c r="W18" s="63">
        <v>9.7660799999994108E-2</v>
      </c>
      <c r="X18" s="63">
        <v>9.7660799999994108E-2</v>
      </c>
      <c r="Y18" s="63">
        <v>114544.72346403854</v>
      </c>
      <c r="Z18" s="63">
        <v>60248.785875538539</v>
      </c>
      <c r="AA18" s="63">
        <v>37758.855085866067</v>
      </c>
      <c r="AB18" s="63">
        <v>-30481.254258060966</v>
      </c>
      <c r="AC18" s="63">
        <v>-962.4765635297988</v>
      </c>
      <c r="AD18" s="63">
        <v>-962.4765635297988</v>
      </c>
      <c r="AE18" s="63">
        <v>552426.87824800005</v>
      </c>
      <c r="AF18" s="63">
        <v>141091.71824800002</v>
      </c>
      <c r="AG18" s="63">
        <v>0</v>
      </c>
      <c r="AH18" s="63">
        <v>0</v>
      </c>
      <c r="AI18" s="63">
        <v>-3018.3885302782619</v>
      </c>
      <c r="AJ18" s="63">
        <v>-3321.0885302782617</v>
      </c>
      <c r="AK18" s="63">
        <v>0</v>
      </c>
      <c r="AL18" s="63">
        <v>0</v>
      </c>
      <c r="AM18" s="64">
        <v>15698333.597395018</v>
      </c>
      <c r="AN18" s="64">
        <v>7733552.8222482791</v>
      </c>
      <c r="AS18" s="77"/>
    </row>
    <row r="19" spans="1:45" ht="24.9" customHeight="1">
      <c r="A19" s="45">
        <v>13</v>
      </c>
      <c r="B19" s="46" t="s">
        <v>67</v>
      </c>
      <c r="C19" s="63">
        <v>72.882499999999879</v>
      </c>
      <c r="D19" s="63">
        <v>72.882499999999879</v>
      </c>
      <c r="E19" s="63">
        <v>39.911959999999908</v>
      </c>
      <c r="F19" s="63">
        <v>39.911959999999908</v>
      </c>
      <c r="G19" s="63">
        <v>-20326.511124400087</v>
      </c>
      <c r="H19" s="63">
        <v>-20326.511124400087</v>
      </c>
      <c r="I19" s="63">
        <v>3747821.4810001156</v>
      </c>
      <c r="J19" s="63">
        <v>3747821.4810001156</v>
      </c>
      <c r="K19" s="63">
        <v>7942550.3714875057</v>
      </c>
      <c r="L19" s="63">
        <v>7804243.1044875048</v>
      </c>
      <c r="M19" s="63">
        <v>1809759.6563535454</v>
      </c>
      <c r="N19" s="63">
        <v>1789549.3843535453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5.296603499999998</v>
      </c>
      <c r="Z19" s="63">
        <v>5.296603499999998</v>
      </c>
      <c r="AA19" s="63">
        <v>-11666.011613199975</v>
      </c>
      <c r="AB19" s="63">
        <v>-14416.003613199975</v>
      </c>
      <c r="AC19" s="63">
        <v>-233.2</v>
      </c>
      <c r="AD19" s="63">
        <v>-233.2</v>
      </c>
      <c r="AE19" s="63">
        <v>226305.24499999994</v>
      </c>
      <c r="AF19" s="63">
        <v>226305.24499999994</v>
      </c>
      <c r="AG19" s="63">
        <v>0</v>
      </c>
      <c r="AH19" s="63">
        <v>0</v>
      </c>
      <c r="AI19" s="63">
        <v>5611.9275299999999</v>
      </c>
      <c r="AJ19" s="63">
        <v>5611.9275299999999</v>
      </c>
      <c r="AK19" s="63">
        <v>0</v>
      </c>
      <c r="AL19" s="63">
        <v>0</v>
      </c>
      <c r="AM19" s="64">
        <v>13699941.049697069</v>
      </c>
      <c r="AN19" s="64">
        <v>13538673.518697066</v>
      </c>
      <c r="AS19" s="77"/>
    </row>
    <row r="20" spans="1:45" ht="24.9" customHeight="1">
      <c r="A20" s="45">
        <v>14</v>
      </c>
      <c r="B20" s="46" t="s">
        <v>68</v>
      </c>
      <c r="C20" s="63">
        <v>529324.84856210451</v>
      </c>
      <c r="D20" s="63">
        <v>325953.00056210463</v>
      </c>
      <c r="E20" s="63">
        <v>0</v>
      </c>
      <c r="F20" s="63">
        <v>0</v>
      </c>
      <c r="G20" s="63">
        <v>34741.585835616446</v>
      </c>
      <c r="H20" s="63">
        <v>34741.585835616446</v>
      </c>
      <c r="I20" s="63">
        <v>0</v>
      </c>
      <c r="J20" s="63">
        <v>0</v>
      </c>
      <c r="K20" s="63">
        <v>5426543.9400923681</v>
      </c>
      <c r="L20" s="63">
        <v>1861823.1865848005</v>
      </c>
      <c r="M20" s="63">
        <v>1296351.8756881906</v>
      </c>
      <c r="N20" s="63">
        <v>1209354.1476881905</v>
      </c>
      <c r="O20" s="63">
        <v>0</v>
      </c>
      <c r="P20" s="63">
        <v>0</v>
      </c>
      <c r="Q20" s="63">
        <v>-1820630.0000000002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2968.6764849999977</v>
      </c>
      <c r="Z20" s="63">
        <v>468.26048500000024</v>
      </c>
      <c r="AA20" s="63">
        <v>912412.85972809361</v>
      </c>
      <c r="AB20" s="63">
        <v>206050.79384693725</v>
      </c>
      <c r="AC20" s="63">
        <v>1664171.2710577669</v>
      </c>
      <c r="AD20" s="63">
        <v>37716.481057767058</v>
      </c>
      <c r="AE20" s="63">
        <v>0</v>
      </c>
      <c r="AF20" s="63">
        <v>0</v>
      </c>
      <c r="AG20" s="63">
        <v>0</v>
      </c>
      <c r="AH20" s="63">
        <v>0</v>
      </c>
      <c r="AI20" s="63">
        <v>2492.9895907859909</v>
      </c>
      <c r="AJ20" s="63">
        <v>1292.9895907859909</v>
      </c>
      <c r="AK20" s="63">
        <v>0</v>
      </c>
      <c r="AL20" s="63">
        <v>0</v>
      </c>
      <c r="AM20" s="64">
        <v>8048378.0470399261</v>
      </c>
      <c r="AN20" s="64">
        <v>3677400.445651202</v>
      </c>
      <c r="AS20" s="77"/>
    </row>
    <row r="21" spans="1:45" ht="24.9" customHeight="1">
      <c r="A21" s="45">
        <v>15</v>
      </c>
      <c r="B21" s="46" t="s">
        <v>64</v>
      </c>
      <c r="C21" s="63">
        <v>8431.5560000000005</v>
      </c>
      <c r="D21" s="63">
        <v>8431.5560000000005</v>
      </c>
      <c r="E21" s="63">
        <v>10727.220131338918</v>
      </c>
      <c r="F21" s="63">
        <v>10727.220131338918</v>
      </c>
      <c r="G21" s="63">
        <v>639.68700420435084</v>
      </c>
      <c r="H21" s="63">
        <v>639.68700420435084</v>
      </c>
      <c r="I21" s="63">
        <v>2006414.2653807672</v>
      </c>
      <c r="J21" s="63">
        <v>2006414.2653807672</v>
      </c>
      <c r="K21" s="63">
        <v>2719872.9047384299</v>
      </c>
      <c r="L21" s="63">
        <v>836004.90473842993</v>
      </c>
      <c r="M21" s="63">
        <v>1080435.3642016964</v>
      </c>
      <c r="N21" s="63">
        <v>603176.36420169636</v>
      </c>
      <c r="O21" s="63">
        <v>0</v>
      </c>
      <c r="P21" s="63">
        <v>0</v>
      </c>
      <c r="Q21" s="63">
        <v>0</v>
      </c>
      <c r="R21" s="63">
        <v>0</v>
      </c>
      <c r="S21" s="63">
        <v>387.83</v>
      </c>
      <c r="T21" s="63">
        <v>387.83</v>
      </c>
      <c r="U21" s="63">
        <v>-7045.6004999999968</v>
      </c>
      <c r="V21" s="63">
        <v>-1703.6004999999968</v>
      </c>
      <c r="W21" s="63">
        <v>1980.2024999999999</v>
      </c>
      <c r="X21" s="63">
        <v>1980.2024999999999</v>
      </c>
      <c r="Y21" s="63">
        <v>588.59503550001682</v>
      </c>
      <c r="Z21" s="63">
        <v>-1098.4049644999832</v>
      </c>
      <c r="AA21" s="63">
        <v>61601.838650711368</v>
      </c>
      <c r="AB21" s="63">
        <v>21156.838650711368</v>
      </c>
      <c r="AC21" s="63">
        <v>0</v>
      </c>
      <c r="AD21" s="63">
        <v>0</v>
      </c>
      <c r="AE21" s="63">
        <v>1995.0044328979857</v>
      </c>
      <c r="AF21" s="63">
        <v>1995.0044328979857</v>
      </c>
      <c r="AG21" s="63">
        <v>0</v>
      </c>
      <c r="AH21" s="63">
        <v>0</v>
      </c>
      <c r="AI21" s="63">
        <v>38672.133977168</v>
      </c>
      <c r="AJ21" s="63">
        <v>31236.133977168</v>
      </c>
      <c r="AK21" s="63">
        <v>0</v>
      </c>
      <c r="AL21" s="63">
        <v>0</v>
      </c>
      <c r="AM21" s="64">
        <v>5924701.001552715</v>
      </c>
      <c r="AN21" s="64">
        <v>3519348.001552714</v>
      </c>
      <c r="AS21" s="77"/>
    </row>
    <row r="22" spans="1:45" ht="24.9" customHeight="1">
      <c r="A22" s="45">
        <v>16</v>
      </c>
      <c r="B22" s="46" t="s">
        <v>70</v>
      </c>
      <c r="C22" s="63">
        <v>0</v>
      </c>
      <c r="D22" s="63">
        <v>0</v>
      </c>
      <c r="E22" s="63">
        <v>-2.8224999999999989</v>
      </c>
      <c r="F22" s="63">
        <v>-2.8224999999999989</v>
      </c>
      <c r="G22" s="63">
        <v>-18.87181641167723</v>
      </c>
      <c r="H22" s="63">
        <v>-18.87181641167723</v>
      </c>
      <c r="I22" s="63">
        <v>2276529.949671037</v>
      </c>
      <c r="J22" s="63">
        <v>2276529.949671037</v>
      </c>
      <c r="K22" s="63">
        <v>15968.00404452542</v>
      </c>
      <c r="L22" s="63">
        <v>-1065.2969554745832</v>
      </c>
      <c r="M22" s="63">
        <v>241364.05296924588</v>
      </c>
      <c r="N22" s="63">
        <v>259242.05296924588</v>
      </c>
      <c r="O22" s="63">
        <v>0</v>
      </c>
      <c r="P22" s="63">
        <v>0</v>
      </c>
      <c r="Q22" s="63">
        <v>-53.004087999998774</v>
      </c>
      <c r="R22" s="63">
        <v>-53.004087999998774</v>
      </c>
      <c r="S22" s="63">
        <v>-60.812183599999855</v>
      </c>
      <c r="T22" s="63">
        <v>-60.812183599999855</v>
      </c>
      <c r="U22" s="63">
        <v>0</v>
      </c>
      <c r="V22" s="63">
        <v>0</v>
      </c>
      <c r="W22" s="63">
        <v>0</v>
      </c>
      <c r="X22" s="63">
        <v>0</v>
      </c>
      <c r="Y22" s="63">
        <v>8435.8364868742265</v>
      </c>
      <c r="Z22" s="63">
        <v>-1935.6587987257753</v>
      </c>
      <c r="AA22" s="63">
        <v>2786437.9693934498</v>
      </c>
      <c r="AB22" s="63">
        <v>82579.499710389879</v>
      </c>
      <c r="AC22" s="63">
        <v>-262.08504430087254</v>
      </c>
      <c r="AD22" s="63">
        <v>-262.08504430087254</v>
      </c>
      <c r="AE22" s="63">
        <v>0</v>
      </c>
      <c r="AF22" s="63">
        <v>0</v>
      </c>
      <c r="AG22" s="63">
        <v>0</v>
      </c>
      <c r="AH22" s="63">
        <v>0</v>
      </c>
      <c r="AI22" s="63">
        <v>-407.74819195000123</v>
      </c>
      <c r="AJ22" s="63">
        <v>-407.74819195000123</v>
      </c>
      <c r="AK22" s="63">
        <v>0</v>
      </c>
      <c r="AL22" s="63">
        <v>0</v>
      </c>
      <c r="AM22" s="64">
        <v>5327930.4687408693</v>
      </c>
      <c r="AN22" s="64">
        <v>2614545.2027722099</v>
      </c>
      <c r="AS22" s="77"/>
    </row>
    <row r="23" spans="1:45" ht="24.9" customHeight="1">
      <c r="A23" s="45">
        <v>17</v>
      </c>
      <c r="B23" s="46" t="s">
        <v>72</v>
      </c>
      <c r="C23" s="63">
        <v>-8.25</v>
      </c>
      <c r="D23" s="63">
        <v>-8.25</v>
      </c>
      <c r="E23" s="63">
        <v>0</v>
      </c>
      <c r="F23" s="63">
        <v>0</v>
      </c>
      <c r="G23" s="63">
        <v>167.59462894999649</v>
      </c>
      <c r="H23" s="63">
        <v>167.59462894999649</v>
      </c>
      <c r="I23" s="63">
        <v>0</v>
      </c>
      <c r="J23" s="63">
        <v>0</v>
      </c>
      <c r="K23" s="63">
        <v>622887.54025259812</v>
      </c>
      <c r="L23" s="63">
        <v>622887.54025259812</v>
      </c>
      <c r="M23" s="63">
        <v>339441.94297928945</v>
      </c>
      <c r="N23" s="63">
        <v>339441.94297928945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-1.8000000000000003</v>
      </c>
      <c r="AB23" s="63">
        <v>-1.8000000000000003</v>
      </c>
      <c r="AC23" s="63">
        <v>0</v>
      </c>
      <c r="AD23" s="63">
        <v>0</v>
      </c>
      <c r="AE23" s="63">
        <v>-318.75051499999989</v>
      </c>
      <c r="AF23" s="63">
        <v>-318.75051499999989</v>
      </c>
      <c r="AG23" s="63">
        <v>-2.3000000000000003</v>
      </c>
      <c r="AH23" s="63">
        <v>-2.3000000000000003</v>
      </c>
      <c r="AI23" s="63">
        <v>0</v>
      </c>
      <c r="AJ23" s="63">
        <v>0</v>
      </c>
      <c r="AK23" s="63">
        <v>0</v>
      </c>
      <c r="AL23" s="63">
        <v>0</v>
      </c>
      <c r="AM23" s="64">
        <v>962165.97734583751</v>
      </c>
      <c r="AN23" s="64">
        <v>962165.97734583751</v>
      </c>
      <c r="AS23" s="77"/>
    </row>
    <row r="24" spans="1:45" ht="24.9" customHeight="1">
      <c r="A24" s="45">
        <v>18</v>
      </c>
      <c r="B24" s="46" t="s">
        <v>69</v>
      </c>
      <c r="C24" s="63">
        <v>4378.9997484841679</v>
      </c>
      <c r="D24" s="63">
        <v>4378.9997484841679</v>
      </c>
      <c r="E24" s="63">
        <v>2</v>
      </c>
      <c r="F24" s="63">
        <v>2</v>
      </c>
      <c r="G24" s="63">
        <v>-1966.2305023494396</v>
      </c>
      <c r="H24" s="63">
        <v>83.769497650560425</v>
      </c>
      <c r="I24" s="63">
        <v>0</v>
      </c>
      <c r="J24" s="63">
        <v>0</v>
      </c>
      <c r="K24" s="63">
        <v>65953.34149986619</v>
      </c>
      <c r="L24" s="63">
        <v>28671.679999866188</v>
      </c>
      <c r="M24" s="63">
        <v>292813.30217408558</v>
      </c>
      <c r="N24" s="63">
        <v>285324.19329716882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-1237.4900970199988</v>
      </c>
      <c r="Z24" s="63">
        <v>-157.49009701999876</v>
      </c>
      <c r="AA24" s="63">
        <v>674.49689478251969</v>
      </c>
      <c r="AB24" s="63">
        <v>674.49419478251968</v>
      </c>
      <c r="AC24" s="63">
        <v>36.729163820499963</v>
      </c>
      <c r="AD24" s="63">
        <v>36.729163820499963</v>
      </c>
      <c r="AE24" s="63">
        <v>201117.91338480345</v>
      </c>
      <c r="AF24" s="63">
        <v>201117.91338480345</v>
      </c>
      <c r="AG24" s="63">
        <v>0</v>
      </c>
      <c r="AH24" s="63">
        <v>0</v>
      </c>
      <c r="AI24" s="63">
        <v>4012.8758618529</v>
      </c>
      <c r="AJ24" s="63">
        <v>1492.8758618528998</v>
      </c>
      <c r="AK24" s="63">
        <v>0</v>
      </c>
      <c r="AL24" s="63">
        <v>0</v>
      </c>
      <c r="AM24" s="64">
        <v>565785.93812832586</v>
      </c>
      <c r="AN24" s="64">
        <v>521625.1650514091</v>
      </c>
      <c r="AS24" s="77"/>
    </row>
    <row r="25" spans="1:45" ht="24.9" customHeight="1">
      <c r="A25" s="45">
        <v>19</v>
      </c>
      <c r="B25" s="46" t="s">
        <v>71</v>
      </c>
      <c r="C25" s="63">
        <v>0</v>
      </c>
      <c r="D25" s="63">
        <v>0</v>
      </c>
      <c r="E25" s="63">
        <v>0</v>
      </c>
      <c r="F25" s="63">
        <v>0</v>
      </c>
      <c r="G25" s="63">
        <v>1012</v>
      </c>
      <c r="H25" s="63">
        <v>0</v>
      </c>
      <c r="I25" s="63">
        <v>44140.728328190511</v>
      </c>
      <c r="J25" s="63">
        <v>0</v>
      </c>
      <c r="K25" s="63">
        <v>110560.99000000002</v>
      </c>
      <c r="L25" s="63">
        <v>-202936.1</v>
      </c>
      <c r="M25" s="63">
        <v>282075.9651066392</v>
      </c>
      <c r="N25" s="63">
        <v>253411.96510663917</v>
      </c>
      <c r="O25" s="63">
        <v>0</v>
      </c>
      <c r="P25" s="63">
        <v>0</v>
      </c>
      <c r="Q25" s="63">
        <v>981.54124999999988</v>
      </c>
      <c r="R25" s="63">
        <v>981.54124999999988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77890.83</v>
      </c>
      <c r="AB25" s="63">
        <v>77890.83</v>
      </c>
      <c r="AC25" s="63">
        <v>0</v>
      </c>
      <c r="AD25" s="63">
        <v>0</v>
      </c>
      <c r="AE25" s="63">
        <v>-4122027.9952039928</v>
      </c>
      <c r="AF25" s="63">
        <v>-607732.46822572441</v>
      </c>
      <c r="AG25" s="63">
        <v>0</v>
      </c>
      <c r="AH25" s="63">
        <v>0</v>
      </c>
      <c r="AI25" s="63">
        <v>668.5839364499999</v>
      </c>
      <c r="AJ25" s="63">
        <v>668.5839364499999</v>
      </c>
      <c r="AK25" s="63">
        <v>0</v>
      </c>
      <c r="AL25" s="63">
        <v>0</v>
      </c>
      <c r="AM25" s="64">
        <v>-3604697.3565827128</v>
      </c>
      <c r="AN25" s="64">
        <v>-477715.64793263521</v>
      </c>
      <c r="AS25" s="77"/>
    </row>
    <row r="26" spans="1:45" ht="13.8">
      <c r="A26" s="23"/>
      <c r="B26" s="12" t="s">
        <v>1</v>
      </c>
      <c r="C26" s="65">
        <v>41328534.233848244</v>
      </c>
      <c r="D26" s="65">
        <v>28015898.205751151</v>
      </c>
      <c r="E26" s="65">
        <v>2212996.1865463005</v>
      </c>
      <c r="F26" s="65">
        <v>2070843.0395462997</v>
      </c>
      <c r="G26" s="65">
        <v>40111.6466864584</v>
      </c>
      <c r="H26" s="65">
        <v>698300.12568646099</v>
      </c>
      <c r="I26" s="65">
        <v>432055011.71405953</v>
      </c>
      <c r="J26" s="65">
        <v>398786758.76983112</v>
      </c>
      <c r="K26" s="65">
        <v>168283405.72627726</v>
      </c>
      <c r="L26" s="65">
        <v>144370835.11772266</v>
      </c>
      <c r="M26" s="65">
        <v>38426159.487099178</v>
      </c>
      <c r="N26" s="65">
        <v>35473829.331978522</v>
      </c>
      <c r="O26" s="65">
        <v>94.92</v>
      </c>
      <c r="P26" s="65">
        <v>94.92</v>
      </c>
      <c r="Q26" s="65">
        <v>-1819166.9614204373</v>
      </c>
      <c r="R26" s="65">
        <v>1463.0385795627531</v>
      </c>
      <c r="S26" s="65">
        <v>425.97710751996067</v>
      </c>
      <c r="T26" s="65">
        <v>425.97710751996067</v>
      </c>
      <c r="U26" s="65">
        <v>4679729.3288270421</v>
      </c>
      <c r="V26" s="65">
        <v>1811119.0688270419</v>
      </c>
      <c r="W26" s="65">
        <v>1671.3817107999982</v>
      </c>
      <c r="X26" s="65">
        <v>1671.3817107999982</v>
      </c>
      <c r="Y26" s="65">
        <v>11459445.654931605</v>
      </c>
      <c r="Z26" s="65">
        <v>3764094.7067404576</v>
      </c>
      <c r="AA26" s="65">
        <v>47871011.169018358</v>
      </c>
      <c r="AB26" s="65">
        <v>22397725.005454931</v>
      </c>
      <c r="AC26" s="65">
        <v>16515.034959688437</v>
      </c>
      <c r="AD26" s="65">
        <v>35952.71495968871</v>
      </c>
      <c r="AE26" s="65">
        <v>11633323.176716076</v>
      </c>
      <c r="AF26" s="65">
        <v>6056218.6786943451</v>
      </c>
      <c r="AG26" s="65">
        <v>-565.68539015000692</v>
      </c>
      <c r="AH26" s="65">
        <v>-565.68539015000692</v>
      </c>
      <c r="AI26" s="65">
        <v>7687685.7078460762</v>
      </c>
      <c r="AJ26" s="65">
        <v>257741.72754068667</v>
      </c>
      <c r="AK26" s="65">
        <v>0</v>
      </c>
      <c r="AL26" s="65">
        <v>0</v>
      </c>
      <c r="AM26" s="65">
        <v>763876388.69882357</v>
      </c>
      <c r="AN26" s="65">
        <v>643742406.12474132</v>
      </c>
    </row>
    <row r="27" spans="1:45" ht="13.8">
      <c r="A27" s="60"/>
      <c r="B27" s="73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</row>
    <row r="28" spans="1:45">
      <c r="AM28" s="84"/>
      <c r="AN28" s="84"/>
    </row>
    <row r="29" spans="1:45" ht="14.4">
      <c r="A29" s="31"/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7"/>
      <c r="AN29" s="27"/>
    </row>
    <row r="30" spans="1:45">
      <c r="A30" s="31"/>
      <c r="B30" s="99" t="s">
        <v>90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32"/>
      <c r="P30" s="32"/>
      <c r="Q30" s="32"/>
      <c r="R30" s="32"/>
      <c r="S30" s="32"/>
      <c r="T30" s="32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0"/>
      <c r="AN30" s="30"/>
    </row>
    <row r="31" spans="1:45" ht="14.4">
      <c r="A31" s="31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N31" s="27"/>
    </row>
    <row r="32" spans="1:45">
      <c r="B32" s="16" t="s">
        <v>51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</row>
    <row r="33" spans="2:40">
      <c r="B33" s="16" t="s">
        <v>52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AM33" s="30"/>
      <c r="AN33" s="30"/>
    </row>
    <row r="35" spans="2:40">
      <c r="AM35" s="30"/>
      <c r="AN35" s="30"/>
    </row>
    <row r="36" spans="2:40">
      <c r="AM36" s="30"/>
      <c r="AN36" s="30"/>
    </row>
  </sheetData>
  <sortState xmlns:xlrd2="http://schemas.microsoft.com/office/spreadsheetml/2017/richdata2" ref="B8:AN23">
    <sortCondition descending="1" ref="AM7:AM23"/>
  </sortState>
  <mergeCells count="24">
    <mergeCell ref="A1:K1"/>
    <mergeCell ref="A2:K2"/>
    <mergeCell ref="A5:A6"/>
    <mergeCell ref="B5:B6"/>
    <mergeCell ref="C5:D5"/>
    <mergeCell ref="K5:L5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M5:N5"/>
    <mergeCell ref="E5:F5"/>
    <mergeCell ref="G5:H5"/>
    <mergeCell ref="I5:J5"/>
    <mergeCell ref="B30:N31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13" sqref="H13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01" t="s">
        <v>79</v>
      </c>
      <c r="B2" s="101"/>
      <c r="C2" s="101"/>
      <c r="D2" s="101"/>
    </row>
    <row r="3" spans="1:5" ht="12.75" customHeight="1">
      <c r="A3" s="101"/>
      <c r="B3" s="101"/>
      <c r="C3" s="101"/>
      <c r="D3" s="101"/>
      <c r="E3" s="4"/>
    </row>
    <row r="4" spans="1:5">
      <c r="A4" s="101"/>
      <c r="B4" s="101"/>
      <c r="C4" s="101"/>
      <c r="D4" s="101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6">
        <f>HLOOKUP(B7,'სტატის მოზიდ პრემიები(დაზღვევა)'!$4:$26,22,FALSE)</f>
        <v>129031130.79420225</v>
      </c>
      <c r="D7" s="50">
        <f>C7/$C$25</f>
        <v>9.1432308347252703E-2</v>
      </c>
    </row>
    <row r="8" spans="1:5" ht="27" customHeight="1">
      <c r="A8" s="13">
        <v>2</v>
      </c>
      <c r="B8" s="7" t="s">
        <v>27</v>
      </c>
      <c r="C8" s="66">
        <f>HLOOKUP(B8,'სტატის მოზიდ პრემიები(დაზღვევა)'!$4:$26,22,FALSE)</f>
        <v>15882837.309062788</v>
      </c>
      <c r="D8" s="50">
        <f t="shared" ref="D8:D21" si="0">C8/$C$25</f>
        <v>1.1254683031397024E-2</v>
      </c>
    </row>
    <row r="9" spans="1:5" ht="27" customHeight="1">
      <c r="A9" s="13">
        <v>3</v>
      </c>
      <c r="B9" s="7" t="s">
        <v>34</v>
      </c>
      <c r="C9" s="66">
        <f>HLOOKUP(B9,'სტატის მოზიდ პრემიები(დაზღვევა)'!$4:$26,22,FALSE)</f>
        <v>20486476.482293226</v>
      </c>
      <c r="D9" s="50">
        <f t="shared" si="0"/>
        <v>1.4516852042979539E-2</v>
      </c>
    </row>
    <row r="10" spans="1:5" ht="27" customHeight="1">
      <c r="A10" s="13">
        <v>4</v>
      </c>
      <c r="B10" s="7" t="s">
        <v>6</v>
      </c>
      <c r="C10" s="66">
        <f>HLOOKUP(B10,'სტატის მოზიდ პრემიები(დაზღვევა)'!$4:$26,22,FALSE)</f>
        <v>600030037.73269355</v>
      </c>
      <c r="D10" s="50">
        <f t="shared" si="0"/>
        <v>0.42518523312867396</v>
      </c>
    </row>
    <row r="11" spans="1:5" ht="38.25" customHeight="1">
      <c r="A11" s="13">
        <v>5</v>
      </c>
      <c r="B11" s="7" t="s">
        <v>35</v>
      </c>
      <c r="C11" s="66">
        <f>HLOOKUP(B11,'სტატის მოზიდ პრემიები(დაზღვევა)'!$4:$26,22,FALSE)</f>
        <v>296084893.71261132</v>
      </c>
      <c r="D11" s="50">
        <f t="shared" si="0"/>
        <v>0.20980770401890822</v>
      </c>
    </row>
    <row r="12" spans="1:5" ht="27" customHeight="1">
      <c r="A12" s="13">
        <v>6</v>
      </c>
      <c r="B12" s="7" t="s">
        <v>7</v>
      </c>
      <c r="C12" s="66">
        <f>HLOOKUP(B12,'სტატის მოზიდ პრემიები(დაზღვევა)'!$4:$26,22,FALSE)</f>
        <v>88685953.109582111</v>
      </c>
      <c r="D12" s="50">
        <f t="shared" si="0"/>
        <v>6.2843449955641686E-2</v>
      </c>
    </row>
    <row r="13" spans="1:5" ht="27" customHeight="1">
      <c r="A13" s="13">
        <v>7</v>
      </c>
      <c r="B13" s="7" t="s">
        <v>8</v>
      </c>
      <c r="C13" s="66">
        <f>HLOOKUP(B13,'სტატის მოზიდ პრემიები(დაზღვევა)'!$4:$26,22,FALSE)</f>
        <v>21849.75</v>
      </c>
      <c r="D13" s="50">
        <f t="shared" si="0"/>
        <v>1.5482876628406254E-5</v>
      </c>
    </row>
    <row r="14" spans="1:5" ht="27" customHeight="1">
      <c r="A14" s="13">
        <v>8</v>
      </c>
      <c r="B14" s="7" t="s">
        <v>28</v>
      </c>
      <c r="C14" s="66">
        <f>HLOOKUP(B14,'სტატის მოზიდ პრემიები(დაზღვევა)'!$4:$26,22,FALSE)</f>
        <v>18075170.589285381</v>
      </c>
      <c r="D14" s="50">
        <f t="shared" si="0"/>
        <v>1.2808184820023237E-2</v>
      </c>
    </row>
    <row r="15" spans="1:5" ht="27" customHeight="1">
      <c r="A15" s="13">
        <v>9</v>
      </c>
      <c r="B15" s="7" t="s">
        <v>38</v>
      </c>
      <c r="C15" s="66">
        <f>HLOOKUP(B15,'სტატის მოზიდ პრემიები(დაზღვევა)'!$4:$26,22,FALSE)</f>
        <v>9408681.8812363576</v>
      </c>
      <c r="D15" s="50">
        <f t="shared" si="0"/>
        <v>6.6670538932071897E-3</v>
      </c>
    </row>
    <row r="16" spans="1:5" ht="27" customHeight="1">
      <c r="A16" s="13">
        <v>10</v>
      </c>
      <c r="B16" s="7" t="s">
        <v>29</v>
      </c>
      <c r="C16" s="66">
        <f>HLOOKUP(B16,'სტატის მოზიდ პრემიები(დაზღვევა)'!$4:$26,22,FALSE)</f>
        <v>578793.02414300002</v>
      </c>
      <c r="D16" s="50">
        <f t="shared" si="0"/>
        <v>4.1013654555261417E-4</v>
      </c>
    </row>
    <row r="17" spans="1:7" ht="27" customHeight="1">
      <c r="A17" s="13">
        <v>11</v>
      </c>
      <c r="B17" s="7" t="s">
        <v>30</v>
      </c>
      <c r="C17" s="66">
        <f>HLOOKUP(B17,'სტატის მოზიდ პრემიები(დაზღვევა)'!$4:$26,22,FALSE)</f>
        <v>280834.84999999998</v>
      </c>
      <c r="D17" s="50">
        <f t="shared" si="0"/>
        <v>1.9900142269394276E-4</v>
      </c>
    </row>
    <row r="18" spans="1:7" ht="27" customHeight="1">
      <c r="A18" s="13">
        <v>12</v>
      </c>
      <c r="B18" s="7" t="s">
        <v>9</v>
      </c>
      <c r="C18" s="66">
        <f>HLOOKUP(B18,'სტატის მოზიდ პრემიები(დაზღვევა)'!$4:$26,22,FALSE)</f>
        <v>20336164.118443597</v>
      </c>
      <c r="D18" s="50">
        <f t="shared" si="0"/>
        <v>1.4410339712851829E-2</v>
      </c>
    </row>
    <row r="19" spans="1:7" ht="27" customHeight="1">
      <c r="A19" s="13">
        <v>13</v>
      </c>
      <c r="B19" s="7" t="s">
        <v>33</v>
      </c>
      <c r="C19" s="66">
        <f>HLOOKUP(B19,'სტატის მოზიდ პრემიები(დაზღვევა)'!$4:$26,22,FALSE)</f>
        <v>157931219.45465863</v>
      </c>
      <c r="D19" s="50">
        <f t="shared" si="0"/>
        <v>0.11191110134396198</v>
      </c>
    </row>
    <row r="20" spans="1:7" ht="27" customHeight="1">
      <c r="A20" s="13">
        <v>14</v>
      </c>
      <c r="B20" s="7" t="s">
        <v>10</v>
      </c>
      <c r="C20" s="66">
        <f>HLOOKUP(B20,'სტატის მოზიდ პრემიები(დაზღვევა)'!$4:$26,22,FALSE)</f>
        <v>7085299.640587219</v>
      </c>
      <c r="D20" s="50">
        <f t="shared" si="0"/>
        <v>5.0206899488782746E-3</v>
      </c>
    </row>
    <row r="21" spans="1:7" ht="27" customHeight="1">
      <c r="A21" s="13">
        <v>15</v>
      </c>
      <c r="B21" s="7" t="s">
        <v>11</v>
      </c>
      <c r="C21" s="66">
        <f>HLOOKUP(B21,'სტატის მოზიდ პრემიები(დაზღვევა)'!$4:$26,22,FALSE)</f>
        <v>15212614.774708783</v>
      </c>
      <c r="D21" s="50">
        <f t="shared" si="0"/>
        <v>1.0779758933273209E-2</v>
      </c>
    </row>
    <row r="22" spans="1:7" ht="27" customHeight="1">
      <c r="A22" s="13">
        <v>16</v>
      </c>
      <c r="B22" s="7" t="s">
        <v>12</v>
      </c>
      <c r="C22" s="66">
        <f>HLOOKUP(B22,'სტატის მოზიდ პრემიები(დაზღვევა)'!$4:$26,22,FALSE)</f>
        <v>75696.120620000002</v>
      </c>
      <c r="D22" s="50">
        <f>C22/$C$25</f>
        <v>5.3638769176233994E-5</v>
      </c>
    </row>
    <row r="23" spans="1:7" ht="27" customHeight="1">
      <c r="A23" s="13">
        <v>17</v>
      </c>
      <c r="B23" s="7" t="s">
        <v>32</v>
      </c>
      <c r="C23" s="66">
        <f>HLOOKUP(B23,'სტატის მოზიდ პრემიები(დაზღვევა)'!$4:$26,22,FALSE)</f>
        <v>32012659.547374338</v>
      </c>
      <c r="D23" s="50">
        <f>C23/$C$25</f>
        <v>2.2684381208900262E-2</v>
      </c>
    </row>
    <row r="24" spans="1:7" ht="27" customHeight="1">
      <c r="A24" s="13">
        <v>18</v>
      </c>
      <c r="B24" s="7" t="s">
        <v>13</v>
      </c>
      <c r="C24" s="66">
        <f>HLOOKUP(B24,'სტატის მოზიდ პრემიები(დაზღვევა)'!$4:$26,22,FALSE)</f>
        <v>0</v>
      </c>
      <c r="D24" s="50">
        <f>C24/$C$25</f>
        <v>0</v>
      </c>
    </row>
    <row r="25" spans="1:7" ht="27" customHeight="1">
      <c r="A25" s="8"/>
      <c r="B25" s="9" t="s">
        <v>14</v>
      </c>
      <c r="C25" s="51">
        <f>SUM(C7:C24)</f>
        <v>1411220312.8915021</v>
      </c>
      <c r="D25" s="52">
        <f>SUM(D7:D24)</f>
        <v>1.0000000000000004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5"/>
  <sheetViews>
    <sheetView zoomScale="90" zoomScaleNormal="90" workbookViewId="0">
      <pane xSplit="2" ySplit="5" topLeftCell="AC6" activePane="bottomRight" state="frozen"/>
      <selection pane="topRight" activeCell="C1" sqref="C1"/>
      <selection pane="bottomLeft" activeCell="A6" sqref="A6"/>
      <selection pane="bottomRight" activeCell="AK13" sqref="AK13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7" customFormat="1" ht="27.75" customHeight="1">
      <c r="A1" s="15" t="s">
        <v>80</v>
      </c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6"/>
    </row>
    <row r="2" spans="1:40" ht="17.25" customHeight="1">
      <c r="A2" s="19" t="s">
        <v>39</v>
      </c>
      <c r="C2" s="38"/>
      <c r="E2" s="38"/>
      <c r="G2" s="38"/>
      <c r="I2" s="38"/>
      <c r="K2" s="38"/>
      <c r="M2" s="38"/>
      <c r="O2" s="38"/>
      <c r="Q2" s="38"/>
      <c r="S2" s="38"/>
      <c r="U2" s="38"/>
      <c r="W2" s="38"/>
      <c r="Y2" s="38"/>
      <c r="AA2" s="38"/>
      <c r="AC2" s="38"/>
      <c r="AE2" s="38"/>
      <c r="AG2" s="38"/>
      <c r="AI2" s="38"/>
      <c r="AK2" s="38"/>
    </row>
    <row r="3" spans="1:40" ht="21.75" customHeight="1">
      <c r="A3" s="24"/>
      <c r="C3" s="38"/>
      <c r="E3" s="38"/>
      <c r="G3" s="38"/>
      <c r="I3" s="38"/>
      <c r="K3" s="38"/>
      <c r="M3" s="38"/>
      <c r="O3" s="38"/>
      <c r="Q3" s="38"/>
      <c r="S3" s="38"/>
      <c r="U3" s="38"/>
      <c r="W3" s="38"/>
      <c r="Y3" s="38"/>
      <c r="AA3" s="38"/>
      <c r="AC3" s="38"/>
      <c r="AE3" s="38"/>
      <c r="AG3" s="38"/>
      <c r="AI3" s="38"/>
      <c r="AK3" s="38"/>
    </row>
    <row r="4" spans="1:40" ht="96" customHeight="1">
      <c r="A4" s="86" t="s">
        <v>0</v>
      </c>
      <c r="B4" s="86" t="s">
        <v>2</v>
      </c>
      <c r="C4" s="88" t="s">
        <v>3</v>
      </c>
      <c r="D4" s="89"/>
      <c r="E4" s="88" t="s">
        <v>27</v>
      </c>
      <c r="F4" s="89"/>
      <c r="G4" s="88" t="s">
        <v>34</v>
      </c>
      <c r="H4" s="89"/>
      <c r="I4" s="88" t="s">
        <v>6</v>
      </c>
      <c r="J4" s="89"/>
      <c r="K4" s="88" t="s">
        <v>35</v>
      </c>
      <c r="L4" s="89"/>
      <c r="M4" s="88" t="s">
        <v>7</v>
      </c>
      <c r="N4" s="89"/>
      <c r="O4" s="88" t="s">
        <v>8</v>
      </c>
      <c r="P4" s="89"/>
      <c r="Q4" s="88" t="s">
        <v>28</v>
      </c>
      <c r="R4" s="89"/>
      <c r="S4" s="88" t="s">
        <v>38</v>
      </c>
      <c r="T4" s="89"/>
      <c r="U4" s="88" t="s">
        <v>29</v>
      </c>
      <c r="V4" s="89"/>
      <c r="W4" s="88" t="s">
        <v>30</v>
      </c>
      <c r="X4" s="89"/>
      <c r="Y4" s="88" t="s">
        <v>9</v>
      </c>
      <c r="Z4" s="89"/>
      <c r="AA4" s="88" t="s">
        <v>33</v>
      </c>
      <c r="AB4" s="89"/>
      <c r="AC4" s="88" t="s">
        <v>10</v>
      </c>
      <c r="AD4" s="89"/>
      <c r="AE4" s="88" t="s">
        <v>11</v>
      </c>
      <c r="AF4" s="89"/>
      <c r="AG4" s="88" t="s">
        <v>12</v>
      </c>
      <c r="AH4" s="89"/>
      <c r="AI4" s="88" t="s">
        <v>32</v>
      </c>
      <c r="AJ4" s="89"/>
      <c r="AK4" s="88" t="s">
        <v>13</v>
      </c>
      <c r="AL4" s="89"/>
      <c r="AM4" s="90" t="s">
        <v>14</v>
      </c>
      <c r="AN4" s="91"/>
    </row>
    <row r="5" spans="1:40" ht="31.5" customHeight="1">
      <c r="A5" s="87"/>
      <c r="B5" s="87"/>
      <c r="C5" s="39" t="s">
        <v>4</v>
      </c>
      <c r="D5" s="39" t="s">
        <v>5</v>
      </c>
      <c r="E5" s="39" t="s">
        <v>4</v>
      </c>
      <c r="F5" s="39" t="s">
        <v>5</v>
      </c>
      <c r="G5" s="39" t="s">
        <v>4</v>
      </c>
      <c r="H5" s="39" t="s">
        <v>5</v>
      </c>
      <c r="I5" s="39" t="s">
        <v>4</v>
      </c>
      <c r="J5" s="39" t="s">
        <v>5</v>
      </c>
      <c r="K5" s="39" t="s">
        <v>4</v>
      </c>
      <c r="L5" s="39" t="s">
        <v>5</v>
      </c>
      <c r="M5" s="39" t="s">
        <v>4</v>
      </c>
      <c r="N5" s="39" t="s">
        <v>5</v>
      </c>
      <c r="O5" s="39" t="s">
        <v>4</v>
      </c>
      <c r="P5" s="39" t="s">
        <v>5</v>
      </c>
      <c r="Q5" s="39" t="s">
        <v>4</v>
      </c>
      <c r="R5" s="39" t="s">
        <v>5</v>
      </c>
      <c r="S5" s="39" t="s">
        <v>4</v>
      </c>
      <c r="T5" s="39" t="s">
        <v>5</v>
      </c>
      <c r="U5" s="39" t="s">
        <v>4</v>
      </c>
      <c r="V5" s="39" t="s">
        <v>5</v>
      </c>
      <c r="W5" s="39" t="s">
        <v>4</v>
      </c>
      <c r="X5" s="39" t="s">
        <v>5</v>
      </c>
      <c r="Y5" s="39" t="s">
        <v>4</v>
      </c>
      <c r="Z5" s="39" t="s">
        <v>5</v>
      </c>
      <c r="AA5" s="39" t="s">
        <v>4</v>
      </c>
      <c r="AB5" s="39" t="s">
        <v>5</v>
      </c>
      <c r="AC5" s="39" t="s">
        <v>4</v>
      </c>
      <c r="AD5" s="39" t="s">
        <v>5</v>
      </c>
      <c r="AE5" s="39" t="s">
        <v>4</v>
      </c>
      <c r="AF5" s="39" t="s">
        <v>5</v>
      </c>
      <c r="AG5" s="39" t="s">
        <v>4</v>
      </c>
      <c r="AH5" s="39" t="s">
        <v>5</v>
      </c>
      <c r="AI5" s="39" t="s">
        <v>4</v>
      </c>
      <c r="AJ5" s="39" t="s">
        <v>5</v>
      </c>
      <c r="AK5" s="39" t="s">
        <v>4</v>
      </c>
      <c r="AL5" s="39" t="s">
        <v>5</v>
      </c>
      <c r="AM5" s="39" t="s">
        <v>4</v>
      </c>
      <c r="AN5" s="39" t="s">
        <v>5</v>
      </c>
    </row>
    <row r="6" spans="1:40" ht="24.9" customHeight="1">
      <c r="A6" s="45">
        <v>1</v>
      </c>
      <c r="B6" s="46" t="s">
        <v>54</v>
      </c>
      <c r="C6" s="63">
        <v>18167260.694874745</v>
      </c>
      <c r="D6" s="63">
        <v>399550.47000000003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19281.41736954001</v>
      </c>
      <c r="AB6" s="63">
        <v>3658.6600000000003</v>
      </c>
      <c r="AC6" s="63">
        <v>0</v>
      </c>
      <c r="AD6" s="63">
        <v>0</v>
      </c>
      <c r="AE6" s="63">
        <v>0</v>
      </c>
      <c r="AF6" s="63">
        <v>0</v>
      </c>
      <c r="AG6" s="63">
        <v>0</v>
      </c>
      <c r="AH6" s="63">
        <v>0</v>
      </c>
      <c r="AI6" s="63">
        <v>0</v>
      </c>
      <c r="AJ6" s="63">
        <v>0</v>
      </c>
      <c r="AK6" s="63">
        <v>0</v>
      </c>
      <c r="AL6" s="63">
        <v>0</v>
      </c>
      <c r="AM6" s="64">
        <v>18186542.112244286</v>
      </c>
      <c r="AN6" s="64">
        <v>403209.13</v>
      </c>
    </row>
    <row r="7" spans="1:40" ht="24.9" customHeight="1">
      <c r="A7" s="45">
        <v>2</v>
      </c>
      <c r="B7" s="46" t="s">
        <v>58</v>
      </c>
      <c r="C7" s="63">
        <v>4878743.6299959999</v>
      </c>
      <c r="D7" s="63">
        <v>0</v>
      </c>
      <c r="E7" s="63">
        <v>246889.61063400001</v>
      </c>
      <c r="F7" s="63">
        <v>14294.696082</v>
      </c>
      <c r="G7" s="63">
        <v>103941.0332770009</v>
      </c>
      <c r="H7" s="63">
        <v>0</v>
      </c>
      <c r="I7" s="63">
        <v>0</v>
      </c>
      <c r="J7" s="63">
        <v>0</v>
      </c>
      <c r="K7" s="63">
        <v>4670865.2819030201</v>
      </c>
      <c r="L7" s="63">
        <v>0</v>
      </c>
      <c r="M7" s="63">
        <v>412702.61133200245</v>
      </c>
      <c r="N7" s="63">
        <v>0</v>
      </c>
      <c r="O7" s="63">
        <v>0</v>
      </c>
      <c r="P7" s="63">
        <v>0</v>
      </c>
      <c r="Q7" s="63">
        <v>2701.3</v>
      </c>
      <c r="R7" s="63">
        <v>0</v>
      </c>
      <c r="S7" s="63">
        <v>0</v>
      </c>
      <c r="T7" s="63">
        <v>0</v>
      </c>
      <c r="U7" s="63">
        <v>47221.112175999995</v>
      </c>
      <c r="V7" s="63">
        <v>0</v>
      </c>
      <c r="W7" s="63">
        <v>0</v>
      </c>
      <c r="X7" s="63">
        <v>0</v>
      </c>
      <c r="Y7" s="63">
        <v>353226.78548600001</v>
      </c>
      <c r="Z7" s="63">
        <v>0</v>
      </c>
      <c r="AA7" s="63">
        <v>2216125.9938711962</v>
      </c>
      <c r="AB7" s="63">
        <v>276946.54217599996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3356444.5134970001</v>
      </c>
      <c r="AJ7" s="63">
        <v>0</v>
      </c>
      <c r="AK7" s="63">
        <v>0</v>
      </c>
      <c r="AL7" s="63">
        <v>0</v>
      </c>
      <c r="AM7" s="64">
        <v>16288861.87217222</v>
      </c>
      <c r="AN7" s="64">
        <v>291241.23825799994</v>
      </c>
    </row>
    <row r="8" spans="1:40" ht="24.9" customHeight="1">
      <c r="A8" s="45">
        <v>3</v>
      </c>
      <c r="B8" s="46" t="s">
        <v>55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1048579.67</v>
      </c>
      <c r="L8" s="63">
        <v>12289.763708772</v>
      </c>
      <c r="M8" s="63">
        <v>272575.01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4991.42</v>
      </c>
      <c r="V8" s="63">
        <v>486.63863900000001</v>
      </c>
      <c r="W8" s="63">
        <v>0</v>
      </c>
      <c r="X8" s="63">
        <v>0</v>
      </c>
      <c r="Y8" s="63">
        <v>9657.188682</v>
      </c>
      <c r="Z8" s="63">
        <v>822.35774908600001</v>
      </c>
      <c r="AA8" s="63">
        <v>1890982.8395929998</v>
      </c>
      <c r="AB8" s="63">
        <v>397457.04298426351</v>
      </c>
      <c r="AC8" s="63">
        <v>0</v>
      </c>
      <c r="AD8" s="63">
        <v>38.540308775600003</v>
      </c>
      <c r="AE8" s="63">
        <v>0</v>
      </c>
      <c r="AF8" s="63">
        <v>0</v>
      </c>
      <c r="AG8" s="63">
        <v>0</v>
      </c>
      <c r="AH8" s="63">
        <v>0</v>
      </c>
      <c r="AI8" s="63">
        <v>26333.884509</v>
      </c>
      <c r="AJ8" s="63">
        <v>12175.639021271001</v>
      </c>
      <c r="AK8" s="63">
        <v>0</v>
      </c>
      <c r="AL8" s="63">
        <v>0</v>
      </c>
      <c r="AM8" s="64">
        <v>3253120.0127839996</v>
      </c>
      <c r="AN8" s="64">
        <v>423269.98241116817</v>
      </c>
    </row>
    <row r="9" spans="1:40" ht="24.9" customHeight="1">
      <c r="A9" s="45">
        <v>4</v>
      </c>
      <c r="B9" s="46" t="s">
        <v>56</v>
      </c>
      <c r="C9" s="63">
        <v>629620.35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2645.5795200000002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1922463.5805409998</v>
      </c>
      <c r="AB9" s="63">
        <v>155248.61361677921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14331.6975</v>
      </c>
      <c r="AJ9" s="63">
        <v>8924.5140460950006</v>
      </c>
      <c r="AK9" s="63">
        <v>0</v>
      </c>
      <c r="AL9" s="63">
        <v>0</v>
      </c>
      <c r="AM9" s="64">
        <v>2569061.2075609993</v>
      </c>
      <c r="AN9" s="64">
        <v>164173.12766287421</v>
      </c>
    </row>
    <row r="10" spans="1:40" ht="24.9" customHeight="1">
      <c r="A10" s="45">
        <v>5</v>
      </c>
      <c r="B10" s="46" t="s">
        <v>60</v>
      </c>
      <c r="C10" s="63">
        <v>0</v>
      </c>
      <c r="D10" s="63">
        <v>0</v>
      </c>
      <c r="E10" s="63">
        <v>0</v>
      </c>
      <c r="F10" s="63">
        <v>0</v>
      </c>
      <c r="G10" s="63">
        <v>28734.422064648435</v>
      </c>
      <c r="H10" s="63">
        <v>0</v>
      </c>
      <c r="I10" s="63">
        <v>0</v>
      </c>
      <c r="J10" s="63">
        <v>0</v>
      </c>
      <c r="K10" s="63">
        <v>1784166.8389681154</v>
      </c>
      <c r="L10" s="63">
        <v>0</v>
      </c>
      <c r="M10" s="63">
        <v>225811.45484548653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2527.4257260273998</v>
      </c>
      <c r="AB10" s="63">
        <v>0</v>
      </c>
      <c r="AC10" s="63">
        <v>16099.874484240832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2057340.0160885185</v>
      </c>
      <c r="AN10" s="64">
        <v>0</v>
      </c>
    </row>
    <row r="11" spans="1:40" ht="24.9" customHeight="1">
      <c r="A11" s="45">
        <v>6</v>
      </c>
      <c r="B11" s="46" t="s">
        <v>57</v>
      </c>
      <c r="C11" s="63">
        <v>983335.14912149822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983335.14912149822</v>
      </c>
      <c r="AN11" s="64">
        <v>0</v>
      </c>
    </row>
    <row r="12" spans="1:40" ht="24.9" customHeight="1">
      <c r="A12" s="45">
        <v>7</v>
      </c>
      <c r="B12" s="46" t="s">
        <v>67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58971.41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58971.41</v>
      </c>
      <c r="AN12" s="64">
        <v>0</v>
      </c>
    </row>
    <row r="13" spans="1:40" ht="24.9" customHeight="1">
      <c r="A13" s="45">
        <v>8</v>
      </c>
      <c r="B13" s="46" t="s">
        <v>59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36797.361394000007</v>
      </c>
      <c r="J13" s="63">
        <v>28461.61198044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36797.361394000007</v>
      </c>
      <c r="AN13" s="64">
        <v>28461.61198044</v>
      </c>
    </row>
    <row r="14" spans="1:40" ht="24.9" customHeight="1">
      <c r="A14" s="45">
        <v>9</v>
      </c>
      <c r="B14" s="46" t="s">
        <v>63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11469</v>
      </c>
      <c r="AJ14" s="63">
        <v>5734.26</v>
      </c>
      <c r="AK14" s="63">
        <v>0</v>
      </c>
      <c r="AL14" s="63">
        <v>0</v>
      </c>
      <c r="AM14" s="64">
        <v>11469</v>
      </c>
      <c r="AN14" s="64">
        <v>5734.26</v>
      </c>
    </row>
    <row r="15" spans="1:40" ht="24.9" customHeight="1">
      <c r="A15" s="45">
        <v>10</v>
      </c>
      <c r="B15" s="46" t="s">
        <v>62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11</v>
      </c>
      <c r="B16" s="46" t="s">
        <v>71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12</v>
      </c>
      <c r="B17" s="46" t="s">
        <v>65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13</v>
      </c>
      <c r="B18" s="46" t="s">
        <v>61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14</v>
      </c>
      <c r="B19" s="46" t="s">
        <v>70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15</v>
      </c>
      <c r="B20" s="46" t="s">
        <v>72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16</v>
      </c>
      <c r="B21" s="46" t="s">
        <v>64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17</v>
      </c>
      <c r="B22" s="46" t="s">
        <v>69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18</v>
      </c>
      <c r="B23" s="46" t="s">
        <v>66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24.9" customHeight="1">
      <c r="A24" s="45">
        <v>19</v>
      </c>
      <c r="B24" s="46" t="s">
        <v>68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6.5" customHeight="1">
      <c r="A25" s="40"/>
      <c r="B25" s="12" t="s">
        <v>1</v>
      </c>
      <c r="C25" s="65">
        <v>24658959.823992241</v>
      </c>
      <c r="D25" s="65">
        <v>399550.47000000003</v>
      </c>
      <c r="E25" s="65">
        <v>246889.61063400001</v>
      </c>
      <c r="F25" s="65">
        <v>14294.696082</v>
      </c>
      <c r="G25" s="65">
        <v>132675.45534164933</v>
      </c>
      <c r="H25" s="65">
        <v>0</v>
      </c>
      <c r="I25" s="65">
        <v>36797.361394000007</v>
      </c>
      <c r="J25" s="65">
        <v>28461.61198044</v>
      </c>
      <c r="K25" s="65">
        <v>7503611.7908711359</v>
      </c>
      <c r="L25" s="65">
        <v>12289.763708772</v>
      </c>
      <c r="M25" s="65">
        <v>913734.65569748904</v>
      </c>
      <c r="N25" s="65">
        <v>0</v>
      </c>
      <c r="O25" s="65">
        <v>0</v>
      </c>
      <c r="P25" s="65">
        <v>0</v>
      </c>
      <c r="Q25" s="65">
        <v>2701.3</v>
      </c>
      <c r="R25" s="65">
        <v>0</v>
      </c>
      <c r="S25" s="65">
        <v>0</v>
      </c>
      <c r="T25" s="65">
        <v>0</v>
      </c>
      <c r="U25" s="65">
        <v>52212.532175999993</v>
      </c>
      <c r="V25" s="65">
        <v>486.63863900000001</v>
      </c>
      <c r="W25" s="65">
        <v>0</v>
      </c>
      <c r="X25" s="65">
        <v>0</v>
      </c>
      <c r="Y25" s="65">
        <v>362883.97416799999</v>
      </c>
      <c r="Z25" s="65">
        <v>822.35774908600001</v>
      </c>
      <c r="AA25" s="65">
        <v>6051381.2571007628</v>
      </c>
      <c r="AB25" s="65">
        <v>833310.85877704271</v>
      </c>
      <c r="AC25" s="65">
        <v>16099.874484240832</v>
      </c>
      <c r="AD25" s="65">
        <v>38.540308775600003</v>
      </c>
      <c r="AE25" s="65">
        <v>58971.41</v>
      </c>
      <c r="AF25" s="65">
        <v>0</v>
      </c>
      <c r="AG25" s="65">
        <v>0</v>
      </c>
      <c r="AH25" s="65">
        <v>0</v>
      </c>
      <c r="AI25" s="65">
        <v>3408579.0955059999</v>
      </c>
      <c r="AJ25" s="65">
        <v>26834.413067366004</v>
      </c>
      <c r="AK25" s="65">
        <v>0</v>
      </c>
      <c r="AL25" s="65">
        <v>0</v>
      </c>
      <c r="AM25" s="65">
        <v>43445498.141365521</v>
      </c>
      <c r="AN25" s="65">
        <v>1316089.3503124823</v>
      </c>
    </row>
    <row r="26" spans="1:40" ht="16.5" customHeight="1">
      <c r="A26" s="75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 ht="14.25" customHeight="1"/>
    <row r="28" spans="1:40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2.75" customHeight="1">
      <c r="B29" s="92" t="s">
        <v>86</v>
      </c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AM29" s="3"/>
      <c r="AN29" s="3"/>
    </row>
    <row r="30" spans="1:40"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AM30" s="3"/>
      <c r="AN30" s="3"/>
    </row>
    <row r="31" spans="1:40">
      <c r="AM31" s="3"/>
      <c r="AN31" s="3"/>
    </row>
    <row r="32" spans="1:40">
      <c r="AM32" s="3"/>
      <c r="AN32" s="3"/>
    </row>
    <row r="33" spans="3:40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3"/>
      <c r="AN33" s="3"/>
    </row>
    <row r="34" spans="3:40"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"/>
      <c r="AN34" s="3"/>
    </row>
    <row r="35" spans="3:40">
      <c r="AM35" s="3"/>
      <c r="AN35" s="3"/>
    </row>
  </sheetData>
  <sortState xmlns:xlrd2="http://schemas.microsoft.com/office/spreadsheetml/2017/richdata2" ref="B6:AN22">
    <sortCondition descending="1" ref="AM6:AM22"/>
  </sortState>
  <mergeCells count="22">
    <mergeCell ref="U4:V4"/>
    <mergeCell ref="AI4:AJ4"/>
    <mergeCell ref="AK4:AL4"/>
    <mergeCell ref="AM4:AN4"/>
    <mergeCell ref="B29:N30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I4:J4"/>
    <mergeCell ref="A4:A5"/>
    <mergeCell ref="B4:B5"/>
    <mergeCell ref="C4:D4"/>
    <mergeCell ref="E4:F4"/>
    <mergeCell ref="G4:H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2026-03-26T11:35:03Z</dcterms:modified>
</cp:coreProperties>
</file>