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gnioradze\Desktop\Statistics\Statistics\Statistics 2022 IV\Saitze dasadebi 2022 IV\GEO\"/>
    </mc:Choice>
  </mc:AlternateContent>
  <xr:revisionPtr revIDLastSave="0" documentId="13_ncr:1_{3E0C5B82-2318-4DC5-97F6-DEF5843F3BC6}" xr6:coauthVersionLast="47" xr6:coauthVersionMax="47" xr10:uidLastSave="{00000000-0000-0000-0000-000000000000}"/>
  <bookViews>
    <workbookView xWindow="-108" yWindow="-108" windowWidth="23256" windowHeight="12456" tabRatio="908" activeTab="2" xr2:uid="{00000000-000D-0000-FFFF-FFFF00000000}"/>
  </bookViews>
  <sheets>
    <sheet name="პოლისების რაოდენობა" sheetId="21" r:id="rId1"/>
    <sheet name="სატ. საშუალებათა რაოდენობა" sheetId="22" r:id="rId2"/>
    <sheet name="სტატის მოზიდ პრემიები(დაზღვევა)" sheetId="4" r:id="rId3"/>
    <sheet name="ფინანს მოზიდ პრემიები(დაზღვევა)" sheetId="28" r:id="rId4"/>
    <sheet name="გამომუშავებული პრემია(დაზღვევა)" sheetId="14" r:id="rId5"/>
    <sheet name="ანაზღაურებ. ზარალები(დაზღვევა) " sheetId="29" r:id="rId6"/>
    <sheet name="დამდგარი  ზარალები(დაზღვევა)" sheetId="24" r:id="rId7"/>
    <sheet name="ბაზრის სტრუქტურა(დაზღვევა)" sheetId="8" r:id="rId8"/>
    <sheet name="სტატისტი პრემიები(მიღ. გადაზღ.)" sheetId="17" r:id="rId9"/>
    <sheet name="ფინს.პრემიები(მიღებ გადაზღვ.) " sheetId="30" r:id="rId10"/>
    <sheet name="გამომუშავებული პრემია(მიღ. გად)" sheetId="18" r:id="rId11"/>
    <sheet name="ანაზღ. ზარალები (მიღ. გად)  " sheetId="32" r:id="rId12"/>
    <sheet name="დამდგარი ზარალები (მიღ. გად)" sheetId="26" r:id="rId13"/>
    <sheet name="ბაზრის სტრუქტურა(მიღ. გადაზღვ.)" sheetId="20" r:id="rId14"/>
  </sheets>
  <definedNames>
    <definedName name="_xlnm._FilterDatabase" localSheetId="11" hidden="1">'ანაზღ. ზარალები (მიღ. გად)  '!$A$6:$AN$6</definedName>
    <definedName name="_xlnm._FilterDatabase" localSheetId="5" hidden="1">'ანაზღაურებ. ზარალები(დაზღვევა) '!$A$7:$EX$7</definedName>
    <definedName name="_xlnm._FilterDatabase" localSheetId="4" hidden="1">'გამომუშავებული პრემია(დაზღვევა)'!$A$5:$AN$5</definedName>
    <definedName name="_xlnm._FilterDatabase" localSheetId="10" hidden="1">'გამომუშავებული პრემია(მიღ. გად)'!$A$5:$AN$5</definedName>
    <definedName name="_xlnm._FilterDatabase" localSheetId="6" hidden="1">'დამდგარი  ზარალები(დაზღვევა)'!$A$6:$AN$6</definedName>
    <definedName name="_xlnm._FilterDatabase" localSheetId="12" hidden="1">'დამდგარი ზარალები (მიღ. გად)'!$A$6:$AN$6</definedName>
    <definedName name="_xlnm._FilterDatabase" localSheetId="0" hidden="1">'პოლისების რაოდენობა'!$B$7:$CV$23</definedName>
    <definedName name="_xlnm._FilterDatabase" localSheetId="1" hidden="1">'სატ. საშუალებათა რაოდენობა'!#REF!</definedName>
    <definedName name="_xlnm._FilterDatabase" localSheetId="2" hidden="1">'სტატის მოზიდ პრემიები(დაზღვევა)'!$A$5:$AN$5</definedName>
    <definedName name="_xlnm._FilterDatabase" localSheetId="8" hidden="1">'სტატისტი პრემიები(მიღ. გადაზღ.)'!$A$5:$AN$5</definedName>
    <definedName name="_xlnm._FilterDatabase" localSheetId="3" hidden="1">'ფინანს მოზიდ პრემიები(დაზღვევა)'!$A$6:$CS$6</definedName>
    <definedName name="_xlnm._FilterDatabase" localSheetId="9" hidden="1">'ფინს.პრემიები(მიღებ გადაზღვ.) '!$A$6:$AN$6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8" l="1"/>
  <c r="C11" i="8"/>
  <c r="C15" i="8"/>
  <c r="C19" i="8"/>
  <c r="C23" i="8"/>
  <c r="C10" i="8"/>
  <c r="C14" i="8"/>
  <c r="C18" i="8"/>
  <c r="C22" i="8"/>
  <c r="C7" i="20"/>
  <c r="C11" i="20"/>
  <c r="C15" i="20"/>
  <c r="C19" i="20"/>
  <c r="C23" i="20"/>
  <c r="C12" i="8"/>
  <c r="C16" i="8"/>
  <c r="C20" i="8"/>
  <c r="C24" i="8"/>
  <c r="C8" i="20"/>
  <c r="C12" i="20"/>
  <c r="C16" i="20"/>
  <c r="C20" i="20"/>
  <c r="C24" i="20"/>
  <c r="C8" i="8"/>
  <c r="C9" i="8"/>
  <c r="C13" i="8"/>
  <c r="C17" i="8"/>
  <c r="C21" i="8"/>
  <c r="C9" i="20"/>
  <c r="C13" i="20"/>
  <c r="C17" i="20"/>
  <c r="C21" i="20"/>
  <c r="C10" i="20"/>
  <c r="C14" i="20"/>
  <c r="C18" i="20"/>
  <c r="C22" i="20"/>
  <c r="AF25" i="21" l="1"/>
  <c r="AH25" i="21"/>
  <c r="AI25" i="21"/>
  <c r="AE25" i="21"/>
  <c r="AG25" i="21"/>
  <c r="Y25" i="21"/>
  <c r="F25" i="21"/>
  <c r="N25" i="21"/>
  <c r="O25" i="21"/>
  <c r="H25" i="21"/>
  <c r="P25" i="21"/>
  <c r="X25" i="21"/>
  <c r="BL25" i="21"/>
  <c r="G25" i="21"/>
  <c r="J25" i="21"/>
  <c r="R25" i="21"/>
  <c r="I25" i="21"/>
  <c r="Q25" i="21"/>
  <c r="K25" i="21"/>
  <c r="S25" i="21"/>
  <c r="C25" i="21"/>
  <c r="D25" i="21"/>
  <c r="L25" i="21"/>
  <c r="T25" i="21"/>
  <c r="AR25" i="21"/>
  <c r="AZ25" i="21"/>
  <c r="BH25" i="21"/>
  <c r="BP25" i="21"/>
  <c r="BX25" i="21"/>
  <c r="CF25" i="21"/>
  <c r="CN25" i="21"/>
  <c r="E25" i="21"/>
  <c r="M25" i="21"/>
  <c r="U25" i="21"/>
  <c r="V25" i="21"/>
  <c r="W25" i="21"/>
  <c r="AB25" i="21"/>
  <c r="AJ25" i="21"/>
  <c r="AC25" i="21"/>
  <c r="AK25" i="21"/>
  <c r="AS25" i="21"/>
  <c r="BA25" i="21"/>
  <c r="BI25" i="21"/>
  <c r="BQ25" i="21"/>
  <c r="BY25" i="21"/>
  <c r="CG25" i="21"/>
  <c r="CO25" i="21"/>
  <c r="AL25" i="21"/>
  <c r="AT25" i="21"/>
  <c r="BB25" i="21"/>
  <c r="BJ25" i="21"/>
  <c r="BR25" i="21"/>
  <c r="BZ25" i="21"/>
  <c r="CH25" i="21"/>
  <c r="CP25" i="21"/>
  <c r="AM25" i="21"/>
  <c r="AU25" i="21"/>
  <c r="BC25" i="21"/>
  <c r="BK25" i="21"/>
  <c r="BS25" i="21"/>
  <c r="CA25" i="21"/>
  <c r="CI25" i="21"/>
  <c r="CQ25" i="21"/>
  <c r="AN25" i="21"/>
  <c r="AV25" i="21"/>
  <c r="BD25" i="21"/>
  <c r="BT25" i="21"/>
  <c r="CB25" i="21"/>
  <c r="CJ25" i="21"/>
  <c r="AD25" i="21"/>
  <c r="AO25" i="21"/>
  <c r="AW25" i="21"/>
  <c r="BE25" i="21"/>
  <c r="BM25" i="21"/>
  <c r="BU25" i="21"/>
  <c r="CC25" i="21"/>
  <c r="CK25" i="21"/>
  <c r="Z25" i="21"/>
  <c r="AP25" i="21"/>
  <c r="AX25" i="21"/>
  <c r="BF25" i="21"/>
  <c r="BN25" i="21"/>
  <c r="BV25" i="21"/>
  <c r="CD25" i="21"/>
  <c r="CL25" i="21"/>
  <c r="AA25" i="21"/>
  <c r="AQ25" i="21"/>
  <c r="AY25" i="21"/>
  <c r="BG25" i="21"/>
  <c r="BO25" i="21"/>
  <c r="BW25" i="21"/>
  <c r="CE25" i="21"/>
  <c r="CM25" i="21"/>
  <c r="CU25" i="21" l="1"/>
  <c r="CS25" i="21" l="1"/>
  <c r="CT25" i="21"/>
  <c r="CR25" i="21"/>
  <c r="CV25" i="21" l="1"/>
  <c r="C25" i="8" l="1"/>
  <c r="D18" i="8" s="1"/>
  <c r="C25" i="20"/>
  <c r="D18" i="20" s="1"/>
  <c r="D15" i="20" l="1"/>
  <c r="D22" i="20"/>
  <c r="D12" i="20"/>
  <c r="D19" i="20"/>
  <c r="D13" i="20"/>
  <c r="D14" i="20"/>
  <c r="D10" i="20"/>
  <c r="D8" i="20"/>
  <c r="D21" i="20"/>
  <c r="D20" i="20"/>
  <c r="D9" i="20"/>
  <c r="D23" i="20"/>
  <c r="D7" i="20"/>
  <c r="D17" i="20"/>
  <c r="D11" i="20"/>
  <c r="D16" i="20"/>
  <c r="D24" i="20"/>
  <c r="D8" i="8"/>
  <c r="D7" i="8"/>
  <c r="D15" i="8"/>
  <c r="D24" i="8"/>
  <c r="D22" i="8"/>
  <c r="D13" i="8"/>
  <c r="D10" i="8"/>
  <c r="D14" i="8"/>
  <c r="D12" i="8"/>
  <c r="D16" i="8"/>
  <c r="D23" i="8"/>
  <c r="D20" i="8"/>
  <c r="D21" i="8"/>
  <c r="D19" i="8"/>
  <c r="D17" i="8"/>
  <c r="D11" i="8"/>
  <c r="D9" i="8"/>
  <c r="D25" i="20" l="1"/>
  <c r="D25" i="8"/>
  <c r="E23" i="22" l="1"/>
  <c r="C23" i="22"/>
  <c r="G23" i="22"/>
  <c r="F23" i="22"/>
  <c r="D23" i="22"/>
  <c r="H23" i="22" l="1"/>
</calcChain>
</file>

<file path=xl/sharedStrings.xml><?xml version="1.0" encoding="utf-8"?>
<sst xmlns="http://schemas.openxmlformats.org/spreadsheetml/2006/main" count="1378" uniqueCount="91">
  <si>
    <t>#</t>
  </si>
  <si>
    <t>ჯამი</t>
  </si>
  <si>
    <t>სადაზღვევო კომპანიის დასახელება</t>
  </si>
  <si>
    <t>სიცოცხლის დაზღვევა</t>
  </si>
  <si>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</si>
  <si>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</si>
  <si>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</si>
  <si>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</si>
  <si>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</si>
  <si>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</si>
  <si>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</si>
  <si>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</si>
  <si>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</si>
  <si>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</si>
  <si>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</si>
  <si>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 xml:space="preserve">შენიშვნა: </t>
  </si>
  <si>
    <t>გამ. პრემია ბრუტო</t>
  </si>
  <si>
    <t>გამ. პრემია ნეტო</t>
  </si>
  <si>
    <r>
      <t xml:space="preserve">ბრუტო </t>
    </r>
    <r>
      <rPr>
        <sz val="10"/>
        <rFont val="AcadNusx"/>
      </rPr>
      <t>- გამომუშავებული პრემიის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</si>
  <si>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გამომუშავებული პრემიის ოდენობა გადაზღვევის გამოკლებით.</t>
    </r>
  </si>
  <si>
    <t>ანაზღ. ზარალი ბრუტო</t>
  </si>
  <si>
    <t>ანაზღ. ზარალი ნეტო</t>
  </si>
  <si>
    <r>
      <t xml:space="preserve">ბრუტო </t>
    </r>
    <r>
      <rPr>
        <sz val="10"/>
        <rFont val="AcadNusx"/>
      </rPr>
      <t>- გადახდილი ზარალის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</si>
  <si>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გადახდილი ზარალის ოდენობა გადაზღვევის გამოკლებით.</t>
    </r>
  </si>
  <si>
    <t>დაზღვევის სახეობა</t>
  </si>
  <si>
    <t>წილი ბაზარზე</t>
  </si>
  <si>
    <t>(პირდაპირი დაზღვევის საქმიანობა, სახეობების მიხედვით)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</si>
  <si>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</si>
  <si>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</si>
  <si>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</si>
  <si>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</si>
  <si>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 xml:space="preserve">ქონების დაზღვევა </t>
  </si>
  <si>
    <t xml:space="preserve">სამოქალაქო პასუხისმგებლობის დაზღვევა </t>
  </si>
  <si>
    <t>ქონების დაზღვევა</t>
  </si>
  <si>
    <t>უბედური შემთხვევის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</si>
  <si>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</si>
  <si>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 xml:space="preserve">სახმელეთო სატრანსპორტო საშუალებათა დაზღვევა (გარდა სარკინიგზო ტრანსპორტისა) 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</si>
  <si>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 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</si>
  <si>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</si>
  <si>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</si>
  <si>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სახმელეთო ავტოსატრანსპორტო საშუალებათა დაზღვევა (ავტოკასკო)</t>
  </si>
  <si>
    <t>სხვა სახმელეთო სატრანსპორტო საშუალებათა დაზღვევა</t>
  </si>
  <si>
    <t>მცურავ სატრანსპორტო საშუალებათა დაზღვევა (კორპუსის დაზღვევა)</t>
  </si>
  <si>
    <t>გაფორმებული წლის დასაწყისიდან</t>
  </si>
  <si>
    <t>საანგარიშო თარიღისთვის მოქმედი</t>
  </si>
  <si>
    <t>(გადაზღვევის საქმიანობა, სახეობების მიხედვით)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</si>
  <si>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</si>
  <si>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</si>
  <si>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</si>
  <si>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</si>
  <si>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</si>
  <si>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r>
      <t xml:space="preserve">ბრუტო </t>
    </r>
    <r>
      <rPr>
        <sz val="10"/>
        <rFont val="AcadNusx"/>
      </rPr>
      <t>- დამდგარი ზარალების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</si>
  <si>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დამდგარი ზარალების ოდენობა გადაზღვევის გამოკლებით.</t>
    </r>
  </si>
  <si>
    <t>ინფორმაცია სადაზღვევო პოლისების რაოდენობაზე - (პირდაპირი დაზღვევის საქმიანობა)</t>
  </si>
  <si>
    <t>საანგარიშო თარიღი: 31.12.2022</t>
  </si>
  <si>
    <t>საანგარიშო პერიოდი: 01.01.2022 - 31.12.2022</t>
  </si>
  <si>
    <t>სტატისტიკური მოზიდული პრემია მოიცავს სადაზღვევო პრემიას, რომელიც მიეკუთვნება საანგარიშო პერიოდში (01.01.2022 - 31.12.2022)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</si>
  <si>
    <t>ფინანსური მოზიდული პრემია მოიცავს სადაზღვევო პრემიას, რომელიც მიეკუთვნება საანგარიშო პერიოდში (01.01.2022 - 31.12.2022)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არა. სტატისტიკური მოზიდული პრემიისგან განსხვავებით, აღნიშნული პრემია კორექტირდება წინა საანგარიშო წლებში აღრიცხული პოლისების გაუქმებით.</t>
  </si>
  <si>
    <t>გამომუშავებული პრემია შეესაბამება საანგარიშო პერიოდში (01.01.2022 - 31.12.2022) მზღვეველების მიერ პირდაპირი დაზღვევით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</si>
  <si>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(01.01.2022 - 31.12.2022)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</si>
  <si>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დამდგარი ზარალი წარმოადგენს საანგარიშო პერიოდში (01.01.2022 - 31.12.2022) დამდგარი ზარალების ოდენობას</t>
  </si>
  <si>
    <t>გამომუშავებული პრემია შეესაბამება საანგარიშო პერიოდში (01.01.2022 - 31.12.2022) მზღვეველების მიერ მიღებული გადაზღვევით მიღებულ შემოსავალს, მიუხედავად იმისა გადახდილი არის მზღვევლისათვის პრემია თუ არა</t>
  </si>
  <si>
    <t>სს თიბისი დაზღვევა</t>
  </si>
  <si>
    <t>სს სადაზღვევო კომპანია იმედი L</t>
  </si>
  <si>
    <t>სს სადაზღვევო კომპანია ჯი პი აი ჰოლდინგი</t>
  </si>
  <si>
    <t>სს დაზღვევის საერთაშორისო კომპანია ირაო</t>
  </si>
  <si>
    <t>სს სადაზღვევო კომპანია ალდაგი</t>
  </si>
  <si>
    <t>სს არდი დაზღვევა</t>
  </si>
  <si>
    <t>სს პსპ დაზღვევა</t>
  </si>
  <si>
    <t>სს სადაზღვევო კომპანია ევროინს ჯორჯია</t>
  </si>
  <si>
    <t>სს სადაზღვევო კომპანია უნისონი</t>
  </si>
  <si>
    <t>სს სადაზღვევო კომპანია ალფა</t>
  </si>
  <si>
    <t>სს საქართველოს სადაზღვევო ჯგუფი</t>
  </si>
  <si>
    <t>სს რისკების მართვისა და სადაზღვევო კომპანია გლობალ ბენეფიტს ჯორჯია</t>
  </si>
  <si>
    <t>სს ნიუ ვიჟენ დაზღვევა</t>
  </si>
  <si>
    <t>სს სადაზღვევო კომპანია პრაიმი</t>
  </si>
  <si>
    <t>სს დაზღვევის კომპანია ქართუ</t>
  </si>
  <si>
    <t>სს სადაზღვევო კომპანია ტაო</t>
  </si>
  <si>
    <t>სს გრინ დაზღვევა საქართველო</t>
  </si>
  <si>
    <t>2022 წლის განმავლობაში დაზღვეულ სატრანსპორტო საშუალებათა რაოდენობა</t>
  </si>
  <si>
    <t>2022 წლის განმავლობაში სადაზღვევო კომპანიების მიერ სტატისტიკური მოზიდული სადაზღვევო პრემია და გადაზღვევის პრემიის ოდენობა</t>
  </si>
  <si>
    <t>2022 წლის განმავლობაში სადაზღვევო კომპანიების მიერ ფინანსური მოზიდული სადაზღვევო პრემია და გადაზღვევის პრემიის ოდენობა</t>
  </si>
  <si>
    <t>2022 წლის განმავლობაში გამომუშავებული სადაზღვევო პრემია (პირდაპირი დაზღვევის საქმიანობა, სახეობების მიხედვით)</t>
  </si>
  <si>
    <t>2022 წლის განმავლობაში სადაზღვევო კომპანიების მიერ ანაზღაურებული ზარალების ოდენობა</t>
  </si>
  <si>
    <t>2022 წლის განმავლობაში დამდგარი ზარალების ოდენობა</t>
  </si>
  <si>
    <t>სადაზღვევო ბაზრის სტრუქტურა დაზღვევის სახეობების მიხედვით 2022 წლის მონაცემებით (პირდაპირი დაზღვევის საქმიანობა)</t>
  </si>
  <si>
    <t xml:space="preserve">2022 წლის განმავლობაში სადაზღვევო კომპანიების მიერ გადაზღვევის საქმიანობით სტატისტიკური მოზიდული პრემია და მომდევნო გადაზღვევის (რეტროცესიის) პრემიის ოდენობა </t>
  </si>
  <si>
    <t xml:space="preserve">2022 წლის განმავლობაში სადაზღვევო კომპანიების მიერ გადაზღვევის საქმიანობით ფინანსური მოზიდული პრემია და მომდევნო გადაზღვევის (რეტროცესიის) პრემიის ოდენობა </t>
  </si>
  <si>
    <t>2022 წლის განმავლობაში გამომუშავებული სადაზღვევო პრემია (გადაზღვევის საქმიანობა, სახეობების მიხედვით)</t>
  </si>
  <si>
    <t>სადაზღვევო ბაზრის სტრუქტურა დაზღვევის სახეობების მიხედვით 2022 წლის მონაცემებით (გადაზღვევის საქმიანობა)</t>
  </si>
  <si>
    <t>სს ბბ დაზღვევა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</si>
</sst>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cadMtavr"/>
    </font>
    <font>
      <sz val="10"/>
      <name val="AcadNusx"/>
    </font>
    <font>
      <sz val="9"/>
      <name val="AcadNusx"/>
    </font>
    <font>
      <b/>
      <sz val="10"/>
      <name val="AcadNusx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cadMtavr"/>
    </font>
    <font>
      <b/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name val="Arial"/>
      <family val="2"/>
    </font>
    <font>
      <sz val="11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0"/>
      <color rgb="FFFF0000"/>
      <name val="Arial"/>
      <family val="2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3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105">
    <xf numFmtId="0" fontId="0" fillId="0" borderId="0" xfId="0"/>
    <xf numFmtId="3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3" fontId="0" fillId="0" borderId="0" xfId="0" applyNumberFormat="1"/>
    <xf numFmtId="2" fontId="4" fillId="0" borderId="0" xfId="0" applyNumberFormat="1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12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horizontal="left" vertical="center"/>
    </xf>
    <xf numFmtId="3" fontId="15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top" wrapText="1"/>
    </xf>
    <xf numFmtId="0" fontId="12" fillId="0" borderId="2" xfId="0" applyFont="1" applyBorder="1"/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5" fontId="0" fillId="0" borderId="0" xfId="3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19" fillId="0" borderId="6" xfId="0" applyFont="1" applyBorder="1" applyAlignment="1" applyProtection="1">
      <alignment horizontal="center" vertical="center" wrapText="1"/>
      <protection locked="0"/>
    </xf>
    <xf numFmtId="3" fontId="20" fillId="0" borderId="2" xfId="0" applyNumberFormat="1" applyFont="1" applyBorder="1" applyAlignment="1">
      <alignment horizontal="left" vertical="center" wrapText="1"/>
    </xf>
    <xf numFmtId="0" fontId="21" fillId="0" borderId="2" xfId="0" applyFont="1" applyBorder="1" applyAlignment="1">
      <alignment vertical="center"/>
    </xf>
    <xf numFmtId="0" fontId="19" fillId="0" borderId="3" xfId="0" applyFont="1" applyBorder="1" applyAlignment="1">
      <alignment horizontal="center" vertical="center" wrapText="1"/>
    </xf>
    <xf numFmtId="3" fontId="19" fillId="0" borderId="2" xfId="0" applyNumberFormat="1" applyFont="1" applyBorder="1" applyAlignment="1">
      <alignment vertical="center"/>
    </xf>
    <xf numFmtId="10" fontId="22" fillId="0" borderId="2" xfId="7" applyNumberFormat="1" applyFont="1" applyBorder="1" applyAlignment="1">
      <alignment horizontal="center" vertical="center"/>
    </xf>
    <xf numFmtId="3" fontId="23" fillId="2" borderId="2" xfId="2" applyNumberFormat="1" applyFont="1" applyFill="1" applyBorder="1" applyAlignment="1">
      <alignment horizontal="center" vertical="center" wrapText="1"/>
    </xf>
    <xf numFmtId="9" fontId="23" fillId="2" borderId="2" xfId="7" applyFont="1" applyFill="1" applyBorder="1" applyAlignment="1">
      <alignment horizontal="center" vertical="center" wrapText="1"/>
    </xf>
    <xf numFmtId="10" fontId="22" fillId="0" borderId="2" xfId="7" applyNumberFormat="1" applyFont="1" applyBorder="1" applyAlignment="1">
      <alignment horizontal="center"/>
    </xf>
    <xf numFmtId="0" fontId="13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2" borderId="2" xfId="0" applyFont="1" applyFill="1" applyBorder="1" applyAlignment="1">
      <alignment horizontal="center" vertical="center" textRotation="90" wrapText="1"/>
    </xf>
    <xf numFmtId="166" fontId="20" fillId="0" borderId="2" xfId="1" applyNumberFormat="1" applyFont="1" applyFill="1" applyBorder="1" applyAlignment="1">
      <alignment horizontal="left" vertical="center" wrapText="1"/>
    </xf>
    <xf numFmtId="166" fontId="20" fillId="0" borderId="2" xfId="1" applyNumberFormat="1" applyFont="1" applyBorder="1" applyAlignment="1" applyProtection="1">
      <alignment horizontal="center" vertical="center" wrapText="1"/>
      <protection locked="0"/>
    </xf>
    <xf numFmtId="166" fontId="19" fillId="0" borderId="2" xfId="1" applyNumberFormat="1" applyFont="1" applyBorder="1" applyAlignment="1" applyProtection="1">
      <alignment vertical="center"/>
      <protection locked="0"/>
    </xf>
    <xf numFmtId="166" fontId="19" fillId="0" borderId="2" xfId="1" applyNumberFormat="1" applyFont="1" applyBorder="1" applyAlignment="1">
      <alignment vertical="center"/>
    </xf>
    <xf numFmtId="166" fontId="22" fillId="0" borderId="2" xfId="1" applyNumberFormat="1" applyFont="1" applyBorder="1" applyAlignment="1">
      <alignment horizontal="center" vertical="center"/>
    </xf>
    <xf numFmtId="166" fontId="22" fillId="0" borderId="2" xfId="1" applyNumberFormat="1" applyFont="1" applyBorder="1" applyAlignment="1">
      <alignment horizontal="center"/>
    </xf>
    <xf numFmtId="43" fontId="19" fillId="0" borderId="2" xfId="1" applyFont="1" applyBorder="1" applyAlignment="1">
      <alignment vertical="center"/>
    </xf>
    <xf numFmtId="166" fontId="19" fillId="0" borderId="3" xfId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3" fontId="19" fillId="0" borderId="0" xfId="0" applyNumberFormat="1" applyFont="1" applyAlignment="1">
      <alignment vertical="center"/>
    </xf>
    <xf numFmtId="166" fontId="19" fillId="0" borderId="0" xfId="1" applyNumberFormat="1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166" fontId="19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/>
    <xf numFmtId="43" fontId="19" fillId="0" borderId="0" xfId="1" applyFont="1" applyBorder="1" applyAlignment="1">
      <alignment vertical="center"/>
    </xf>
    <xf numFmtId="166" fontId="5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/>
    </xf>
    <xf numFmtId="166" fontId="0" fillId="0" borderId="0" xfId="0" applyNumberFormat="1" applyAlignment="1">
      <alignment vertical="center"/>
    </xf>
    <xf numFmtId="166" fontId="18" fillId="0" borderId="0" xfId="1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3" fontId="20" fillId="0" borderId="2" xfId="1" applyFont="1" applyBorder="1" applyAlignment="1" applyProtection="1">
      <alignment horizontal="center" vertical="center" wrapText="1"/>
      <protection locked="0"/>
    </xf>
    <xf numFmtId="166" fontId="5" fillId="0" borderId="0" xfId="1" applyNumberFormat="1" applyFont="1" applyAlignment="1">
      <alignment vertical="center"/>
    </xf>
    <xf numFmtId="9" fontId="0" fillId="0" borderId="0" xfId="8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9">
    <cellStyle name="Comma" xfId="1" builtinId="3"/>
    <cellStyle name="Comma 2" xfId="2" xr:uid="{00000000-0005-0000-0000-000001000000}"/>
    <cellStyle name="Comma 3" xfId="3" xr:uid="{00000000-0005-0000-0000-000002000000}"/>
    <cellStyle name="Comma 5" xfId="4" xr:uid="{00000000-0005-0000-0000-000003000000}"/>
    <cellStyle name="Normal" xfId="0" builtinId="0"/>
    <cellStyle name="Normal 11" xfId="5" xr:uid="{00000000-0005-0000-0000-000005000000}"/>
    <cellStyle name="Normal 2" xfId="6" xr:uid="{00000000-0005-0000-0000-000006000000}"/>
    <cellStyle name="Percent" xfId="8" builtinId="5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DB29"/>
  <sheetViews>
    <sheetView zoomScale="70" zoomScaleNormal="7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F13" sqref="F13"/>
    </sheetView>
  </sheetViews>
  <sheetFormatPr defaultColWidth="9.109375" defaultRowHeight="13.2" outlineLevelCol="1"/>
  <cols>
    <col min="1" max="1" width="5.88671875" style="20" customWidth="1"/>
    <col min="2" max="2" width="49.5546875" style="20" customWidth="1"/>
    <col min="3" max="3" width="13.5546875" style="20" customWidth="1" outlineLevel="1"/>
    <col min="4" max="5" width="12.6640625" style="20" customWidth="1" outlineLevel="1"/>
    <col min="6" max="6" width="15.109375" style="20" customWidth="1"/>
    <col min="7" max="7" width="12.6640625" style="20" customWidth="1"/>
    <col min="8" max="10" width="12.6640625" style="20" customWidth="1" outlineLevel="1"/>
    <col min="11" max="11" width="15.109375" style="20" customWidth="1"/>
    <col min="12" max="12" width="12.6640625" style="20" customWidth="1"/>
    <col min="13" max="15" width="12.6640625" style="20" customWidth="1" outlineLevel="1"/>
    <col min="16" max="16" width="15.109375" style="20" customWidth="1"/>
    <col min="17" max="17" width="12.6640625" style="20" customWidth="1"/>
    <col min="18" max="20" width="12.6640625" style="20" customWidth="1" outlineLevel="1"/>
    <col min="21" max="21" width="15.109375" style="20" customWidth="1"/>
    <col min="22" max="24" width="15.109375" style="20" customWidth="1" outlineLevel="1"/>
    <col min="25" max="25" width="12.6640625" style="20" customWidth="1"/>
    <col min="26" max="28" width="12.6640625" style="20" customWidth="1" outlineLevel="1"/>
    <col min="29" max="29" width="15.109375" style="20" customWidth="1"/>
    <col min="30" max="30" width="12.6640625" style="20" customWidth="1"/>
    <col min="31" max="31" width="12.6640625" style="20" customWidth="1" outlineLevel="1"/>
    <col min="32" max="32" width="16.33203125" style="20" customWidth="1" outlineLevel="1"/>
    <col min="33" max="33" width="12.6640625" style="20" customWidth="1" outlineLevel="1"/>
    <col min="34" max="34" width="15.109375" style="20" customWidth="1"/>
    <col min="35" max="35" width="12.6640625" style="20" customWidth="1"/>
    <col min="36" max="38" width="12.6640625" style="20" customWidth="1" outlineLevel="1"/>
    <col min="39" max="39" width="15.109375" style="20" customWidth="1"/>
    <col min="40" max="40" width="12.6640625" style="20" customWidth="1"/>
    <col min="41" max="43" width="12.6640625" style="20" customWidth="1" outlineLevel="1"/>
    <col min="44" max="44" width="15.109375" style="20" customWidth="1"/>
    <col min="45" max="45" width="12.6640625" style="20" customWidth="1"/>
    <col min="46" max="48" width="12.6640625" style="20" customWidth="1" outlineLevel="1"/>
    <col min="49" max="49" width="15.109375" style="20" customWidth="1"/>
    <col min="50" max="50" width="12.6640625" style="20" customWidth="1"/>
    <col min="51" max="53" width="12.6640625" style="20" customWidth="1" outlineLevel="1"/>
    <col min="54" max="54" width="15.109375" style="20" customWidth="1"/>
    <col min="55" max="55" width="12.6640625" style="20" customWidth="1"/>
    <col min="56" max="58" width="12.6640625" style="20" customWidth="1" outlineLevel="1"/>
    <col min="59" max="59" width="15.109375" style="20" customWidth="1"/>
    <col min="60" max="60" width="12.6640625" style="20" customWidth="1"/>
    <col min="61" max="63" width="12.6640625" style="20" customWidth="1" outlineLevel="1"/>
    <col min="64" max="64" width="15.109375" style="20" customWidth="1"/>
    <col min="65" max="65" width="12.6640625" style="20" customWidth="1"/>
    <col min="66" max="68" width="12.6640625" style="20" customWidth="1" outlineLevel="1"/>
    <col min="69" max="69" width="15.109375" style="20" customWidth="1"/>
    <col min="70" max="70" width="12.6640625" style="20" customWidth="1"/>
    <col min="71" max="73" width="12.6640625" style="20" customWidth="1" outlineLevel="1"/>
    <col min="74" max="74" width="15.109375" style="20" customWidth="1"/>
    <col min="75" max="75" width="12.6640625" style="20" customWidth="1"/>
    <col min="76" max="78" width="12.6640625" style="20" customWidth="1" outlineLevel="1"/>
    <col min="79" max="79" width="15.109375" style="20" customWidth="1"/>
    <col min="80" max="80" width="12.6640625" style="20" customWidth="1"/>
    <col min="81" max="83" width="12.6640625" style="20" customWidth="1" outlineLevel="1"/>
    <col min="84" max="84" width="15.109375" style="20" customWidth="1"/>
    <col min="85" max="85" width="12.6640625" style="20" customWidth="1"/>
    <col min="86" max="88" width="12.6640625" style="20" customWidth="1" outlineLevel="1"/>
    <col min="89" max="89" width="15.109375" style="20" customWidth="1"/>
    <col min="90" max="90" width="12.6640625" style="20" customWidth="1"/>
    <col min="91" max="93" width="12.6640625" style="20" customWidth="1" outlineLevel="1"/>
    <col min="94" max="94" width="15.109375" style="20" customWidth="1"/>
    <col min="95" max="95" width="12.6640625" style="20" customWidth="1"/>
    <col min="96" max="96" width="16.88671875" style="20" customWidth="1" outlineLevel="1"/>
    <col min="97" max="97" width="17.5546875" style="20" customWidth="1" outlineLevel="1"/>
    <col min="98" max="98" width="14.33203125" style="20" customWidth="1" outlineLevel="1"/>
    <col min="99" max="99" width="16.6640625" style="20" customWidth="1"/>
    <col min="100" max="100" width="16" style="20" customWidth="1"/>
    <col min="101" max="101" width="12.5546875" style="20" customWidth="1"/>
    <col min="102" max="16384" width="9.109375" style="20"/>
  </cols>
  <sheetData>
    <row r="1" spans="1:106" s="17" customFormat="1" ht="28.5" customHeight="1">
      <c r="A1" s="15" t="s">
        <v>53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</row>
    <row r="2" spans="1:106" s="17" customFormat="1" ht="18" customHeight="1">
      <c r="A2" s="19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</row>
    <row r="3" spans="1:106" ht="18" customHeight="1">
      <c r="A3" s="2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</row>
    <row r="4" spans="1:106" ht="89.25" customHeight="1">
      <c r="A4" s="91" t="s">
        <v>0</v>
      </c>
      <c r="B4" s="91" t="s">
        <v>2</v>
      </c>
      <c r="C4" s="88" t="s">
        <v>3</v>
      </c>
      <c r="D4" s="89"/>
      <c r="E4" s="89"/>
      <c r="F4" s="89"/>
      <c r="G4" s="90"/>
      <c r="H4" s="88" t="s">
        <v>27</v>
      </c>
      <c r="I4" s="89"/>
      <c r="J4" s="89"/>
      <c r="K4" s="89"/>
      <c r="L4" s="90"/>
      <c r="M4" s="88" t="s">
        <v>34</v>
      </c>
      <c r="N4" s="89"/>
      <c r="O4" s="89"/>
      <c r="P4" s="89"/>
      <c r="Q4" s="90"/>
      <c r="R4" s="88" t="s">
        <v>6</v>
      </c>
      <c r="S4" s="89"/>
      <c r="T4" s="89"/>
      <c r="U4" s="89"/>
      <c r="V4" s="89"/>
      <c r="W4" s="89"/>
      <c r="X4" s="89"/>
      <c r="Y4" s="90"/>
      <c r="Z4" s="88" t="s">
        <v>35</v>
      </c>
      <c r="AA4" s="89"/>
      <c r="AB4" s="89"/>
      <c r="AC4" s="89"/>
      <c r="AD4" s="90"/>
      <c r="AE4" s="88" t="s">
        <v>7</v>
      </c>
      <c r="AF4" s="89"/>
      <c r="AG4" s="89"/>
      <c r="AH4" s="89"/>
      <c r="AI4" s="90"/>
      <c r="AJ4" s="88" t="s">
        <v>8</v>
      </c>
      <c r="AK4" s="89"/>
      <c r="AL4" s="89"/>
      <c r="AM4" s="89"/>
      <c r="AN4" s="90"/>
      <c r="AO4" s="88" t="s">
        <v>28</v>
      </c>
      <c r="AP4" s="89"/>
      <c r="AQ4" s="89"/>
      <c r="AR4" s="89"/>
      <c r="AS4" s="90"/>
      <c r="AT4" s="88" t="s">
        <v>38</v>
      </c>
      <c r="AU4" s="89"/>
      <c r="AV4" s="89"/>
      <c r="AW4" s="89"/>
      <c r="AX4" s="90"/>
      <c r="AY4" s="88" t="s">
        <v>29</v>
      </c>
      <c r="AZ4" s="89"/>
      <c r="BA4" s="89"/>
      <c r="BB4" s="89"/>
      <c r="BC4" s="90"/>
      <c r="BD4" s="88" t="s">
        <v>30</v>
      </c>
      <c r="BE4" s="89"/>
      <c r="BF4" s="89"/>
      <c r="BG4" s="89"/>
      <c r="BH4" s="90"/>
      <c r="BI4" s="88" t="s">
        <v>9</v>
      </c>
      <c r="BJ4" s="89"/>
      <c r="BK4" s="89"/>
      <c r="BL4" s="89"/>
      <c r="BM4" s="90"/>
      <c r="BN4" s="88" t="s">
        <v>33</v>
      </c>
      <c r="BO4" s="89"/>
      <c r="BP4" s="89"/>
      <c r="BQ4" s="89"/>
      <c r="BR4" s="90"/>
      <c r="BS4" s="88" t="s">
        <v>10</v>
      </c>
      <c r="BT4" s="89"/>
      <c r="BU4" s="89"/>
      <c r="BV4" s="89"/>
      <c r="BW4" s="90"/>
      <c r="BX4" s="88" t="s">
        <v>11</v>
      </c>
      <c r="BY4" s="89"/>
      <c r="BZ4" s="89"/>
      <c r="CA4" s="89"/>
      <c r="CB4" s="90"/>
      <c r="CC4" s="88" t="s">
        <v>12</v>
      </c>
      <c r="CD4" s="89"/>
      <c r="CE4" s="89"/>
      <c r="CF4" s="89"/>
      <c r="CG4" s="90"/>
      <c r="CH4" s="88" t="s">
        <v>32</v>
      </c>
      <c r="CI4" s="89"/>
      <c r="CJ4" s="89"/>
      <c r="CK4" s="89"/>
      <c r="CL4" s="90"/>
      <c r="CM4" s="88" t="s">
        <v>13</v>
      </c>
      <c r="CN4" s="89"/>
      <c r="CO4" s="89"/>
      <c r="CP4" s="89"/>
      <c r="CQ4" s="90"/>
      <c r="CR4" s="88" t="s">
        <v>14</v>
      </c>
      <c r="CS4" s="89"/>
      <c r="CT4" s="89"/>
      <c r="CU4" s="89"/>
      <c r="CV4" s="90"/>
    </row>
    <row r="5" spans="1:106" ht="42" customHeight="1">
      <c r="A5" s="92"/>
      <c r="B5" s="92"/>
      <c r="C5" s="87" t="s">
        <v>43</v>
      </c>
      <c r="D5" s="87"/>
      <c r="E5" s="87"/>
      <c r="F5" s="87"/>
      <c r="G5" s="58" t="s">
        <v>44</v>
      </c>
      <c r="H5" s="87" t="s">
        <v>43</v>
      </c>
      <c r="I5" s="87"/>
      <c r="J5" s="87"/>
      <c r="K5" s="87"/>
      <c r="L5" s="58" t="s">
        <v>44</v>
      </c>
      <c r="M5" s="87" t="s">
        <v>43</v>
      </c>
      <c r="N5" s="87"/>
      <c r="O5" s="87"/>
      <c r="P5" s="87"/>
      <c r="Q5" s="58" t="s">
        <v>44</v>
      </c>
      <c r="R5" s="87" t="s">
        <v>43</v>
      </c>
      <c r="S5" s="87"/>
      <c r="T5" s="87"/>
      <c r="U5" s="87"/>
      <c r="V5" s="94" t="s">
        <v>44</v>
      </c>
      <c r="W5" s="95"/>
      <c r="X5" s="95"/>
      <c r="Y5" s="96"/>
      <c r="Z5" s="87" t="s">
        <v>43</v>
      </c>
      <c r="AA5" s="87"/>
      <c r="AB5" s="87"/>
      <c r="AC5" s="87"/>
      <c r="AD5" s="58" t="s">
        <v>44</v>
      </c>
      <c r="AE5" s="87" t="s">
        <v>43</v>
      </c>
      <c r="AF5" s="87"/>
      <c r="AG5" s="87"/>
      <c r="AH5" s="87"/>
      <c r="AI5" s="58" t="s">
        <v>44</v>
      </c>
      <c r="AJ5" s="87" t="s">
        <v>43</v>
      </c>
      <c r="AK5" s="87"/>
      <c r="AL5" s="87"/>
      <c r="AM5" s="87"/>
      <c r="AN5" s="58" t="s">
        <v>44</v>
      </c>
      <c r="AO5" s="87" t="s">
        <v>43</v>
      </c>
      <c r="AP5" s="87"/>
      <c r="AQ5" s="87"/>
      <c r="AR5" s="87"/>
      <c r="AS5" s="58" t="s">
        <v>44</v>
      </c>
      <c r="AT5" s="87" t="s">
        <v>43</v>
      </c>
      <c r="AU5" s="87"/>
      <c r="AV5" s="87"/>
      <c r="AW5" s="87"/>
      <c r="AX5" s="58" t="s">
        <v>44</v>
      </c>
      <c r="AY5" s="87" t="s">
        <v>43</v>
      </c>
      <c r="AZ5" s="87"/>
      <c r="BA5" s="87"/>
      <c r="BB5" s="87"/>
      <c r="BC5" s="58" t="s">
        <v>44</v>
      </c>
      <c r="BD5" s="87" t="s">
        <v>43</v>
      </c>
      <c r="BE5" s="87"/>
      <c r="BF5" s="87"/>
      <c r="BG5" s="87"/>
      <c r="BH5" s="58" t="s">
        <v>44</v>
      </c>
      <c r="BI5" s="87" t="s">
        <v>43</v>
      </c>
      <c r="BJ5" s="87"/>
      <c r="BK5" s="87"/>
      <c r="BL5" s="87"/>
      <c r="BM5" s="58" t="s">
        <v>44</v>
      </c>
      <c r="BN5" s="87" t="s">
        <v>43</v>
      </c>
      <c r="BO5" s="87"/>
      <c r="BP5" s="87"/>
      <c r="BQ5" s="87"/>
      <c r="BR5" s="58" t="s">
        <v>44</v>
      </c>
      <c r="BS5" s="87" t="s">
        <v>43</v>
      </c>
      <c r="BT5" s="87"/>
      <c r="BU5" s="87"/>
      <c r="BV5" s="87"/>
      <c r="BW5" s="58" t="s">
        <v>44</v>
      </c>
      <c r="BX5" s="87" t="s">
        <v>43</v>
      </c>
      <c r="BY5" s="87"/>
      <c r="BZ5" s="87"/>
      <c r="CA5" s="87"/>
      <c r="CB5" s="58" t="s">
        <v>44</v>
      </c>
      <c r="CC5" s="87" t="s">
        <v>43</v>
      </c>
      <c r="CD5" s="87"/>
      <c r="CE5" s="87"/>
      <c r="CF5" s="87"/>
      <c r="CG5" s="58" t="s">
        <v>44</v>
      </c>
      <c r="CH5" s="87" t="s">
        <v>43</v>
      </c>
      <c r="CI5" s="87"/>
      <c r="CJ5" s="87"/>
      <c r="CK5" s="87"/>
      <c r="CL5" s="58" t="s">
        <v>44</v>
      </c>
      <c r="CM5" s="87" t="s">
        <v>43</v>
      </c>
      <c r="CN5" s="87"/>
      <c r="CO5" s="87"/>
      <c r="CP5" s="87"/>
      <c r="CQ5" s="58" t="s">
        <v>44</v>
      </c>
      <c r="CR5" s="87" t="s">
        <v>43</v>
      </c>
      <c r="CS5" s="87"/>
      <c r="CT5" s="87"/>
      <c r="CU5" s="87"/>
      <c r="CV5" s="58" t="s">
        <v>44</v>
      </c>
    </row>
    <row r="6" spans="1:106" s="60" customFormat="1" ht="42">
      <c r="A6" s="93"/>
      <c r="B6" s="93"/>
      <c r="C6" s="61" t="s">
        <v>48</v>
      </c>
      <c r="D6" s="61" t="s">
        <v>49</v>
      </c>
      <c r="E6" s="61" t="s">
        <v>50</v>
      </c>
      <c r="F6" s="61" t="s">
        <v>14</v>
      </c>
      <c r="G6" s="61" t="s">
        <v>14</v>
      </c>
      <c r="H6" s="61" t="s">
        <v>48</v>
      </c>
      <c r="I6" s="61" t="s">
        <v>49</v>
      </c>
      <c r="J6" s="61" t="s">
        <v>50</v>
      </c>
      <c r="K6" s="61" t="s">
        <v>14</v>
      </c>
      <c r="L6" s="61" t="s">
        <v>14</v>
      </c>
      <c r="M6" s="61" t="s">
        <v>48</v>
      </c>
      <c r="N6" s="61" t="s">
        <v>49</v>
      </c>
      <c r="O6" s="61" t="s">
        <v>50</v>
      </c>
      <c r="P6" s="61" t="s">
        <v>14</v>
      </c>
      <c r="Q6" s="61" t="s">
        <v>14</v>
      </c>
      <c r="R6" s="61" t="s">
        <v>48</v>
      </c>
      <c r="S6" s="61" t="s">
        <v>49</v>
      </c>
      <c r="T6" s="61" t="s">
        <v>50</v>
      </c>
      <c r="U6" s="61" t="s">
        <v>14</v>
      </c>
      <c r="V6" s="61" t="s">
        <v>48</v>
      </c>
      <c r="W6" s="61" t="s">
        <v>49</v>
      </c>
      <c r="X6" s="61" t="s">
        <v>50</v>
      </c>
      <c r="Y6" s="61" t="s">
        <v>14</v>
      </c>
      <c r="Z6" s="61" t="s">
        <v>48</v>
      </c>
      <c r="AA6" s="61" t="s">
        <v>49</v>
      </c>
      <c r="AB6" s="61" t="s">
        <v>50</v>
      </c>
      <c r="AC6" s="61" t="s">
        <v>14</v>
      </c>
      <c r="AD6" s="61" t="s">
        <v>14</v>
      </c>
      <c r="AE6" s="61" t="s">
        <v>48</v>
      </c>
      <c r="AF6" s="61" t="s">
        <v>49</v>
      </c>
      <c r="AG6" s="61" t="s">
        <v>50</v>
      </c>
      <c r="AH6" s="61" t="s">
        <v>14</v>
      </c>
      <c r="AI6" s="61" t="s">
        <v>14</v>
      </c>
      <c r="AJ6" s="61" t="s">
        <v>48</v>
      </c>
      <c r="AK6" s="61" t="s">
        <v>49</v>
      </c>
      <c r="AL6" s="61" t="s">
        <v>50</v>
      </c>
      <c r="AM6" s="61" t="s">
        <v>14</v>
      </c>
      <c r="AN6" s="61" t="s">
        <v>14</v>
      </c>
      <c r="AO6" s="61" t="s">
        <v>48</v>
      </c>
      <c r="AP6" s="61" t="s">
        <v>49</v>
      </c>
      <c r="AQ6" s="61" t="s">
        <v>50</v>
      </c>
      <c r="AR6" s="61" t="s">
        <v>14</v>
      </c>
      <c r="AS6" s="61" t="s">
        <v>14</v>
      </c>
      <c r="AT6" s="61" t="s">
        <v>48</v>
      </c>
      <c r="AU6" s="61" t="s">
        <v>49</v>
      </c>
      <c r="AV6" s="61" t="s">
        <v>50</v>
      </c>
      <c r="AW6" s="61" t="s">
        <v>14</v>
      </c>
      <c r="AX6" s="61" t="s">
        <v>14</v>
      </c>
      <c r="AY6" s="61" t="s">
        <v>48</v>
      </c>
      <c r="AZ6" s="61" t="s">
        <v>49</v>
      </c>
      <c r="BA6" s="61" t="s">
        <v>50</v>
      </c>
      <c r="BB6" s="61" t="s">
        <v>14</v>
      </c>
      <c r="BC6" s="61" t="s">
        <v>14</v>
      </c>
      <c r="BD6" s="61" t="s">
        <v>48</v>
      </c>
      <c r="BE6" s="61" t="s">
        <v>49</v>
      </c>
      <c r="BF6" s="61" t="s">
        <v>50</v>
      </c>
      <c r="BG6" s="61" t="s">
        <v>14</v>
      </c>
      <c r="BH6" s="61" t="s">
        <v>14</v>
      </c>
      <c r="BI6" s="61" t="s">
        <v>48</v>
      </c>
      <c r="BJ6" s="61" t="s">
        <v>49</v>
      </c>
      <c r="BK6" s="61" t="s">
        <v>50</v>
      </c>
      <c r="BL6" s="61" t="s">
        <v>14</v>
      </c>
      <c r="BM6" s="61" t="s">
        <v>14</v>
      </c>
      <c r="BN6" s="61" t="s">
        <v>48</v>
      </c>
      <c r="BO6" s="61" t="s">
        <v>49</v>
      </c>
      <c r="BP6" s="61" t="s">
        <v>50</v>
      </c>
      <c r="BQ6" s="61" t="s">
        <v>14</v>
      </c>
      <c r="BR6" s="61" t="s">
        <v>14</v>
      </c>
      <c r="BS6" s="61" t="s">
        <v>48</v>
      </c>
      <c r="BT6" s="61" t="s">
        <v>49</v>
      </c>
      <c r="BU6" s="61" t="s">
        <v>50</v>
      </c>
      <c r="BV6" s="61" t="s">
        <v>14</v>
      </c>
      <c r="BW6" s="61" t="s">
        <v>14</v>
      </c>
      <c r="BX6" s="61" t="s">
        <v>48</v>
      </c>
      <c r="BY6" s="61" t="s">
        <v>49</v>
      </c>
      <c r="BZ6" s="61" t="s">
        <v>50</v>
      </c>
      <c r="CA6" s="61" t="s">
        <v>14</v>
      </c>
      <c r="CB6" s="61" t="s">
        <v>14</v>
      </c>
      <c r="CC6" s="61" t="s">
        <v>48</v>
      </c>
      <c r="CD6" s="61" t="s">
        <v>49</v>
      </c>
      <c r="CE6" s="61" t="s">
        <v>50</v>
      </c>
      <c r="CF6" s="61" t="s">
        <v>14</v>
      </c>
      <c r="CG6" s="61" t="s">
        <v>14</v>
      </c>
      <c r="CH6" s="61" t="s">
        <v>48</v>
      </c>
      <c r="CI6" s="61" t="s">
        <v>49</v>
      </c>
      <c r="CJ6" s="61" t="s">
        <v>50</v>
      </c>
      <c r="CK6" s="61" t="s">
        <v>14</v>
      </c>
      <c r="CL6" s="61" t="s">
        <v>14</v>
      </c>
      <c r="CM6" s="61" t="s">
        <v>48</v>
      </c>
      <c r="CN6" s="61" t="s">
        <v>49</v>
      </c>
      <c r="CO6" s="61" t="s">
        <v>50</v>
      </c>
      <c r="CP6" s="61" t="s">
        <v>14</v>
      </c>
      <c r="CQ6" s="61" t="s">
        <v>14</v>
      </c>
      <c r="CR6" s="61" t="s">
        <v>48</v>
      </c>
      <c r="CS6" s="61" t="s">
        <v>49</v>
      </c>
      <c r="CT6" s="61" t="s">
        <v>50</v>
      </c>
      <c r="CU6" s="61" t="s">
        <v>14</v>
      </c>
      <c r="CV6" s="61" t="s">
        <v>14</v>
      </c>
    </row>
    <row r="7" spans="1:106" ht="24.9" customHeight="1">
      <c r="A7" s="45">
        <v>1</v>
      </c>
      <c r="B7" s="46" t="s">
        <v>62</v>
      </c>
      <c r="C7" s="63">
        <v>434</v>
      </c>
      <c r="D7" s="63">
        <v>3247376</v>
      </c>
      <c r="E7" s="63">
        <v>0</v>
      </c>
      <c r="F7" s="63">
        <v>3247810</v>
      </c>
      <c r="G7" s="63">
        <v>1648</v>
      </c>
      <c r="H7" s="63">
        <v>3</v>
      </c>
      <c r="I7" s="63">
        <v>79613</v>
      </c>
      <c r="J7" s="63">
        <v>0</v>
      </c>
      <c r="K7" s="63">
        <v>79616</v>
      </c>
      <c r="L7" s="63">
        <v>15790</v>
      </c>
      <c r="M7" s="63">
        <v>15543</v>
      </c>
      <c r="N7" s="63">
        <v>40606</v>
      </c>
      <c r="O7" s="63">
        <v>3</v>
      </c>
      <c r="P7" s="63">
        <v>56152</v>
      </c>
      <c r="Q7" s="63">
        <v>26704</v>
      </c>
      <c r="R7" s="63">
        <v>47558</v>
      </c>
      <c r="S7" s="63">
        <v>1473</v>
      </c>
      <c r="T7" s="63">
        <v>0</v>
      </c>
      <c r="U7" s="63">
        <v>49031</v>
      </c>
      <c r="V7" s="63">
        <v>36157</v>
      </c>
      <c r="W7" s="63">
        <v>976</v>
      </c>
      <c r="X7" s="63">
        <v>0</v>
      </c>
      <c r="Y7" s="63">
        <v>37133</v>
      </c>
      <c r="Z7" s="63">
        <v>9217</v>
      </c>
      <c r="AA7" s="63">
        <v>20400</v>
      </c>
      <c r="AB7" s="63">
        <v>1165</v>
      </c>
      <c r="AC7" s="63">
        <v>30782</v>
      </c>
      <c r="AD7" s="63">
        <v>26031</v>
      </c>
      <c r="AE7" s="63">
        <v>17526</v>
      </c>
      <c r="AF7" s="63">
        <v>937022</v>
      </c>
      <c r="AG7" s="63">
        <v>1165</v>
      </c>
      <c r="AH7" s="63">
        <v>955713</v>
      </c>
      <c r="AI7" s="63">
        <v>106812</v>
      </c>
      <c r="AJ7" s="63">
        <v>0</v>
      </c>
      <c r="AK7" s="63">
        <v>0</v>
      </c>
      <c r="AL7" s="63">
        <v>0</v>
      </c>
      <c r="AM7" s="63">
        <v>0</v>
      </c>
      <c r="AN7" s="63">
        <v>0</v>
      </c>
      <c r="AO7" s="63">
        <v>0</v>
      </c>
      <c r="AP7" s="63">
        <v>0</v>
      </c>
      <c r="AQ7" s="63">
        <v>0</v>
      </c>
      <c r="AR7" s="63">
        <v>0</v>
      </c>
      <c r="AS7" s="63">
        <v>0</v>
      </c>
      <c r="AT7" s="63">
        <v>0</v>
      </c>
      <c r="AU7" s="63">
        <v>0</v>
      </c>
      <c r="AV7" s="63">
        <v>0</v>
      </c>
      <c r="AW7" s="63">
        <v>0</v>
      </c>
      <c r="AX7" s="63">
        <v>0</v>
      </c>
      <c r="AY7" s="63">
        <v>1</v>
      </c>
      <c r="AZ7" s="63">
        <v>0</v>
      </c>
      <c r="BA7" s="63">
        <v>0</v>
      </c>
      <c r="BB7" s="63">
        <v>1</v>
      </c>
      <c r="BC7" s="63">
        <v>1</v>
      </c>
      <c r="BD7" s="63">
        <v>0</v>
      </c>
      <c r="BE7" s="63">
        <v>0</v>
      </c>
      <c r="BF7" s="63">
        <v>0</v>
      </c>
      <c r="BG7" s="63">
        <v>0</v>
      </c>
      <c r="BH7" s="63">
        <v>0</v>
      </c>
      <c r="BI7" s="63">
        <v>12680</v>
      </c>
      <c r="BJ7" s="63">
        <v>3</v>
      </c>
      <c r="BK7" s="63">
        <v>0</v>
      </c>
      <c r="BL7" s="63">
        <v>12683</v>
      </c>
      <c r="BM7" s="63">
        <v>2029</v>
      </c>
      <c r="BN7" s="63">
        <v>6474</v>
      </c>
      <c r="BO7" s="63">
        <v>142982</v>
      </c>
      <c r="BP7" s="63">
        <v>0</v>
      </c>
      <c r="BQ7" s="63">
        <v>149456</v>
      </c>
      <c r="BR7" s="63">
        <v>17687</v>
      </c>
      <c r="BS7" s="63">
        <v>2</v>
      </c>
      <c r="BT7" s="63">
        <v>0</v>
      </c>
      <c r="BU7" s="63">
        <v>0</v>
      </c>
      <c r="BV7" s="63">
        <v>2</v>
      </c>
      <c r="BW7" s="63">
        <v>2</v>
      </c>
      <c r="BX7" s="63">
        <v>181</v>
      </c>
      <c r="BY7" s="63">
        <v>2</v>
      </c>
      <c r="BZ7" s="63">
        <v>0</v>
      </c>
      <c r="CA7" s="63">
        <v>183</v>
      </c>
      <c r="CB7" s="63">
        <v>99</v>
      </c>
      <c r="CC7" s="63">
        <v>2</v>
      </c>
      <c r="CD7" s="63">
        <v>208</v>
      </c>
      <c r="CE7" s="63">
        <v>0</v>
      </c>
      <c r="CF7" s="63">
        <v>210</v>
      </c>
      <c r="CG7" s="63">
        <v>136</v>
      </c>
      <c r="CH7" s="63">
        <v>185</v>
      </c>
      <c r="CI7" s="63">
        <v>1</v>
      </c>
      <c r="CJ7" s="63">
        <v>1</v>
      </c>
      <c r="CK7" s="63">
        <v>187</v>
      </c>
      <c r="CL7" s="63">
        <v>185</v>
      </c>
      <c r="CM7" s="63">
        <v>0</v>
      </c>
      <c r="CN7" s="63">
        <v>0</v>
      </c>
      <c r="CO7" s="63">
        <v>0</v>
      </c>
      <c r="CP7" s="63">
        <v>0</v>
      </c>
      <c r="CQ7" s="63">
        <v>0</v>
      </c>
      <c r="CR7" s="84">
        <v>109806</v>
      </c>
      <c r="CS7" s="63">
        <v>4469686</v>
      </c>
      <c r="CT7" s="63">
        <v>2334</v>
      </c>
      <c r="CU7" s="63">
        <v>4581826</v>
      </c>
      <c r="CV7" s="63">
        <v>234257</v>
      </c>
      <c r="CW7" s="81"/>
      <c r="CX7" s="81"/>
      <c r="CY7" s="81"/>
      <c r="CZ7" s="81"/>
      <c r="DA7" s="81"/>
      <c r="DB7" s="81"/>
    </row>
    <row r="8" spans="1:106" s="22" customFormat="1" ht="24.9" customHeight="1">
      <c r="A8" s="45">
        <v>2</v>
      </c>
      <c r="B8" s="46" t="s">
        <v>63</v>
      </c>
      <c r="C8" s="63">
        <v>1304336</v>
      </c>
      <c r="D8" s="63">
        <v>22406</v>
      </c>
      <c r="E8" s="63">
        <v>92216</v>
      </c>
      <c r="F8" s="63">
        <v>1418958</v>
      </c>
      <c r="G8" s="63">
        <v>102799</v>
      </c>
      <c r="H8" s="63">
        <v>0</v>
      </c>
      <c r="I8" s="63">
        <v>75252</v>
      </c>
      <c r="J8" s="63">
        <v>0</v>
      </c>
      <c r="K8" s="63">
        <v>75252</v>
      </c>
      <c r="L8" s="63">
        <v>6179</v>
      </c>
      <c r="M8" s="63">
        <v>53790</v>
      </c>
      <c r="N8" s="63">
        <v>21642</v>
      </c>
      <c r="O8" s="63">
        <v>5</v>
      </c>
      <c r="P8" s="63">
        <v>75437</v>
      </c>
      <c r="Q8" s="63">
        <v>57510</v>
      </c>
      <c r="R8" s="63">
        <v>111293</v>
      </c>
      <c r="S8" s="63">
        <v>6152</v>
      </c>
      <c r="T8" s="63">
        <v>95629</v>
      </c>
      <c r="U8" s="63">
        <v>213074</v>
      </c>
      <c r="V8" s="63">
        <v>79622</v>
      </c>
      <c r="W8" s="63">
        <v>2247</v>
      </c>
      <c r="X8" s="63">
        <v>84652</v>
      </c>
      <c r="Y8" s="63">
        <v>166521</v>
      </c>
      <c r="Z8" s="63">
        <v>0</v>
      </c>
      <c r="AA8" s="63">
        <v>0</v>
      </c>
      <c r="AB8" s="63">
        <v>0</v>
      </c>
      <c r="AC8" s="63">
        <v>0</v>
      </c>
      <c r="AD8" s="63">
        <v>0</v>
      </c>
      <c r="AE8" s="63">
        <v>9540</v>
      </c>
      <c r="AF8" s="63">
        <v>914631</v>
      </c>
      <c r="AG8" s="63">
        <v>0</v>
      </c>
      <c r="AH8" s="63">
        <v>924171</v>
      </c>
      <c r="AI8" s="63">
        <v>79538</v>
      </c>
      <c r="AJ8" s="63">
        <v>0</v>
      </c>
      <c r="AK8" s="63">
        <v>0</v>
      </c>
      <c r="AL8" s="63">
        <v>0</v>
      </c>
      <c r="AM8" s="63">
        <v>0</v>
      </c>
      <c r="AN8" s="63">
        <v>0</v>
      </c>
      <c r="AO8" s="63">
        <v>0</v>
      </c>
      <c r="AP8" s="63">
        <v>0</v>
      </c>
      <c r="AQ8" s="63">
        <v>0</v>
      </c>
      <c r="AR8" s="63">
        <v>0</v>
      </c>
      <c r="AS8" s="63">
        <v>0</v>
      </c>
      <c r="AT8" s="63">
        <v>0</v>
      </c>
      <c r="AU8" s="63">
        <v>0</v>
      </c>
      <c r="AV8" s="63">
        <v>0</v>
      </c>
      <c r="AW8" s="63">
        <v>0</v>
      </c>
      <c r="AX8" s="63">
        <v>0</v>
      </c>
      <c r="AY8" s="63">
        <v>0</v>
      </c>
      <c r="AZ8" s="63">
        <v>0</v>
      </c>
      <c r="BA8" s="63">
        <v>0</v>
      </c>
      <c r="BB8" s="63">
        <v>0</v>
      </c>
      <c r="BC8" s="63">
        <v>0</v>
      </c>
      <c r="BD8" s="63">
        <v>0</v>
      </c>
      <c r="BE8" s="63">
        <v>0</v>
      </c>
      <c r="BF8" s="63">
        <v>0</v>
      </c>
      <c r="BG8" s="63">
        <v>0</v>
      </c>
      <c r="BH8" s="63">
        <v>0</v>
      </c>
      <c r="BI8" s="63">
        <v>0</v>
      </c>
      <c r="BJ8" s="63">
        <v>0</v>
      </c>
      <c r="BK8" s="63">
        <v>0</v>
      </c>
      <c r="BL8" s="63">
        <v>0</v>
      </c>
      <c r="BM8" s="63">
        <v>0</v>
      </c>
      <c r="BN8" s="63">
        <v>20405</v>
      </c>
      <c r="BO8" s="63">
        <v>0</v>
      </c>
      <c r="BP8" s="63">
        <v>0</v>
      </c>
      <c r="BQ8" s="63">
        <v>20405</v>
      </c>
      <c r="BR8" s="63">
        <v>83</v>
      </c>
      <c r="BS8" s="63">
        <v>0</v>
      </c>
      <c r="BT8" s="63">
        <v>0</v>
      </c>
      <c r="BU8" s="63">
        <v>0</v>
      </c>
      <c r="BV8" s="63">
        <v>0</v>
      </c>
      <c r="BW8" s="63">
        <v>0</v>
      </c>
      <c r="BX8" s="63">
        <v>1</v>
      </c>
      <c r="BY8" s="63">
        <v>0</v>
      </c>
      <c r="BZ8" s="63">
        <v>0</v>
      </c>
      <c r="CA8" s="63">
        <v>1</v>
      </c>
      <c r="CB8" s="63">
        <v>1</v>
      </c>
      <c r="CC8" s="63">
        <v>0</v>
      </c>
      <c r="CD8" s="63">
        <v>0</v>
      </c>
      <c r="CE8" s="63">
        <v>0</v>
      </c>
      <c r="CF8" s="63">
        <v>0</v>
      </c>
      <c r="CG8" s="63">
        <v>0</v>
      </c>
      <c r="CH8" s="63">
        <v>227330</v>
      </c>
      <c r="CI8" s="63">
        <v>0</v>
      </c>
      <c r="CJ8" s="63">
        <v>0</v>
      </c>
      <c r="CK8" s="63">
        <v>227330</v>
      </c>
      <c r="CL8" s="63">
        <v>36</v>
      </c>
      <c r="CM8" s="63">
        <v>0</v>
      </c>
      <c r="CN8" s="63">
        <v>0</v>
      </c>
      <c r="CO8" s="63">
        <v>0</v>
      </c>
      <c r="CP8" s="63">
        <v>0</v>
      </c>
      <c r="CQ8" s="63">
        <v>0</v>
      </c>
      <c r="CR8" s="84">
        <v>1726695</v>
      </c>
      <c r="CS8" s="63">
        <v>1040083</v>
      </c>
      <c r="CT8" s="63">
        <v>187850</v>
      </c>
      <c r="CU8" s="63">
        <v>2954628</v>
      </c>
      <c r="CV8" s="63">
        <v>412667</v>
      </c>
      <c r="CW8" s="81"/>
      <c r="CX8" s="81"/>
      <c r="CY8" s="81"/>
      <c r="CZ8" s="81"/>
      <c r="DA8" s="81"/>
      <c r="DB8" s="81"/>
    </row>
    <row r="9" spans="1:106" ht="24.9" customHeight="1">
      <c r="A9" s="45">
        <v>3</v>
      </c>
      <c r="B9" s="46" t="s">
        <v>64</v>
      </c>
      <c r="C9" s="63">
        <v>1046797</v>
      </c>
      <c r="D9" s="63">
        <v>6869</v>
      </c>
      <c r="E9" s="63">
        <v>31420</v>
      </c>
      <c r="F9" s="63">
        <v>1085086</v>
      </c>
      <c r="G9" s="63">
        <v>48929</v>
      </c>
      <c r="H9" s="63">
        <v>163861</v>
      </c>
      <c r="I9" s="63">
        <v>65516</v>
      </c>
      <c r="J9" s="63">
        <v>80</v>
      </c>
      <c r="K9" s="63">
        <v>229457</v>
      </c>
      <c r="L9" s="63">
        <v>50117</v>
      </c>
      <c r="M9" s="63">
        <v>200546</v>
      </c>
      <c r="N9" s="63">
        <v>7642</v>
      </c>
      <c r="O9" s="63">
        <v>2098</v>
      </c>
      <c r="P9" s="63">
        <v>210286</v>
      </c>
      <c r="Q9" s="63">
        <v>90122</v>
      </c>
      <c r="R9" s="63">
        <v>111223</v>
      </c>
      <c r="S9" s="63">
        <v>34867</v>
      </c>
      <c r="T9" s="63">
        <v>75563</v>
      </c>
      <c r="U9" s="63">
        <v>221653</v>
      </c>
      <c r="V9" s="63">
        <v>80235</v>
      </c>
      <c r="W9" s="63">
        <v>28839</v>
      </c>
      <c r="X9" s="63">
        <v>60682</v>
      </c>
      <c r="Y9" s="63">
        <v>169756</v>
      </c>
      <c r="Z9" s="63">
        <v>12514</v>
      </c>
      <c r="AA9" s="63">
        <v>11680</v>
      </c>
      <c r="AB9" s="63">
        <v>35</v>
      </c>
      <c r="AC9" s="63">
        <v>24229</v>
      </c>
      <c r="AD9" s="63">
        <v>20140</v>
      </c>
      <c r="AE9" s="63">
        <v>21436</v>
      </c>
      <c r="AF9" s="63">
        <v>930445</v>
      </c>
      <c r="AG9" s="63">
        <v>3</v>
      </c>
      <c r="AH9" s="63">
        <v>951884</v>
      </c>
      <c r="AI9" s="63">
        <v>102459</v>
      </c>
      <c r="AJ9" s="63">
        <v>1</v>
      </c>
      <c r="AK9" s="63">
        <v>0</v>
      </c>
      <c r="AL9" s="63">
        <v>0</v>
      </c>
      <c r="AM9" s="63">
        <v>1</v>
      </c>
      <c r="AN9" s="63">
        <v>1</v>
      </c>
      <c r="AO9" s="63">
        <v>0</v>
      </c>
      <c r="AP9" s="63">
        <v>0</v>
      </c>
      <c r="AQ9" s="63">
        <v>0</v>
      </c>
      <c r="AR9" s="63">
        <v>0</v>
      </c>
      <c r="AS9" s="63">
        <v>0</v>
      </c>
      <c r="AT9" s="63">
        <v>0</v>
      </c>
      <c r="AU9" s="63">
        <v>0</v>
      </c>
      <c r="AV9" s="63">
        <v>0</v>
      </c>
      <c r="AW9" s="63">
        <v>0</v>
      </c>
      <c r="AX9" s="63">
        <v>0</v>
      </c>
      <c r="AY9" s="63">
        <v>8</v>
      </c>
      <c r="AZ9" s="63">
        <v>0</v>
      </c>
      <c r="BA9" s="63">
        <v>0</v>
      </c>
      <c r="BB9" s="63">
        <v>8</v>
      </c>
      <c r="BC9" s="63">
        <v>7</v>
      </c>
      <c r="BD9" s="63">
        <v>0</v>
      </c>
      <c r="BE9" s="63">
        <v>0</v>
      </c>
      <c r="BF9" s="63">
        <v>0</v>
      </c>
      <c r="BG9" s="63">
        <v>0</v>
      </c>
      <c r="BH9" s="63">
        <v>0</v>
      </c>
      <c r="BI9" s="63">
        <v>6080</v>
      </c>
      <c r="BJ9" s="63">
        <v>276</v>
      </c>
      <c r="BK9" s="63">
        <v>0</v>
      </c>
      <c r="BL9" s="63">
        <v>6356</v>
      </c>
      <c r="BM9" s="63">
        <v>1841</v>
      </c>
      <c r="BN9" s="63">
        <v>13300</v>
      </c>
      <c r="BO9" s="63">
        <v>21314</v>
      </c>
      <c r="BP9" s="63">
        <v>1</v>
      </c>
      <c r="BQ9" s="63">
        <v>34615</v>
      </c>
      <c r="BR9" s="63">
        <v>29670</v>
      </c>
      <c r="BS9" s="63">
        <v>4</v>
      </c>
      <c r="BT9" s="63">
        <v>0</v>
      </c>
      <c r="BU9" s="63">
        <v>0</v>
      </c>
      <c r="BV9" s="63">
        <v>4</v>
      </c>
      <c r="BW9" s="63">
        <v>4</v>
      </c>
      <c r="BX9" s="63">
        <v>7285</v>
      </c>
      <c r="BY9" s="63">
        <v>122</v>
      </c>
      <c r="BZ9" s="63">
        <v>0</v>
      </c>
      <c r="CA9" s="63">
        <v>7407</v>
      </c>
      <c r="CB9" s="63">
        <v>3464</v>
      </c>
      <c r="CC9" s="63">
        <v>0</v>
      </c>
      <c r="CD9" s="63">
        <v>0</v>
      </c>
      <c r="CE9" s="63">
        <v>0</v>
      </c>
      <c r="CF9" s="63">
        <v>0</v>
      </c>
      <c r="CG9" s="63">
        <v>0</v>
      </c>
      <c r="CH9" s="63">
        <v>87746</v>
      </c>
      <c r="CI9" s="63">
        <v>428</v>
      </c>
      <c r="CJ9" s="63">
        <v>0</v>
      </c>
      <c r="CK9" s="63">
        <v>88174</v>
      </c>
      <c r="CL9" s="63">
        <v>1271</v>
      </c>
      <c r="CM9" s="63">
        <v>0</v>
      </c>
      <c r="CN9" s="63">
        <v>0</v>
      </c>
      <c r="CO9" s="63">
        <v>0</v>
      </c>
      <c r="CP9" s="63">
        <v>0</v>
      </c>
      <c r="CQ9" s="63">
        <v>0</v>
      </c>
      <c r="CR9" s="84">
        <v>1670801</v>
      </c>
      <c r="CS9" s="63">
        <v>1079159</v>
      </c>
      <c r="CT9" s="63">
        <v>109200</v>
      </c>
      <c r="CU9" s="63">
        <v>2859160</v>
      </c>
      <c r="CV9" s="63">
        <v>517781</v>
      </c>
      <c r="CW9" s="81"/>
      <c r="CX9" s="81"/>
      <c r="CY9" s="81"/>
      <c r="CZ9" s="81"/>
      <c r="DA9" s="81"/>
      <c r="DB9" s="81"/>
    </row>
    <row r="10" spans="1:106" ht="24.9" customHeight="1">
      <c r="A10" s="45">
        <v>4</v>
      </c>
      <c r="B10" s="46" t="s">
        <v>65</v>
      </c>
      <c r="C10" s="63">
        <v>947019</v>
      </c>
      <c r="D10" s="63">
        <v>111</v>
      </c>
      <c r="E10" s="63">
        <v>89</v>
      </c>
      <c r="F10" s="63">
        <v>947219</v>
      </c>
      <c r="G10" s="63">
        <v>8654</v>
      </c>
      <c r="H10" s="63">
        <v>1282</v>
      </c>
      <c r="I10" s="63">
        <v>18561</v>
      </c>
      <c r="J10" s="63">
        <v>26</v>
      </c>
      <c r="K10" s="63">
        <v>19869</v>
      </c>
      <c r="L10" s="63">
        <v>1642</v>
      </c>
      <c r="M10" s="63">
        <v>312307</v>
      </c>
      <c r="N10" s="63">
        <v>3534</v>
      </c>
      <c r="O10" s="63">
        <v>1757</v>
      </c>
      <c r="P10" s="63">
        <v>317598</v>
      </c>
      <c r="Q10" s="63">
        <v>40447</v>
      </c>
      <c r="R10" s="63">
        <v>45471</v>
      </c>
      <c r="S10" s="63">
        <v>4207</v>
      </c>
      <c r="T10" s="63">
        <v>2214</v>
      </c>
      <c r="U10" s="63">
        <v>51892</v>
      </c>
      <c r="V10" s="63">
        <v>33170</v>
      </c>
      <c r="W10" s="63">
        <v>3440</v>
      </c>
      <c r="X10" s="63">
        <v>3920</v>
      </c>
      <c r="Y10" s="63">
        <v>40530</v>
      </c>
      <c r="Z10" s="63">
        <v>3306</v>
      </c>
      <c r="AA10" s="63">
        <v>4384</v>
      </c>
      <c r="AB10" s="63">
        <v>20</v>
      </c>
      <c r="AC10" s="63">
        <v>7710</v>
      </c>
      <c r="AD10" s="63">
        <v>6419</v>
      </c>
      <c r="AE10" s="63">
        <v>12668</v>
      </c>
      <c r="AF10" s="63">
        <v>920017</v>
      </c>
      <c r="AG10" s="63">
        <v>23</v>
      </c>
      <c r="AH10" s="63">
        <v>932708</v>
      </c>
      <c r="AI10" s="63">
        <v>86402</v>
      </c>
      <c r="AJ10" s="63">
        <v>0</v>
      </c>
      <c r="AK10" s="63">
        <v>0</v>
      </c>
      <c r="AL10" s="63">
        <v>0</v>
      </c>
      <c r="AM10" s="63">
        <v>0</v>
      </c>
      <c r="AN10" s="63">
        <v>0</v>
      </c>
      <c r="AO10" s="63">
        <v>0</v>
      </c>
      <c r="AP10" s="63">
        <v>0</v>
      </c>
      <c r="AQ10" s="63">
        <v>0</v>
      </c>
      <c r="AR10" s="63">
        <v>0</v>
      </c>
      <c r="AS10" s="63">
        <v>0</v>
      </c>
      <c r="AT10" s="63">
        <v>0</v>
      </c>
      <c r="AU10" s="63">
        <v>0</v>
      </c>
      <c r="AV10" s="63">
        <v>0</v>
      </c>
      <c r="AW10" s="63">
        <v>0</v>
      </c>
      <c r="AX10" s="63">
        <v>0</v>
      </c>
      <c r="AY10" s="63">
        <v>1</v>
      </c>
      <c r="AZ10" s="63">
        <v>0</v>
      </c>
      <c r="BA10" s="63">
        <v>0</v>
      </c>
      <c r="BB10" s="63">
        <v>1</v>
      </c>
      <c r="BC10" s="63">
        <v>1</v>
      </c>
      <c r="BD10" s="63">
        <v>0</v>
      </c>
      <c r="BE10" s="63">
        <v>0</v>
      </c>
      <c r="BF10" s="63">
        <v>0</v>
      </c>
      <c r="BG10" s="63">
        <v>0</v>
      </c>
      <c r="BH10" s="63">
        <v>0</v>
      </c>
      <c r="BI10" s="63">
        <v>1156</v>
      </c>
      <c r="BJ10" s="63">
        <v>52</v>
      </c>
      <c r="BK10" s="63">
        <v>1</v>
      </c>
      <c r="BL10" s="63">
        <v>1209</v>
      </c>
      <c r="BM10" s="63">
        <v>765</v>
      </c>
      <c r="BN10" s="63">
        <v>4020</v>
      </c>
      <c r="BO10" s="63">
        <v>5459</v>
      </c>
      <c r="BP10" s="63">
        <v>8</v>
      </c>
      <c r="BQ10" s="63">
        <v>9487</v>
      </c>
      <c r="BR10" s="63">
        <v>5425</v>
      </c>
      <c r="BS10" s="63">
        <v>60</v>
      </c>
      <c r="BT10" s="63">
        <v>0</v>
      </c>
      <c r="BU10" s="63">
        <v>0</v>
      </c>
      <c r="BV10" s="63">
        <v>60</v>
      </c>
      <c r="BW10" s="63">
        <v>53</v>
      </c>
      <c r="BX10" s="63">
        <v>571</v>
      </c>
      <c r="BY10" s="63">
        <v>18</v>
      </c>
      <c r="BZ10" s="63">
        <v>0</v>
      </c>
      <c r="CA10" s="63">
        <v>589</v>
      </c>
      <c r="CB10" s="63">
        <v>303</v>
      </c>
      <c r="CC10" s="63">
        <v>0</v>
      </c>
      <c r="CD10" s="63">
        <v>0</v>
      </c>
      <c r="CE10" s="63">
        <v>0</v>
      </c>
      <c r="CF10" s="63">
        <v>0</v>
      </c>
      <c r="CG10" s="63">
        <v>0</v>
      </c>
      <c r="CH10" s="63">
        <v>260643</v>
      </c>
      <c r="CI10" s="63">
        <v>361</v>
      </c>
      <c r="CJ10" s="63">
        <v>2</v>
      </c>
      <c r="CK10" s="63">
        <v>261006</v>
      </c>
      <c r="CL10" s="63">
        <v>544</v>
      </c>
      <c r="CM10" s="63">
        <v>0</v>
      </c>
      <c r="CN10" s="63">
        <v>0</v>
      </c>
      <c r="CO10" s="63">
        <v>0</v>
      </c>
      <c r="CP10" s="63">
        <v>0</v>
      </c>
      <c r="CQ10" s="63">
        <v>0</v>
      </c>
      <c r="CR10" s="84">
        <v>1588504</v>
      </c>
      <c r="CS10" s="63">
        <v>956704</v>
      </c>
      <c r="CT10" s="63">
        <v>4140</v>
      </c>
      <c r="CU10" s="63">
        <v>2549348</v>
      </c>
      <c r="CV10" s="63">
        <v>191185</v>
      </c>
      <c r="CW10" s="81"/>
      <c r="CX10" s="81"/>
      <c r="CY10" s="81"/>
      <c r="CZ10" s="81"/>
      <c r="DA10" s="81"/>
      <c r="DB10" s="81"/>
    </row>
    <row r="11" spans="1:106" ht="24.9" customHeight="1">
      <c r="A11" s="45">
        <v>5</v>
      </c>
      <c r="B11" s="46" t="s">
        <v>66</v>
      </c>
      <c r="C11" s="63">
        <v>1666</v>
      </c>
      <c r="D11" s="63">
        <v>854772</v>
      </c>
      <c r="E11" s="63">
        <v>0</v>
      </c>
      <c r="F11" s="63">
        <v>856438</v>
      </c>
      <c r="G11" s="63">
        <v>883642</v>
      </c>
      <c r="H11" s="63">
        <v>0</v>
      </c>
      <c r="I11" s="63">
        <v>11548</v>
      </c>
      <c r="J11" s="63">
        <v>0</v>
      </c>
      <c r="K11" s="63">
        <v>11548</v>
      </c>
      <c r="L11" s="63">
        <v>1164</v>
      </c>
      <c r="M11" s="63">
        <v>31630</v>
      </c>
      <c r="N11" s="63">
        <v>7957</v>
      </c>
      <c r="O11" s="63">
        <v>558</v>
      </c>
      <c r="P11" s="63">
        <v>40145</v>
      </c>
      <c r="Q11" s="63">
        <v>33173</v>
      </c>
      <c r="R11" s="63">
        <v>1913</v>
      </c>
      <c r="S11" s="63">
        <v>313</v>
      </c>
      <c r="T11" s="63">
        <v>0</v>
      </c>
      <c r="U11" s="63">
        <v>2226</v>
      </c>
      <c r="V11" s="63">
        <v>1767</v>
      </c>
      <c r="W11" s="63">
        <v>354</v>
      </c>
      <c r="X11" s="63">
        <v>0</v>
      </c>
      <c r="Y11" s="63">
        <v>2121</v>
      </c>
      <c r="Z11" s="63">
        <v>11938</v>
      </c>
      <c r="AA11" s="63">
        <v>16305</v>
      </c>
      <c r="AB11" s="63">
        <v>279</v>
      </c>
      <c r="AC11" s="63">
        <v>28522</v>
      </c>
      <c r="AD11" s="63">
        <v>19685</v>
      </c>
      <c r="AE11" s="63">
        <v>21807</v>
      </c>
      <c r="AF11" s="63">
        <v>958728</v>
      </c>
      <c r="AG11" s="63">
        <v>11</v>
      </c>
      <c r="AH11" s="63">
        <v>980546</v>
      </c>
      <c r="AI11" s="63">
        <v>126166</v>
      </c>
      <c r="AJ11" s="63">
        <v>0</v>
      </c>
      <c r="AK11" s="63">
        <v>0</v>
      </c>
      <c r="AL11" s="63">
        <v>0</v>
      </c>
      <c r="AM11" s="63">
        <v>0</v>
      </c>
      <c r="AN11" s="63">
        <v>0</v>
      </c>
      <c r="AO11" s="63">
        <v>10</v>
      </c>
      <c r="AP11" s="63">
        <v>0</v>
      </c>
      <c r="AQ11" s="63">
        <v>2</v>
      </c>
      <c r="AR11" s="63">
        <v>12</v>
      </c>
      <c r="AS11" s="63">
        <v>2</v>
      </c>
      <c r="AT11" s="63">
        <v>0</v>
      </c>
      <c r="AU11" s="63">
        <v>0</v>
      </c>
      <c r="AV11" s="63">
        <v>0</v>
      </c>
      <c r="AW11" s="63">
        <v>0</v>
      </c>
      <c r="AX11" s="63">
        <v>0</v>
      </c>
      <c r="AY11" s="63">
        <v>5</v>
      </c>
      <c r="AZ11" s="63">
        <v>0</v>
      </c>
      <c r="BA11" s="63">
        <v>0</v>
      </c>
      <c r="BB11" s="63">
        <v>5</v>
      </c>
      <c r="BC11" s="63">
        <v>5</v>
      </c>
      <c r="BD11" s="63">
        <v>0</v>
      </c>
      <c r="BE11" s="63">
        <v>0</v>
      </c>
      <c r="BF11" s="63">
        <v>0</v>
      </c>
      <c r="BG11" s="63">
        <v>0</v>
      </c>
      <c r="BH11" s="63">
        <v>0</v>
      </c>
      <c r="BI11" s="63">
        <v>5582</v>
      </c>
      <c r="BJ11" s="63">
        <v>119</v>
      </c>
      <c r="BK11" s="63">
        <v>1</v>
      </c>
      <c r="BL11" s="63">
        <v>5702</v>
      </c>
      <c r="BM11" s="63">
        <v>879</v>
      </c>
      <c r="BN11" s="63">
        <v>12150</v>
      </c>
      <c r="BO11" s="63">
        <v>95780</v>
      </c>
      <c r="BP11" s="63">
        <v>337</v>
      </c>
      <c r="BQ11" s="63">
        <v>108267</v>
      </c>
      <c r="BR11" s="63">
        <v>105029</v>
      </c>
      <c r="BS11" s="63">
        <v>3</v>
      </c>
      <c r="BT11" s="63">
        <v>0</v>
      </c>
      <c r="BU11" s="63">
        <v>0</v>
      </c>
      <c r="BV11" s="63">
        <v>3</v>
      </c>
      <c r="BW11" s="63">
        <v>2</v>
      </c>
      <c r="BX11" s="63">
        <v>1565</v>
      </c>
      <c r="BY11" s="63">
        <v>0</v>
      </c>
      <c r="BZ11" s="63">
        <v>2</v>
      </c>
      <c r="CA11" s="63">
        <v>1567</v>
      </c>
      <c r="CB11" s="63">
        <v>1006</v>
      </c>
      <c r="CC11" s="63">
        <v>1</v>
      </c>
      <c r="CD11" s="63">
        <v>0</v>
      </c>
      <c r="CE11" s="63">
        <v>0</v>
      </c>
      <c r="CF11" s="63">
        <v>1</v>
      </c>
      <c r="CG11" s="63">
        <v>1</v>
      </c>
      <c r="CH11" s="63">
        <v>1514</v>
      </c>
      <c r="CI11" s="63">
        <v>56279</v>
      </c>
      <c r="CJ11" s="63">
        <v>6</v>
      </c>
      <c r="CK11" s="63">
        <v>57799</v>
      </c>
      <c r="CL11" s="63">
        <v>62346</v>
      </c>
      <c r="CM11" s="63">
        <v>0</v>
      </c>
      <c r="CN11" s="63">
        <v>0</v>
      </c>
      <c r="CO11" s="63">
        <v>0</v>
      </c>
      <c r="CP11" s="63">
        <v>0</v>
      </c>
      <c r="CQ11" s="63">
        <v>0</v>
      </c>
      <c r="CR11" s="84">
        <v>89784</v>
      </c>
      <c r="CS11" s="63">
        <v>2001801</v>
      </c>
      <c r="CT11" s="63">
        <v>1196</v>
      </c>
      <c r="CU11" s="63">
        <v>2092781</v>
      </c>
      <c r="CV11" s="63">
        <v>1235221</v>
      </c>
      <c r="CW11" s="81"/>
      <c r="CX11" s="81"/>
      <c r="CY11" s="81"/>
      <c r="CZ11" s="81"/>
      <c r="DA11" s="81"/>
      <c r="DB11" s="81"/>
    </row>
    <row r="12" spans="1:106" ht="24.9" customHeight="1">
      <c r="A12" s="45">
        <v>6</v>
      </c>
      <c r="B12" s="46" t="s">
        <v>67</v>
      </c>
      <c r="C12" s="63">
        <v>60102</v>
      </c>
      <c r="D12" s="63">
        <v>66</v>
      </c>
      <c r="E12" s="63">
        <v>4102</v>
      </c>
      <c r="F12" s="63">
        <v>64270</v>
      </c>
      <c r="G12" s="63">
        <v>64020</v>
      </c>
      <c r="H12" s="63">
        <v>4436</v>
      </c>
      <c r="I12" s="63">
        <v>11665</v>
      </c>
      <c r="J12" s="63">
        <v>382</v>
      </c>
      <c r="K12" s="63">
        <v>16483</v>
      </c>
      <c r="L12" s="63">
        <v>800</v>
      </c>
      <c r="M12" s="63">
        <v>44106</v>
      </c>
      <c r="N12" s="63">
        <v>1592</v>
      </c>
      <c r="O12" s="63">
        <v>4667</v>
      </c>
      <c r="P12" s="63">
        <v>50365</v>
      </c>
      <c r="Q12" s="63">
        <v>37646</v>
      </c>
      <c r="R12" s="63">
        <v>88036</v>
      </c>
      <c r="S12" s="63">
        <v>5979</v>
      </c>
      <c r="T12" s="63">
        <v>19917</v>
      </c>
      <c r="U12" s="63">
        <v>113932</v>
      </c>
      <c r="V12" s="63">
        <v>67969</v>
      </c>
      <c r="W12" s="63">
        <v>4862</v>
      </c>
      <c r="X12" s="63">
        <v>14433</v>
      </c>
      <c r="Y12" s="63">
        <v>87264</v>
      </c>
      <c r="Z12" s="63">
        <v>2108</v>
      </c>
      <c r="AA12" s="63">
        <v>3322</v>
      </c>
      <c r="AB12" s="63">
        <v>10</v>
      </c>
      <c r="AC12" s="63">
        <v>5440</v>
      </c>
      <c r="AD12" s="63">
        <v>4421</v>
      </c>
      <c r="AE12" s="63">
        <v>11545</v>
      </c>
      <c r="AF12" s="63">
        <v>917934</v>
      </c>
      <c r="AG12" s="63">
        <v>10</v>
      </c>
      <c r="AH12" s="63">
        <v>929489</v>
      </c>
      <c r="AI12" s="63">
        <v>83860</v>
      </c>
      <c r="AJ12" s="63">
        <v>0</v>
      </c>
      <c r="AK12" s="63">
        <v>0</v>
      </c>
      <c r="AL12" s="63">
        <v>0</v>
      </c>
      <c r="AM12" s="63">
        <v>0</v>
      </c>
      <c r="AN12" s="63">
        <v>0</v>
      </c>
      <c r="AO12" s="63">
        <v>1</v>
      </c>
      <c r="AP12" s="63">
        <v>0</v>
      </c>
      <c r="AQ12" s="63">
        <v>0</v>
      </c>
      <c r="AR12" s="63">
        <v>1</v>
      </c>
      <c r="AS12" s="63">
        <v>1</v>
      </c>
      <c r="AT12" s="63">
        <v>1</v>
      </c>
      <c r="AU12" s="63">
        <v>0</v>
      </c>
      <c r="AV12" s="63">
        <v>0</v>
      </c>
      <c r="AW12" s="63">
        <v>1</v>
      </c>
      <c r="AX12" s="63">
        <v>1</v>
      </c>
      <c r="AY12" s="63">
        <v>0</v>
      </c>
      <c r="AZ12" s="63">
        <v>0</v>
      </c>
      <c r="BA12" s="63">
        <v>0</v>
      </c>
      <c r="BB12" s="63">
        <v>0</v>
      </c>
      <c r="BC12" s="63">
        <v>0</v>
      </c>
      <c r="BD12" s="63">
        <v>0</v>
      </c>
      <c r="BE12" s="63">
        <v>0</v>
      </c>
      <c r="BF12" s="63">
        <v>0</v>
      </c>
      <c r="BG12" s="63">
        <v>0</v>
      </c>
      <c r="BH12" s="63">
        <v>0</v>
      </c>
      <c r="BI12" s="63">
        <v>714</v>
      </c>
      <c r="BJ12" s="63">
        <v>3</v>
      </c>
      <c r="BK12" s="63">
        <v>0</v>
      </c>
      <c r="BL12" s="63">
        <v>717</v>
      </c>
      <c r="BM12" s="63">
        <v>104</v>
      </c>
      <c r="BN12" s="63">
        <v>2413</v>
      </c>
      <c r="BO12" s="63">
        <v>361</v>
      </c>
      <c r="BP12" s="63">
        <v>0</v>
      </c>
      <c r="BQ12" s="63">
        <v>2774</v>
      </c>
      <c r="BR12" s="63">
        <v>2360</v>
      </c>
      <c r="BS12" s="63">
        <v>2096</v>
      </c>
      <c r="BT12" s="63">
        <v>3326</v>
      </c>
      <c r="BU12" s="63">
        <v>10</v>
      </c>
      <c r="BV12" s="63">
        <v>5432</v>
      </c>
      <c r="BW12" s="63">
        <v>4429</v>
      </c>
      <c r="BX12" s="63">
        <v>2007</v>
      </c>
      <c r="BY12" s="63">
        <v>3</v>
      </c>
      <c r="BZ12" s="63">
        <v>0</v>
      </c>
      <c r="CA12" s="63">
        <v>2010</v>
      </c>
      <c r="CB12" s="63">
        <v>917</v>
      </c>
      <c r="CC12" s="63">
        <v>0</v>
      </c>
      <c r="CD12" s="63">
        <v>0</v>
      </c>
      <c r="CE12" s="63">
        <v>0</v>
      </c>
      <c r="CF12" s="63">
        <v>0</v>
      </c>
      <c r="CG12" s="63">
        <v>0</v>
      </c>
      <c r="CH12" s="63">
        <v>2939</v>
      </c>
      <c r="CI12" s="63">
        <v>196</v>
      </c>
      <c r="CJ12" s="63">
        <v>306</v>
      </c>
      <c r="CK12" s="63">
        <v>3441</v>
      </c>
      <c r="CL12" s="63">
        <v>3016</v>
      </c>
      <c r="CM12" s="63">
        <v>0</v>
      </c>
      <c r="CN12" s="63">
        <v>0</v>
      </c>
      <c r="CO12" s="63">
        <v>0</v>
      </c>
      <c r="CP12" s="63">
        <v>0</v>
      </c>
      <c r="CQ12" s="63">
        <v>0</v>
      </c>
      <c r="CR12" s="84">
        <v>220504</v>
      </c>
      <c r="CS12" s="63">
        <v>944447</v>
      </c>
      <c r="CT12" s="63">
        <v>29404</v>
      </c>
      <c r="CU12" s="63">
        <v>1194355</v>
      </c>
      <c r="CV12" s="63">
        <v>288839</v>
      </c>
      <c r="CW12" s="81"/>
      <c r="CX12" s="81"/>
      <c r="CY12" s="81"/>
      <c r="CZ12" s="81"/>
      <c r="DA12" s="81"/>
      <c r="DB12" s="81"/>
    </row>
    <row r="13" spans="1:106" ht="24.9" customHeight="1">
      <c r="A13" s="45">
        <v>7</v>
      </c>
      <c r="B13" s="46" t="s">
        <v>68</v>
      </c>
      <c r="C13" s="63">
        <v>13212</v>
      </c>
      <c r="D13" s="63">
        <v>7</v>
      </c>
      <c r="E13" s="63">
        <v>4732</v>
      </c>
      <c r="F13" s="63">
        <v>17951</v>
      </c>
      <c r="G13" s="63">
        <v>11275</v>
      </c>
      <c r="H13" s="63">
        <v>33328</v>
      </c>
      <c r="I13" s="63">
        <v>2819</v>
      </c>
      <c r="J13" s="63">
        <v>6624</v>
      </c>
      <c r="K13" s="63">
        <v>42771</v>
      </c>
      <c r="L13" s="63">
        <v>30711</v>
      </c>
      <c r="M13" s="63">
        <v>42856</v>
      </c>
      <c r="N13" s="63">
        <v>3120</v>
      </c>
      <c r="O13" s="63">
        <v>1888</v>
      </c>
      <c r="P13" s="63">
        <v>47864</v>
      </c>
      <c r="Q13" s="63">
        <v>34155</v>
      </c>
      <c r="R13" s="63">
        <v>55960</v>
      </c>
      <c r="S13" s="63">
        <v>817</v>
      </c>
      <c r="T13" s="63">
        <v>10468</v>
      </c>
      <c r="U13" s="63">
        <v>67245</v>
      </c>
      <c r="V13" s="63">
        <v>40042</v>
      </c>
      <c r="W13" s="63">
        <v>714</v>
      </c>
      <c r="X13" s="63">
        <v>7523</v>
      </c>
      <c r="Y13" s="63">
        <v>48279</v>
      </c>
      <c r="Z13" s="63">
        <v>776</v>
      </c>
      <c r="AA13" s="63">
        <v>2677</v>
      </c>
      <c r="AB13" s="63">
        <v>4444</v>
      </c>
      <c r="AC13" s="63">
        <v>7897</v>
      </c>
      <c r="AD13" s="63">
        <v>6212</v>
      </c>
      <c r="AE13" s="63">
        <v>10287</v>
      </c>
      <c r="AF13" s="63">
        <v>917356</v>
      </c>
      <c r="AG13" s="63">
        <v>4444</v>
      </c>
      <c r="AH13" s="63">
        <v>932087</v>
      </c>
      <c r="AI13" s="63">
        <v>85770</v>
      </c>
      <c r="AJ13" s="63">
        <v>0</v>
      </c>
      <c r="AK13" s="63">
        <v>0</v>
      </c>
      <c r="AL13" s="63">
        <v>0</v>
      </c>
      <c r="AM13" s="63">
        <v>0</v>
      </c>
      <c r="AN13" s="63">
        <v>0</v>
      </c>
      <c r="AO13" s="63">
        <v>0</v>
      </c>
      <c r="AP13" s="63">
        <v>0</v>
      </c>
      <c r="AQ13" s="63">
        <v>0</v>
      </c>
      <c r="AR13" s="63">
        <v>0</v>
      </c>
      <c r="AS13" s="63">
        <v>0</v>
      </c>
      <c r="AT13" s="63">
        <v>0</v>
      </c>
      <c r="AU13" s="63">
        <v>0</v>
      </c>
      <c r="AV13" s="63">
        <v>0</v>
      </c>
      <c r="AW13" s="63">
        <v>0</v>
      </c>
      <c r="AX13" s="63">
        <v>0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63">
        <v>0</v>
      </c>
      <c r="BG13" s="63">
        <v>0</v>
      </c>
      <c r="BH13" s="63">
        <v>0</v>
      </c>
      <c r="BI13" s="63">
        <v>33</v>
      </c>
      <c r="BJ13" s="63">
        <v>1</v>
      </c>
      <c r="BK13" s="63">
        <v>0</v>
      </c>
      <c r="BL13" s="63">
        <v>34</v>
      </c>
      <c r="BM13" s="63">
        <v>13</v>
      </c>
      <c r="BN13" s="63">
        <v>295</v>
      </c>
      <c r="BO13" s="63">
        <v>0</v>
      </c>
      <c r="BP13" s="63">
        <v>0</v>
      </c>
      <c r="BQ13" s="63">
        <v>295</v>
      </c>
      <c r="BR13" s="63">
        <v>295</v>
      </c>
      <c r="BS13" s="63">
        <v>0</v>
      </c>
      <c r="BT13" s="63">
        <v>0</v>
      </c>
      <c r="BU13" s="63">
        <v>0</v>
      </c>
      <c r="BV13" s="63">
        <v>0</v>
      </c>
      <c r="BW13" s="63">
        <v>0</v>
      </c>
      <c r="BX13" s="63">
        <v>0</v>
      </c>
      <c r="BY13" s="63">
        <v>0</v>
      </c>
      <c r="BZ13" s="63">
        <v>0</v>
      </c>
      <c r="CA13" s="63">
        <v>0</v>
      </c>
      <c r="CB13" s="63">
        <v>0</v>
      </c>
      <c r="CC13" s="63">
        <v>0</v>
      </c>
      <c r="CD13" s="63">
        <v>0</v>
      </c>
      <c r="CE13" s="63">
        <v>0</v>
      </c>
      <c r="CF13" s="63">
        <v>0</v>
      </c>
      <c r="CG13" s="63">
        <v>0</v>
      </c>
      <c r="CH13" s="63">
        <v>3</v>
      </c>
      <c r="CI13" s="63">
        <v>0</v>
      </c>
      <c r="CJ13" s="63">
        <v>0</v>
      </c>
      <c r="CK13" s="63">
        <v>3</v>
      </c>
      <c r="CL13" s="63">
        <v>1</v>
      </c>
      <c r="CM13" s="63">
        <v>0</v>
      </c>
      <c r="CN13" s="63">
        <v>0</v>
      </c>
      <c r="CO13" s="63">
        <v>0</v>
      </c>
      <c r="CP13" s="63">
        <v>0</v>
      </c>
      <c r="CQ13" s="63">
        <v>0</v>
      </c>
      <c r="CR13" s="84">
        <v>156750</v>
      </c>
      <c r="CS13" s="63">
        <v>926797</v>
      </c>
      <c r="CT13" s="63">
        <v>32600</v>
      </c>
      <c r="CU13" s="63">
        <v>1116147</v>
      </c>
      <c r="CV13" s="63">
        <v>216711</v>
      </c>
      <c r="CW13" s="81"/>
      <c r="CX13" s="81"/>
      <c r="CY13" s="81"/>
      <c r="CZ13" s="81"/>
      <c r="DA13" s="81"/>
      <c r="DB13" s="81"/>
    </row>
    <row r="14" spans="1:106" ht="24.9" customHeight="1">
      <c r="A14" s="45">
        <v>8</v>
      </c>
      <c r="B14" s="46" t="s">
        <v>69</v>
      </c>
      <c r="C14" s="63">
        <v>12066</v>
      </c>
      <c r="D14" s="63">
        <v>26496</v>
      </c>
      <c r="E14" s="63">
        <v>1623</v>
      </c>
      <c r="F14" s="63">
        <v>40185</v>
      </c>
      <c r="G14" s="63">
        <v>12943</v>
      </c>
      <c r="H14" s="63">
        <v>8155</v>
      </c>
      <c r="I14" s="63">
        <v>42969</v>
      </c>
      <c r="J14" s="63">
        <v>539</v>
      </c>
      <c r="K14" s="63">
        <v>51663</v>
      </c>
      <c r="L14" s="63">
        <v>9517</v>
      </c>
      <c r="M14" s="63">
        <v>8170</v>
      </c>
      <c r="N14" s="63">
        <v>1527</v>
      </c>
      <c r="O14" s="63">
        <v>4161</v>
      </c>
      <c r="P14" s="63">
        <v>13858</v>
      </c>
      <c r="Q14" s="63">
        <v>11282</v>
      </c>
      <c r="R14" s="63">
        <v>19017</v>
      </c>
      <c r="S14" s="63">
        <v>36</v>
      </c>
      <c r="T14" s="63">
        <v>2022</v>
      </c>
      <c r="U14" s="63">
        <v>21075</v>
      </c>
      <c r="V14" s="63">
        <v>13157</v>
      </c>
      <c r="W14" s="63">
        <v>33</v>
      </c>
      <c r="X14" s="63">
        <v>1353</v>
      </c>
      <c r="Y14" s="63">
        <v>14543</v>
      </c>
      <c r="Z14" s="63">
        <v>1510</v>
      </c>
      <c r="AA14" s="63">
        <v>3165</v>
      </c>
      <c r="AB14" s="63">
        <v>1336</v>
      </c>
      <c r="AC14" s="63">
        <v>6011</v>
      </c>
      <c r="AD14" s="63">
        <v>4971</v>
      </c>
      <c r="AE14" s="63">
        <v>11078</v>
      </c>
      <c r="AF14" s="63">
        <v>917727</v>
      </c>
      <c r="AG14" s="63">
        <v>1350</v>
      </c>
      <c r="AH14" s="63">
        <v>930155</v>
      </c>
      <c r="AI14" s="63">
        <v>84719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  <c r="AO14" s="63">
        <v>1</v>
      </c>
      <c r="AP14" s="63">
        <v>0</v>
      </c>
      <c r="AQ14" s="63">
        <v>0</v>
      </c>
      <c r="AR14" s="63">
        <v>1</v>
      </c>
      <c r="AS14" s="63">
        <v>1</v>
      </c>
      <c r="AT14" s="63">
        <v>1</v>
      </c>
      <c r="AU14" s="63">
        <v>0</v>
      </c>
      <c r="AV14" s="63">
        <v>0</v>
      </c>
      <c r="AW14" s="63">
        <v>1</v>
      </c>
      <c r="AX14" s="63">
        <v>1</v>
      </c>
      <c r="AY14" s="63">
        <v>0</v>
      </c>
      <c r="AZ14" s="63">
        <v>0</v>
      </c>
      <c r="BA14" s="63">
        <v>0</v>
      </c>
      <c r="BB14" s="63">
        <v>0</v>
      </c>
      <c r="BC14" s="63">
        <v>0</v>
      </c>
      <c r="BD14" s="63">
        <v>0</v>
      </c>
      <c r="BE14" s="63">
        <v>0</v>
      </c>
      <c r="BF14" s="63">
        <v>0</v>
      </c>
      <c r="BG14" s="63">
        <v>0</v>
      </c>
      <c r="BH14" s="63">
        <v>0</v>
      </c>
      <c r="BI14" s="63">
        <v>3234</v>
      </c>
      <c r="BJ14" s="63">
        <v>63</v>
      </c>
      <c r="BK14" s="63">
        <v>70</v>
      </c>
      <c r="BL14" s="63">
        <v>3367</v>
      </c>
      <c r="BM14" s="63">
        <v>1741</v>
      </c>
      <c r="BN14" s="63">
        <v>341</v>
      </c>
      <c r="BO14" s="63">
        <v>5455</v>
      </c>
      <c r="BP14" s="63">
        <v>2</v>
      </c>
      <c r="BQ14" s="63">
        <v>5798</v>
      </c>
      <c r="BR14" s="63">
        <v>2691</v>
      </c>
      <c r="BS14" s="63">
        <v>37</v>
      </c>
      <c r="BT14" s="63">
        <v>12358</v>
      </c>
      <c r="BU14" s="63">
        <v>0</v>
      </c>
      <c r="BV14" s="63">
        <v>12395</v>
      </c>
      <c r="BW14" s="63">
        <v>8802</v>
      </c>
      <c r="BX14" s="63">
        <v>767</v>
      </c>
      <c r="BY14" s="63">
        <v>16</v>
      </c>
      <c r="BZ14" s="63">
        <v>0</v>
      </c>
      <c r="CA14" s="63">
        <v>783</v>
      </c>
      <c r="CB14" s="63">
        <v>207</v>
      </c>
      <c r="CC14" s="63">
        <v>0</v>
      </c>
      <c r="CD14" s="63">
        <v>0</v>
      </c>
      <c r="CE14" s="63">
        <v>0</v>
      </c>
      <c r="CF14" s="63">
        <v>0</v>
      </c>
      <c r="CG14" s="63">
        <v>0</v>
      </c>
      <c r="CH14" s="63">
        <v>105</v>
      </c>
      <c r="CI14" s="63">
        <v>75</v>
      </c>
      <c r="CJ14" s="63">
        <v>0</v>
      </c>
      <c r="CK14" s="63">
        <v>180</v>
      </c>
      <c r="CL14" s="63">
        <v>164</v>
      </c>
      <c r="CM14" s="63">
        <v>0</v>
      </c>
      <c r="CN14" s="63">
        <v>0</v>
      </c>
      <c r="CO14" s="63">
        <v>0</v>
      </c>
      <c r="CP14" s="63">
        <v>0</v>
      </c>
      <c r="CQ14" s="63">
        <v>0</v>
      </c>
      <c r="CR14" s="84">
        <v>64482</v>
      </c>
      <c r="CS14" s="63">
        <v>1009887</v>
      </c>
      <c r="CT14" s="63">
        <v>11103</v>
      </c>
      <c r="CU14" s="63">
        <v>1085472</v>
      </c>
      <c r="CV14" s="63">
        <v>151582</v>
      </c>
      <c r="CW14" s="81"/>
      <c r="CX14" s="81"/>
      <c r="CY14" s="81"/>
      <c r="CZ14" s="81"/>
      <c r="DA14" s="81"/>
      <c r="DB14" s="81"/>
    </row>
    <row r="15" spans="1:106" ht="24.9" customHeight="1">
      <c r="A15" s="45">
        <v>9</v>
      </c>
      <c r="B15" s="46" t="s">
        <v>70</v>
      </c>
      <c r="C15" s="63">
        <v>20462</v>
      </c>
      <c r="D15" s="63">
        <v>18</v>
      </c>
      <c r="E15" s="63">
        <v>7055</v>
      </c>
      <c r="F15" s="63">
        <v>27535</v>
      </c>
      <c r="G15" s="63">
        <v>24995</v>
      </c>
      <c r="H15" s="63">
        <v>475</v>
      </c>
      <c r="I15" s="63">
        <v>16596</v>
      </c>
      <c r="J15" s="63">
        <v>362</v>
      </c>
      <c r="K15" s="63">
        <v>17433</v>
      </c>
      <c r="L15" s="63">
        <v>1535</v>
      </c>
      <c r="M15" s="63">
        <v>28081</v>
      </c>
      <c r="N15" s="63">
        <v>1343</v>
      </c>
      <c r="O15" s="63">
        <v>10159</v>
      </c>
      <c r="P15" s="63">
        <v>39583</v>
      </c>
      <c r="Q15" s="63">
        <v>34046</v>
      </c>
      <c r="R15" s="63">
        <v>27665</v>
      </c>
      <c r="S15" s="63">
        <v>1379</v>
      </c>
      <c r="T15" s="63">
        <v>7783</v>
      </c>
      <c r="U15" s="63">
        <v>36827</v>
      </c>
      <c r="V15" s="63">
        <v>23176</v>
      </c>
      <c r="W15" s="63">
        <v>1082</v>
      </c>
      <c r="X15" s="63">
        <v>7300</v>
      </c>
      <c r="Y15" s="63">
        <v>31558</v>
      </c>
      <c r="Z15" s="63">
        <v>981</v>
      </c>
      <c r="AA15" s="63">
        <v>1235</v>
      </c>
      <c r="AB15" s="63">
        <v>4494</v>
      </c>
      <c r="AC15" s="63">
        <v>6710</v>
      </c>
      <c r="AD15" s="63">
        <v>6015</v>
      </c>
      <c r="AE15" s="63">
        <v>11450</v>
      </c>
      <c r="AF15" s="63">
        <v>915872</v>
      </c>
      <c r="AG15" s="63">
        <v>4496</v>
      </c>
      <c r="AH15" s="63">
        <v>931818</v>
      </c>
      <c r="AI15" s="63">
        <v>86032</v>
      </c>
      <c r="AJ15" s="63">
        <v>0</v>
      </c>
      <c r="AK15" s="63">
        <v>0</v>
      </c>
      <c r="AL15" s="63">
        <v>4</v>
      </c>
      <c r="AM15" s="63">
        <v>4</v>
      </c>
      <c r="AN15" s="63">
        <v>0</v>
      </c>
      <c r="AO15" s="63">
        <v>10</v>
      </c>
      <c r="AP15" s="63">
        <v>0</v>
      </c>
      <c r="AQ15" s="63">
        <v>2</v>
      </c>
      <c r="AR15" s="63">
        <v>12</v>
      </c>
      <c r="AS15" s="63">
        <v>11</v>
      </c>
      <c r="AT15" s="63">
        <v>11</v>
      </c>
      <c r="AU15" s="63">
        <v>0</v>
      </c>
      <c r="AV15" s="63">
        <v>2</v>
      </c>
      <c r="AW15" s="63">
        <v>13</v>
      </c>
      <c r="AX15" s="63">
        <v>13</v>
      </c>
      <c r="AY15" s="63">
        <v>4</v>
      </c>
      <c r="AZ15" s="63">
        <v>1</v>
      </c>
      <c r="BA15" s="63">
        <v>0</v>
      </c>
      <c r="BB15" s="63">
        <v>5</v>
      </c>
      <c r="BC15" s="63">
        <v>4</v>
      </c>
      <c r="BD15" s="63">
        <v>3</v>
      </c>
      <c r="BE15" s="63">
        <v>0</v>
      </c>
      <c r="BF15" s="63">
        <v>0</v>
      </c>
      <c r="BG15" s="63">
        <v>3</v>
      </c>
      <c r="BH15" s="63">
        <v>3</v>
      </c>
      <c r="BI15" s="63">
        <v>306</v>
      </c>
      <c r="BJ15" s="63">
        <v>55</v>
      </c>
      <c r="BK15" s="63">
        <v>3</v>
      </c>
      <c r="BL15" s="63">
        <v>364</v>
      </c>
      <c r="BM15" s="63">
        <v>67</v>
      </c>
      <c r="BN15" s="63">
        <v>395</v>
      </c>
      <c r="BO15" s="63">
        <v>98</v>
      </c>
      <c r="BP15" s="63">
        <v>59</v>
      </c>
      <c r="BQ15" s="63">
        <v>552</v>
      </c>
      <c r="BR15" s="63">
        <v>1309</v>
      </c>
      <c r="BS15" s="63">
        <v>39</v>
      </c>
      <c r="BT15" s="63">
        <v>1</v>
      </c>
      <c r="BU15" s="63">
        <v>4</v>
      </c>
      <c r="BV15" s="63">
        <v>44</v>
      </c>
      <c r="BW15" s="63">
        <v>706</v>
      </c>
      <c r="BX15" s="63">
        <v>650</v>
      </c>
      <c r="BY15" s="63">
        <v>0</v>
      </c>
      <c r="BZ15" s="63">
        <v>0</v>
      </c>
      <c r="CA15" s="63">
        <v>650</v>
      </c>
      <c r="CB15" s="63">
        <v>319</v>
      </c>
      <c r="CC15" s="63">
        <v>0</v>
      </c>
      <c r="CD15" s="63">
        <v>0</v>
      </c>
      <c r="CE15" s="63">
        <v>0</v>
      </c>
      <c r="CF15" s="63">
        <v>0</v>
      </c>
      <c r="CG15" s="63">
        <v>0</v>
      </c>
      <c r="CH15" s="63">
        <v>256</v>
      </c>
      <c r="CI15" s="63">
        <v>107</v>
      </c>
      <c r="CJ15" s="63">
        <v>4</v>
      </c>
      <c r="CK15" s="63">
        <v>367</v>
      </c>
      <c r="CL15" s="63">
        <v>379</v>
      </c>
      <c r="CM15" s="63">
        <v>0</v>
      </c>
      <c r="CN15" s="63">
        <v>0</v>
      </c>
      <c r="CO15" s="63">
        <v>0</v>
      </c>
      <c r="CP15" s="63">
        <v>0</v>
      </c>
      <c r="CQ15" s="63">
        <v>0</v>
      </c>
      <c r="CR15" s="84">
        <v>90788</v>
      </c>
      <c r="CS15" s="63">
        <v>936705</v>
      </c>
      <c r="CT15" s="63">
        <v>34427</v>
      </c>
      <c r="CU15" s="63">
        <v>1061920</v>
      </c>
      <c r="CV15" s="63">
        <v>186992</v>
      </c>
      <c r="CW15" s="81"/>
      <c r="CX15" s="81"/>
      <c r="CY15" s="81"/>
      <c r="CZ15" s="81"/>
      <c r="DA15" s="81"/>
      <c r="DB15" s="81"/>
    </row>
    <row r="16" spans="1:106" ht="24.9" customHeight="1">
      <c r="A16" s="45">
        <v>10</v>
      </c>
      <c r="B16" s="46" t="s">
        <v>71</v>
      </c>
      <c r="C16" s="63">
        <v>3315</v>
      </c>
      <c r="D16" s="63">
        <v>13</v>
      </c>
      <c r="E16" s="63">
        <v>2743</v>
      </c>
      <c r="F16" s="63">
        <v>6071</v>
      </c>
      <c r="G16" s="63">
        <v>4406</v>
      </c>
      <c r="H16" s="63">
        <v>11084</v>
      </c>
      <c r="I16" s="63">
        <v>1927</v>
      </c>
      <c r="J16" s="63">
        <v>1248</v>
      </c>
      <c r="K16" s="63">
        <v>14259</v>
      </c>
      <c r="L16" s="63">
        <v>8024</v>
      </c>
      <c r="M16" s="63">
        <v>14251</v>
      </c>
      <c r="N16" s="63">
        <v>3237</v>
      </c>
      <c r="O16" s="63">
        <v>3604</v>
      </c>
      <c r="P16" s="63">
        <v>21092</v>
      </c>
      <c r="Q16" s="63">
        <v>15555</v>
      </c>
      <c r="R16" s="63">
        <v>7735</v>
      </c>
      <c r="S16" s="63">
        <v>34</v>
      </c>
      <c r="T16" s="63">
        <v>3432</v>
      </c>
      <c r="U16" s="63">
        <v>11201</v>
      </c>
      <c r="V16" s="63">
        <v>6851</v>
      </c>
      <c r="W16" s="63">
        <v>34</v>
      </c>
      <c r="X16" s="63">
        <v>1993</v>
      </c>
      <c r="Y16" s="63">
        <v>8878</v>
      </c>
      <c r="Z16" s="63">
        <v>1420</v>
      </c>
      <c r="AA16" s="63">
        <v>4266</v>
      </c>
      <c r="AB16" s="63">
        <v>77</v>
      </c>
      <c r="AC16" s="63">
        <v>5763</v>
      </c>
      <c r="AD16" s="63">
        <v>3997</v>
      </c>
      <c r="AE16" s="63">
        <v>10980</v>
      </c>
      <c r="AF16" s="63">
        <v>918890</v>
      </c>
      <c r="AG16" s="63">
        <v>77</v>
      </c>
      <c r="AH16" s="63">
        <v>929947</v>
      </c>
      <c r="AI16" s="63">
        <v>83552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  <c r="AO16" s="63">
        <v>2</v>
      </c>
      <c r="AP16" s="63">
        <v>0</v>
      </c>
      <c r="AQ16" s="63">
        <v>0</v>
      </c>
      <c r="AR16" s="63">
        <v>2</v>
      </c>
      <c r="AS16" s="63">
        <v>0</v>
      </c>
      <c r="AT16" s="63">
        <v>2</v>
      </c>
      <c r="AU16" s="63">
        <v>0</v>
      </c>
      <c r="AV16" s="63">
        <v>0</v>
      </c>
      <c r="AW16" s="63">
        <v>2</v>
      </c>
      <c r="AX16" s="63">
        <v>0</v>
      </c>
      <c r="AY16" s="63">
        <v>0</v>
      </c>
      <c r="AZ16" s="63">
        <v>0</v>
      </c>
      <c r="BA16" s="63">
        <v>0</v>
      </c>
      <c r="BB16" s="63">
        <v>0</v>
      </c>
      <c r="BC16" s="63">
        <v>0</v>
      </c>
      <c r="BD16" s="63">
        <v>0</v>
      </c>
      <c r="BE16" s="63">
        <v>0</v>
      </c>
      <c r="BF16" s="63">
        <v>0</v>
      </c>
      <c r="BG16" s="63">
        <v>0</v>
      </c>
      <c r="BH16" s="63">
        <v>0</v>
      </c>
      <c r="BI16" s="63">
        <v>789</v>
      </c>
      <c r="BJ16" s="63">
        <v>0</v>
      </c>
      <c r="BK16" s="63">
        <v>0</v>
      </c>
      <c r="BL16" s="63">
        <v>789</v>
      </c>
      <c r="BM16" s="63">
        <v>156</v>
      </c>
      <c r="BN16" s="63">
        <v>885</v>
      </c>
      <c r="BO16" s="63">
        <v>164</v>
      </c>
      <c r="BP16" s="63">
        <v>1</v>
      </c>
      <c r="BQ16" s="63">
        <v>1050</v>
      </c>
      <c r="BR16" s="63">
        <v>955</v>
      </c>
      <c r="BS16" s="63">
        <v>8</v>
      </c>
      <c r="BT16" s="63">
        <v>0</v>
      </c>
      <c r="BU16" s="63">
        <v>0</v>
      </c>
      <c r="BV16" s="63">
        <v>8</v>
      </c>
      <c r="BW16" s="63">
        <v>8</v>
      </c>
      <c r="BX16" s="63">
        <v>20</v>
      </c>
      <c r="BY16" s="63">
        <v>2</v>
      </c>
      <c r="BZ16" s="63">
        <v>0</v>
      </c>
      <c r="CA16" s="63">
        <v>22</v>
      </c>
      <c r="CB16" s="63">
        <v>13</v>
      </c>
      <c r="CC16" s="63">
        <v>0</v>
      </c>
      <c r="CD16" s="63">
        <v>0</v>
      </c>
      <c r="CE16" s="63">
        <v>0</v>
      </c>
      <c r="CF16" s="63">
        <v>0</v>
      </c>
      <c r="CG16" s="63">
        <v>0</v>
      </c>
      <c r="CH16" s="63">
        <v>1127</v>
      </c>
      <c r="CI16" s="63">
        <v>1082</v>
      </c>
      <c r="CJ16" s="63">
        <v>1</v>
      </c>
      <c r="CK16" s="63">
        <v>2210</v>
      </c>
      <c r="CL16" s="63">
        <v>2093</v>
      </c>
      <c r="CM16" s="63">
        <v>0</v>
      </c>
      <c r="CN16" s="63">
        <v>0</v>
      </c>
      <c r="CO16" s="63">
        <v>0</v>
      </c>
      <c r="CP16" s="63">
        <v>0</v>
      </c>
      <c r="CQ16" s="63">
        <v>0</v>
      </c>
      <c r="CR16" s="84">
        <v>51618</v>
      </c>
      <c r="CS16" s="63">
        <v>929615</v>
      </c>
      <c r="CT16" s="63">
        <v>11183</v>
      </c>
      <c r="CU16" s="63">
        <v>992416</v>
      </c>
      <c r="CV16" s="63">
        <v>127637</v>
      </c>
      <c r="CW16" s="81"/>
      <c r="CX16" s="81"/>
      <c r="CY16" s="81"/>
      <c r="CZ16" s="81"/>
      <c r="DA16" s="81"/>
      <c r="DB16" s="81"/>
    </row>
    <row r="17" spans="1:106" ht="24.9" customHeight="1">
      <c r="A17" s="45">
        <v>11</v>
      </c>
      <c r="B17" s="46" t="s">
        <v>72</v>
      </c>
      <c r="C17" s="63">
        <v>0</v>
      </c>
      <c r="D17" s="63">
        <v>0</v>
      </c>
      <c r="E17" s="63">
        <v>4295</v>
      </c>
      <c r="F17" s="63">
        <v>4295</v>
      </c>
      <c r="G17" s="63">
        <v>4222</v>
      </c>
      <c r="H17" s="63">
        <v>0</v>
      </c>
      <c r="I17" s="63">
        <v>521</v>
      </c>
      <c r="J17" s="63">
        <v>1123</v>
      </c>
      <c r="K17" s="63">
        <v>1644</v>
      </c>
      <c r="L17" s="63">
        <v>155</v>
      </c>
      <c r="M17" s="63">
        <v>660</v>
      </c>
      <c r="N17" s="63">
        <v>2020</v>
      </c>
      <c r="O17" s="63">
        <v>0</v>
      </c>
      <c r="P17" s="63">
        <v>2680</v>
      </c>
      <c r="Q17" s="63">
        <v>2306</v>
      </c>
      <c r="R17" s="63">
        <v>174</v>
      </c>
      <c r="S17" s="63">
        <v>60</v>
      </c>
      <c r="T17" s="63">
        <v>41396</v>
      </c>
      <c r="U17" s="63">
        <v>41630</v>
      </c>
      <c r="V17" s="63">
        <v>165</v>
      </c>
      <c r="W17" s="63">
        <v>60</v>
      </c>
      <c r="X17" s="63">
        <v>38489</v>
      </c>
      <c r="Y17" s="63">
        <v>38714</v>
      </c>
      <c r="Z17" s="63">
        <v>141</v>
      </c>
      <c r="AA17" s="63">
        <v>2323</v>
      </c>
      <c r="AB17" s="63">
        <v>0</v>
      </c>
      <c r="AC17" s="63">
        <v>2464</v>
      </c>
      <c r="AD17" s="63">
        <v>2051</v>
      </c>
      <c r="AE17" s="63">
        <v>10419</v>
      </c>
      <c r="AF17" s="63">
        <v>916985</v>
      </c>
      <c r="AG17" s="63">
        <v>0</v>
      </c>
      <c r="AH17" s="63">
        <v>927404</v>
      </c>
      <c r="AI17" s="63">
        <v>81836</v>
      </c>
      <c r="AJ17" s="63">
        <v>0</v>
      </c>
      <c r="AK17" s="63">
        <v>0</v>
      </c>
      <c r="AL17" s="63">
        <v>0</v>
      </c>
      <c r="AM17" s="63">
        <v>0</v>
      </c>
      <c r="AN17" s="63">
        <v>0</v>
      </c>
      <c r="AO17" s="63">
        <v>0</v>
      </c>
      <c r="AP17" s="63">
        <v>0</v>
      </c>
      <c r="AQ17" s="63">
        <v>0</v>
      </c>
      <c r="AR17" s="63">
        <v>0</v>
      </c>
      <c r="AS17" s="63">
        <v>0</v>
      </c>
      <c r="AT17" s="63">
        <v>0</v>
      </c>
      <c r="AU17" s="63">
        <v>0</v>
      </c>
      <c r="AV17" s="63">
        <v>0</v>
      </c>
      <c r="AW17" s="63">
        <v>0</v>
      </c>
      <c r="AX17" s="63">
        <v>0</v>
      </c>
      <c r="AY17" s="63">
        <v>0</v>
      </c>
      <c r="AZ17" s="63">
        <v>0</v>
      </c>
      <c r="BA17" s="63">
        <v>0</v>
      </c>
      <c r="BB17" s="63">
        <v>0</v>
      </c>
      <c r="BC17" s="63">
        <v>0</v>
      </c>
      <c r="BD17" s="63">
        <v>0</v>
      </c>
      <c r="BE17" s="63">
        <v>0</v>
      </c>
      <c r="BF17" s="63">
        <v>0</v>
      </c>
      <c r="BG17" s="63">
        <v>0</v>
      </c>
      <c r="BH17" s="63">
        <v>0</v>
      </c>
      <c r="BI17" s="63">
        <v>18</v>
      </c>
      <c r="BJ17" s="63">
        <v>26</v>
      </c>
      <c r="BK17" s="63">
        <v>0</v>
      </c>
      <c r="BL17" s="63">
        <v>44</v>
      </c>
      <c r="BM17" s="63">
        <v>5</v>
      </c>
      <c r="BN17" s="63">
        <v>10</v>
      </c>
      <c r="BO17" s="63">
        <v>2</v>
      </c>
      <c r="BP17" s="63">
        <v>0</v>
      </c>
      <c r="BQ17" s="63">
        <v>12</v>
      </c>
      <c r="BR17" s="63">
        <v>11</v>
      </c>
      <c r="BS17" s="63">
        <v>0</v>
      </c>
      <c r="BT17" s="63">
        <v>0</v>
      </c>
      <c r="BU17" s="63">
        <v>0</v>
      </c>
      <c r="BV17" s="63">
        <v>0</v>
      </c>
      <c r="BW17" s="63">
        <v>0</v>
      </c>
      <c r="BX17" s="63">
        <v>141</v>
      </c>
      <c r="BY17" s="63">
        <v>0</v>
      </c>
      <c r="BZ17" s="63">
        <v>0</v>
      </c>
      <c r="CA17" s="63">
        <v>141</v>
      </c>
      <c r="CB17" s="63">
        <v>118</v>
      </c>
      <c r="CC17" s="63">
        <v>0</v>
      </c>
      <c r="CD17" s="63">
        <v>0</v>
      </c>
      <c r="CE17" s="63">
        <v>0</v>
      </c>
      <c r="CF17" s="63">
        <v>0</v>
      </c>
      <c r="CG17" s="63">
        <v>0</v>
      </c>
      <c r="CH17" s="63">
        <v>159</v>
      </c>
      <c r="CI17" s="63">
        <v>33</v>
      </c>
      <c r="CJ17" s="63">
        <v>0</v>
      </c>
      <c r="CK17" s="63">
        <v>192</v>
      </c>
      <c r="CL17" s="63">
        <v>121</v>
      </c>
      <c r="CM17" s="63">
        <v>0</v>
      </c>
      <c r="CN17" s="63">
        <v>0</v>
      </c>
      <c r="CO17" s="63">
        <v>0</v>
      </c>
      <c r="CP17" s="63">
        <v>0</v>
      </c>
      <c r="CQ17" s="63">
        <v>0</v>
      </c>
      <c r="CR17" s="84">
        <v>11722</v>
      </c>
      <c r="CS17" s="63">
        <v>921970</v>
      </c>
      <c r="CT17" s="63">
        <v>46814</v>
      </c>
      <c r="CU17" s="63">
        <v>980506</v>
      </c>
      <c r="CV17" s="63">
        <v>129539</v>
      </c>
      <c r="CW17" s="81"/>
      <c r="CX17" s="81"/>
      <c r="CY17" s="81"/>
      <c r="CZ17" s="81"/>
      <c r="DA17" s="81"/>
      <c r="DB17" s="81"/>
    </row>
    <row r="18" spans="1:106" ht="24.9" customHeight="1">
      <c r="A18" s="45">
        <v>12</v>
      </c>
      <c r="B18" s="46" t="s">
        <v>73</v>
      </c>
      <c r="C18" s="63">
        <v>7420</v>
      </c>
      <c r="D18" s="63">
        <v>14</v>
      </c>
      <c r="E18" s="63">
        <v>7161</v>
      </c>
      <c r="F18" s="63">
        <v>14595</v>
      </c>
      <c r="G18" s="63">
        <v>7517</v>
      </c>
      <c r="H18" s="63">
        <v>452</v>
      </c>
      <c r="I18" s="63">
        <v>2771</v>
      </c>
      <c r="J18" s="63">
        <v>0</v>
      </c>
      <c r="K18" s="63">
        <v>3223</v>
      </c>
      <c r="L18" s="63">
        <v>123</v>
      </c>
      <c r="M18" s="63">
        <v>5843</v>
      </c>
      <c r="N18" s="63">
        <v>161</v>
      </c>
      <c r="O18" s="63">
        <v>1818</v>
      </c>
      <c r="P18" s="63">
        <v>7822</v>
      </c>
      <c r="Q18" s="63">
        <v>6080</v>
      </c>
      <c r="R18" s="63">
        <v>11278</v>
      </c>
      <c r="S18" s="63">
        <v>636</v>
      </c>
      <c r="T18" s="63">
        <v>14713</v>
      </c>
      <c r="U18" s="63">
        <v>26627</v>
      </c>
      <c r="V18" s="63">
        <v>8273</v>
      </c>
      <c r="W18" s="63">
        <v>200</v>
      </c>
      <c r="X18" s="63">
        <v>12247</v>
      </c>
      <c r="Y18" s="63">
        <v>20720</v>
      </c>
      <c r="Z18" s="63">
        <v>1405</v>
      </c>
      <c r="AA18" s="63">
        <v>232</v>
      </c>
      <c r="AB18" s="63">
        <v>50</v>
      </c>
      <c r="AC18" s="63">
        <v>1687</v>
      </c>
      <c r="AD18" s="63">
        <v>1410</v>
      </c>
      <c r="AE18" s="63">
        <v>10952</v>
      </c>
      <c r="AF18" s="63">
        <v>914865</v>
      </c>
      <c r="AG18" s="63">
        <v>50</v>
      </c>
      <c r="AH18" s="63">
        <v>925867</v>
      </c>
      <c r="AI18" s="63">
        <v>80956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  <c r="AO18" s="63">
        <v>1</v>
      </c>
      <c r="AP18" s="63">
        <v>0</v>
      </c>
      <c r="AQ18" s="63">
        <v>0</v>
      </c>
      <c r="AR18" s="63">
        <v>1</v>
      </c>
      <c r="AS18" s="63">
        <v>1</v>
      </c>
      <c r="AT18" s="63">
        <v>1</v>
      </c>
      <c r="AU18" s="63">
        <v>0</v>
      </c>
      <c r="AV18" s="63">
        <v>0</v>
      </c>
      <c r="AW18" s="63">
        <v>1</v>
      </c>
      <c r="AX18" s="63">
        <v>1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0</v>
      </c>
      <c r="BE18" s="63">
        <v>0</v>
      </c>
      <c r="BF18" s="63">
        <v>0</v>
      </c>
      <c r="BG18" s="63">
        <v>0</v>
      </c>
      <c r="BH18" s="63">
        <v>0</v>
      </c>
      <c r="BI18" s="63">
        <v>35</v>
      </c>
      <c r="BJ18" s="63">
        <v>0</v>
      </c>
      <c r="BK18" s="63">
        <v>0</v>
      </c>
      <c r="BL18" s="63">
        <v>35</v>
      </c>
      <c r="BM18" s="63">
        <v>1</v>
      </c>
      <c r="BN18" s="63">
        <v>131</v>
      </c>
      <c r="BO18" s="63">
        <v>0</v>
      </c>
      <c r="BP18" s="63">
        <v>0</v>
      </c>
      <c r="BQ18" s="63">
        <v>131</v>
      </c>
      <c r="BR18" s="63">
        <v>128</v>
      </c>
      <c r="BS18" s="63">
        <v>21</v>
      </c>
      <c r="BT18" s="63">
        <v>0</v>
      </c>
      <c r="BU18" s="63">
        <v>0</v>
      </c>
      <c r="BV18" s="63">
        <v>21</v>
      </c>
      <c r="BW18" s="63">
        <v>21</v>
      </c>
      <c r="BX18" s="63">
        <v>3</v>
      </c>
      <c r="BY18" s="63">
        <v>0</v>
      </c>
      <c r="BZ18" s="63">
        <v>0</v>
      </c>
      <c r="CA18" s="63">
        <v>3</v>
      </c>
      <c r="CB18" s="63">
        <v>3</v>
      </c>
      <c r="CC18" s="63">
        <v>0</v>
      </c>
      <c r="CD18" s="63">
        <v>0</v>
      </c>
      <c r="CE18" s="63">
        <v>0</v>
      </c>
      <c r="CF18" s="63">
        <v>0</v>
      </c>
      <c r="CG18" s="63">
        <v>0</v>
      </c>
      <c r="CH18" s="63">
        <v>58</v>
      </c>
      <c r="CI18" s="63">
        <v>0</v>
      </c>
      <c r="CJ18" s="63">
        <v>1</v>
      </c>
      <c r="CK18" s="63">
        <v>59</v>
      </c>
      <c r="CL18" s="63">
        <v>55</v>
      </c>
      <c r="CM18" s="63">
        <v>0</v>
      </c>
      <c r="CN18" s="63">
        <v>0</v>
      </c>
      <c r="CO18" s="63">
        <v>0</v>
      </c>
      <c r="CP18" s="63">
        <v>0</v>
      </c>
      <c r="CQ18" s="63">
        <v>0</v>
      </c>
      <c r="CR18" s="84">
        <v>37600</v>
      </c>
      <c r="CS18" s="63">
        <v>918679</v>
      </c>
      <c r="CT18" s="63">
        <v>23793</v>
      </c>
      <c r="CU18" s="63">
        <v>980072</v>
      </c>
      <c r="CV18" s="63">
        <v>117016</v>
      </c>
      <c r="CW18" s="81"/>
      <c r="CX18" s="81"/>
      <c r="CY18" s="81"/>
      <c r="CZ18" s="81"/>
      <c r="DA18" s="81"/>
      <c r="DB18" s="81"/>
    </row>
    <row r="19" spans="1:106" ht="24.9" customHeight="1">
      <c r="A19" s="45">
        <v>13</v>
      </c>
      <c r="B19" s="46" t="s">
        <v>74</v>
      </c>
      <c r="C19" s="63">
        <v>495</v>
      </c>
      <c r="D19" s="63">
        <v>0</v>
      </c>
      <c r="E19" s="63">
        <v>1593</v>
      </c>
      <c r="F19" s="63">
        <v>2088</v>
      </c>
      <c r="G19" s="63">
        <v>1968</v>
      </c>
      <c r="H19" s="63">
        <v>2718</v>
      </c>
      <c r="I19" s="63">
        <v>1521</v>
      </c>
      <c r="J19" s="63">
        <v>2985</v>
      </c>
      <c r="K19" s="63">
        <v>7224</v>
      </c>
      <c r="L19" s="63">
        <v>4744</v>
      </c>
      <c r="M19" s="63">
        <v>4598</v>
      </c>
      <c r="N19" s="63">
        <v>1362</v>
      </c>
      <c r="O19" s="63">
        <v>3874</v>
      </c>
      <c r="P19" s="63">
        <v>9834</v>
      </c>
      <c r="Q19" s="63">
        <v>6335</v>
      </c>
      <c r="R19" s="63">
        <v>3478</v>
      </c>
      <c r="S19" s="63">
        <v>7080</v>
      </c>
      <c r="T19" s="63">
        <v>3044</v>
      </c>
      <c r="U19" s="63">
        <v>13602</v>
      </c>
      <c r="V19" s="63">
        <v>2613</v>
      </c>
      <c r="W19" s="63">
        <v>4606</v>
      </c>
      <c r="X19" s="63">
        <v>2845</v>
      </c>
      <c r="Y19" s="63">
        <v>10064</v>
      </c>
      <c r="Z19" s="63">
        <v>149</v>
      </c>
      <c r="AA19" s="63">
        <v>2306</v>
      </c>
      <c r="AB19" s="63">
        <v>5354</v>
      </c>
      <c r="AC19" s="63">
        <v>7809</v>
      </c>
      <c r="AD19" s="63">
        <v>6417</v>
      </c>
      <c r="AE19" s="63">
        <v>9654</v>
      </c>
      <c r="AF19" s="63">
        <v>916255</v>
      </c>
      <c r="AG19" s="63">
        <v>5387</v>
      </c>
      <c r="AH19" s="63">
        <v>931296</v>
      </c>
      <c r="AI19" s="63">
        <v>85384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  <c r="AO19" s="63">
        <v>0</v>
      </c>
      <c r="AP19" s="63">
        <v>0</v>
      </c>
      <c r="AQ19" s="63">
        <v>0</v>
      </c>
      <c r="AR19" s="63">
        <v>0</v>
      </c>
      <c r="AS19" s="63">
        <v>0</v>
      </c>
      <c r="AT19" s="63">
        <v>0</v>
      </c>
      <c r="AU19" s="63">
        <v>0</v>
      </c>
      <c r="AV19" s="63">
        <v>0</v>
      </c>
      <c r="AW19" s="63">
        <v>0</v>
      </c>
      <c r="AX19" s="63">
        <v>0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63">
        <v>0</v>
      </c>
      <c r="BG19" s="63">
        <v>0</v>
      </c>
      <c r="BH19" s="63">
        <v>0</v>
      </c>
      <c r="BI19" s="63">
        <v>78</v>
      </c>
      <c r="BJ19" s="63">
        <v>1</v>
      </c>
      <c r="BK19" s="63">
        <v>0</v>
      </c>
      <c r="BL19" s="63">
        <v>79</v>
      </c>
      <c r="BM19" s="63">
        <v>1</v>
      </c>
      <c r="BN19" s="63">
        <v>25</v>
      </c>
      <c r="BO19" s="63">
        <v>1857</v>
      </c>
      <c r="BP19" s="63">
        <v>1</v>
      </c>
      <c r="BQ19" s="63">
        <v>1883</v>
      </c>
      <c r="BR19" s="63">
        <v>39</v>
      </c>
      <c r="BS19" s="63">
        <v>533</v>
      </c>
      <c r="BT19" s="63">
        <v>0</v>
      </c>
      <c r="BU19" s="63">
        <v>0</v>
      </c>
      <c r="BV19" s="63">
        <v>533</v>
      </c>
      <c r="BW19" s="63">
        <v>0</v>
      </c>
      <c r="BX19" s="63">
        <v>788</v>
      </c>
      <c r="BY19" s="63">
        <v>66</v>
      </c>
      <c r="BZ19" s="63">
        <v>210</v>
      </c>
      <c r="CA19" s="63">
        <v>1064</v>
      </c>
      <c r="CB19" s="63">
        <v>363</v>
      </c>
      <c r="CC19" s="63">
        <v>0</v>
      </c>
      <c r="CD19" s="63">
        <v>0</v>
      </c>
      <c r="CE19" s="63">
        <v>0</v>
      </c>
      <c r="CF19" s="63">
        <v>0</v>
      </c>
      <c r="CG19" s="63">
        <v>0</v>
      </c>
      <c r="CH19" s="63">
        <v>34</v>
      </c>
      <c r="CI19" s="63">
        <v>113</v>
      </c>
      <c r="CJ19" s="63">
        <v>1</v>
      </c>
      <c r="CK19" s="63">
        <v>148</v>
      </c>
      <c r="CL19" s="63">
        <v>76</v>
      </c>
      <c r="CM19" s="63">
        <v>0</v>
      </c>
      <c r="CN19" s="63">
        <v>0</v>
      </c>
      <c r="CO19" s="63">
        <v>0</v>
      </c>
      <c r="CP19" s="63">
        <v>0</v>
      </c>
      <c r="CQ19" s="63">
        <v>0</v>
      </c>
      <c r="CR19" s="84">
        <v>22550</v>
      </c>
      <c r="CS19" s="63">
        <v>930561</v>
      </c>
      <c r="CT19" s="63">
        <v>22449</v>
      </c>
      <c r="CU19" s="63">
        <v>975560</v>
      </c>
      <c r="CV19" s="63">
        <v>115391</v>
      </c>
      <c r="CW19" s="81"/>
      <c r="CX19" s="81"/>
      <c r="CY19" s="81"/>
      <c r="CZ19" s="81"/>
      <c r="DA19" s="81"/>
      <c r="DB19" s="81"/>
    </row>
    <row r="20" spans="1:106" ht="24.9" customHeight="1">
      <c r="A20" s="45">
        <v>14</v>
      </c>
      <c r="B20" s="46" t="s">
        <v>75</v>
      </c>
      <c r="C20" s="63">
        <v>2258</v>
      </c>
      <c r="D20" s="63">
        <v>0</v>
      </c>
      <c r="E20" s="63">
        <v>0</v>
      </c>
      <c r="F20" s="63">
        <v>2258</v>
      </c>
      <c r="G20" s="63">
        <v>2180</v>
      </c>
      <c r="H20" s="63">
        <v>976</v>
      </c>
      <c r="I20" s="63">
        <v>1646</v>
      </c>
      <c r="J20" s="63">
        <v>5</v>
      </c>
      <c r="K20" s="63">
        <v>2627</v>
      </c>
      <c r="L20" s="63">
        <v>74</v>
      </c>
      <c r="M20" s="63">
        <v>5065</v>
      </c>
      <c r="N20" s="63">
        <v>310</v>
      </c>
      <c r="O20" s="63">
        <v>0</v>
      </c>
      <c r="P20" s="63">
        <v>5375</v>
      </c>
      <c r="Q20" s="63">
        <v>4108</v>
      </c>
      <c r="R20" s="63">
        <v>3264</v>
      </c>
      <c r="S20" s="63">
        <v>0</v>
      </c>
      <c r="T20" s="63">
        <v>101</v>
      </c>
      <c r="U20" s="63">
        <v>3365</v>
      </c>
      <c r="V20" s="63">
        <v>2923</v>
      </c>
      <c r="W20" s="63">
        <v>0</v>
      </c>
      <c r="X20" s="63">
        <v>95</v>
      </c>
      <c r="Y20" s="63">
        <v>3018</v>
      </c>
      <c r="Z20" s="63">
        <v>525</v>
      </c>
      <c r="AA20" s="63">
        <v>1869</v>
      </c>
      <c r="AB20" s="63">
        <v>2</v>
      </c>
      <c r="AC20" s="63">
        <v>2396</v>
      </c>
      <c r="AD20" s="63">
        <v>2065</v>
      </c>
      <c r="AE20" s="63">
        <v>10041</v>
      </c>
      <c r="AF20" s="63">
        <v>916495</v>
      </c>
      <c r="AG20" s="63">
        <v>2</v>
      </c>
      <c r="AH20" s="63">
        <v>926538</v>
      </c>
      <c r="AI20" s="63">
        <v>81589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  <c r="AO20" s="63">
        <v>3</v>
      </c>
      <c r="AP20" s="63">
        <v>0</v>
      </c>
      <c r="AQ20" s="63">
        <v>0</v>
      </c>
      <c r="AR20" s="63">
        <v>3</v>
      </c>
      <c r="AS20" s="63">
        <v>3</v>
      </c>
      <c r="AT20" s="63">
        <v>4</v>
      </c>
      <c r="AU20" s="63">
        <v>0</v>
      </c>
      <c r="AV20" s="63">
        <v>0</v>
      </c>
      <c r="AW20" s="63">
        <v>4</v>
      </c>
      <c r="AX20" s="63">
        <v>3</v>
      </c>
      <c r="AY20" s="63">
        <v>0</v>
      </c>
      <c r="AZ20" s="63">
        <v>0</v>
      </c>
      <c r="BA20" s="63">
        <v>0</v>
      </c>
      <c r="BB20" s="63">
        <v>0</v>
      </c>
      <c r="BC20" s="63">
        <v>0</v>
      </c>
      <c r="BD20" s="63">
        <v>0</v>
      </c>
      <c r="BE20" s="63">
        <v>0</v>
      </c>
      <c r="BF20" s="63">
        <v>0</v>
      </c>
      <c r="BG20" s="63">
        <v>0</v>
      </c>
      <c r="BH20" s="63">
        <v>0</v>
      </c>
      <c r="BI20" s="63">
        <v>287</v>
      </c>
      <c r="BJ20" s="63">
        <v>1</v>
      </c>
      <c r="BK20" s="63">
        <v>0</v>
      </c>
      <c r="BL20" s="63">
        <v>288</v>
      </c>
      <c r="BM20" s="63">
        <v>67</v>
      </c>
      <c r="BN20" s="63">
        <v>12910</v>
      </c>
      <c r="BO20" s="63">
        <v>364</v>
      </c>
      <c r="BP20" s="63">
        <v>0</v>
      </c>
      <c r="BQ20" s="63">
        <v>13274</v>
      </c>
      <c r="BR20" s="63">
        <v>1688</v>
      </c>
      <c r="BS20" s="63">
        <v>0</v>
      </c>
      <c r="BT20" s="63">
        <v>0</v>
      </c>
      <c r="BU20" s="63">
        <v>0</v>
      </c>
      <c r="BV20" s="63">
        <v>0</v>
      </c>
      <c r="BW20" s="63">
        <v>0</v>
      </c>
      <c r="BX20" s="63">
        <v>659</v>
      </c>
      <c r="BY20" s="63">
        <v>0</v>
      </c>
      <c r="BZ20" s="63">
        <v>0</v>
      </c>
      <c r="CA20" s="63">
        <v>659</v>
      </c>
      <c r="CB20" s="63">
        <v>381</v>
      </c>
      <c r="CC20" s="63">
        <v>0</v>
      </c>
      <c r="CD20" s="63">
        <v>0</v>
      </c>
      <c r="CE20" s="63">
        <v>0</v>
      </c>
      <c r="CF20" s="63">
        <v>0</v>
      </c>
      <c r="CG20" s="63">
        <v>0</v>
      </c>
      <c r="CH20" s="63">
        <v>12892</v>
      </c>
      <c r="CI20" s="63">
        <v>100</v>
      </c>
      <c r="CJ20" s="63">
        <v>0</v>
      </c>
      <c r="CK20" s="63">
        <v>12992</v>
      </c>
      <c r="CL20" s="63">
        <v>1172</v>
      </c>
      <c r="CM20" s="63">
        <v>0</v>
      </c>
      <c r="CN20" s="63">
        <v>0</v>
      </c>
      <c r="CO20" s="63">
        <v>0</v>
      </c>
      <c r="CP20" s="63">
        <v>0</v>
      </c>
      <c r="CQ20" s="63">
        <v>0</v>
      </c>
      <c r="CR20" s="84">
        <v>48884</v>
      </c>
      <c r="CS20" s="63">
        <v>920785</v>
      </c>
      <c r="CT20" s="63">
        <v>110</v>
      </c>
      <c r="CU20" s="63">
        <v>969779</v>
      </c>
      <c r="CV20" s="63">
        <v>96348</v>
      </c>
      <c r="CW20" s="81"/>
      <c r="CX20" s="81"/>
      <c r="CY20" s="81"/>
      <c r="CZ20" s="81"/>
      <c r="DA20" s="81"/>
      <c r="DB20" s="81"/>
    </row>
    <row r="21" spans="1:106" ht="24.9" customHeight="1">
      <c r="A21" s="45">
        <v>15</v>
      </c>
      <c r="B21" s="46" t="s">
        <v>76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7</v>
      </c>
      <c r="I21" s="63">
        <v>6</v>
      </c>
      <c r="J21" s="63">
        <v>0</v>
      </c>
      <c r="K21" s="63">
        <v>13</v>
      </c>
      <c r="L21" s="63">
        <v>2</v>
      </c>
      <c r="M21" s="63">
        <v>1387</v>
      </c>
      <c r="N21" s="63">
        <v>4</v>
      </c>
      <c r="O21" s="63">
        <v>0</v>
      </c>
      <c r="P21" s="63">
        <v>1391</v>
      </c>
      <c r="Q21" s="63">
        <v>1145</v>
      </c>
      <c r="R21" s="63">
        <v>2161</v>
      </c>
      <c r="S21" s="63">
        <v>1091</v>
      </c>
      <c r="T21" s="63">
        <v>0</v>
      </c>
      <c r="U21" s="63">
        <v>3252</v>
      </c>
      <c r="V21" s="63">
        <v>1993</v>
      </c>
      <c r="W21" s="63">
        <v>1060</v>
      </c>
      <c r="X21" s="63">
        <v>0</v>
      </c>
      <c r="Y21" s="63">
        <v>3053</v>
      </c>
      <c r="Z21" s="63">
        <v>193</v>
      </c>
      <c r="AA21" s="63">
        <v>22</v>
      </c>
      <c r="AB21" s="63">
        <v>0</v>
      </c>
      <c r="AC21" s="63">
        <v>215</v>
      </c>
      <c r="AD21" s="63">
        <v>210</v>
      </c>
      <c r="AE21" s="63">
        <v>9715</v>
      </c>
      <c r="AF21" s="63">
        <v>914653</v>
      </c>
      <c r="AG21" s="63">
        <v>0</v>
      </c>
      <c r="AH21" s="63">
        <v>924368</v>
      </c>
      <c r="AI21" s="63">
        <v>79730</v>
      </c>
      <c r="AJ21" s="63">
        <v>0</v>
      </c>
      <c r="AK21" s="63">
        <v>0</v>
      </c>
      <c r="AL21" s="63">
        <v>0</v>
      </c>
      <c r="AM21" s="63">
        <v>0</v>
      </c>
      <c r="AN21" s="63">
        <v>0</v>
      </c>
      <c r="AO21" s="63">
        <v>2</v>
      </c>
      <c r="AP21" s="63">
        <v>0</v>
      </c>
      <c r="AQ21" s="63">
        <v>0</v>
      </c>
      <c r="AR21" s="63">
        <v>2</v>
      </c>
      <c r="AS21" s="63">
        <v>2</v>
      </c>
      <c r="AT21" s="63">
        <v>5</v>
      </c>
      <c r="AU21" s="63">
        <v>0</v>
      </c>
      <c r="AV21" s="63">
        <v>0</v>
      </c>
      <c r="AW21" s="63">
        <v>5</v>
      </c>
      <c r="AX21" s="63">
        <v>5</v>
      </c>
      <c r="AY21" s="63">
        <v>0</v>
      </c>
      <c r="AZ21" s="63">
        <v>0</v>
      </c>
      <c r="BA21" s="63">
        <v>0</v>
      </c>
      <c r="BB21" s="63">
        <v>0</v>
      </c>
      <c r="BC21" s="63">
        <v>0</v>
      </c>
      <c r="BD21" s="63">
        <v>0</v>
      </c>
      <c r="BE21" s="63">
        <v>0</v>
      </c>
      <c r="BF21" s="63">
        <v>0</v>
      </c>
      <c r="BG21" s="63">
        <v>0</v>
      </c>
      <c r="BH21" s="63">
        <v>0</v>
      </c>
      <c r="BI21" s="63">
        <v>805</v>
      </c>
      <c r="BJ21" s="63">
        <v>0</v>
      </c>
      <c r="BK21" s="63">
        <v>0</v>
      </c>
      <c r="BL21" s="63">
        <v>805</v>
      </c>
      <c r="BM21" s="63">
        <v>167</v>
      </c>
      <c r="BN21" s="63">
        <v>72</v>
      </c>
      <c r="BO21" s="63">
        <v>0</v>
      </c>
      <c r="BP21" s="63">
        <v>0</v>
      </c>
      <c r="BQ21" s="63">
        <v>72</v>
      </c>
      <c r="BR21" s="63">
        <v>68</v>
      </c>
      <c r="BS21" s="63">
        <v>0</v>
      </c>
      <c r="BT21" s="63">
        <v>0</v>
      </c>
      <c r="BU21" s="63">
        <v>0</v>
      </c>
      <c r="BV21" s="63">
        <v>0</v>
      </c>
      <c r="BW21" s="63">
        <v>0</v>
      </c>
      <c r="BX21" s="63">
        <v>0</v>
      </c>
      <c r="BY21" s="63">
        <v>0</v>
      </c>
      <c r="BZ21" s="63">
        <v>0</v>
      </c>
      <c r="CA21" s="63">
        <v>0</v>
      </c>
      <c r="CB21" s="63">
        <v>0</v>
      </c>
      <c r="CC21" s="63">
        <v>0</v>
      </c>
      <c r="CD21" s="63">
        <v>0</v>
      </c>
      <c r="CE21" s="63">
        <v>0</v>
      </c>
      <c r="CF21" s="63">
        <v>0</v>
      </c>
      <c r="CG21" s="63">
        <v>0</v>
      </c>
      <c r="CH21" s="63">
        <v>5</v>
      </c>
      <c r="CI21" s="63">
        <v>0</v>
      </c>
      <c r="CJ21" s="63">
        <v>0</v>
      </c>
      <c r="CK21" s="63">
        <v>5</v>
      </c>
      <c r="CL21" s="63">
        <v>3</v>
      </c>
      <c r="CM21" s="63">
        <v>0</v>
      </c>
      <c r="CN21" s="63">
        <v>0</v>
      </c>
      <c r="CO21" s="63">
        <v>0</v>
      </c>
      <c r="CP21" s="63">
        <v>0</v>
      </c>
      <c r="CQ21" s="63">
        <v>0</v>
      </c>
      <c r="CR21" s="84">
        <v>14352</v>
      </c>
      <c r="CS21" s="63">
        <v>915776</v>
      </c>
      <c r="CT21" s="63">
        <v>0</v>
      </c>
      <c r="CU21" s="63">
        <v>930128</v>
      </c>
      <c r="CV21" s="63">
        <v>84385</v>
      </c>
      <c r="CW21" s="81"/>
      <c r="CX21" s="81"/>
      <c r="CY21" s="81"/>
      <c r="CZ21" s="81"/>
      <c r="DA21" s="81"/>
      <c r="DB21" s="81"/>
    </row>
    <row r="22" spans="1:106" ht="24.9" customHeight="1">
      <c r="A22" s="45">
        <v>16</v>
      </c>
      <c r="B22" s="46" t="s">
        <v>90</v>
      </c>
      <c r="C22" s="63">
        <v>24</v>
      </c>
      <c r="D22" s="63">
        <v>0</v>
      </c>
      <c r="E22" s="63">
        <v>0</v>
      </c>
      <c r="F22" s="63">
        <v>24</v>
      </c>
      <c r="G22" s="63">
        <v>3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177</v>
      </c>
      <c r="N22" s="63">
        <v>255</v>
      </c>
      <c r="O22" s="63">
        <v>54</v>
      </c>
      <c r="P22" s="63">
        <v>486</v>
      </c>
      <c r="Q22" s="63">
        <v>383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2442</v>
      </c>
      <c r="AA22" s="63">
        <v>650</v>
      </c>
      <c r="AB22" s="63">
        <v>0</v>
      </c>
      <c r="AC22" s="63">
        <v>3092</v>
      </c>
      <c r="AD22" s="63">
        <v>2477</v>
      </c>
      <c r="AE22" s="63">
        <v>9929</v>
      </c>
      <c r="AF22" s="63">
        <v>915293</v>
      </c>
      <c r="AG22" s="63">
        <v>0</v>
      </c>
      <c r="AH22" s="63">
        <v>925222</v>
      </c>
      <c r="AI22" s="63">
        <v>80446</v>
      </c>
      <c r="AJ22" s="63">
        <v>0</v>
      </c>
      <c r="AK22" s="63">
        <v>0</v>
      </c>
      <c r="AL22" s="63">
        <v>0</v>
      </c>
      <c r="AM22" s="63">
        <v>0</v>
      </c>
      <c r="AN22" s="63">
        <v>0</v>
      </c>
      <c r="AO22" s="63">
        <v>66</v>
      </c>
      <c r="AP22" s="63">
        <v>0</v>
      </c>
      <c r="AQ22" s="63">
        <v>0</v>
      </c>
      <c r="AR22" s="63">
        <v>66</v>
      </c>
      <c r="AS22" s="63">
        <v>41</v>
      </c>
      <c r="AT22" s="63">
        <v>54</v>
      </c>
      <c r="AU22" s="63">
        <v>0</v>
      </c>
      <c r="AV22" s="63">
        <v>0</v>
      </c>
      <c r="AW22" s="63">
        <v>54</v>
      </c>
      <c r="AX22" s="63">
        <v>41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63">
        <v>0</v>
      </c>
      <c r="BG22" s="63">
        <v>0</v>
      </c>
      <c r="BH22" s="63">
        <v>0</v>
      </c>
      <c r="BI22" s="63">
        <v>8</v>
      </c>
      <c r="BJ22" s="63">
        <v>3</v>
      </c>
      <c r="BK22" s="63">
        <v>0</v>
      </c>
      <c r="BL22" s="63">
        <v>11</v>
      </c>
      <c r="BM22" s="63">
        <v>10</v>
      </c>
      <c r="BN22" s="63">
        <v>98</v>
      </c>
      <c r="BO22" s="63">
        <v>62</v>
      </c>
      <c r="BP22" s="63">
        <v>0</v>
      </c>
      <c r="BQ22" s="63">
        <v>160</v>
      </c>
      <c r="BR22" s="63">
        <v>160</v>
      </c>
      <c r="BS22" s="63">
        <v>16</v>
      </c>
      <c r="BT22" s="63">
        <v>0</v>
      </c>
      <c r="BU22" s="63">
        <v>0</v>
      </c>
      <c r="BV22" s="63">
        <v>16</v>
      </c>
      <c r="BW22" s="63">
        <v>10</v>
      </c>
      <c r="BX22" s="63">
        <v>0</v>
      </c>
      <c r="BY22" s="63">
        <v>0</v>
      </c>
      <c r="BZ22" s="63">
        <v>0</v>
      </c>
      <c r="CA22" s="63">
        <v>0</v>
      </c>
      <c r="CB22" s="63">
        <v>0</v>
      </c>
      <c r="CC22" s="63">
        <v>0</v>
      </c>
      <c r="CD22" s="63">
        <v>0</v>
      </c>
      <c r="CE22" s="63">
        <v>0</v>
      </c>
      <c r="CF22" s="63">
        <v>0</v>
      </c>
      <c r="CG22" s="63">
        <v>0</v>
      </c>
      <c r="CH22" s="63">
        <v>22</v>
      </c>
      <c r="CI22" s="63">
        <v>53</v>
      </c>
      <c r="CJ22" s="63">
        <v>1</v>
      </c>
      <c r="CK22" s="63">
        <v>76</v>
      </c>
      <c r="CL22" s="63">
        <v>73</v>
      </c>
      <c r="CM22" s="63">
        <v>0</v>
      </c>
      <c r="CN22" s="63">
        <v>0</v>
      </c>
      <c r="CO22" s="63">
        <v>0</v>
      </c>
      <c r="CP22" s="63">
        <v>0</v>
      </c>
      <c r="CQ22" s="63">
        <v>0</v>
      </c>
      <c r="CR22" s="84">
        <v>12836</v>
      </c>
      <c r="CS22" s="63">
        <v>916316</v>
      </c>
      <c r="CT22" s="63">
        <v>55</v>
      </c>
      <c r="CU22" s="63">
        <v>929207</v>
      </c>
      <c r="CV22" s="63">
        <v>83644</v>
      </c>
      <c r="CW22" s="81"/>
      <c r="CX22" s="81"/>
      <c r="CY22" s="81"/>
      <c r="CZ22" s="81"/>
      <c r="DA22" s="81"/>
      <c r="DB22" s="81"/>
    </row>
    <row r="23" spans="1:106" ht="24.9" customHeight="1">
      <c r="A23" s="45">
        <v>17</v>
      </c>
      <c r="B23" s="46" t="s">
        <v>77</v>
      </c>
      <c r="C23" s="63">
        <v>0</v>
      </c>
      <c r="D23" s="63">
        <v>466</v>
      </c>
      <c r="E23" s="63">
        <v>0</v>
      </c>
      <c r="F23" s="63">
        <v>466</v>
      </c>
      <c r="G23" s="63">
        <v>28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722</v>
      </c>
      <c r="N23" s="63">
        <v>0</v>
      </c>
      <c r="O23" s="63">
        <v>0</v>
      </c>
      <c r="P23" s="63">
        <v>722</v>
      </c>
      <c r="Q23" s="63">
        <v>632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2309</v>
      </c>
      <c r="AA23" s="63">
        <v>0</v>
      </c>
      <c r="AB23" s="63">
        <v>0</v>
      </c>
      <c r="AC23" s="63">
        <v>2309</v>
      </c>
      <c r="AD23" s="63">
        <v>1538</v>
      </c>
      <c r="AE23" s="63">
        <v>10502</v>
      </c>
      <c r="AF23" s="63">
        <v>914661</v>
      </c>
      <c r="AG23" s="63">
        <v>0</v>
      </c>
      <c r="AH23" s="63">
        <v>925163</v>
      </c>
      <c r="AI23" s="63">
        <v>80327</v>
      </c>
      <c r="AJ23" s="63">
        <v>0</v>
      </c>
      <c r="AK23" s="63">
        <v>0</v>
      </c>
      <c r="AL23" s="63">
        <v>0</v>
      </c>
      <c r="AM23" s="63">
        <v>0</v>
      </c>
      <c r="AN23" s="63">
        <v>0</v>
      </c>
      <c r="AO23" s="63">
        <v>0</v>
      </c>
      <c r="AP23" s="63">
        <v>0</v>
      </c>
      <c r="AQ23" s="63">
        <v>0</v>
      </c>
      <c r="AR23" s="63">
        <v>0</v>
      </c>
      <c r="AS23" s="63">
        <v>0</v>
      </c>
      <c r="AT23" s="63">
        <v>0</v>
      </c>
      <c r="AU23" s="63">
        <v>0</v>
      </c>
      <c r="AV23" s="63">
        <v>0</v>
      </c>
      <c r="AW23" s="63">
        <v>0</v>
      </c>
      <c r="AX23" s="63">
        <v>0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0</v>
      </c>
      <c r="BG23" s="63">
        <v>0</v>
      </c>
      <c r="BH23" s="63">
        <v>0</v>
      </c>
      <c r="BI23" s="63">
        <v>0</v>
      </c>
      <c r="BJ23" s="63">
        <v>0</v>
      </c>
      <c r="BK23" s="63">
        <v>0</v>
      </c>
      <c r="BL23" s="63">
        <v>0</v>
      </c>
      <c r="BM23" s="63">
        <v>0</v>
      </c>
      <c r="BN23" s="63">
        <v>0</v>
      </c>
      <c r="BO23" s="63">
        <v>18</v>
      </c>
      <c r="BP23" s="63">
        <v>0</v>
      </c>
      <c r="BQ23" s="63">
        <v>18</v>
      </c>
      <c r="BR23" s="63">
        <v>1</v>
      </c>
      <c r="BS23" s="63">
        <v>0</v>
      </c>
      <c r="BT23" s="63">
        <v>0</v>
      </c>
      <c r="BU23" s="63">
        <v>0</v>
      </c>
      <c r="BV23" s="63">
        <v>0</v>
      </c>
      <c r="BW23" s="63">
        <v>0</v>
      </c>
      <c r="BX23" s="63">
        <v>19</v>
      </c>
      <c r="BY23" s="63">
        <v>0</v>
      </c>
      <c r="BZ23" s="63">
        <v>0</v>
      </c>
      <c r="CA23" s="63">
        <v>19</v>
      </c>
      <c r="CB23" s="63">
        <v>13</v>
      </c>
      <c r="CC23" s="63">
        <v>0</v>
      </c>
      <c r="CD23" s="63">
        <v>196</v>
      </c>
      <c r="CE23" s="63">
        <v>0</v>
      </c>
      <c r="CF23" s="63">
        <v>196</v>
      </c>
      <c r="CG23" s="63">
        <v>13</v>
      </c>
      <c r="CH23" s="63">
        <v>0</v>
      </c>
      <c r="CI23" s="63">
        <v>0</v>
      </c>
      <c r="CJ23" s="63">
        <v>0</v>
      </c>
      <c r="CK23" s="63">
        <v>0</v>
      </c>
      <c r="CL23" s="63">
        <v>0</v>
      </c>
      <c r="CM23" s="63">
        <v>0</v>
      </c>
      <c r="CN23" s="63">
        <v>0</v>
      </c>
      <c r="CO23" s="63">
        <v>0</v>
      </c>
      <c r="CP23" s="63">
        <v>0</v>
      </c>
      <c r="CQ23" s="63">
        <v>0</v>
      </c>
      <c r="CR23" s="84">
        <v>13552</v>
      </c>
      <c r="CS23" s="63">
        <v>915341</v>
      </c>
      <c r="CT23" s="63">
        <v>0</v>
      </c>
      <c r="CU23" s="63">
        <v>928893</v>
      </c>
      <c r="CV23" s="63">
        <v>82552</v>
      </c>
      <c r="CW23" s="81"/>
      <c r="CX23" s="81"/>
      <c r="CY23" s="81"/>
      <c r="CZ23" s="81"/>
      <c r="DA23" s="81"/>
      <c r="DB23" s="81"/>
    </row>
    <row r="24" spans="1:106" ht="24.9" customHeight="1">
      <c r="A24" s="45">
        <v>18</v>
      </c>
      <c r="B24" s="46" t="s">
        <v>78</v>
      </c>
      <c r="C24" s="63">
        <v>171</v>
      </c>
      <c r="D24" s="63">
        <v>19</v>
      </c>
      <c r="E24" s="63">
        <v>0</v>
      </c>
      <c r="F24" s="63">
        <v>190</v>
      </c>
      <c r="G24" s="63">
        <v>186</v>
      </c>
      <c r="H24" s="63">
        <v>0</v>
      </c>
      <c r="I24" s="63">
        <v>3</v>
      </c>
      <c r="J24" s="63">
        <v>0</v>
      </c>
      <c r="K24" s="63">
        <v>3</v>
      </c>
      <c r="L24" s="63">
        <v>1</v>
      </c>
      <c r="M24" s="63">
        <v>347</v>
      </c>
      <c r="N24" s="63">
        <v>50</v>
      </c>
      <c r="O24" s="63">
        <v>0</v>
      </c>
      <c r="P24" s="63">
        <v>397</v>
      </c>
      <c r="Q24" s="63">
        <v>316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323</v>
      </c>
      <c r="AA24" s="63">
        <v>224</v>
      </c>
      <c r="AB24" s="63">
        <v>0</v>
      </c>
      <c r="AC24" s="63">
        <v>547</v>
      </c>
      <c r="AD24" s="63">
        <v>388</v>
      </c>
      <c r="AE24" s="63">
        <v>9868</v>
      </c>
      <c r="AF24" s="63">
        <v>914909</v>
      </c>
      <c r="AG24" s="63">
        <v>0</v>
      </c>
      <c r="AH24" s="63">
        <v>924777</v>
      </c>
      <c r="AI24" s="63">
        <v>79982</v>
      </c>
      <c r="AJ24" s="63">
        <v>0</v>
      </c>
      <c r="AK24" s="63">
        <v>0</v>
      </c>
      <c r="AL24" s="63">
        <v>0</v>
      </c>
      <c r="AM24" s="63">
        <v>0</v>
      </c>
      <c r="AN24" s="63">
        <v>0</v>
      </c>
      <c r="AO24" s="63">
        <v>0</v>
      </c>
      <c r="AP24" s="63">
        <v>0</v>
      </c>
      <c r="AQ24" s="63">
        <v>0</v>
      </c>
      <c r="AR24" s="63">
        <v>0</v>
      </c>
      <c r="AS24" s="63">
        <v>0</v>
      </c>
      <c r="AT24" s="63">
        <v>0</v>
      </c>
      <c r="AU24" s="63">
        <v>0</v>
      </c>
      <c r="AV24" s="63">
        <v>0</v>
      </c>
      <c r="AW24" s="63">
        <v>0</v>
      </c>
      <c r="AX24" s="63">
        <v>0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0</v>
      </c>
      <c r="BG24" s="63">
        <v>0</v>
      </c>
      <c r="BH24" s="63">
        <v>0</v>
      </c>
      <c r="BI24" s="63">
        <v>536</v>
      </c>
      <c r="BJ24" s="63">
        <v>0</v>
      </c>
      <c r="BK24" s="63">
        <v>0</v>
      </c>
      <c r="BL24" s="63">
        <v>536</v>
      </c>
      <c r="BM24" s="63">
        <v>139</v>
      </c>
      <c r="BN24" s="63">
        <v>32</v>
      </c>
      <c r="BO24" s="63">
        <v>1</v>
      </c>
      <c r="BP24" s="63">
        <v>1</v>
      </c>
      <c r="BQ24" s="63">
        <v>34</v>
      </c>
      <c r="BR24" s="63">
        <v>30</v>
      </c>
      <c r="BS24" s="63">
        <v>0</v>
      </c>
      <c r="BT24" s="63">
        <v>0</v>
      </c>
      <c r="BU24" s="63">
        <v>0</v>
      </c>
      <c r="BV24" s="63">
        <v>0</v>
      </c>
      <c r="BW24" s="63">
        <v>0</v>
      </c>
      <c r="BX24" s="63">
        <v>333</v>
      </c>
      <c r="BY24" s="63">
        <v>0</v>
      </c>
      <c r="BZ24" s="63">
        <v>0</v>
      </c>
      <c r="CA24" s="63">
        <v>333</v>
      </c>
      <c r="CB24" s="63">
        <v>107</v>
      </c>
      <c r="CC24" s="63">
        <v>0</v>
      </c>
      <c r="CD24" s="63">
        <v>0</v>
      </c>
      <c r="CE24" s="63">
        <v>0</v>
      </c>
      <c r="CF24" s="63">
        <v>0</v>
      </c>
      <c r="CG24" s="63">
        <v>0</v>
      </c>
      <c r="CH24" s="63">
        <v>37</v>
      </c>
      <c r="CI24" s="63">
        <v>49</v>
      </c>
      <c r="CJ24" s="63">
        <v>0</v>
      </c>
      <c r="CK24" s="63">
        <v>86</v>
      </c>
      <c r="CL24" s="63">
        <v>86</v>
      </c>
      <c r="CM24" s="63">
        <v>0</v>
      </c>
      <c r="CN24" s="63">
        <v>0</v>
      </c>
      <c r="CO24" s="63">
        <v>0</v>
      </c>
      <c r="CP24" s="63">
        <v>0</v>
      </c>
      <c r="CQ24" s="63">
        <v>0</v>
      </c>
      <c r="CR24" s="84">
        <v>11647</v>
      </c>
      <c r="CS24" s="63">
        <v>915255</v>
      </c>
      <c r="CT24" s="63">
        <v>1</v>
      </c>
      <c r="CU24" s="63">
        <v>926903</v>
      </c>
      <c r="CV24" s="63">
        <v>81235</v>
      </c>
      <c r="CW24" s="81"/>
      <c r="CX24" s="81"/>
      <c r="CY24" s="81"/>
      <c r="CZ24" s="81"/>
      <c r="DA24" s="81"/>
      <c r="DB24" s="81"/>
    </row>
    <row r="25" spans="1:106" ht="21.6" customHeight="1">
      <c r="A25" s="47"/>
      <c r="B25" s="48" t="s">
        <v>1</v>
      </c>
      <c r="C25" s="65">
        <f>SUM(C7:C24)</f>
        <v>3419777</v>
      </c>
      <c r="D25" s="65">
        <f t="shared" ref="D25:Y25" si="0">SUM(D7:D24)</f>
        <v>4158633</v>
      </c>
      <c r="E25" s="65">
        <f t="shared" si="0"/>
        <v>157029</v>
      </c>
      <c r="F25" s="65">
        <f t="shared" si="0"/>
        <v>7735439</v>
      </c>
      <c r="G25" s="65">
        <f t="shared" si="0"/>
        <v>1179415</v>
      </c>
      <c r="H25" s="65">
        <f t="shared" si="0"/>
        <v>226777</v>
      </c>
      <c r="I25" s="65">
        <f t="shared" si="0"/>
        <v>332934</v>
      </c>
      <c r="J25" s="65">
        <f t="shared" si="0"/>
        <v>13374</v>
      </c>
      <c r="K25" s="65">
        <f t="shared" si="0"/>
        <v>573085</v>
      </c>
      <c r="L25" s="65">
        <f t="shared" si="0"/>
        <v>130578</v>
      </c>
      <c r="M25" s="65">
        <f t="shared" si="0"/>
        <v>770079</v>
      </c>
      <c r="N25" s="65">
        <f t="shared" si="0"/>
        <v>96362</v>
      </c>
      <c r="O25" s="65">
        <f t="shared" si="0"/>
        <v>34646</v>
      </c>
      <c r="P25" s="65">
        <f t="shared" si="0"/>
        <v>901087</v>
      </c>
      <c r="Q25" s="65">
        <f t="shared" si="0"/>
        <v>401945</v>
      </c>
      <c r="R25" s="65">
        <f t="shared" si="0"/>
        <v>536226</v>
      </c>
      <c r="S25" s="65">
        <f t="shared" si="0"/>
        <v>64124</v>
      </c>
      <c r="T25" s="65">
        <f t="shared" si="0"/>
        <v>276282</v>
      </c>
      <c r="U25" s="65">
        <f t="shared" si="0"/>
        <v>876632</v>
      </c>
      <c r="V25" s="65">
        <f t="shared" si="0"/>
        <v>398113</v>
      </c>
      <c r="W25" s="65">
        <f t="shared" si="0"/>
        <v>48507</v>
      </c>
      <c r="X25" s="65">
        <f t="shared" si="0"/>
        <v>235532</v>
      </c>
      <c r="Y25" s="65">
        <f t="shared" si="0"/>
        <v>682152</v>
      </c>
      <c r="Z25" s="65">
        <f t="shared" ref="Z25:AD25" si="1">SUM(Z7:Z24)</f>
        <v>51257</v>
      </c>
      <c r="AA25" s="65">
        <f t="shared" si="1"/>
        <v>75060</v>
      </c>
      <c r="AB25" s="65">
        <f t="shared" si="1"/>
        <v>17266</v>
      </c>
      <c r="AC25" s="65">
        <f t="shared" si="1"/>
        <v>143583</v>
      </c>
      <c r="AD25" s="65">
        <f t="shared" si="1"/>
        <v>114447</v>
      </c>
      <c r="AE25" s="65">
        <f>SUM(AE7:AE24)-9540*17</f>
        <v>57217</v>
      </c>
      <c r="AF25" s="65">
        <f>SUM(AF7:AF24)-914631*17</f>
        <v>1024011</v>
      </c>
      <c r="AG25" s="65">
        <f>SUM(AG7:AG24)</f>
        <v>17018</v>
      </c>
      <c r="AH25" s="65">
        <f>SUM(AH7:AH24)-924171*17</f>
        <v>1098246</v>
      </c>
      <c r="AI25" s="65">
        <f>SUM(AI7:AI24)-79538*17</f>
        <v>223414</v>
      </c>
      <c r="AJ25" s="65">
        <f>SUM(AJ7:AJ24)</f>
        <v>1</v>
      </c>
      <c r="AK25" s="65">
        <f t="shared" ref="AK25:CQ25" si="2">SUM(AK7:AK24)</f>
        <v>0</v>
      </c>
      <c r="AL25" s="65">
        <f t="shared" si="2"/>
        <v>4</v>
      </c>
      <c r="AM25" s="65">
        <f t="shared" si="2"/>
        <v>5</v>
      </c>
      <c r="AN25" s="65">
        <f t="shared" si="2"/>
        <v>1</v>
      </c>
      <c r="AO25" s="65">
        <f t="shared" si="2"/>
        <v>96</v>
      </c>
      <c r="AP25" s="65">
        <f t="shared" si="2"/>
        <v>0</v>
      </c>
      <c r="AQ25" s="65">
        <f t="shared" si="2"/>
        <v>4</v>
      </c>
      <c r="AR25" s="65">
        <f t="shared" si="2"/>
        <v>100</v>
      </c>
      <c r="AS25" s="65">
        <f t="shared" si="2"/>
        <v>62</v>
      </c>
      <c r="AT25" s="65">
        <f t="shared" si="2"/>
        <v>79</v>
      </c>
      <c r="AU25" s="65">
        <f t="shared" si="2"/>
        <v>0</v>
      </c>
      <c r="AV25" s="65">
        <f t="shared" si="2"/>
        <v>2</v>
      </c>
      <c r="AW25" s="65">
        <f t="shared" si="2"/>
        <v>81</v>
      </c>
      <c r="AX25" s="65">
        <f t="shared" si="2"/>
        <v>65</v>
      </c>
      <c r="AY25" s="65">
        <f t="shared" si="2"/>
        <v>19</v>
      </c>
      <c r="AZ25" s="65">
        <f t="shared" si="2"/>
        <v>1</v>
      </c>
      <c r="BA25" s="65">
        <f t="shared" si="2"/>
        <v>0</v>
      </c>
      <c r="BB25" s="65">
        <f t="shared" si="2"/>
        <v>20</v>
      </c>
      <c r="BC25" s="65">
        <f t="shared" si="2"/>
        <v>18</v>
      </c>
      <c r="BD25" s="65">
        <f t="shared" si="2"/>
        <v>3</v>
      </c>
      <c r="BE25" s="65">
        <f t="shared" si="2"/>
        <v>0</v>
      </c>
      <c r="BF25" s="65">
        <f t="shared" si="2"/>
        <v>0</v>
      </c>
      <c r="BG25" s="65">
        <f t="shared" si="2"/>
        <v>3</v>
      </c>
      <c r="BH25" s="65">
        <f t="shared" si="2"/>
        <v>3</v>
      </c>
      <c r="BI25" s="65">
        <f t="shared" si="2"/>
        <v>32341</v>
      </c>
      <c r="BJ25" s="65">
        <f t="shared" si="2"/>
        <v>603</v>
      </c>
      <c r="BK25" s="65">
        <f t="shared" si="2"/>
        <v>75</v>
      </c>
      <c r="BL25" s="65">
        <f>SUM(BL7:BL24)</f>
        <v>33019</v>
      </c>
      <c r="BM25" s="65">
        <f t="shared" si="2"/>
        <v>7985</v>
      </c>
      <c r="BN25" s="65">
        <f t="shared" si="2"/>
        <v>73956</v>
      </c>
      <c r="BO25" s="65">
        <f t="shared" si="2"/>
        <v>273917</v>
      </c>
      <c r="BP25" s="65">
        <f t="shared" si="2"/>
        <v>410</v>
      </c>
      <c r="BQ25" s="65">
        <f t="shared" si="2"/>
        <v>348283</v>
      </c>
      <c r="BR25" s="65">
        <f t="shared" si="2"/>
        <v>167629</v>
      </c>
      <c r="BS25" s="65">
        <f t="shared" si="2"/>
        <v>2819</v>
      </c>
      <c r="BT25" s="65">
        <f t="shared" si="2"/>
        <v>15685</v>
      </c>
      <c r="BU25" s="65">
        <f t="shared" si="2"/>
        <v>14</v>
      </c>
      <c r="BV25" s="65">
        <f t="shared" si="2"/>
        <v>18518</v>
      </c>
      <c r="BW25" s="65">
        <f t="shared" si="2"/>
        <v>14037</v>
      </c>
      <c r="BX25" s="65">
        <f t="shared" si="2"/>
        <v>14990</v>
      </c>
      <c r="BY25" s="65">
        <f t="shared" si="2"/>
        <v>229</v>
      </c>
      <c r="BZ25" s="65">
        <f t="shared" si="2"/>
        <v>212</v>
      </c>
      <c r="CA25" s="65">
        <f t="shared" si="2"/>
        <v>15431</v>
      </c>
      <c r="CB25" s="65">
        <f t="shared" si="2"/>
        <v>7314</v>
      </c>
      <c r="CC25" s="65">
        <f t="shared" si="2"/>
        <v>3</v>
      </c>
      <c r="CD25" s="65">
        <f t="shared" si="2"/>
        <v>404</v>
      </c>
      <c r="CE25" s="65">
        <f t="shared" si="2"/>
        <v>0</v>
      </c>
      <c r="CF25" s="65">
        <f t="shared" si="2"/>
        <v>407</v>
      </c>
      <c r="CG25" s="65">
        <f t="shared" si="2"/>
        <v>150</v>
      </c>
      <c r="CH25" s="65">
        <f t="shared" si="2"/>
        <v>595055</v>
      </c>
      <c r="CI25" s="65">
        <f t="shared" si="2"/>
        <v>58877</v>
      </c>
      <c r="CJ25" s="65">
        <f t="shared" si="2"/>
        <v>323</v>
      </c>
      <c r="CK25" s="65">
        <f t="shared" si="2"/>
        <v>654255</v>
      </c>
      <c r="CL25" s="65">
        <f t="shared" si="2"/>
        <v>71621</v>
      </c>
      <c r="CM25" s="65">
        <f t="shared" si="2"/>
        <v>0</v>
      </c>
      <c r="CN25" s="65">
        <f t="shared" si="2"/>
        <v>0</v>
      </c>
      <c r="CO25" s="65">
        <f t="shared" si="2"/>
        <v>0</v>
      </c>
      <c r="CP25" s="65">
        <f t="shared" si="2"/>
        <v>0</v>
      </c>
      <c r="CQ25" s="65">
        <f t="shared" si="2"/>
        <v>0</v>
      </c>
      <c r="CR25" s="65">
        <f>SUM(CR7:CR24)-9540*17</f>
        <v>5780695</v>
      </c>
      <c r="CS25" s="65">
        <f>SUM(CS7:CS24)-914631*17</f>
        <v>6100840</v>
      </c>
      <c r="CT25" s="65">
        <f>SUM(CT7:CT24)</f>
        <v>516659</v>
      </c>
      <c r="CU25" s="65">
        <f>SUM(CU7:CU24)-924171*17</f>
        <v>12398194</v>
      </c>
      <c r="CV25" s="65">
        <f>SUM(CV7:CV24)-79538*17</f>
        <v>3000836</v>
      </c>
      <c r="CW25" s="81"/>
      <c r="CX25" s="81"/>
      <c r="CY25" s="81"/>
      <c r="CZ25" s="81"/>
      <c r="DA25" s="81"/>
      <c r="DB25" s="81"/>
    </row>
    <row r="26" spans="1:106" ht="13.8">
      <c r="A26" s="70"/>
      <c r="B26" s="71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</row>
    <row r="27" spans="1:106" s="24" customFormat="1" ht="12.75" customHeight="1">
      <c r="AH27" s="82"/>
      <c r="CR27" s="83"/>
      <c r="CS27" s="83"/>
      <c r="CT27" s="83"/>
      <c r="CU27" s="83"/>
      <c r="CV27" s="83"/>
    </row>
    <row r="28" spans="1:106" ht="13.8">
      <c r="B28" s="54" t="s">
        <v>54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1"/>
      <c r="CA28" s="81"/>
      <c r="CB28" s="81"/>
      <c r="CC28" s="81"/>
      <c r="CD28" s="81"/>
      <c r="CE28" s="81"/>
      <c r="CF28" s="81"/>
      <c r="CG28" s="81"/>
      <c r="CH28" s="81"/>
      <c r="CI28" s="81"/>
      <c r="CJ28" s="81"/>
      <c r="CK28" s="81"/>
      <c r="CL28" s="81"/>
      <c r="CM28" s="81"/>
      <c r="CN28" s="81"/>
      <c r="CO28" s="81"/>
      <c r="CP28" s="81"/>
      <c r="CQ28" s="81"/>
      <c r="CR28" s="81"/>
      <c r="CS28" s="81"/>
      <c r="CT28" s="81"/>
      <c r="CU28" s="81"/>
      <c r="CV28" s="81"/>
    </row>
    <row r="29" spans="1:106" ht="13.8">
      <c r="B29" s="54" t="s">
        <v>55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82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</row>
  </sheetData>
  <sortState xmlns:xlrd2="http://schemas.microsoft.com/office/spreadsheetml/2017/richdata2" ref="B7:CV23">
    <sortCondition descending="1" ref="CU7:CU23"/>
  </sortState>
  <mergeCells count="41">
    <mergeCell ref="A4:A6"/>
    <mergeCell ref="B4:B6"/>
    <mergeCell ref="M4:Q4"/>
    <mergeCell ref="M5:P5"/>
    <mergeCell ref="R4:Y4"/>
    <mergeCell ref="C5:F5"/>
    <mergeCell ref="C4:G4"/>
    <mergeCell ref="H4:L4"/>
    <mergeCell ref="H5:K5"/>
    <mergeCell ref="R5:U5"/>
    <mergeCell ref="V5:Y5"/>
    <mergeCell ref="Z4:AD4"/>
    <mergeCell ref="Z5:AC5"/>
    <mergeCell ref="AY4:BC4"/>
    <mergeCell ref="AY5:BB5"/>
    <mergeCell ref="BD4:BH4"/>
    <mergeCell ref="BD5:BG5"/>
    <mergeCell ref="AE4:AI4"/>
    <mergeCell ref="AE5:AH5"/>
    <mergeCell ref="AT4:AX4"/>
    <mergeCell ref="AT5:AW5"/>
    <mergeCell ref="AJ4:AN4"/>
    <mergeCell ref="AJ5:AM5"/>
    <mergeCell ref="AO4:AS4"/>
    <mergeCell ref="AO5:AR5"/>
    <mergeCell ref="BS4:BW4"/>
    <mergeCell ref="BS5:BV5"/>
    <mergeCell ref="BX4:CB4"/>
    <mergeCell ref="BX5:CA5"/>
    <mergeCell ref="BI4:BM4"/>
    <mergeCell ref="BI5:BL5"/>
    <mergeCell ref="BN4:BR4"/>
    <mergeCell ref="BN5:BQ5"/>
    <mergeCell ref="CM5:CP5"/>
    <mergeCell ref="CR4:CV4"/>
    <mergeCell ref="CR5:CU5"/>
    <mergeCell ref="CC4:CG4"/>
    <mergeCell ref="CC5:CF5"/>
    <mergeCell ref="CH4:CL4"/>
    <mergeCell ref="CH5:CK5"/>
    <mergeCell ref="CM4:CQ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AN33"/>
  <sheetViews>
    <sheetView zoomScale="90" zoomScaleNormal="90" workbookViewId="0">
      <pane xSplit="2" ySplit="6" topLeftCell="AC7" activePane="bottomRight" state="frozen"/>
      <selection pane="topRight"/>
      <selection pane="bottomLeft"/>
      <selection pane="bottomRight"/>
    </sheetView>
  </sheetViews>
  <sheetFormatPr defaultColWidth="9.109375" defaultRowHeight="13.2"/>
  <cols>
    <col min="1" max="1" width="5.88671875" style="20" customWidth="1"/>
    <col min="2" max="2" width="49.5546875" style="20" customWidth="1"/>
    <col min="3" max="3" width="15.109375" style="20" customWidth="1"/>
    <col min="4" max="4" width="12.6640625" style="20" customWidth="1"/>
    <col min="5" max="5" width="15.109375" style="20" customWidth="1"/>
    <col min="6" max="6" width="12.6640625" style="20" customWidth="1"/>
    <col min="7" max="7" width="15.109375" style="20" customWidth="1"/>
    <col min="8" max="8" width="12.6640625" style="20" customWidth="1"/>
    <col min="9" max="9" width="15.109375" style="20" customWidth="1"/>
    <col min="10" max="10" width="12.6640625" style="20" customWidth="1"/>
    <col min="11" max="11" width="15.109375" style="20" customWidth="1"/>
    <col min="12" max="12" width="12.6640625" style="20" customWidth="1"/>
    <col min="13" max="13" width="15.109375" style="20" customWidth="1"/>
    <col min="14" max="14" width="12.6640625" style="20" customWidth="1"/>
    <col min="15" max="15" width="15.109375" style="20" customWidth="1"/>
    <col min="16" max="16" width="12.6640625" style="20" customWidth="1"/>
    <col min="17" max="17" width="15.109375" style="20" customWidth="1"/>
    <col min="18" max="18" width="12.6640625" style="20" customWidth="1"/>
    <col min="19" max="19" width="15.109375" style="20" customWidth="1"/>
    <col min="20" max="20" width="12.6640625" style="20" customWidth="1"/>
    <col min="21" max="21" width="15.109375" style="20" customWidth="1"/>
    <col min="22" max="22" width="12.6640625" style="20" customWidth="1"/>
    <col min="23" max="23" width="15.109375" style="20" customWidth="1"/>
    <col min="24" max="24" width="12.6640625" style="20" customWidth="1"/>
    <col min="25" max="25" width="15.109375" style="20" customWidth="1"/>
    <col min="26" max="26" width="12.6640625" style="20" customWidth="1"/>
    <col min="27" max="27" width="15.109375" style="20" customWidth="1"/>
    <col min="28" max="28" width="12.6640625" style="20" customWidth="1"/>
    <col min="29" max="29" width="15.109375" style="20" customWidth="1"/>
    <col min="30" max="30" width="12.6640625" style="20" customWidth="1"/>
    <col min="31" max="31" width="15.109375" style="20" customWidth="1"/>
    <col min="32" max="32" width="12.6640625" style="20" customWidth="1"/>
    <col min="33" max="33" width="15.109375" style="20" customWidth="1"/>
    <col min="34" max="34" width="12.6640625" style="20" customWidth="1"/>
    <col min="35" max="35" width="15.109375" style="20" customWidth="1"/>
    <col min="36" max="36" width="12.6640625" style="20" customWidth="1"/>
    <col min="37" max="37" width="15.109375" style="20" customWidth="1"/>
    <col min="38" max="38" width="12.6640625" style="20" customWidth="1"/>
    <col min="39" max="39" width="15.109375" style="20" customWidth="1"/>
    <col min="40" max="40" width="12.6640625" style="20" customWidth="1"/>
    <col min="41" max="16384" width="9.109375" style="20"/>
  </cols>
  <sheetData>
    <row r="1" spans="1:40" s="17" customFormat="1" ht="27.75" customHeight="1">
      <c r="A1" s="15" t="s">
        <v>87</v>
      </c>
      <c r="B1" s="15"/>
      <c r="C1" s="15"/>
      <c r="D1" s="15"/>
      <c r="E1" s="16"/>
    </row>
    <row r="2" spans="1:40" customFormat="1" ht="17.25" customHeight="1">
      <c r="A2" s="19" t="s">
        <v>39</v>
      </c>
    </row>
    <row r="3" spans="1:40" customFormat="1" ht="21.75" customHeight="1">
      <c r="A3" s="24"/>
    </row>
    <row r="4" spans="1:40" ht="89.25" customHeight="1">
      <c r="A4" s="91" t="s">
        <v>0</v>
      </c>
      <c r="B4" s="91" t="s">
        <v>2</v>
      </c>
      <c r="C4" s="88" t="s">
        <v>3</v>
      </c>
      <c r="D4" s="90"/>
      <c r="E4" s="88" t="s">
        <v>27</v>
      </c>
      <c r="F4" s="90"/>
      <c r="G4" s="88" t="s">
        <v>34</v>
      </c>
      <c r="H4" s="90"/>
      <c r="I4" s="88" t="s">
        <v>6</v>
      </c>
      <c r="J4" s="90"/>
      <c r="K4" s="88" t="s">
        <v>35</v>
      </c>
      <c r="L4" s="90"/>
      <c r="M4" s="88" t="s">
        <v>7</v>
      </c>
      <c r="N4" s="90"/>
      <c r="O4" s="88" t="s">
        <v>8</v>
      </c>
      <c r="P4" s="90"/>
      <c r="Q4" s="88" t="s">
        <v>28</v>
      </c>
      <c r="R4" s="90"/>
      <c r="S4" s="88" t="s">
        <v>38</v>
      </c>
      <c r="T4" s="90"/>
      <c r="U4" s="88" t="s">
        <v>29</v>
      </c>
      <c r="V4" s="90"/>
      <c r="W4" s="88" t="s">
        <v>30</v>
      </c>
      <c r="X4" s="90"/>
      <c r="Y4" s="88" t="s">
        <v>9</v>
      </c>
      <c r="Z4" s="90"/>
      <c r="AA4" s="88" t="s">
        <v>31</v>
      </c>
      <c r="AB4" s="90"/>
      <c r="AC4" s="88" t="s">
        <v>10</v>
      </c>
      <c r="AD4" s="90"/>
      <c r="AE4" s="88" t="s">
        <v>11</v>
      </c>
      <c r="AF4" s="90"/>
      <c r="AG4" s="88" t="s">
        <v>12</v>
      </c>
      <c r="AH4" s="90"/>
      <c r="AI4" s="88" t="s">
        <v>32</v>
      </c>
      <c r="AJ4" s="90"/>
      <c r="AK4" s="88" t="s">
        <v>13</v>
      </c>
      <c r="AL4" s="90"/>
      <c r="AM4" s="88" t="s">
        <v>14</v>
      </c>
      <c r="AN4" s="90"/>
    </row>
    <row r="5" spans="1:40" ht="42" customHeight="1">
      <c r="A5" s="92"/>
      <c r="B5" s="92"/>
      <c r="C5" s="59" t="s">
        <v>4</v>
      </c>
      <c r="D5" s="58" t="s">
        <v>5</v>
      </c>
      <c r="E5" s="59" t="s">
        <v>4</v>
      </c>
      <c r="F5" s="58" t="s">
        <v>5</v>
      </c>
      <c r="G5" s="59" t="s">
        <v>4</v>
      </c>
      <c r="H5" s="58" t="s">
        <v>5</v>
      </c>
      <c r="I5" s="59" t="s">
        <v>4</v>
      </c>
      <c r="J5" s="58" t="s">
        <v>5</v>
      </c>
      <c r="K5" s="59" t="s">
        <v>4</v>
      </c>
      <c r="L5" s="58" t="s">
        <v>5</v>
      </c>
      <c r="M5" s="59" t="s">
        <v>4</v>
      </c>
      <c r="N5" s="58" t="s">
        <v>5</v>
      </c>
      <c r="O5" s="59" t="s">
        <v>4</v>
      </c>
      <c r="P5" s="58" t="s">
        <v>5</v>
      </c>
      <c r="Q5" s="59" t="s">
        <v>4</v>
      </c>
      <c r="R5" s="58" t="s">
        <v>5</v>
      </c>
      <c r="S5" s="59" t="s">
        <v>4</v>
      </c>
      <c r="T5" s="58" t="s">
        <v>5</v>
      </c>
      <c r="U5" s="59" t="s">
        <v>4</v>
      </c>
      <c r="V5" s="58" t="s">
        <v>5</v>
      </c>
      <c r="W5" s="59" t="s">
        <v>4</v>
      </c>
      <c r="X5" s="58" t="s">
        <v>5</v>
      </c>
      <c r="Y5" s="59" t="s">
        <v>4</v>
      </c>
      <c r="Z5" s="58" t="s">
        <v>5</v>
      </c>
      <c r="AA5" s="59" t="s">
        <v>4</v>
      </c>
      <c r="AB5" s="58" t="s">
        <v>5</v>
      </c>
      <c r="AC5" s="59" t="s">
        <v>4</v>
      </c>
      <c r="AD5" s="58" t="s">
        <v>5</v>
      </c>
      <c r="AE5" s="59" t="s">
        <v>4</v>
      </c>
      <c r="AF5" s="58" t="s">
        <v>5</v>
      </c>
      <c r="AG5" s="59" t="s">
        <v>4</v>
      </c>
      <c r="AH5" s="58" t="s">
        <v>5</v>
      </c>
      <c r="AI5" s="59" t="s">
        <v>4</v>
      </c>
      <c r="AJ5" s="58" t="s">
        <v>5</v>
      </c>
      <c r="AK5" s="59" t="s">
        <v>4</v>
      </c>
      <c r="AL5" s="58" t="s">
        <v>5</v>
      </c>
      <c r="AM5" s="59" t="s">
        <v>4</v>
      </c>
      <c r="AN5" s="58" t="s">
        <v>5</v>
      </c>
    </row>
    <row r="6" spans="1:40" s="60" customFormat="1" ht="51.75" customHeight="1">
      <c r="A6" s="93"/>
      <c r="B6" s="93"/>
      <c r="C6" s="61" t="s">
        <v>14</v>
      </c>
      <c r="D6" s="61" t="s">
        <v>14</v>
      </c>
      <c r="E6" s="61" t="s">
        <v>14</v>
      </c>
      <c r="F6" s="61" t="s">
        <v>14</v>
      </c>
      <c r="G6" s="61" t="s">
        <v>14</v>
      </c>
      <c r="H6" s="61" t="s">
        <v>14</v>
      </c>
      <c r="I6" s="61" t="s">
        <v>14</v>
      </c>
      <c r="J6" s="61" t="s">
        <v>14</v>
      </c>
      <c r="K6" s="61" t="s">
        <v>14</v>
      </c>
      <c r="L6" s="61" t="s">
        <v>14</v>
      </c>
      <c r="M6" s="61" t="s">
        <v>14</v>
      </c>
      <c r="N6" s="61" t="s">
        <v>14</v>
      </c>
      <c r="O6" s="61" t="s">
        <v>14</v>
      </c>
      <c r="P6" s="61" t="s">
        <v>14</v>
      </c>
      <c r="Q6" s="61" t="s">
        <v>14</v>
      </c>
      <c r="R6" s="61" t="s">
        <v>14</v>
      </c>
      <c r="S6" s="61" t="s">
        <v>14</v>
      </c>
      <c r="T6" s="61" t="s">
        <v>14</v>
      </c>
      <c r="U6" s="61" t="s">
        <v>14</v>
      </c>
      <c r="V6" s="61" t="s">
        <v>14</v>
      </c>
      <c r="W6" s="61" t="s">
        <v>14</v>
      </c>
      <c r="X6" s="61" t="s">
        <v>14</v>
      </c>
      <c r="Y6" s="61" t="s">
        <v>14</v>
      </c>
      <c r="Z6" s="61" t="s">
        <v>14</v>
      </c>
      <c r="AA6" s="61" t="s">
        <v>14</v>
      </c>
      <c r="AB6" s="61" t="s">
        <v>14</v>
      </c>
      <c r="AC6" s="61" t="s">
        <v>14</v>
      </c>
      <c r="AD6" s="61" t="s">
        <v>14</v>
      </c>
      <c r="AE6" s="61" t="s">
        <v>14</v>
      </c>
      <c r="AF6" s="61" t="s">
        <v>14</v>
      </c>
      <c r="AG6" s="61" t="s">
        <v>14</v>
      </c>
      <c r="AH6" s="61" t="s">
        <v>14</v>
      </c>
      <c r="AI6" s="61" t="s">
        <v>14</v>
      </c>
      <c r="AJ6" s="61" t="s">
        <v>14</v>
      </c>
      <c r="AK6" s="61" t="s">
        <v>14</v>
      </c>
      <c r="AL6" s="61" t="s">
        <v>14</v>
      </c>
      <c r="AM6" s="61" t="s">
        <v>14</v>
      </c>
      <c r="AN6" s="61" t="s">
        <v>14</v>
      </c>
    </row>
    <row r="7" spans="1:40" ht="24.9" customHeight="1">
      <c r="A7" s="45">
        <v>1</v>
      </c>
      <c r="B7" s="46" t="s">
        <v>65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2206878.5230399999</v>
      </c>
      <c r="L7" s="63">
        <v>15730.409333434902</v>
      </c>
      <c r="M7" s="63">
        <v>142391.54</v>
      </c>
      <c r="N7" s="63">
        <v>5154.2607959999996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30714.163199999999</v>
      </c>
      <c r="V7" s="63">
        <v>4053.2301043752</v>
      </c>
      <c r="W7" s="63">
        <v>0</v>
      </c>
      <c r="X7" s="63">
        <v>0</v>
      </c>
      <c r="Y7" s="63">
        <v>27797.596612000001</v>
      </c>
      <c r="Z7" s="63">
        <v>13088.9352296219</v>
      </c>
      <c r="AA7" s="63">
        <v>848753.65229300002</v>
      </c>
      <c r="AB7" s="63">
        <v>814037.84743324283</v>
      </c>
      <c r="AC7" s="63">
        <v>4426.8282710000003</v>
      </c>
      <c r="AD7" s="63">
        <v>3636.9480239099998</v>
      </c>
      <c r="AE7" s="63">
        <v>0</v>
      </c>
      <c r="AF7" s="63">
        <v>0</v>
      </c>
      <c r="AG7" s="63">
        <v>0</v>
      </c>
      <c r="AH7" s="63">
        <v>0</v>
      </c>
      <c r="AI7" s="63">
        <v>70846.518500000006</v>
      </c>
      <c r="AJ7" s="63">
        <v>36456.786309578885</v>
      </c>
      <c r="AK7" s="63">
        <v>0</v>
      </c>
      <c r="AL7" s="63">
        <v>0</v>
      </c>
      <c r="AM7" s="63">
        <v>3331808.821916</v>
      </c>
      <c r="AN7" s="63">
        <v>892158.41723016382</v>
      </c>
    </row>
    <row r="8" spans="1:40" s="22" customFormat="1" ht="24.9" customHeight="1">
      <c r="A8" s="45">
        <v>2</v>
      </c>
      <c r="B8" s="46" t="s">
        <v>66</v>
      </c>
      <c r="C8" s="63">
        <v>1284209.0122009995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-9854.6919160000016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87356.548135000179</v>
      </c>
      <c r="AB8" s="63">
        <v>0</v>
      </c>
      <c r="AC8" s="63">
        <v>0</v>
      </c>
      <c r="AD8" s="63">
        <v>0</v>
      </c>
      <c r="AE8" s="63">
        <v>120159.11142739342</v>
      </c>
      <c r="AF8" s="63">
        <v>0</v>
      </c>
      <c r="AG8" s="63">
        <v>0</v>
      </c>
      <c r="AH8" s="63">
        <v>0</v>
      </c>
      <c r="AI8" s="63">
        <v>1749021.260185</v>
      </c>
      <c r="AJ8" s="63">
        <v>0</v>
      </c>
      <c r="AK8" s="63">
        <v>0</v>
      </c>
      <c r="AL8" s="63">
        <v>0</v>
      </c>
      <c r="AM8" s="63">
        <v>3230891.2400323935</v>
      </c>
      <c r="AN8" s="63">
        <v>0</v>
      </c>
    </row>
    <row r="9" spans="1:40" ht="24.9" customHeight="1">
      <c r="A9" s="45">
        <v>3</v>
      </c>
      <c r="B9" s="46" t="s">
        <v>64</v>
      </c>
      <c r="C9" s="63">
        <v>78133.710000000006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1076932.7081240001</v>
      </c>
      <c r="AB9" s="63">
        <v>1018777.1443671528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1737.8235</v>
      </c>
      <c r="AJ9" s="63">
        <v>975.70543300439999</v>
      </c>
      <c r="AK9" s="63">
        <v>0</v>
      </c>
      <c r="AL9" s="63">
        <v>0</v>
      </c>
      <c r="AM9" s="63">
        <v>1156804.241624</v>
      </c>
      <c r="AN9" s="63">
        <v>1019752.8498001572</v>
      </c>
    </row>
    <row r="10" spans="1:40" ht="24.9" customHeight="1">
      <c r="A10" s="45">
        <v>4</v>
      </c>
      <c r="B10" s="46" t="s">
        <v>63</v>
      </c>
      <c r="C10" s="63">
        <v>744452.73344700132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150</v>
      </c>
      <c r="AB10" s="63">
        <v>0</v>
      </c>
      <c r="AC10" s="63">
        <v>0</v>
      </c>
      <c r="AD10" s="63">
        <v>0</v>
      </c>
      <c r="AE10" s="63">
        <v>200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3">
        <v>744802.73344700132</v>
      </c>
      <c r="AN10" s="63">
        <v>0</v>
      </c>
    </row>
    <row r="11" spans="1:40" ht="24.9" customHeight="1">
      <c r="A11" s="45">
        <v>5</v>
      </c>
      <c r="B11" s="46" t="s">
        <v>62</v>
      </c>
      <c r="C11" s="63">
        <v>225658.91579758978</v>
      </c>
      <c r="D11" s="63">
        <v>76700.270000000033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664.19732092000004</v>
      </c>
      <c r="AB11" s="63">
        <v>58.149999999999991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3">
        <v>226323.11311850979</v>
      </c>
      <c r="AN11" s="63">
        <v>76758.420000000027</v>
      </c>
    </row>
    <row r="12" spans="1:40" ht="24.9" customHeight="1">
      <c r="A12" s="45">
        <v>6</v>
      </c>
      <c r="B12" s="46" t="s">
        <v>73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44647.226340000001</v>
      </c>
      <c r="J12" s="63">
        <v>36324.946000000004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3">
        <v>44647.226340000001</v>
      </c>
      <c r="AN12" s="63">
        <v>36324.946000000004</v>
      </c>
    </row>
    <row r="13" spans="1:40" ht="24.9" customHeight="1">
      <c r="A13" s="45">
        <v>7</v>
      </c>
      <c r="B13" s="46" t="s">
        <v>77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80</v>
      </c>
      <c r="AB13" s="63">
        <v>0</v>
      </c>
      <c r="AC13" s="63">
        <v>0</v>
      </c>
      <c r="AD13" s="63">
        <v>0</v>
      </c>
      <c r="AE13" s="63">
        <v>831.07680000000005</v>
      </c>
      <c r="AF13" s="63">
        <v>0</v>
      </c>
      <c r="AG13" s="63">
        <v>0</v>
      </c>
      <c r="AH13" s="63">
        <v>0</v>
      </c>
      <c r="AI13" s="63">
        <v>20</v>
      </c>
      <c r="AJ13" s="63">
        <v>0</v>
      </c>
      <c r="AK13" s="63">
        <v>0</v>
      </c>
      <c r="AL13" s="63">
        <v>0</v>
      </c>
      <c r="AM13" s="63">
        <v>931.07680000000005</v>
      </c>
      <c r="AN13" s="63">
        <v>0</v>
      </c>
    </row>
    <row r="14" spans="1:40" ht="24.9" customHeight="1">
      <c r="A14" s="45">
        <v>8</v>
      </c>
      <c r="B14" s="46" t="s">
        <v>69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</row>
    <row r="15" spans="1:40" ht="24.9" customHeight="1">
      <c r="A15" s="45">
        <v>9</v>
      </c>
      <c r="B15" s="46" t="s">
        <v>67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3">
        <v>0</v>
      </c>
      <c r="AN15" s="63">
        <v>0</v>
      </c>
    </row>
    <row r="16" spans="1:40" ht="24.9" customHeight="1">
      <c r="A16" s="45">
        <v>10</v>
      </c>
      <c r="B16" s="46" t="s">
        <v>71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</row>
    <row r="17" spans="1:40" ht="24.9" customHeight="1">
      <c r="A17" s="45">
        <v>11</v>
      </c>
      <c r="B17" s="46" t="s">
        <v>70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3">
        <v>0</v>
      </c>
      <c r="AN17" s="63">
        <v>0</v>
      </c>
    </row>
    <row r="18" spans="1:40" ht="24.9" customHeight="1">
      <c r="A18" s="45">
        <v>12</v>
      </c>
      <c r="B18" s="46" t="s">
        <v>68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</row>
    <row r="19" spans="1:40" ht="24.9" customHeight="1">
      <c r="A19" s="45">
        <v>13</v>
      </c>
      <c r="B19" s="46" t="s">
        <v>76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</row>
    <row r="20" spans="1:40" ht="24.9" customHeight="1">
      <c r="A20" s="45">
        <v>14</v>
      </c>
      <c r="B20" s="46" t="s">
        <v>75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</row>
    <row r="21" spans="1:40" ht="24.9" customHeight="1">
      <c r="A21" s="45">
        <v>15</v>
      </c>
      <c r="B21" s="46" t="s">
        <v>78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3">
        <v>0</v>
      </c>
      <c r="AN21" s="63">
        <v>0</v>
      </c>
    </row>
    <row r="22" spans="1:40" ht="24.9" customHeight="1">
      <c r="A22" s="45">
        <v>16</v>
      </c>
      <c r="B22" s="46" t="s">
        <v>72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3">
        <v>0</v>
      </c>
      <c r="AN22" s="63">
        <v>0</v>
      </c>
    </row>
    <row r="23" spans="1:40" ht="24.9" customHeight="1">
      <c r="A23" s="45">
        <v>17</v>
      </c>
      <c r="B23" s="46" t="s">
        <v>90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3">
        <v>0</v>
      </c>
      <c r="AN23" s="63">
        <v>0</v>
      </c>
    </row>
    <row r="24" spans="1:40" ht="24.9" customHeight="1">
      <c r="A24" s="45">
        <v>18</v>
      </c>
      <c r="B24" s="46" t="s">
        <v>74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3">
        <v>0</v>
      </c>
      <c r="AN24" s="63">
        <v>0</v>
      </c>
    </row>
    <row r="25" spans="1:40" ht="13.8">
      <c r="A25" s="47"/>
      <c r="B25" s="48" t="s">
        <v>1</v>
      </c>
      <c r="C25" s="65">
        <v>2332454.3714455906</v>
      </c>
      <c r="D25" s="65">
        <v>76700.270000000033</v>
      </c>
      <c r="E25" s="65">
        <v>0</v>
      </c>
      <c r="F25" s="65">
        <v>0</v>
      </c>
      <c r="G25" s="65">
        <v>0</v>
      </c>
      <c r="H25" s="65">
        <v>0</v>
      </c>
      <c r="I25" s="65">
        <v>34792.534423999998</v>
      </c>
      <c r="J25" s="65">
        <v>36324.946000000004</v>
      </c>
      <c r="K25" s="65">
        <v>2206878.5230399999</v>
      </c>
      <c r="L25" s="65">
        <v>15730.409333434902</v>
      </c>
      <c r="M25" s="65">
        <v>142391.54</v>
      </c>
      <c r="N25" s="65">
        <v>5154.2607959999996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0</v>
      </c>
      <c r="U25" s="65">
        <v>30714.163199999999</v>
      </c>
      <c r="V25" s="65">
        <v>4053.2301043752</v>
      </c>
      <c r="W25" s="65">
        <v>0</v>
      </c>
      <c r="X25" s="65">
        <v>0</v>
      </c>
      <c r="Y25" s="65">
        <v>27797.596612000001</v>
      </c>
      <c r="Z25" s="65">
        <v>13088.9352296219</v>
      </c>
      <c r="AA25" s="65">
        <v>2013937.1058729202</v>
      </c>
      <c r="AB25" s="65">
        <v>1832873.1418003957</v>
      </c>
      <c r="AC25" s="65">
        <v>4426.8282710000003</v>
      </c>
      <c r="AD25" s="65">
        <v>3636.9480239099998</v>
      </c>
      <c r="AE25" s="65">
        <v>121190.18822739342</v>
      </c>
      <c r="AF25" s="65">
        <v>0</v>
      </c>
      <c r="AG25" s="65">
        <v>0</v>
      </c>
      <c r="AH25" s="65">
        <v>0</v>
      </c>
      <c r="AI25" s="65">
        <v>1821625.602185</v>
      </c>
      <c r="AJ25" s="65">
        <v>37432.491742583283</v>
      </c>
      <c r="AK25" s="65">
        <v>0</v>
      </c>
      <c r="AL25" s="65">
        <v>0</v>
      </c>
      <c r="AM25" s="65">
        <v>8736208.4532779045</v>
      </c>
      <c r="AN25" s="65">
        <v>2024994.633030321</v>
      </c>
    </row>
    <row r="26" spans="1:40" customFormat="1" ht="15" customHeight="1"/>
    <row r="27" spans="1:40" customFormat="1" ht="15" customHeight="1"/>
    <row r="28" spans="1:40" customFormat="1">
      <c r="B28" s="26" t="s">
        <v>15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40" customFormat="1">
      <c r="B29" s="99" t="s">
        <v>57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</row>
    <row r="30" spans="1:40" customFormat="1"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</row>
    <row r="31" spans="1:40" customFormat="1"/>
    <row r="32" spans="1:40" customFormat="1"/>
    <row r="33" spans="3:11" customFormat="1">
      <c r="C33" s="10"/>
      <c r="D33" s="10"/>
      <c r="E33" s="10"/>
      <c r="F33" s="10"/>
      <c r="G33" s="10"/>
      <c r="H33" s="10"/>
      <c r="I33" s="10"/>
      <c r="J33" s="10"/>
      <c r="K33" s="10"/>
    </row>
  </sheetData>
  <sortState xmlns:xlrd2="http://schemas.microsoft.com/office/spreadsheetml/2017/richdata2" ref="B9:AN23">
    <sortCondition descending="1" ref="AM7:AM23"/>
  </sortState>
  <mergeCells count="22">
    <mergeCell ref="AM4:AN4"/>
    <mergeCell ref="W4:X4"/>
    <mergeCell ref="Y4:Z4"/>
    <mergeCell ref="AA4:AB4"/>
    <mergeCell ref="AC4:AD4"/>
    <mergeCell ref="AE4:AF4"/>
    <mergeCell ref="AG4:AH4"/>
    <mergeCell ref="S4:T4"/>
    <mergeCell ref="U4:V4"/>
    <mergeCell ref="AI4:AJ4"/>
    <mergeCell ref="AK4:AL4"/>
    <mergeCell ref="I4:J4"/>
    <mergeCell ref="K4:L4"/>
    <mergeCell ref="M4:N4"/>
    <mergeCell ref="O4:P4"/>
    <mergeCell ref="Q4:R4"/>
    <mergeCell ref="B29:N30"/>
    <mergeCell ref="A4:A6"/>
    <mergeCell ref="B4:B6"/>
    <mergeCell ref="C4:D4"/>
    <mergeCell ref="E4:F4"/>
    <mergeCell ref="G4:H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indexed="46"/>
  </sheetPr>
  <dimension ref="A1:AN31"/>
  <sheetViews>
    <sheetView zoomScale="90" zoomScaleNormal="9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9.109375" defaultRowHeight="13.2"/>
  <cols>
    <col min="1" max="1" width="4" style="20" customWidth="1"/>
    <col min="2" max="2" width="47.44140625" style="20" customWidth="1"/>
    <col min="3" max="6" width="9.6640625" style="20" customWidth="1"/>
    <col min="7" max="7" width="12" style="20" customWidth="1"/>
    <col min="8" max="8" width="11.88671875" style="20" customWidth="1"/>
    <col min="9" max="10" width="10.109375" style="20" bestFit="1" customWidth="1"/>
    <col min="11" max="20" width="9.6640625" style="20" customWidth="1"/>
    <col min="21" max="21" width="11" style="20" customWidth="1"/>
    <col min="22" max="26" width="9.6640625" style="20" customWidth="1"/>
    <col min="27" max="27" width="11" style="20" customWidth="1"/>
    <col min="28" max="28" width="10.44140625" style="20" customWidth="1"/>
    <col min="29" max="38" width="9.6640625" style="20" customWidth="1"/>
    <col min="39" max="39" width="12.6640625" style="20" customWidth="1"/>
    <col min="40" max="40" width="11.88671875" style="20" customWidth="1"/>
    <col min="41" max="16384" width="9.109375" style="20"/>
  </cols>
  <sheetData>
    <row r="1" spans="1:40" s="17" customFormat="1" ht="16.5" customHeight="1">
      <c r="A1" s="103" t="s">
        <v>88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4"/>
      <c r="N1" s="104"/>
      <c r="W1" s="30"/>
    </row>
    <row r="2" spans="1:40" ht="18.75" customHeight="1">
      <c r="A2" s="19" t="s">
        <v>39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</row>
    <row r="3" spans="1:40" ht="18.75" customHeight="1">
      <c r="A3" s="24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</row>
    <row r="4" spans="1:40" ht="94.5" customHeight="1">
      <c r="A4" s="91" t="s">
        <v>0</v>
      </c>
      <c r="B4" s="91" t="s">
        <v>2</v>
      </c>
      <c r="C4" s="88" t="s">
        <v>3</v>
      </c>
      <c r="D4" s="90"/>
      <c r="E4" s="88" t="s">
        <v>27</v>
      </c>
      <c r="F4" s="90"/>
      <c r="G4" s="88" t="s">
        <v>34</v>
      </c>
      <c r="H4" s="90"/>
      <c r="I4" s="88" t="s">
        <v>6</v>
      </c>
      <c r="J4" s="90"/>
      <c r="K4" s="88" t="s">
        <v>35</v>
      </c>
      <c r="L4" s="90"/>
      <c r="M4" s="88" t="s">
        <v>7</v>
      </c>
      <c r="N4" s="90"/>
      <c r="O4" s="88" t="s">
        <v>8</v>
      </c>
      <c r="P4" s="90"/>
      <c r="Q4" s="88" t="s">
        <v>28</v>
      </c>
      <c r="R4" s="90"/>
      <c r="S4" s="88" t="s">
        <v>38</v>
      </c>
      <c r="T4" s="90"/>
      <c r="U4" s="88" t="s">
        <v>29</v>
      </c>
      <c r="V4" s="90"/>
      <c r="W4" s="88" t="s">
        <v>30</v>
      </c>
      <c r="X4" s="90"/>
      <c r="Y4" s="88" t="s">
        <v>9</v>
      </c>
      <c r="Z4" s="90"/>
      <c r="AA4" s="88" t="s">
        <v>31</v>
      </c>
      <c r="AB4" s="90"/>
      <c r="AC4" s="88" t="s">
        <v>10</v>
      </c>
      <c r="AD4" s="90"/>
      <c r="AE4" s="88" t="s">
        <v>11</v>
      </c>
      <c r="AF4" s="90"/>
      <c r="AG4" s="88" t="s">
        <v>12</v>
      </c>
      <c r="AH4" s="90"/>
      <c r="AI4" s="88" t="s">
        <v>32</v>
      </c>
      <c r="AJ4" s="90"/>
      <c r="AK4" s="88" t="s">
        <v>13</v>
      </c>
      <c r="AL4" s="90"/>
      <c r="AM4" s="88" t="s">
        <v>14</v>
      </c>
      <c r="AN4" s="90"/>
    </row>
    <row r="5" spans="1:40" ht="39.9" customHeight="1">
      <c r="A5" s="93"/>
      <c r="B5" s="93"/>
      <c r="C5" s="21" t="s">
        <v>16</v>
      </c>
      <c r="D5" s="21" t="s">
        <v>17</v>
      </c>
      <c r="E5" s="21" t="s">
        <v>16</v>
      </c>
      <c r="F5" s="21" t="s">
        <v>17</v>
      </c>
      <c r="G5" s="21" t="s">
        <v>16</v>
      </c>
      <c r="H5" s="21" t="s">
        <v>17</v>
      </c>
      <c r="I5" s="21" t="s">
        <v>16</v>
      </c>
      <c r="J5" s="21" t="s">
        <v>17</v>
      </c>
      <c r="K5" s="21" t="s">
        <v>16</v>
      </c>
      <c r="L5" s="21" t="s">
        <v>17</v>
      </c>
      <c r="M5" s="21" t="s">
        <v>16</v>
      </c>
      <c r="N5" s="21" t="s">
        <v>17</v>
      </c>
      <c r="O5" s="21" t="s">
        <v>16</v>
      </c>
      <c r="P5" s="21" t="s">
        <v>17</v>
      </c>
      <c r="Q5" s="21" t="s">
        <v>16</v>
      </c>
      <c r="R5" s="21" t="s">
        <v>17</v>
      </c>
      <c r="S5" s="21" t="s">
        <v>16</v>
      </c>
      <c r="T5" s="21" t="s">
        <v>17</v>
      </c>
      <c r="U5" s="21" t="s">
        <v>16</v>
      </c>
      <c r="V5" s="21" t="s">
        <v>17</v>
      </c>
      <c r="W5" s="21" t="s">
        <v>16</v>
      </c>
      <c r="X5" s="21" t="s">
        <v>17</v>
      </c>
      <c r="Y5" s="21" t="s">
        <v>16</v>
      </c>
      <c r="Z5" s="21" t="s">
        <v>17</v>
      </c>
      <c r="AA5" s="21" t="s">
        <v>16</v>
      </c>
      <c r="AB5" s="21" t="s">
        <v>17</v>
      </c>
      <c r="AC5" s="21" t="s">
        <v>16</v>
      </c>
      <c r="AD5" s="21" t="s">
        <v>17</v>
      </c>
      <c r="AE5" s="21" t="s">
        <v>16</v>
      </c>
      <c r="AF5" s="21" t="s">
        <v>17</v>
      </c>
      <c r="AG5" s="21" t="s">
        <v>16</v>
      </c>
      <c r="AH5" s="21" t="s">
        <v>17</v>
      </c>
      <c r="AI5" s="21" t="s">
        <v>16</v>
      </c>
      <c r="AJ5" s="21" t="s">
        <v>17</v>
      </c>
      <c r="AK5" s="21" t="s">
        <v>16</v>
      </c>
      <c r="AL5" s="21" t="s">
        <v>17</v>
      </c>
      <c r="AM5" s="21" t="s">
        <v>16</v>
      </c>
      <c r="AN5" s="21" t="s">
        <v>17</v>
      </c>
    </row>
    <row r="6" spans="1:40" customFormat="1" ht="24.9" customHeight="1">
      <c r="A6" s="45">
        <v>1</v>
      </c>
      <c r="B6" s="46" t="s">
        <v>66</v>
      </c>
      <c r="C6" s="63">
        <v>1284209.0122009995</v>
      </c>
      <c r="D6" s="63">
        <v>1284209.0122009995</v>
      </c>
      <c r="E6" s="63">
        <v>0</v>
      </c>
      <c r="F6" s="63">
        <v>0</v>
      </c>
      <c r="G6" s="63">
        <v>0</v>
      </c>
      <c r="H6" s="63">
        <v>0</v>
      </c>
      <c r="I6" s="63">
        <v>32144.944401000044</v>
      </c>
      <c r="J6" s="63">
        <v>32144.944401000044</v>
      </c>
      <c r="K6" s="63">
        <v>0</v>
      </c>
      <c r="L6" s="63">
        <v>0</v>
      </c>
      <c r="M6" s="63">
        <v>0</v>
      </c>
      <c r="N6" s="63">
        <v>0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  <c r="U6" s="63">
        <v>0</v>
      </c>
      <c r="V6" s="63">
        <v>0</v>
      </c>
      <c r="W6" s="63">
        <v>0</v>
      </c>
      <c r="X6" s="63">
        <v>0</v>
      </c>
      <c r="Y6" s="63">
        <v>0</v>
      </c>
      <c r="Z6" s="63">
        <v>0</v>
      </c>
      <c r="AA6" s="63">
        <v>73520.636761000176</v>
      </c>
      <c r="AB6" s="63">
        <v>73520.636761000176</v>
      </c>
      <c r="AC6" s="63">
        <v>0</v>
      </c>
      <c r="AD6" s="63">
        <v>0</v>
      </c>
      <c r="AE6" s="63">
        <v>10622.601043619914</v>
      </c>
      <c r="AF6" s="63">
        <v>10622.601043619914</v>
      </c>
      <c r="AG6" s="63">
        <v>0</v>
      </c>
      <c r="AH6" s="63">
        <v>0</v>
      </c>
      <c r="AI6" s="63">
        <v>1749021.260185</v>
      </c>
      <c r="AJ6" s="63">
        <v>1749021.260185</v>
      </c>
      <c r="AK6" s="63">
        <v>0</v>
      </c>
      <c r="AL6" s="63">
        <v>0</v>
      </c>
      <c r="AM6" s="64">
        <v>3149518.4545916198</v>
      </c>
      <c r="AN6" s="64">
        <v>3149518.4545916198</v>
      </c>
    </row>
    <row r="7" spans="1:40" customFormat="1" ht="24.9" customHeight="1">
      <c r="A7" s="45">
        <v>2</v>
      </c>
      <c r="B7" s="46" t="s">
        <v>65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1115710.7284278506</v>
      </c>
      <c r="L7" s="63">
        <v>1099980.32</v>
      </c>
      <c r="M7" s="63">
        <v>71586.955549450562</v>
      </c>
      <c r="N7" s="63">
        <v>66432.69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18590.151410526316</v>
      </c>
      <c r="V7" s="63">
        <v>15491.12</v>
      </c>
      <c r="W7" s="63">
        <v>0</v>
      </c>
      <c r="X7" s="63">
        <v>0</v>
      </c>
      <c r="Y7" s="63">
        <v>28083.863573764484</v>
      </c>
      <c r="Z7" s="63">
        <v>15476.492291700586</v>
      </c>
      <c r="AA7" s="63">
        <v>599813.18828801857</v>
      </c>
      <c r="AB7" s="63">
        <v>26589.43</v>
      </c>
      <c r="AC7" s="63">
        <v>2848.0629904197976</v>
      </c>
      <c r="AD7" s="63">
        <v>569.46</v>
      </c>
      <c r="AE7" s="63">
        <v>0</v>
      </c>
      <c r="AF7" s="63">
        <v>0</v>
      </c>
      <c r="AG7" s="63">
        <v>0</v>
      </c>
      <c r="AH7" s="63">
        <v>0</v>
      </c>
      <c r="AI7" s="63">
        <v>55862.561817132468</v>
      </c>
      <c r="AJ7" s="63">
        <v>31035.61</v>
      </c>
      <c r="AK7" s="63">
        <v>0</v>
      </c>
      <c r="AL7" s="63">
        <v>0</v>
      </c>
      <c r="AM7" s="64">
        <v>1892495.5120571628</v>
      </c>
      <c r="AN7" s="64">
        <v>1255575.1222917007</v>
      </c>
    </row>
    <row r="8" spans="1:40" customFormat="1" ht="24.9" customHeight="1">
      <c r="A8" s="45">
        <v>3</v>
      </c>
      <c r="B8" s="46" t="s">
        <v>64</v>
      </c>
      <c r="C8" s="63">
        <v>78133.710000000006</v>
      </c>
      <c r="D8" s="63">
        <v>78133.710000000006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672333.62716395711</v>
      </c>
      <c r="AB8" s="63">
        <v>48681.591805685661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1981.9271886083093</v>
      </c>
      <c r="AJ8" s="63">
        <v>1744.9395779121285</v>
      </c>
      <c r="AK8" s="63">
        <v>0</v>
      </c>
      <c r="AL8" s="63">
        <v>0</v>
      </c>
      <c r="AM8" s="64">
        <v>752449.2643525654</v>
      </c>
      <c r="AN8" s="64">
        <v>128560.24138359779</v>
      </c>
    </row>
    <row r="9" spans="1:40" customFormat="1" ht="24.9" customHeight="1">
      <c r="A9" s="45">
        <v>4</v>
      </c>
      <c r="B9" s="46" t="s">
        <v>63</v>
      </c>
      <c r="C9" s="63">
        <v>744452.73344700132</v>
      </c>
      <c r="D9" s="63">
        <v>744452.73344700132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223.88500975777254</v>
      </c>
      <c r="AB9" s="63">
        <v>223.88500975777254</v>
      </c>
      <c r="AC9" s="63">
        <v>0</v>
      </c>
      <c r="AD9" s="63">
        <v>0</v>
      </c>
      <c r="AE9" s="63">
        <v>137.06624605678235</v>
      </c>
      <c r="AF9" s="63">
        <v>137.06624605678235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4">
        <v>744813.68470281595</v>
      </c>
      <c r="AN9" s="64">
        <v>744813.68470281595</v>
      </c>
    </row>
    <row r="10" spans="1:40" customFormat="1" ht="24.9" customHeight="1">
      <c r="A10" s="45">
        <v>5</v>
      </c>
      <c r="B10" s="46" t="s">
        <v>62</v>
      </c>
      <c r="C10" s="63">
        <v>225658.93589898985</v>
      </c>
      <c r="D10" s="63">
        <v>148958.66589898986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664.19822091999993</v>
      </c>
      <c r="AB10" s="63">
        <v>606.03822091999996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226323.13411990984</v>
      </c>
      <c r="AN10" s="64">
        <v>149564.70411990985</v>
      </c>
    </row>
    <row r="11" spans="1:40" customFormat="1" ht="24.9" customHeight="1">
      <c r="A11" s="45">
        <v>6</v>
      </c>
      <c r="B11" s="46" t="s">
        <v>73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51481.852752109597</v>
      </c>
      <c r="J11" s="63">
        <v>9635.1933170411066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51481.852752109597</v>
      </c>
      <c r="AN11" s="64">
        <v>9635.1933170411066</v>
      </c>
    </row>
    <row r="12" spans="1:40" customFormat="1" ht="24.9" customHeight="1">
      <c r="A12" s="45">
        <v>7</v>
      </c>
      <c r="B12" s="46" t="s">
        <v>77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157.78715492771084</v>
      </c>
      <c r="AB12" s="63">
        <v>157.78715492771084</v>
      </c>
      <c r="AC12" s="63">
        <v>0</v>
      </c>
      <c r="AD12" s="63">
        <v>0</v>
      </c>
      <c r="AE12" s="63">
        <v>832.27133058778634</v>
      </c>
      <c r="AF12" s="63">
        <v>832.27133058778634</v>
      </c>
      <c r="AG12" s="63">
        <v>0</v>
      </c>
      <c r="AH12" s="63">
        <v>0</v>
      </c>
      <c r="AI12" s="63">
        <v>16</v>
      </c>
      <c r="AJ12" s="63">
        <v>16</v>
      </c>
      <c r="AK12" s="63">
        <v>0</v>
      </c>
      <c r="AL12" s="63">
        <v>0</v>
      </c>
      <c r="AM12" s="64">
        <v>1006.0584855154972</v>
      </c>
      <c r="AN12" s="64">
        <v>1006.0584855154972</v>
      </c>
    </row>
    <row r="13" spans="1:40" customFormat="1" ht="24.9" customHeight="1">
      <c r="A13" s="45">
        <v>8</v>
      </c>
      <c r="B13" s="46" t="s">
        <v>69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0</v>
      </c>
      <c r="AN13" s="64">
        <v>0</v>
      </c>
    </row>
    <row r="14" spans="1:40" customFormat="1" ht="24.9" customHeight="1">
      <c r="A14" s="45">
        <v>9</v>
      </c>
      <c r="B14" s="46" t="s">
        <v>67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0</v>
      </c>
      <c r="AN14" s="64">
        <v>0</v>
      </c>
    </row>
    <row r="15" spans="1:40" customFormat="1" ht="24.9" customHeight="1">
      <c r="A15" s="45">
        <v>10</v>
      </c>
      <c r="B15" s="46" t="s">
        <v>71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customFormat="1" ht="24.9" customHeight="1">
      <c r="A16" s="45">
        <v>11</v>
      </c>
      <c r="B16" s="46" t="s">
        <v>70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customFormat="1" ht="24.9" customHeight="1">
      <c r="A17" s="45">
        <v>12</v>
      </c>
      <c r="B17" s="46" t="s">
        <v>68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customFormat="1" ht="24.9" customHeight="1">
      <c r="A18" s="45">
        <v>13</v>
      </c>
      <c r="B18" s="46" t="s">
        <v>76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customFormat="1" ht="24.9" customHeight="1">
      <c r="A19" s="45">
        <v>14</v>
      </c>
      <c r="B19" s="46" t="s">
        <v>75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customFormat="1" ht="24.9" customHeight="1">
      <c r="A20" s="45">
        <v>15</v>
      </c>
      <c r="B20" s="46" t="s">
        <v>78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customFormat="1" ht="24.9" customHeight="1">
      <c r="A21" s="45">
        <v>16</v>
      </c>
      <c r="B21" s="46" t="s">
        <v>72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customFormat="1" ht="24.9" customHeight="1">
      <c r="A22" s="45">
        <v>17</v>
      </c>
      <c r="B22" s="46" t="s">
        <v>90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customFormat="1" ht="24.9" customHeight="1">
      <c r="A23" s="45">
        <v>18</v>
      </c>
      <c r="B23" s="46" t="s">
        <v>74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ht="13.8">
      <c r="A24" s="23"/>
      <c r="B24" s="12" t="s">
        <v>1</v>
      </c>
      <c r="C24" s="65">
        <v>2332454.3915469907</v>
      </c>
      <c r="D24" s="65">
        <v>2255754.1215469907</v>
      </c>
      <c r="E24" s="65">
        <v>0</v>
      </c>
      <c r="F24" s="65">
        <v>0</v>
      </c>
      <c r="G24" s="65">
        <v>0</v>
      </c>
      <c r="H24" s="65">
        <v>0</v>
      </c>
      <c r="I24" s="65">
        <v>83626.797153109641</v>
      </c>
      <c r="J24" s="65">
        <v>41780.137718041151</v>
      </c>
      <c r="K24" s="65">
        <v>1115710.7284278506</v>
      </c>
      <c r="L24" s="65">
        <v>1099980.32</v>
      </c>
      <c r="M24" s="65">
        <v>71586.955549450562</v>
      </c>
      <c r="N24" s="65">
        <v>66432.69</v>
      </c>
      <c r="O24" s="65">
        <v>0</v>
      </c>
      <c r="P24" s="65">
        <v>0</v>
      </c>
      <c r="Q24" s="65">
        <v>0</v>
      </c>
      <c r="R24" s="65">
        <v>0</v>
      </c>
      <c r="S24" s="65">
        <v>0</v>
      </c>
      <c r="T24" s="65">
        <v>0</v>
      </c>
      <c r="U24" s="65">
        <v>18590.151410526316</v>
      </c>
      <c r="V24" s="65">
        <v>15491.12</v>
      </c>
      <c r="W24" s="65">
        <v>0</v>
      </c>
      <c r="X24" s="65">
        <v>0</v>
      </c>
      <c r="Y24" s="65">
        <v>28083.863573764484</v>
      </c>
      <c r="Z24" s="65">
        <v>15476.492291700586</v>
      </c>
      <c r="AA24" s="65">
        <v>1346713.3225985812</v>
      </c>
      <c r="AB24" s="65">
        <v>149779.36895229129</v>
      </c>
      <c r="AC24" s="65">
        <v>2848.0629904197976</v>
      </c>
      <c r="AD24" s="65">
        <v>569.46</v>
      </c>
      <c r="AE24" s="65">
        <v>11591.938620264482</v>
      </c>
      <c r="AF24" s="65">
        <v>11591.938620264482</v>
      </c>
      <c r="AG24" s="65">
        <v>0</v>
      </c>
      <c r="AH24" s="65">
        <v>0</v>
      </c>
      <c r="AI24" s="65">
        <v>1806881.7491907408</v>
      </c>
      <c r="AJ24" s="65">
        <v>1781817.8097629123</v>
      </c>
      <c r="AK24" s="65">
        <v>0</v>
      </c>
      <c r="AL24" s="65">
        <v>0</v>
      </c>
      <c r="AM24" s="65">
        <v>6818087.9610617002</v>
      </c>
      <c r="AN24" s="65">
        <v>5438673.4588922001</v>
      </c>
    </row>
    <row r="25" spans="1:40" ht="13.8">
      <c r="A25" s="60"/>
      <c r="B25" s="74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</row>
    <row r="27" spans="1:40">
      <c r="B27" s="16" t="s">
        <v>15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AM27" s="25"/>
      <c r="AN27" s="25"/>
    </row>
    <row r="28" spans="1:40">
      <c r="B28" s="100" t="s">
        <v>61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</row>
    <row r="29" spans="1:40"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AM29" s="25"/>
      <c r="AN29" s="25"/>
    </row>
    <row r="30" spans="1:40">
      <c r="B30" s="16" t="s">
        <v>18</v>
      </c>
      <c r="C30" s="17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spans="1:40">
      <c r="B31" s="16" t="s">
        <v>19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</sheetData>
  <sortState xmlns:xlrd2="http://schemas.microsoft.com/office/spreadsheetml/2017/richdata2" ref="B7:AN22">
    <sortCondition descending="1" ref="AM6:AM22"/>
  </sortState>
  <mergeCells count="23">
    <mergeCell ref="Y4:Z4"/>
    <mergeCell ref="AM4:AN4"/>
    <mergeCell ref="B28:N29"/>
    <mergeCell ref="AA4:AB4"/>
    <mergeCell ref="AC4:AD4"/>
    <mergeCell ref="AE4:AF4"/>
    <mergeCell ref="AG4:AH4"/>
    <mergeCell ref="AI4:AJ4"/>
    <mergeCell ref="S4:T4"/>
    <mergeCell ref="U4:V4"/>
    <mergeCell ref="W4:X4"/>
    <mergeCell ref="AK4:AL4"/>
    <mergeCell ref="O4:P4"/>
    <mergeCell ref="Q4:R4"/>
    <mergeCell ref="I4:J4"/>
    <mergeCell ref="K4:L4"/>
    <mergeCell ref="M4:N4"/>
    <mergeCell ref="A1:N1"/>
    <mergeCell ref="A4:A5"/>
    <mergeCell ref="B4:B5"/>
    <mergeCell ref="C4:D4"/>
    <mergeCell ref="E4:F4"/>
    <mergeCell ref="G4:H4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AN32"/>
  <sheetViews>
    <sheetView zoomScale="90" zoomScaleNormal="90" workbookViewId="0">
      <pane xSplit="2" ySplit="6" topLeftCell="C22" activePane="bottomRight" state="frozen"/>
      <selection pane="topRight"/>
      <selection pane="bottomLeft"/>
      <selection pane="bottomRight"/>
    </sheetView>
  </sheetViews>
  <sheetFormatPr defaultColWidth="9.109375" defaultRowHeight="13.2"/>
  <cols>
    <col min="1" max="1" width="4" style="20" customWidth="1"/>
    <col min="2" max="2" width="47.44140625" style="20" customWidth="1"/>
    <col min="3" max="6" width="9.6640625" style="20" customWidth="1"/>
    <col min="7" max="7" width="12" style="20" customWidth="1"/>
    <col min="8" max="8" width="11.88671875" style="20" customWidth="1"/>
    <col min="9" max="9" width="12.109375" style="20" customWidth="1"/>
    <col min="10" max="10" width="10.109375" style="20" bestFit="1" customWidth="1"/>
    <col min="11" max="20" width="9.6640625" style="20" customWidth="1"/>
    <col min="21" max="21" width="11" style="20" customWidth="1"/>
    <col min="22" max="26" width="9.6640625" style="20" customWidth="1"/>
    <col min="27" max="27" width="11.88671875" style="20" customWidth="1"/>
    <col min="28" max="28" width="12.6640625" style="20" customWidth="1"/>
    <col min="29" max="38" width="9.6640625" style="20" customWidth="1"/>
    <col min="39" max="39" width="12.6640625" style="20" customWidth="1"/>
    <col min="40" max="40" width="11.88671875" style="20" customWidth="1"/>
    <col min="41" max="16384" width="9.109375" style="20"/>
  </cols>
  <sheetData>
    <row r="1" spans="1:40" s="17" customFormat="1">
      <c r="A1" s="101" t="s">
        <v>83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5"/>
      <c r="N1" s="15"/>
      <c r="O1" s="15"/>
      <c r="P1" s="15"/>
      <c r="Q1" s="15"/>
      <c r="R1" s="15"/>
      <c r="S1" s="15"/>
    </row>
    <row r="2" spans="1:40">
      <c r="A2" s="101" t="s">
        <v>45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40" ht="19.5" customHeight="1">
      <c r="A3" s="19" t="s">
        <v>39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</row>
    <row r="4" spans="1:40" ht="19.5" customHeight="1">
      <c r="A4" s="24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</row>
    <row r="5" spans="1:40" ht="94.5" customHeight="1">
      <c r="A5" s="91" t="s">
        <v>0</v>
      </c>
      <c r="B5" s="91" t="s">
        <v>2</v>
      </c>
      <c r="C5" s="88" t="s">
        <v>3</v>
      </c>
      <c r="D5" s="90"/>
      <c r="E5" s="88" t="s">
        <v>27</v>
      </c>
      <c r="F5" s="90"/>
      <c r="G5" s="88" t="s">
        <v>34</v>
      </c>
      <c r="H5" s="90"/>
      <c r="I5" s="88" t="s">
        <v>6</v>
      </c>
      <c r="J5" s="90"/>
      <c r="K5" s="88" t="s">
        <v>35</v>
      </c>
      <c r="L5" s="90"/>
      <c r="M5" s="88" t="s">
        <v>7</v>
      </c>
      <c r="N5" s="90"/>
      <c r="O5" s="88" t="s">
        <v>8</v>
      </c>
      <c r="P5" s="90"/>
      <c r="Q5" s="88" t="s">
        <v>28</v>
      </c>
      <c r="R5" s="90"/>
      <c r="S5" s="88" t="s">
        <v>38</v>
      </c>
      <c r="T5" s="90"/>
      <c r="U5" s="88" t="s">
        <v>29</v>
      </c>
      <c r="V5" s="90"/>
      <c r="W5" s="88" t="s">
        <v>30</v>
      </c>
      <c r="X5" s="90"/>
      <c r="Y5" s="88" t="s">
        <v>9</v>
      </c>
      <c r="Z5" s="90"/>
      <c r="AA5" s="88" t="s">
        <v>31</v>
      </c>
      <c r="AB5" s="90"/>
      <c r="AC5" s="88" t="s">
        <v>10</v>
      </c>
      <c r="AD5" s="90"/>
      <c r="AE5" s="88" t="s">
        <v>11</v>
      </c>
      <c r="AF5" s="90"/>
      <c r="AG5" s="88" t="s">
        <v>12</v>
      </c>
      <c r="AH5" s="90"/>
      <c r="AI5" s="88" t="s">
        <v>32</v>
      </c>
      <c r="AJ5" s="90"/>
      <c r="AK5" s="88" t="s">
        <v>13</v>
      </c>
      <c r="AL5" s="90"/>
      <c r="AM5" s="88" t="s">
        <v>14</v>
      </c>
      <c r="AN5" s="90"/>
    </row>
    <row r="6" spans="1:40" ht="39.9" customHeight="1">
      <c r="A6" s="93"/>
      <c r="B6" s="93"/>
      <c r="C6" s="21" t="s">
        <v>20</v>
      </c>
      <c r="D6" s="21" t="s">
        <v>21</v>
      </c>
      <c r="E6" s="21" t="s">
        <v>20</v>
      </c>
      <c r="F6" s="21" t="s">
        <v>21</v>
      </c>
      <c r="G6" s="21" t="s">
        <v>20</v>
      </c>
      <c r="H6" s="21" t="s">
        <v>21</v>
      </c>
      <c r="I6" s="21" t="s">
        <v>20</v>
      </c>
      <c r="J6" s="21" t="s">
        <v>21</v>
      </c>
      <c r="K6" s="21" t="s">
        <v>20</v>
      </c>
      <c r="L6" s="21" t="s">
        <v>21</v>
      </c>
      <c r="M6" s="21" t="s">
        <v>20</v>
      </c>
      <c r="N6" s="21" t="s">
        <v>21</v>
      </c>
      <c r="O6" s="21" t="s">
        <v>20</v>
      </c>
      <c r="P6" s="21" t="s">
        <v>21</v>
      </c>
      <c r="Q6" s="21" t="s">
        <v>20</v>
      </c>
      <c r="R6" s="21" t="s">
        <v>21</v>
      </c>
      <c r="S6" s="21" t="s">
        <v>20</v>
      </c>
      <c r="T6" s="21" t="s">
        <v>21</v>
      </c>
      <c r="U6" s="21" t="s">
        <v>20</v>
      </c>
      <c r="V6" s="21" t="s">
        <v>21</v>
      </c>
      <c r="W6" s="21" t="s">
        <v>20</v>
      </c>
      <c r="X6" s="21" t="s">
        <v>21</v>
      </c>
      <c r="Y6" s="21" t="s">
        <v>20</v>
      </c>
      <c r="Z6" s="21" t="s">
        <v>21</v>
      </c>
      <c r="AA6" s="21" t="s">
        <v>20</v>
      </c>
      <c r="AB6" s="21" t="s">
        <v>21</v>
      </c>
      <c r="AC6" s="21" t="s">
        <v>20</v>
      </c>
      <c r="AD6" s="21" t="s">
        <v>21</v>
      </c>
      <c r="AE6" s="21" t="s">
        <v>20</v>
      </c>
      <c r="AF6" s="21" t="s">
        <v>21</v>
      </c>
      <c r="AG6" s="21" t="s">
        <v>20</v>
      </c>
      <c r="AH6" s="21" t="s">
        <v>21</v>
      </c>
      <c r="AI6" s="21" t="s">
        <v>20</v>
      </c>
      <c r="AJ6" s="21" t="s">
        <v>21</v>
      </c>
      <c r="AK6" s="21" t="s">
        <v>20</v>
      </c>
      <c r="AL6" s="21" t="s">
        <v>21</v>
      </c>
      <c r="AM6" s="21" t="s">
        <v>20</v>
      </c>
      <c r="AN6" s="21" t="s">
        <v>21</v>
      </c>
    </row>
    <row r="7" spans="1:40" customFormat="1" ht="24.9" customHeight="1">
      <c r="A7" s="45">
        <v>1</v>
      </c>
      <c r="B7" s="46" t="s">
        <v>73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780833.19</v>
      </c>
      <c r="J7" s="63">
        <v>780833.19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0</v>
      </c>
      <c r="AB7" s="63">
        <v>0</v>
      </c>
      <c r="AC7" s="63">
        <v>0</v>
      </c>
      <c r="AD7" s="63">
        <v>0</v>
      </c>
      <c r="AE7" s="63">
        <v>0</v>
      </c>
      <c r="AF7" s="63">
        <v>0</v>
      </c>
      <c r="AG7" s="63">
        <v>0</v>
      </c>
      <c r="AH7" s="63">
        <v>0</v>
      </c>
      <c r="AI7" s="63">
        <v>0</v>
      </c>
      <c r="AJ7" s="63">
        <v>0</v>
      </c>
      <c r="AK7" s="63">
        <v>0</v>
      </c>
      <c r="AL7" s="63">
        <v>0</v>
      </c>
      <c r="AM7" s="64">
        <v>780833.19</v>
      </c>
      <c r="AN7" s="64">
        <v>780833.19</v>
      </c>
    </row>
    <row r="8" spans="1:40" customFormat="1" ht="24.9" customHeight="1">
      <c r="A8" s="45">
        <v>2</v>
      </c>
      <c r="B8" s="46" t="s">
        <v>65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555343.67999999993</v>
      </c>
      <c r="L8" s="63">
        <v>555343.67999999993</v>
      </c>
      <c r="M8" s="63">
        <v>134719.06</v>
      </c>
      <c r="N8" s="63">
        <v>134719.06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2.2737367544323206E-12</v>
      </c>
      <c r="AB8" s="63">
        <v>2.2737367544323206E-12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-1.7763568394002505E-15</v>
      </c>
      <c r="AJ8" s="63">
        <v>-1.7763568394002505E-15</v>
      </c>
      <c r="AK8" s="63">
        <v>0</v>
      </c>
      <c r="AL8" s="63">
        <v>0</v>
      </c>
      <c r="AM8" s="64">
        <v>690062.74</v>
      </c>
      <c r="AN8" s="64">
        <v>690062.74</v>
      </c>
    </row>
    <row r="9" spans="1:40" customFormat="1" ht="24.9" customHeight="1">
      <c r="A9" s="45">
        <v>3</v>
      </c>
      <c r="B9" s="46" t="s">
        <v>66</v>
      </c>
      <c r="C9" s="63">
        <v>91868.139999999985</v>
      </c>
      <c r="D9" s="63">
        <v>91868.139999999985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0</v>
      </c>
      <c r="AB9" s="63">
        <v>0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4">
        <v>91868.139999999985</v>
      </c>
      <c r="AN9" s="64">
        <v>91868.139999999985</v>
      </c>
    </row>
    <row r="10" spans="1:40" customFormat="1" ht="24.9" customHeight="1">
      <c r="A10" s="45">
        <v>4</v>
      </c>
      <c r="B10" s="46" t="s">
        <v>62</v>
      </c>
      <c r="C10" s="63">
        <v>36296.49</v>
      </c>
      <c r="D10" s="63">
        <v>9074.1224999999977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0</v>
      </c>
      <c r="AB10" s="63">
        <v>0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36296.49</v>
      </c>
      <c r="AN10" s="64">
        <v>9074.1224999999977</v>
      </c>
    </row>
    <row r="11" spans="1:40" customFormat="1" ht="24.9" customHeight="1">
      <c r="A11" s="45">
        <v>5</v>
      </c>
      <c r="B11" s="46" t="s">
        <v>64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6930.630000000001</v>
      </c>
      <c r="AB11" s="63">
        <v>3.2100000000009459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7.1054273576010019E-15</v>
      </c>
      <c r="AJ11" s="63">
        <v>7.1054273576010019E-15</v>
      </c>
      <c r="AK11" s="63">
        <v>0</v>
      </c>
      <c r="AL11" s="63">
        <v>0</v>
      </c>
      <c r="AM11" s="64">
        <v>6930.630000000001</v>
      </c>
      <c r="AN11" s="64">
        <v>3.210000000000953</v>
      </c>
    </row>
    <row r="12" spans="1:40" customFormat="1" ht="24.9" customHeight="1">
      <c r="A12" s="45">
        <v>6</v>
      </c>
      <c r="B12" s="46" t="s">
        <v>63</v>
      </c>
      <c r="C12" s="63">
        <v>2699.6800000000003</v>
      </c>
      <c r="D12" s="63">
        <v>2699.6800000000003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2699.6800000000003</v>
      </c>
      <c r="AN12" s="64">
        <v>2699.6800000000003</v>
      </c>
    </row>
    <row r="13" spans="1:40" customFormat="1" ht="24.9" customHeight="1">
      <c r="A13" s="45">
        <v>7</v>
      </c>
      <c r="B13" s="46" t="s">
        <v>69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0</v>
      </c>
      <c r="AN13" s="64">
        <v>0</v>
      </c>
    </row>
    <row r="14" spans="1:40" customFormat="1" ht="24.9" customHeight="1">
      <c r="A14" s="45">
        <v>8</v>
      </c>
      <c r="B14" s="46" t="s">
        <v>67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0</v>
      </c>
      <c r="AN14" s="64">
        <v>0</v>
      </c>
    </row>
    <row r="15" spans="1:40" customFormat="1" ht="24.9" customHeight="1">
      <c r="A15" s="45">
        <v>9</v>
      </c>
      <c r="B15" s="46" t="s">
        <v>71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customFormat="1" ht="24.9" customHeight="1">
      <c r="A16" s="45">
        <v>10</v>
      </c>
      <c r="B16" s="46" t="s">
        <v>70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customFormat="1" ht="24.9" customHeight="1">
      <c r="A17" s="45">
        <v>11</v>
      </c>
      <c r="B17" s="46" t="s">
        <v>68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customFormat="1" ht="24.9" customHeight="1">
      <c r="A18" s="45">
        <v>12</v>
      </c>
      <c r="B18" s="46" t="s">
        <v>76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customFormat="1" ht="24.9" customHeight="1">
      <c r="A19" s="45">
        <v>13</v>
      </c>
      <c r="B19" s="46" t="s">
        <v>77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customFormat="1" ht="24.9" customHeight="1">
      <c r="A20" s="45">
        <v>14</v>
      </c>
      <c r="B20" s="46" t="s">
        <v>75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customFormat="1" ht="24.9" customHeight="1">
      <c r="A21" s="45">
        <v>15</v>
      </c>
      <c r="B21" s="46" t="s">
        <v>78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customFormat="1" ht="24.9" customHeight="1">
      <c r="A22" s="45">
        <v>16</v>
      </c>
      <c r="B22" s="46" t="s">
        <v>72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customFormat="1" ht="24.9" customHeight="1">
      <c r="A23" s="45">
        <v>17</v>
      </c>
      <c r="B23" s="46" t="s">
        <v>90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customFormat="1" ht="24.9" customHeight="1">
      <c r="A24" s="45">
        <v>18</v>
      </c>
      <c r="B24" s="46" t="s">
        <v>74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0</v>
      </c>
      <c r="AN24" s="64">
        <v>0</v>
      </c>
    </row>
    <row r="25" spans="1:40" ht="13.8">
      <c r="A25" s="23"/>
      <c r="B25" s="12" t="s">
        <v>1</v>
      </c>
      <c r="C25" s="68">
        <v>130864.30999999997</v>
      </c>
      <c r="D25" s="68">
        <v>103641.94249999998</v>
      </c>
      <c r="E25" s="68">
        <v>0</v>
      </c>
      <c r="F25" s="68">
        <v>0</v>
      </c>
      <c r="G25" s="68">
        <v>0</v>
      </c>
      <c r="H25" s="68">
        <v>0</v>
      </c>
      <c r="I25" s="68">
        <v>780833.19</v>
      </c>
      <c r="J25" s="68">
        <v>780833.19</v>
      </c>
      <c r="K25" s="68">
        <v>555343.67999999993</v>
      </c>
      <c r="L25" s="68">
        <v>555343.67999999993</v>
      </c>
      <c r="M25" s="68">
        <v>134719.06</v>
      </c>
      <c r="N25" s="68">
        <v>134719.06</v>
      </c>
      <c r="O25" s="68">
        <v>0</v>
      </c>
      <c r="P25" s="68">
        <v>0</v>
      </c>
      <c r="Q25" s="68">
        <v>0</v>
      </c>
      <c r="R25" s="68">
        <v>0</v>
      </c>
      <c r="S25" s="68">
        <v>0</v>
      </c>
      <c r="T25" s="68">
        <v>0</v>
      </c>
      <c r="U25" s="68">
        <v>0</v>
      </c>
      <c r="V25" s="68">
        <v>0</v>
      </c>
      <c r="W25" s="68">
        <v>0</v>
      </c>
      <c r="X25" s="68">
        <v>0</v>
      </c>
      <c r="Y25" s="68">
        <v>0</v>
      </c>
      <c r="Z25" s="68">
        <v>0</v>
      </c>
      <c r="AA25" s="68">
        <v>6930.6300000000028</v>
      </c>
      <c r="AB25" s="68">
        <v>3.2100000000032196</v>
      </c>
      <c r="AC25" s="68">
        <v>0</v>
      </c>
      <c r="AD25" s="68">
        <v>0</v>
      </c>
      <c r="AE25" s="68">
        <v>0</v>
      </c>
      <c r="AF25" s="68">
        <v>0</v>
      </c>
      <c r="AG25" s="68">
        <v>0</v>
      </c>
      <c r="AH25" s="68">
        <v>0</v>
      </c>
      <c r="AI25" s="68">
        <v>5.3290705182007514E-15</v>
      </c>
      <c r="AJ25" s="68">
        <v>5.3290705182007514E-15</v>
      </c>
      <c r="AK25" s="68">
        <v>0</v>
      </c>
      <c r="AL25" s="68">
        <v>0</v>
      </c>
      <c r="AM25" s="65">
        <v>1608690.8699999996</v>
      </c>
      <c r="AN25" s="65">
        <v>1574541.0824999998</v>
      </c>
    </row>
    <row r="26" spans="1:40" ht="13.8">
      <c r="A26" s="60"/>
      <c r="B26" s="74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</row>
    <row r="28" spans="1:40" ht="17.25" customHeight="1">
      <c r="B28" s="16" t="s">
        <v>15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AM28" s="43"/>
      <c r="AN28" s="43"/>
    </row>
    <row r="29" spans="1:40" ht="17.25" customHeight="1">
      <c r="B29" s="100" t="s">
        <v>59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</row>
    <row r="30" spans="1:40" ht="17.25" customHeight="1"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AM30" s="44"/>
      <c r="AN30" s="44"/>
    </row>
    <row r="31" spans="1:40" ht="17.25" customHeight="1">
      <c r="B31" s="16" t="s">
        <v>22</v>
      </c>
      <c r="C31" s="17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AM31" s="25"/>
    </row>
    <row r="32" spans="1:40" ht="17.25" customHeight="1">
      <c r="B32" s="16" t="s">
        <v>23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</sheetData>
  <sortState xmlns:xlrd2="http://schemas.microsoft.com/office/spreadsheetml/2017/richdata2" ref="B7:AN23">
    <sortCondition descending="1" ref="AM7:AM23"/>
  </sortState>
  <mergeCells count="24">
    <mergeCell ref="Y5:Z5"/>
    <mergeCell ref="AM5:AN5"/>
    <mergeCell ref="B29:N30"/>
    <mergeCell ref="A1:L1"/>
    <mergeCell ref="A2:L2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  <mergeCell ref="K5:L5"/>
    <mergeCell ref="M5:N5"/>
    <mergeCell ref="A5:A6"/>
    <mergeCell ref="B5:B6"/>
    <mergeCell ref="C5:D5"/>
    <mergeCell ref="E5:F5"/>
    <mergeCell ref="G5:H5"/>
    <mergeCell ref="I5:J5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AN33"/>
  <sheetViews>
    <sheetView zoomScale="90" zoomScaleNormal="90" workbookViewId="0">
      <pane xSplit="2" ySplit="6" topLeftCell="C25" activePane="bottomRight" state="frozen"/>
      <selection pane="topRight"/>
      <selection pane="bottomLeft"/>
      <selection pane="bottomRight"/>
    </sheetView>
  </sheetViews>
  <sheetFormatPr defaultColWidth="9.109375" defaultRowHeight="13.2"/>
  <cols>
    <col min="1" max="1" width="3.6640625" style="17" customWidth="1"/>
    <col min="2" max="2" width="50.88671875" style="17" customWidth="1"/>
    <col min="3" max="3" width="20.33203125" style="17" customWidth="1"/>
    <col min="4" max="4" width="18.44140625" style="17" customWidth="1"/>
    <col min="5" max="40" width="15.88671875" style="17" customWidth="1"/>
    <col min="41" max="16384" width="9.109375" style="17"/>
  </cols>
  <sheetData>
    <row r="1" spans="1:40">
      <c r="A1" s="101" t="s">
        <v>84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5"/>
      <c r="N1" s="15"/>
      <c r="O1" s="15"/>
      <c r="P1" s="15"/>
      <c r="Q1" s="15"/>
      <c r="R1" s="15"/>
      <c r="S1" s="15"/>
    </row>
    <row r="2" spans="1:40" s="20" customFormat="1">
      <c r="A2" s="101" t="s">
        <v>45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40" ht="15" customHeight="1">
      <c r="A3" s="19" t="s">
        <v>39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40" ht="22.5" customHeight="1">
      <c r="A4" s="24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40" ht="90" customHeight="1">
      <c r="A5" s="91" t="s">
        <v>0</v>
      </c>
      <c r="B5" s="91" t="s">
        <v>2</v>
      </c>
      <c r="C5" s="88" t="s">
        <v>3</v>
      </c>
      <c r="D5" s="90"/>
      <c r="E5" s="88" t="s">
        <v>27</v>
      </c>
      <c r="F5" s="90"/>
      <c r="G5" s="88" t="s">
        <v>34</v>
      </c>
      <c r="H5" s="90"/>
      <c r="I5" s="88" t="s">
        <v>6</v>
      </c>
      <c r="J5" s="90"/>
      <c r="K5" s="88" t="s">
        <v>36</v>
      </c>
      <c r="L5" s="90"/>
      <c r="M5" s="88" t="s">
        <v>37</v>
      </c>
      <c r="N5" s="90"/>
      <c r="O5" s="88" t="s">
        <v>8</v>
      </c>
      <c r="P5" s="90"/>
      <c r="Q5" s="88" t="s">
        <v>28</v>
      </c>
      <c r="R5" s="90"/>
      <c r="S5" s="88" t="s">
        <v>38</v>
      </c>
      <c r="T5" s="90"/>
      <c r="U5" s="88" t="s">
        <v>29</v>
      </c>
      <c r="V5" s="90"/>
      <c r="W5" s="88" t="s">
        <v>30</v>
      </c>
      <c r="X5" s="90"/>
      <c r="Y5" s="88" t="s">
        <v>9</v>
      </c>
      <c r="Z5" s="90"/>
      <c r="AA5" s="88" t="s">
        <v>31</v>
      </c>
      <c r="AB5" s="90"/>
      <c r="AC5" s="88" t="s">
        <v>10</v>
      </c>
      <c r="AD5" s="90"/>
      <c r="AE5" s="88" t="s">
        <v>11</v>
      </c>
      <c r="AF5" s="90"/>
      <c r="AG5" s="88" t="s">
        <v>12</v>
      </c>
      <c r="AH5" s="90"/>
      <c r="AI5" s="88" t="s">
        <v>32</v>
      </c>
      <c r="AJ5" s="90"/>
      <c r="AK5" s="88" t="s">
        <v>13</v>
      </c>
      <c r="AL5" s="90"/>
      <c r="AM5" s="88" t="s">
        <v>14</v>
      </c>
      <c r="AN5" s="90"/>
    </row>
    <row r="6" spans="1:40" ht="93" customHeight="1">
      <c r="A6" s="93"/>
      <c r="B6" s="93"/>
      <c r="C6" s="21" t="s">
        <v>46</v>
      </c>
      <c r="D6" s="21" t="s">
        <v>47</v>
      </c>
      <c r="E6" s="21" t="s">
        <v>46</v>
      </c>
      <c r="F6" s="21" t="s">
        <v>47</v>
      </c>
      <c r="G6" s="21" t="s">
        <v>46</v>
      </c>
      <c r="H6" s="21" t="s">
        <v>47</v>
      </c>
      <c r="I6" s="21" t="s">
        <v>46</v>
      </c>
      <c r="J6" s="21" t="s">
        <v>47</v>
      </c>
      <c r="K6" s="21" t="s">
        <v>46</v>
      </c>
      <c r="L6" s="21" t="s">
        <v>47</v>
      </c>
      <c r="M6" s="21" t="s">
        <v>46</v>
      </c>
      <c r="N6" s="21" t="s">
        <v>47</v>
      </c>
      <c r="O6" s="21" t="s">
        <v>46</v>
      </c>
      <c r="P6" s="21" t="s">
        <v>47</v>
      </c>
      <c r="Q6" s="21" t="s">
        <v>46</v>
      </c>
      <c r="R6" s="21" t="s">
        <v>47</v>
      </c>
      <c r="S6" s="21" t="s">
        <v>46</v>
      </c>
      <c r="T6" s="21" t="s">
        <v>47</v>
      </c>
      <c r="U6" s="21" t="s">
        <v>46</v>
      </c>
      <c r="V6" s="21" t="s">
        <v>47</v>
      </c>
      <c r="W6" s="21" t="s">
        <v>46</v>
      </c>
      <c r="X6" s="21" t="s">
        <v>47</v>
      </c>
      <c r="Y6" s="21" t="s">
        <v>46</v>
      </c>
      <c r="Z6" s="21" t="s">
        <v>47</v>
      </c>
      <c r="AA6" s="21" t="s">
        <v>46</v>
      </c>
      <c r="AB6" s="21" t="s">
        <v>47</v>
      </c>
      <c r="AC6" s="21" t="s">
        <v>46</v>
      </c>
      <c r="AD6" s="21" t="s">
        <v>47</v>
      </c>
      <c r="AE6" s="21" t="s">
        <v>46</v>
      </c>
      <c r="AF6" s="21" t="s">
        <v>47</v>
      </c>
      <c r="AG6" s="21" t="s">
        <v>46</v>
      </c>
      <c r="AH6" s="21" t="s">
        <v>47</v>
      </c>
      <c r="AI6" s="21" t="s">
        <v>46</v>
      </c>
      <c r="AJ6" s="21" t="s">
        <v>47</v>
      </c>
      <c r="AK6" s="21" t="s">
        <v>46</v>
      </c>
      <c r="AL6" s="21" t="s">
        <v>47</v>
      </c>
      <c r="AM6" s="21" t="s">
        <v>46</v>
      </c>
      <c r="AN6" s="21" t="s">
        <v>47</v>
      </c>
    </row>
    <row r="7" spans="1:40" ht="24.9" customHeight="1">
      <c r="A7" s="45">
        <v>1</v>
      </c>
      <c r="B7" s="46" t="s">
        <v>65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1309001.58</v>
      </c>
      <c r="L7" s="63">
        <v>1309001.58</v>
      </c>
      <c r="M7" s="63">
        <v>187929.71</v>
      </c>
      <c r="N7" s="63">
        <v>187929.71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1333.05</v>
      </c>
      <c r="V7" s="63">
        <v>1333.05</v>
      </c>
      <c r="W7" s="63">
        <v>0</v>
      </c>
      <c r="X7" s="63">
        <v>0</v>
      </c>
      <c r="Y7" s="63">
        <v>-496.97</v>
      </c>
      <c r="Z7" s="63">
        <v>-496.97</v>
      </c>
      <c r="AA7" s="63">
        <v>-1718.55</v>
      </c>
      <c r="AB7" s="63">
        <v>379.28</v>
      </c>
      <c r="AC7" s="63">
        <v>17.850000000000001</v>
      </c>
      <c r="AD7" s="63">
        <v>17.850000000000001</v>
      </c>
      <c r="AE7" s="63">
        <v>0</v>
      </c>
      <c r="AF7" s="63">
        <v>0</v>
      </c>
      <c r="AG7" s="63">
        <v>0</v>
      </c>
      <c r="AH7" s="63">
        <v>0</v>
      </c>
      <c r="AI7" s="63">
        <v>821.34</v>
      </c>
      <c r="AJ7" s="63">
        <v>821.34</v>
      </c>
      <c r="AK7" s="63">
        <v>0</v>
      </c>
      <c r="AL7" s="63">
        <v>0</v>
      </c>
      <c r="AM7" s="64">
        <v>1496888.0100000002</v>
      </c>
      <c r="AN7" s="64">
        <v>1498985.8400000003</v>
      </c>
    </row>
    <row r="8" spans="1:40" ht="24.9" customHeight="1">
      <c r="A8" s="45">
        <v>2</v>
      </c>
      <c r="B8" s="46" t="s">
        <v>73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720776.78145619994</v>
      </c>
      <c r="J8" s="63">
        <v>720776.78145619994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0</v>
      </c>
      <c r="AB8" s="63">
        <v>0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0</v>
      </c>
      <c r="AJ8" s="63">
        <v>0</v>
      </c>
      <c r="AK8" s="63">
        <v>0</v>
      </c>
      <c r="AL8" s="63">
        <v>0</v>
      </c>
      <c r="AM8" s="64">
        <v>720776.78145619994</v>
      </c>
      <c r="AN8" s="64">
        <v>720776.78145619994</v>
      </c>
    </row>
    <row r="9" spans="1:40" ht="24.9" customHeight="1">
      <c r="A9" s="45">
        <v>3</v>
      </c>
      <c r="B9" s="46" t="s">
        <v>63</v>
      </c>
      <c r="C9" s="63">
        <v>312080.01809834997</v>
      </c>
      <c r="D9" s="63">
        <v>312080.01809834997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-47.5</v>
      </c>
      <c r="AB9" s="63">
        <v>-47.5</v>
      </c>
      <c r="AC9" s="63">
        <v>0</v>
      </c>
      <c r="AD9" s="63">
        <v>0</v>
      </c>
      <c r="AE9" s="63">
        <v>10</v>
      </c>
      <c r="AF9" s="63">
        <v>10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4">
        <v>312042.51809834997</v>
      </c>
      <c r="AN9" s="64">
        <v>312042.51809834997</v>
      </c>
    </row>
    <row r="10" spans="1:40" ht="24.9" customHeight="1">
      <c r="A10" s="45">
        <v>4</v>
      </c>
      <c r="B10" s="46" t="s">
        <v>62</v>
      </c>
      <c r="C10" s="63">
        <v>38796.49</v>
      </c>
      <c r="D10" s="63">
        <v>9699.1224999999977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0</v>
      </c>
      <c r="AB10" s="63">
        <v>0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38796.49</v>
      </c>
      <c r="AN10" s="64">
        <v>9699.1224999999977</v>
      </c>
    </row>
    <row r="11" spans="1:40" ht="24.9" customHeight="1">
      <c r="A11" s="45">
        <v>5</v>
      </c>
      <c r="B11" s="46" t="s">
        <v>64</v>
      </c>
      <c r="C11" s="63">
        <v>3190.58</v>
      </c>
      <c r="D11" s="63">
        <v>3190.58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8175.81</v>
      </c>
      <c r="AB11" s="63">
        <v>1248.3900000000003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-57.57</v>
      </c>
      <c r="AJ11" s="63">
        <v>-57.57</v>
      </c>
      <c r="AK11" s="63">
        <v>0</v>
      </c>
      <c r="AL11" s="63">
        <v>0</v>
      </c>
      <c r="AM11" s="64">
        <v>11308.82</v>
      </c>
      <c r="AN11" s="64">
        <v>4381.4000000000005</v>
      </c>
    </row>
    <row r="12" spans="1:40" ht="24.9" customHeight="1">
      <c r="A12" s="45">
        <v>6</v>
      </c>
      <c r="B12" s="46" t="s">
        <v>69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0</v>
      </c>
      <c r="AN12" s="64">
        <v>0</v>
      </c>
    </row>
    <row r="13" spans="1:40" ht="24.9" customHeight="1">
      <c r="A13" s="45">
        <v>7</v>
      </c>
      <c r="B13" s="46" t="s">
        <v>67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0</v>
      </c>
      <c r="AN13" s="64">
        <v>0</v>
      </c>
    </row>
    <row r="14" spans="1:40" ht="24.9" customHeight="1">
      <c r="A14" s="45">
        <v>8</v>
      </c>
      <c r="B14" s="46" t="s">
        <v>71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0</v>
      </c>
      <c r="AN14" s="64">
        <v>0</v>
      </c>
    </row>
    <row r="15" spans="1:40" ht="24.9" customHeight="1">
      <c r="A15" s="45">
        <v>9</v>
      </c>
      <c r="B15" s="46" t="s">
        <v>70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ht="24.9" customHeight="1">
      <c r="A16" s="45">
        <v>10</v>
      </c>
      <c r="B16" s="46" t="s">
        <v>68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ht="24.9" customHeight="1">
      <c r="A17" s="45">
        <v>11</v>
      </c>
      <c r="B17" s="46" t="s">
        <v>76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ht="24.9" customHeight="1">
      <c r="A18" s="45">
        <v>12</v>
      </c>
      <c r="B18" s="46" t="s">
        <v>75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ht="24.9" customHeight="1">
      <c r="A19" s="45">
        <v>13</v>
      </c>
      <c r="B19" s="46" t="s">
        <v>78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ht="24.9" customHeight="1">
      <c r="A20" s="45">
        <v>14</v>
      </c>
      <c r="B20" s="46" t="s">
        <v>72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ht="24.9" customHeight="1">
      <c r="A21" s="45">
        <v>15</v>
      </c>
      <c r="B21" s="46" t="s">
        <v>90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ht="24.9" customHeight="1">
      <c r="A22" s="45">
        <v>16</v>
      </c>
      <c r="B22" s="46" t="s">
        <v>74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ht="24.9" customHeight="1">
      <c r="A23" s="45">
        <v>17</v>
      </c>
      <c r="B23" s="46" t="s">
        <v>77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-3.8935563500000039</v>
      </c>
      <c r="N23" s="63">
        <v>-3.8935563500000039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-44</v>
      </c>
      <c r="AB23" s="63">
        <v>-44</v>
      </c>
      <c r="AC23" s="63">
        <v>0</v>
      </c>
      <c r="AD23" s="63">
        <v>0</v>
      </c>
      <c r="AE23" s="63">
        <v>-2</v>
      </c>
      <c r="AF23" s="63">
        <v>-2</v>
      </c>
      <c r="AG23" s="63">
        <v>0</v>
      </c>
      <c r="AH23" s="63">
        <v>0</v>
      </c>
      <c r="AI23" s="63">
        <v>1</v>
      </c>
      <c r="AJ23" s="63">
        <v>1</v>
      </c>
      <c r="AK23" s="63">
        <v>0</v>
      </c>
      <c r="AL23" s="63">
        <v>0</v>
      </c>
      <c r="AM23" s="64">
        <v>-48.893556350000004</v>
      </c>
      <c r="AN23" s="64">
        <v>-48.893556350000004</v>
      </c>
    </row>
    <row r="24" spans="1:40" ht="24.9" customHeight="1">
      <c r="A24" s="45">
        <v>18</v>
      </c>
      <c r="B24" s="46" t="s">
        <v>66</v>
      </c>
      <c r="C24" s="63">
        <v>-19344.227000000014</v>
      </c>
      <c r="D24" s="63">
        <v>-19344.227000000014</v>
      </c>
      <c r="E24" s="63">
        <v>0</v>
      </c>
      <c r="F24" s="63">
        <v>0</v>
      </c>
      <c r="G24" s="63">
        <v>0</v>
      </c>
      <c r="H24" s="63">
        <v>0</v>
      </c>
      <c r="I24" s="63">
        <v>-2114.8691146600017</v>
      </c>
      <c r="J24" s="63">
        <v>-2114.8691146600017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-1621.9640314999979</v>
      </c>
      <c r="AB24" s="63">
        <v>-1621.9640314999979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-34377.051838100568</v>
      </c>
      <c r="AJ24" s="63">
        <v>-34377.051838100568</v>
      </c>
      <c r="AK24" s="63">
        <v>0</v>
      </c>
      <c r="AL24" s="63">
        <v>0</v>
      </c>
      <c r="AM24" s="64">
        <v>-57458.111984260584</v>
      </c>
      <c r="AN24" s="64">
        <v>-57458.111984260584</v>
      </c>
    </row>
    <row r="25" spans="1:40" ht="13.8">
      <c r="A25" s="23"/>
      <c r="B25" s="12" t="s">
        <v>1</v>
      </c>
      <c r="C25" s="65">
        <v>334722.86109834997</v>
      </c>
      <c r="D25" s="65">
        <v>305625.49359834997</v>
      </c>
      <c r="E25" s="65">
        <v>0</v>
      </c>
      <c r="F25" s="65">
        <v>0</v>
      </c>
      <c r="G25" s="65">
        <v>0</v>
      </c>
      <c r="H25" s="65">
        <v>0</v>
      </c>
      <c r="I25" s="65">
        <v>718661.91234153998</v>
      </c>
      <c r="J25" s="65">
        <v>718661.91234153998</v>
      </c>
      <c r="K25" s="65">
        <v>1309001.58</v>
      </c>
      <c r="L25" s="65">
        <v>1309001.58</v>
      </c>
      <c r="M25" s="65">
        <v>187925.81644364999</v>
      </c>
      <c r="N25" s="65">
        <v>187925.81644364999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0</v>
      </c>
      <c r="U25" s="65">
        <v>1333.05</v>
      </c>
      <c r="V25" s="65">
        <v>1333.05</v>
      </c>
      <c r="W25" s="65">
        <v>0</v>
      </c>
      <c r="X25" s="65">
        <v>0</v>
      </c>
      <c r="Y25" s="65">
        <v>-496.97</v>
      </c>
      <c r="Z25" s="65">
        <v>-496.97</v>
      </c>
      <c r="AA25" s="65">
        <v>4743.7959685000023</v>
      </c>
      <c r="AB25" s="65">
        <v>-85.794031499997573</v>
      </c>
      <c r="AC25" s="65">
        <v>17.850000000000001</v>
      </c>
      <c r="AD25" s="65">
        <v>17.850000000000001</v>
      </c>
      <c r="AE25" s="65">
        <v>8</v>
      </c>
      <c r="AF25" s="65">
        <v>8</v>
      </c>
      <c r="AG25" s="65">
        <v>0</v>
      </c>
      <c r="AH25" s="65">
        <v>0</v>
      </c>
      <c r="AI25" s="65">
        <v>-33612.281838100571</v>
      </c>
      <c r="AJ25" s="65">
        <v>-33612.281838100571</v>
      </c>
      <c r="AK25" s="65">
        <v>0</v>
      </c>
      <c r="AL25" s="65">
        <v>0</v>
      </c>
      <c r="AM25" s="65">
        <v>2522305.6140139401</v>
      </c>
      <c r="AN25" s="65">
        <v>2488378.6565139401</v>
      </c>
    </row>
    <row r="27" spans="1:40" ht="14.4">
      <c r="A27" s="31"/>
      <c r="B27" s="16" t="s">
        <v>15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"/>
      <c r="P27" s="1"/>
      <c r="Q27" s="1"/>
      <c r="R27" s="1"/>
      <c r="S27" s="1"/>
      <c r="T27" s="1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7"/>
      <c r="AN27" s="27"/>
    </row>
    <row r="28" spans="1:40" ht="13.5" customHeight="1">
      <c r="A28" s="31"/>
      <c r="B28" s="100" t="s">
        <v>60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32"/>
      <c r="P28" s="32"/>
      <c r="Q28" s="32"/>
      <c r="R28" s="32"/>
      <c r="S28" s="32"/>
      <c r="T28" s="32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0"/>
      <c r="AN28" s="30"/>
    </row>
    <row r="29" spans="1:40" ht="14.4">
      <c r="A29" s="31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N29" s="27"/>
    </row>
    <row r="30" spans="1:40">
      <c r="B30" s="16" t="s">
        <v>51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AM30" s="30"/>
      <c r="AN30" s="30"/>
    </row>
    <row r="31" spans="1:40">
      <c r="B31" s="16" t="s">
        <v>52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1:40">
      <c r="AM32" s="30"/>
      <c r="AN32" s="30"/>
    </row>
    <row r="33" spans="39:40">
      <c r="AM33" s="30"/>
      <c r="AN33" s="30"/>
    </row>
  </sheetData>
  <sortState xmlns:xlrd2="http://schemas.microsoft.com/office/spreadsheetml/2017/richdata2" ref="B8:AN23">
    <sortCondition descending="1" ref="AM7:AM23"/>
  </sortState>
  <mergeCells count="24">
    <mergeCell ref="W5:X5"/>
    <mergeCell ref="K5:L5"/>
    <mergeCell ref="A5:A6"/>
    <mergeCell ref="B5:B6"/>
    <mergeCell ref="C5:D5"/>
    <mergeCell ref="E5:F5"/>
    <mergeCell ref="G5:H5"/>
    <mergeCell ref="I5:J5"/>
    <mergeCell ref="AK5:AL5"/>
    <mergeCell ref="AM5:AN5"/>
    <mergeCell ref="B28:N29"/>
    <mergeCell ref="A1:L1"/>
    <mergeCell ref="A2:L2"/>
    <mergeCell ref="Y5:Z5"/>
    <mergeCell ref="AA5:AB5"/>
    <mergeCell ref="AC5:AD5"/>
    <mergeCell ref="AE5:AF5"/>
    <mergeCell ref="AG5:AH5"/>
    <mergeCell ref="AI5:AJ5"/>
    <mergeCell ref="M5:N5"/>
    <mergeCell ref="O5:P5"/>
    <mergeCell ref="Q5:R5"/>
    <mergeCell ref="S5:T5"/>
    <mergeCell ref="U5:V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tabColor indexed="38"/>
  </sheetPr>
  <dimension ref="A2:E28"/>
  <sheetViews>
    <sheetView zoomScale="90" zoomScaleNormal="90" workbookViewId="0">
      <pane xSplit="2" ySplit="6" topLeftCell="C19" activePane="bottomRight" state="frozen"/>
      <selection pane="topRight"/>
      <selection pane="bottomLeft"/>
      <selection pane="bottomRight" activeCell="G28" sqref="G28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6640625" customWidth="1"/>
  </cols>
  <sheetData>
    <row r="2" spans="1:5" ht="12.75" customHeight="1">
      <c r="A2" s="102" t="s">
        <v>89</v>
      </c>
      <c r="B2" s="102"/>
      <c r="C2" s="102"/>
      <c r="D2" s="102"/>
    </row>
    <row r="3" spans="1:5" ht="12.75" customHeight="1">
      <c r="A3" s="102"/>
      <c r="B3" s="102"/>
      <c r="C3" s="102"/>
      <c r="D3" s="102"/>
      <c r="E3" s="4"/>
    </row>
    <row r="4" spans="1:5">
      <c r="A4" s="102"/>
      <c r="B4" s="102"/>
      <c r="C4" s="102"/>
      <c r="D4" s="102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67">
        <f>HLOOKUP(B7,'სტატისტი პრემიები(მიღ. გადაზღ.)'!$4:$25,21,FALSE)</f>
        <v>2332454.3915469907</v>
      </c>
      <c r="D7" s="53">
        <f>C7/$C$25</f>
        <v>0.26643748740123901</v>
      </c>
    </row>
    <row r="8" spans="1:5" ht="27" customHeight="1">
      <c r="A8" s="13">
        <v>2</v>
      </c>
      <c r="B8" s="7" t="s">
        <v>27</v>
      </c>
      <c r="C8" s="67">
        <f>HLOOKUP(B8,'სტატისტი პრემიები(მიღ. გადაზღ.)'!$4:$25,21,FALSE)</f>
        <v>0</v>
      </c>
      <c r="D8" s="53">
        <f t="shared" ref="D8:D21" si="0">C8/$C$25</f>
        <v>0</v>
      </c>
    </row>
    <row r="9" spans="1:5" ht="27" customHeight="1">
      <c r="A9" s="13">
        <v>3</v>
      </c>
      <c r="B9" s="7" t="s">
        <v>34</v>
      </c>
      <c r="C9" s="67">
        <f>HLOOKUP(B9,'სტატისტი პრემიები(მიღ. გადაზღ.)'!$4:$25,21,FALSE)</f>
        <v>0</v>
      </c>
      <c r="D9" s="53">
        <f t="shared" si="0"/>
        <v>0</v>
      </c>
    </row>
    <row r="10" spans="1:5" ht="27" customHeight="1">
      <c r="A10" s="13">
        <v>4</v>
      </c>
      <c r="B10" s="7" t="s">
        <v>6</v>
      </c>
      <c r="C10" s="67">
        <f>HLOOKUP(B10,'სტატისტი პრემიები(მიღ. გადაზღ.)'!$4:$25,21,FALSE)</f>
        <v>44647.226340000001</v>
      </c>
      <c r="D10" s="53">
        <f t="shared" si="0"/>
        <v>5.1000760608974852E-3</v>
      </c>
    </row>
    <row r="11" spans="1:5" ht="27" customHeight="1">
      <c r="A11" s="13">
        <v>5</v>
      </c>
      <c r="B11" s="7" t="s">
        <v>35</v>
      </c>
      <c r="C11" s="67">
        <f>HLOOKUP(B11,'სტატისტი პრემიები(მიღ. გადაზღ.)'!$4:$25,21,FALSE)</f>
        <v>2206878.5230399999</v>
      </c>
      <c r="D11" s="53">
        <f t="shared" si="0"/>
        <v>0.25209289013730707</v>
      </c>
    </row>
    <row r="12" spans="1:5" ht="27" customHeight="1">
      <c r="A12" s="13">
        <v>6</v>
      </c>
      <c r="B12" s="7" t="s">
        <v>7</v>
      </c>
      <c r="C12" s="67">
        <f>HLOOKUP(B12,'სტატისტი პრემიები(მიღ. გადაზღ.)'!$4:$25,21,FALSE)</f>
        <v>142391.54</v>
      </c>
      <c r="D12" s="53">
        <f t="shared" si="0"/>
        <v>1.6265460230341526E-2</v>
      </c>
    </row>
    <row r="13" spans="1:5" ht="27" customHeight="1">
      <c r="A13" s="13">
        <v>7</v>
      </c>
      <c r="B13" s="7" t="s">
        <v>8</v>
      </c>
      <c r="C13" s="67">
        <f>HLOOKUP(B13,'სტატისტი პრემიები(მიღ. გადაზღ.)'!$4:$25,21,FALSE)</f>
        <v>0</v>
      </c>
      <c r="D13" s="53">
        <f t="shared" si="0"/>
        <v>0</v>
      </c>
    </row>
    <row r="14" spans="1:5" ht="27" customHeight="1">
      <c r="A14" s="13">
        <v>8</v>
      </c>
      <c r="B14" s="7" t="s">
        <v>28</v>
      </c>
      <c r="C14" s="67">
        <f>HLOOKUP(B14,'სტატისტი პრემიები(მიღ. გადაზღ.)'!$4:$25,21,FALSE)</f>
        <v>0</v>
      </c>
      <c r="D14" s="53">
        <f t="shared" si="0"/>
        <v>0</v>
      </c>
    </row>
    <row r="15" spans="1:5" ht="27" customHeight="1">
      <c r="A15" s="13">
        <v>9</v>
      </c>
      <c r="B15" s="7" t="s">
        <v>38</v>
      </c>
      <c r="C15" s="67">
        <f>HLOOKUP(B15,'სტატისტი პრემიები(მიღ. გადაზღ.)'!$4:$25,21,FALSE)</f>
        <v>0</v>
      </c>
      <c r="D15" s="53">
        <f t="shared" si="0"/>
        <v>0</v>
      </c>
    </row>
    <row r="16" spans="1:5" ht="27" customHeight="1">
      <c r="A16" s="13">
        <v>10</v>
      </c>
      <c r="B16" s="7" t="s">
        <v>29</v>
      </c>
      <c r="C16" s="67">
        <f>HLOOKUP(B16,'სტატისტი პრემიები(მიღ. გადაზღ.)'!$4:$25,21,FALSE)</f>
        <v>30714.163199999999</v>
      </c>
      <c r="D16" s="53">
        <f t="shared" si="0"/>
        <v>3.5084949571991368E-3</v>
      </c>
    </row>
    <row r="17" spans="1:4" ht="27" customHeight="1">
      <c r="A17" s="13">
        <v>11</v>
      </c>
      <c r="B17" s="7" t="s">
        <v>30</v>
      </c>
      <c r="C17" s="67">
        <f>HLOOKUP(B17,'სტატისტი პრემიები(მიღ. გადაზღ.)'!$4:$25,21,FALSE)</f>
        <v>0</v>
      </c>
      <c r="D17" s="53">
        <f t="shared" si="0"/>
        <v>0</v>
      </c>
    </row>
    <row r="18" spans="1:4" ht="27" customHeight="1">
      <c r="A18" s="13">
        <v>12</v>
      </c>
      <c r="B18" s="7" t="s">
        <v>9</v>
      </c>
      <c r="C18" s="67">
        <f>HLOOKUP(B18,'სტატისტი პრემიები(მიღ. გადაზღ.)'!$4:$25,21,FALSE)</f>
        <v>35961.976611999999</v>
      </c>
      <c r="D18" s="53">
        <f t="shared" si="0"/>
        <v>4.1079554332157523E-3</v>
      </c>
    </row>
    <row r="19" spans="1:4" ht="27" customHeight="1">
      <c r="A19" s="13">
        <v>13</v>
      </c>
      <c r="B19" s="7" t="s">
        <v>33</v>
      </c>
      <c r="C19" s="67">
        <f>HLOOKUP(B19,'სტატისტი პრემიები(მიღ. გადაზღ.)'!$4:$25,21,FALSE)</f>
        <v>2013937.1067729203</v>
      </c>
      <c r="D19" s="53">
        <f t="shared" si="0"/>
        <v>0.23005309105178587</v>
      </c>
    </row>
    <row r="20" spans="1:4" ht="27" customHeight="1">
      <c r="A20" s="13">
        <v>14</v>
      </c>
      <c r="B20" s="7" t="s">
        <v>10</v>
      </c>
      <c r="C20" s="67">
        <f>HLOOKUP(B20,'სტატისტი პრემიები(მიღ. გადაზღ.)'!$4:$25,21,FALSE)</f>
        <v>4426.8282710000003</v>
      </c>
      <c r="D20" s="53">
        <f t="shared" si="0"/>
        <v>5.0567891314682071E-4</v>
      </c>
    </row>
    <row r="21" spans="1:4" ht="27" customHeight="1">
      <c r="A21" s="13">
        <v>15</v>
      </c>
      <c r="B21" s="7" t="s">
        <v>11</v>
      </c>
      <c r="C21" s="67">
        <f>HLOOKUP(B21,'სტატისტი პრემიები(მიღ. გადაზღ.)'!$4:$25,21,FALSE)</f>
        <v>121190.18822739342</v>
      </c>
      <c r="D21" s="53">
        <f t="shared" si="0"/>
        <v>1.384361870740545E-2</v>
      </c>
    </row>
    <row r="22" spans="1:4" ht="27" customHeight="1">
      <c r="A22" s="13">
        <v>16</v>
      </c>
      <c r="B22" s="7" t="s">
        <v>12</v>
      </c>
      <c r="C22" s="67">
        <f>HLOOKUP(B22,'სტატისტი პრემიები(მიღ. გადაზღ.)'!$4:$25,21,FALSE)</f>
        <v>0</v>
      </c>
      <c r="D22" s="53">
        <f>C22/$C$25</f>
        <v>0</v>
      </c>
    </row>
    <row r="23" spans="1:4" ht="27" customHeight="1">
      <c r="A23" s="13">
        <v>17</v>
      </c>
      <c r="B23" s="7" t="s">
        <v>32</v>
      </c>
      <c r="C23" s="67">
        <f>HLOOKUP(B23,'სტატისტი პრემიები(მიღ. გადაზღ.)'!$4:$25,21,FALSE)</f>
        <v>1821625.602185</v>
      </c>
      <c r="D23" s="53">
        <f>C23/$C$25</f>
        <v>0.20808524710746193</v>
      </c>
    </row>
    <row r="24" spans="1:4" ht="27" customHeight="1">
      <c r="A24" s="13">
        <v>18</v>
      </c>
      <c r="B24" s="7" t="s">
        <v>13</v>
      </c>
      <c r="C24" s="67">
        <f>HLOOKUP(B24,'სტატისტი პრემიები(მიღ. გადაზღ.)'!$4:$25,21,FALSE)</f>
        <v>0</v>
      </c>
      <c r="D24" s="53">
        <f>C24/$C$25</f>
        <v>0</v>
      </c>
    </row>
    <row r="25" spans="1:4" ht="27" customHeight="1">
      <c r="A25" s="8"/>
      <c r="B25" s="9" t="s">
        <v>14</v>
      </c>
      <c r="C25" s="51">
        <f>SUM(C7:C24)</f>
        <v>8754227.546195304</v>
      </c>
      <c r="D25" s="52">
        <f>SUM(D7:D24)</f>
        <v>1</v>
      </c>
    </row>
    <row r="26" spans="1:4">
      <c r="C26" s="3"/>
    </row>
    <row r="27" spans="1:4">
      <c r="C27" s="3"/>
    </row>
    <row r="28" spans="1:4">
      <c r="C28" s="3"/>
    </row>
  </sheetData>
  <mergeCells count="1">
    <mergeCell ref="A2:D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A1:K27"/>
  <sheetViews>
    <sheetView zoomScale="90" zoomScaleNormal="9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B4" sqref="B4"/>
    </sheetView>
  </sheetViews>
  <sheetFormatPr defaultColWidth="9.109375" defaultRowHeight="13.2"/>
  <cols>
    <col min="1" max="1" width="5.88671875" style="20" customWidth="1"/>
    <col min="2" max="2" width="49.5546875" style="20" customWidth="1"/>
    <col min="3" max="8" width="20" style="20" customWidth="1"/>
    <col min="9" max="16384" width="9.109375" style="20"/>
  </cols>
  <sheetData>
    <row r="1" spans="1:11" s="17" customFormat="1" ht="28.5" customHeight="1">
      <c r="A1" s="15" t="s">
        <v>79</v>
      </c>
      <c r="B1" s="14"/>
    </row>
    <row r="2" spans="1:11" s="17" customFormat="1" ht="18" customHeight="1">
      <c r="A2" s="19" t="s">
        <v>39</v>
      </c>
      <c r="B2" s="14"/>
    </row>
    <row r="3" spans="1:11" ht="18" customHeight="1">
      <c r="A3" s="24"/>
      <c r="C3" s="14"/>
      <c r="D3" s="14"/>
      <c r="E3" s="14"/>
      <c r="F3" s="14"/>
      <c r="G3" s="14"/>
    </row>
    <row r="4" spans="1:11" ht="89.25" customHeight="1">
      <c r="A4" s="57" t="s">
        <v>0</v>
      </c>
      <c r="B4" s="57" t="s">
        <v>2</v>
      </c>
      <c r="C4" s="56" t="s">
        <v>40</v>
      </c>
      <c r="D4" s="56" t="s">
        <v>41</v>
      </c>
      <c r="E4" s="56" t="s">
        <v>7</v>
      </c>
      <c r="F4" s="56" t="s">
        <v>28</v>
      </c>
      <c r="G4" s="56" t="s">
        <v>42</v>
      </c>
      <c r="H4" s="55" t="s">
        <v>14</v>
      </c>
    </row>
    <row r="5" spans="1:11" ht="24.9" customHeight="1">
      <c r="A5" s="45">
        <v>1</v>
      </c>
      <c r="B5" s="46" t="s">
        <v>66</v>
      </c>
      <c r="C5" s="63">
        <v>28522</v>
      </c>
      <c r="D5" s="63">
        <v>0</v>
      </c>
      <c r="E5" s="63">
        <v>980389</v>
      </c>
      <c r="F5" s="63">
        <v>12</v>
      </c>
      <c r="G5" s="63">
        <v>5</v>
      </c>
      <c r="H5" s="64">
        <v>1008928</v>
      </c>
      <c r="K5" s="81"/>
    </row>
    <row r="6" spans="1:11" s="22" customFormat="1" ht="24.9" customHeight="1">
      <c r="A6" s="45">
        <v>2</v>
      </c>
      <c r="B6" s="46" t="s">
        <v>62</v>
      </c>
      <c r="C6" s="63">
        <v>30782</v>
      </c>
      <c r="D6" s="63">
        <v>0</v>
      </c>
      <c r="E6" s="63">
        <v>955713</v>
      </c>
      <c r="F6" s="63">
        <v>0</v>
      </c>
      <c r="G6" s="63">
        <v>1</v>
      </c>
      <c r="H6" s="64">
        <v>986496</v>
      </c>
      <c r="J6" s="20"/>
      <c r="K6" s="81"/>
    </row>
    <row r="7" spans="1:11" ht="24.9" customHeight="1">
      <c r="A7" s="45">
        <v>3</v>
      </c>
      <c r="B7" s="46" t="s">
        <v>64</v>
      </c>
      <c r="C7" s="63">
        <v>24229</v>
      </c>
      <c r="D7" s="63">
        <v>0</v>
      </c>
      <c r="E7" s="63">
        <v>951743</v>
      </c>
      <c r="F7" s="63">
        <v>0</v>
      </c>
      <c r="G7" s="63">
        <v>8</v>
      </c>
      <c r="H7" s="64">
        <v>975980</v>
      </c>
      <c r="K7" s="81"/>
    </row>
    <row r="8" spans="1:11" ht="24.9" customHeight="1">
      <c r="A8" s="45">
        <v>4</v>
      </c>
      <c r="B8" s="46" t="s">
        <v>65</v>
      </c>
      <c r="C8" s="63">
        <v>7710</v>
      </c>
      <c r="D8" s="63">
        <v>0</v>
      </c>
      <c r="E8" s="63">
        <v>932666</v>
      </c>
      <c r="F8" s="63">
        <v>0</v>
      </c>
      <c r="G8" s="63">
        <v>1</v>
      </c>
      <c r="H8" s="64">
        <v>940377</v>
      </c>
      <c r="K8" s="81"/>
    </row>
    <row r="9" spans="1:11" ht="24.9" customHeight="1">
      <c r="A9" s="45">
        <v>5</v>
      </c>
      <c r="B9" s="46" t="s">
        <v>68</v>
      </c>
      <c r="C9" s="63">
        <v>7897</v>
      </c>
      <c r="D9" s="63">
        <v>0</v>
      </c>
      <c r="E9" s="63">
        <v>932087</v>
      </c>
      <c r="F9" s="63">
        <v>0</v>
      </c>
      <c r="G9" s="63">
        <v>0</v>
      </c>
      <c r="H9" s="64">
        <v>939984</v>
      </c>
      <c r="K9" s="81"/>
    </row>
    <row r="10" spans="1:11" ht="24.9" customHeight="1">
      <c r="A10" s="45">
        <v>6</v>
      </c>
      <c r="B10" s="46" t="s">
        <v>74</v>
      </c>
      <c r="C10" s="63">
        <v>7809</v>
      </c>
      <c r="D10" s="63">
        <v>0</v>
      </c>
      <c r="E10" s="63">
        <v>931296</v>
      </c>
      <c r="F10" s="63">
        <v>0</v>
      </c>
      <c r="G10" s="63">
        <v>0</v>
      </c>
      <c r="H10" s="64">
        <v>939105</v>
      </c>
      <c r="K10" s="81"/>
    </row>
    <row r="11" spans="1:11" ht="24.9" customHeight="1">
      <c r="A11" s="45">
        <v>7</v>
      </c>
      <c r="B11" s="46" t="s">
        <v>70</v>
      </c>
      <c r="C11" s="63">
        <v>6300</v>
      </c>
      <c r="D11" s="63">
        <v>0</v>
      </c>
      <c r="E11" s="63">
        <v>930494</v>
      </c>
      <c r="F11" s="63">
        <v>9</v>
      </c>
      <c r="G11" s="63">
        <v>3</v>
      </c>
      <c r="H11" s="64">
        <v>936806</v>
      </c>
      <c r="K11" s="81"/>
    </row>
    <row r="12" spans="1:11" ht="24.9" customHeight="1">
      <c r="A12" s="45">
        <v>8</v>
      </c>
      <c r="B12" s="46" t="s">
        <v>69</v>
      </c>
      <c r="C12" s="63">
        <v>6011</v>
      </c>
      <c r="D12" s="63">
        <v>0</v>
      </c>
      <c r="E12" s="63">
        <v>930144</v>
      </c>
      <c r="F12" s="63">
        <v>1</v>
      </c>
      <c r="G12" s="63">
        <v>0</v>
      </c>
      <c r="H12" s="64">
        <v>936156</v>
      </c>
      <c r="K12" s="81"/>
    </row>
    <row r="13" spans="1:11" ht="24.9" customHeight="1">
      <c r="A13" s="45">
        <v>9</v>
      </c>
      <c r="B13" s="46" t="s">
        <v>71</v>
      </c>
      <c r="C13" s="63">
        <v>5763</v>
      </c>
      <c r="D13" s="63">
        <v>0</v>
      </c>
      <c r="E13" s="63">
        <v>929947</v>
      </c>
      <c r="F13" s="63">
        <v>2</v>
      </c>
      <c r="G13" s="63">
        <v>0</v>
      </c>
      <c r="H13" s="64">
        <v>935712</v>
      </c>
      <c r="K13" s="81"/>
    </row>
    <row r="14" spans="1:11" ht="24.9" customHeight="1">
      <c r="A14" s="45">
        <v>10</v>
      </c>
      <c r="B14" s="46" t="s">
        <v>67</v>
      </c>
      <c r="C14" s="63">
        <v>5440</v>
      </c>
      <c r="D14" s="63">
        <v>0</v>
      </c>
      <c r="E14" s="63">
        <v>929459</v>
      </c>
      <c r="F14" s="63">
        <v>1</v>
      </c>
      <c r="G14" s="63">
        <v>0</v>
      </c>
      <c r="H14" s="64">
        <v>934900</v>
      </c>
      <c r="K14" s="81"/>
    </row>
    <row r="15" spans="1:11" ht="24.9" customHeight="1">
      <c r="A15" s="45">
        <v>11</v>
      </c>
      <c r="B15" s="46" t="s">
        <v>72</v>
      </c>
      <c r="C15" s="63">
        <v>2464</v>
      </c>
      <c r="D15" s="63">
        <v>0</v>
      </c>
      <c r="E15" s="63">
        <v>926625</v>
      </c>
      <c r="F15" s="63">
        <v>0</v>
      </c>
      <c r="G15" s="63">
        <v>0</v>
      </c>
      <c r="H15" s="64">
        <v>929089</v>
      </c>
      <c r="K15" s="81"/>
    </row>
    <row r="16" spans="1:11" ht="24.9" customHeight="1">
      <c r="A16" s="45">
        <v>12</v>
      </c>
      <c r="B16" s="46" t="s">
        <v>75</v>
      </c>
      <c r="C16" s="63">
        <v>2396</v>
      </c>
      <c r="D16" s="63">
        <v>0</v>
      </c>
      <c r="E16" s="63">
        <v>926522</v>
      </c>
      <c r="F16" s="63">
        <v>3</v>
      </c>
      <c r="G16" s="63">
        <v>0</v>
      </c>
      <c r="H16" s="64">
        <v>928921</v>
      </c>
      <c r="K16" s="81"/>
    </row>
    <row r="17" spans="1:11" ht="24.9" customHeight="1">
      <c r="A17" s="45">
        <v>13</v>
      </c>
      <c r="B17" s="46" t="s">
        <v>90</v>
      </c>
      <c r="C17" s="63">
        <v>3092</v>
      </c>
      <c r="D17" s="63">
        <v>0</v>
      </c>
      <c r="E17" s="63">
        <v>925219</v>
      </c>
      <c r="F17" s="63">
        <v>66</v>
      </c>
      <c r="G17" s="63">
        <v>0</v>
      </c>
      <c r="H17" s="64">
        <v>928377</v>
      </c>
      <c r="K17" s="81"/>
    </row>
    <row r="18" spans="1:11" ht="24.9" customHeight="1">
      <c r="A18" s="45">
        <v>14</v>
      </c>
      <c r="B18" s="46" t="s">
        <v>73</v>
      </c>
      <c r="C18" s="63">
        <v>1687</v>
      </c>
      <c r="D18" s="63">
        <v>0</v>
      </c>
      <c r="E18" s="63">
        <v>925867</v>
      </c>
      <c r="F18" s="63">
        <v>1</v>
      </c>
      <c r="G18" s="63">
        <v>0</v>
      </c>
      <c r="H18" s="64">
        <v>927555</v>
      </c>
      <c r="K18" s="81"/>
    </row>
    <row r="19" spans="1:11" ht="24.9" customHeight="1">
      <c r="A19" s="45">
        <v>15</v>
      </c>
      <c r="B19" s="46" t="s">
        <v>77</v>
      </c>
      <c r="C19" s="63">
        <v>2309</v>
      </c>
      <c r="D19" s="63">
        <v>0</v>
      </c>
      <c r="E19" s="63">
        <v>925163</v>
      </c>
      <c r="F19" s="63">
        <v>0</v>
      </c>
      <c r="G19" s="63">
        <v>0</v>
      </c>
      <c r="H19" s="64">
        <v>927472</v>
      </c>
      <c r="K19" s="81"/>
    </row>
    <row r="20" spans="1:11" ht="24.9" customHeight="1">
      <c r="A20" s="45">
        <v>16</v>
      </c>
      <c r="B20" s="46" t="s">
        <v>78</v>
      </c>
      <c r="C20" s="63">
        <v>505</v>
      </c>
      <c r="D20" s="63">
        <v>42</v>
      </c>
      <c r="E20" s="63">
        <v>924749</v>
      </c>
      <c r="F20" s="63">
        <v>0</v>
      </c>
      <c r="G20" s="63">
        <v>0</v>
      </c>
      <c r="H20" s="64">
        <v>925296</v>
      </c>
      <c r="K20" s="81"/>
    </row>
    <row r="21" spans="1:11" ht="24.9" customHeight="1">
      <c r="A21" s="45">
        <v>17</v>
      </c>
      <c r="B21" s="46" t="s">
        <v>76</v>
      </c>
      <c r="C21" s="63">
        <v>215</v>
      </c>
      <c r="D21" s="63">
        <v>0</v>
      </c>
      <c r="E21" s="63">
        <v>924368</v>
      </c>
      <c r="F21" s="63">
        <v>2</v>
      </c>
      <c r="G21" s="63">
        <v>0</v>
      </c>
      <c r="H21" s="64">
        <v>924585</v>
      </c>
      <c r="K21" s="81"/>
    </row>
    <row r="22" spans="1:11" ht="24.9" customHeight="1">
      <c r="A22" s="45">
        <v>18</v>
      </c>
      <c r="B22" s="46" t="s">
        <v>63</v>
      </c>
      <c r="C22" s="63">
        <v>0</v>
      </c>
      <c r="D22" s="63">
        <v>0</v>
      </c>
      <c r="E22" s="63">
        <v>924171</v>
      </c>
      <c r="F22" s="63">
        <v>0</v>
      </c>
      <c r="G22" s="63">
        <v>0</v>
      </c>
      <c r="H22" s="64">
        <v>924171</v>
      </c>
      <c r="K22" s="81"/>
    </row>
    <row r="23" spans="1:11" ht="13.8">
      <c r="A23" s="47"/>
      <c r="B23" s="48" t="s">
        <v>1</v>
      </c>
      <c r="C23" s="65">
        <f>SUM(C5:C22)</f>
        <v>143131</v>
      </c>
      <c r="D23" s="65">
        <f>SUM(D5:D22)</f>
        <v>42</v>
      </c>
      <c r="E23" s="65">
        <f>SUM(E5:E22)-924171*17</f>
        <v>1095715</v>
      </c>
      <c r="F23" s="65">
        <f>SUM(F5:F22)</f>
        <v>97</v>
      </c>
      <c r="G23" s="65">
        <f>SUM(G5:G22)</f>
        <v>18</v>
      </c>
      <c r="H23" s="65">
        <f>SUM(H5:H22)-924171*17</f>
        <v>1239003</v>
      </c>
    </row>
    <row r="24" spans="1:11" s="24" customFormat="1" ht="12.75" customHeight="1"/>
    <row r="25" spans="1:11" ht="12.75" customHeight="1">
      <c r="C25" s="81"/>
      <c r="D25" s="81"/>
      <c r="E25" s="81"/>
      <c r="F25" s="81"/>
      <c r="G25" s="81"/>
      <c r="H25" s="81"/>
      <c r="J25" s="81"/>
    </row>
    <row r="26" spans="1:11">
      <c r="E26" s="81"/>
    </row>
    <row r="27" spans="1:11">
      <c r="C27" s="28"/>
      <c r="D27" s="28"/>
      <c r="E27" s="28"/>
      <c r="F27" s="28"/>
      <c r="G27" s="28"/>
      <c r="H27" s="28"/>
    </row>
  </sheetData>
  <sortState xmlns:xlrd2="http://schemas.microsoft.com/office/spreadsheetml/2017/richdata2" ref="B5:H21">
    <sortCondition descending="1" ref="H5:H21"/>
  </sortState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-0.499984740745262"/>
  </sheetPr>
  <dimension ref="A1:AN32"/>
  <sheetViews>
    <sheetView tabSelected="1"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6" sqref="A6"/>
    </sheetView>
  </sheetViews>
  <sheetFormatPr defaultColWidth="9.109375" defaultRowHeight="13.2"/>
  <cols>
    <col min="1" max="1" width="5.5546875" style="20" customWidth="1"/>
    <col min="2" max="2" width="49.5546875" style="20" customWidth="1"/>
    <col min="3" max="40" width="12.6640625" style="20" customWidth="1"/>
    <col min="41" max="16384" width="9.109375" style="20"/>
  </cols>
  <sheetData>
    <row r="1" spans="1:40" s="17" customFormat="1" ht="28.5" customHeight="1">
      <c r="A1" s="15" t="s">
        <v>80</v>
      </c>
      <c r="B1" s="14"/>
      <c r="C1" s="14"/>
      <c r="D1" s="14"/>
      <c r="E1" s="14"/>
      <c r="F1" s="14"/>
      <c r="G1" s="14"/>
      <c r="H1" s="14"/>
      <c r="I1" s="18"/>
      <c r="J1" s="18"/>
    </row>
    <row r="2" spans="1:40" s="17" customFormat="1" ht="18" customHeight="1">
      <c r="A2" s="19" t="s">
        <v>39</v>
      </c>
      <c r="B2" s="14"/>
      <c r="C2" s="14"/>
      <c r="D2" s="14"/>
      <c r="E2" s="14"/>
      <c r="F2" s="14"/>
      <c r="G2" s="14"/>
      <c r="H2" s="14"/>
      <c r="I2" s="18"/>
      <c r="J2" s="18"/>
    </row>
    <row r="3" spans="1:40" ht="18" customHeight="1">
      <c r="A3" s="2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40" ht="89.25" customHeight="1">
      <c r="A4" s="91" t="s">
        <v>0</v>
      </c>
      <c r="B4" s="91" t="s">
        <v>2</v>
      </c>
      <c r="C4" s="88" t="s">
        <v>3</v>
      </c>
      <c r="D4" s="90"/>
      <c r="E4" s="88" t="s">
        <v>27</v>
      </c>
      <c r="F4" s="90"/>
      <c r="G4" s="88" t="s">
        <v>34</v>
      </c>
      <c r="H4" s="90"/>
      <c r="I4" s="88" t="s">
        <v>6</v>
      </c>
      <c r="J4" s="90"/>
      <c r="K4" s="88" t="s">
        <v>35</v>
      </c>
      <c r="L4" s="90"/>
      <c r="M4" s="88" t="s">
        <v>7</v>
      </c>
      <c r="N4" s="90"/>
      <c r="O4" s="88" t="s">
        <v>8</v>
      </c>
      <c r="P4" s="90"/>
      <c r="Q4" s="88" t="s">
        <v>28</v>
      </c>
      <c r="R4" s="90"/>
      <c r="S4" s="88" t="s">
        <v>38</v>
      </c>
      <c r="T4" s="90"/>
      <c r="U4" s="88" t="s">
        <v>29</v>
      </c>
      <c r="V4" s="90"/>
      <c r="W4" s="88" t="s">
        <v>30</v>
      </c>
      <c r="X4" s="90"/>
      <c r="Y4" s="88" t="s">
        <v>9</v>
      </c>
      <c r="Z4" s="90"/>
      <c r="AA4" s="88" t="s">
        <v>33</v>
      </c>
      <c r="AB4" s="90"/>
      <c r="AC4" s="88" t="s">
        <v>10</v>
      </c>
      <c r="AD4" s="90"/>
      <c r="AE4" s="88" t="s">
        <v>11</v>
      </c>
      <c r="AF4" s="90"/>
      <c r="AG4" s="88" t="s">
        <v>12</v>
      </c>
      <c r="AH4" s="90"/>
      <c r="AI4" s="88" t="s">
        <v>32</v>
      </c>
      <c r="AJ4" s="90"/>
      <c r="AK4" s="88" t="s">
        <v>13</v>
      </c>
      <c r="AL4" s="90"/>
      <c r="AM4" s="97" t="s">
        <v>14</v>
      </c>
      <c r="AN4" s="98"/>
    </row>
    <row r="5" spans="1:40" ht="22.8">
      <c r="A5" s="93"/>
      <c r="B5" s="93"/>
      <c r="C5" s="21" t="s">
        <v>4</v>
      </c>
      <c r="D5" s="21" t="s">
        <v>5</v>
      </c>
      <c r="E5" s="21" t="s">
        <v>4</v>
      </c>
      <c r="F5" s="21" t="s">
        <v>5</v>
      </c>
      <c r="G5" s="21" t="s">
        <v>4</v>
      </c>
      <c r="H5" s="21" t="s">
        <v>5</v>
      </c>
      <c r="I5" s="21" t="s">
        <v>4</v>
      </c>
      <c r="J5" s="21" t="s">
        <v>5</v>
      </c>
      <c r="K5" s="21" t="s">
        <v>4</v>
      </c>
      <c r="L5" s="21" t="s">
        <v>5</v>
      </c>
      <c r="M5" s="21" t="s">
        <v>4</v>
      </c>
      <c r="N5" s="21" t="s">
        <v>5</v>
      </c>
      <c r="O5" s="21" t="s">
        <v>4</v>
      </c>
      <c r="P5" s="21" t="s">
        <v>5</v>
      </c>
      <c r="Q5" s="21" t="s">
        <v>4</v>
      </c>
      <c r="R5" s="21" t="s">
        <v>5</v>
      </c>
      <c r="S5" s="21" t="s">
        <v>4</v>
      </c>
      <c r="T5" s="21" t="s">
        <v>5</v>
      </c>
      <c r="U5" s="21" t="s">
        <v>4</v>
      </c>
      <c r="V5" s="21" t="s">
        <v>5</v>
      </c>
      <c r="W5" s="21" t="s">
        <v>4</v>
      </c>
      <c r="X5" s="21" t="s">
        <v>5</v>
      </c>
      <c r="Y5" s="21" t="s">
        <v>4</v>
      </c>
      <c r="Z5" s="21" t="s">
        <v>5</v>
      </c>
      <c r="AA5" s="21" t="s">
        <v>4</v>
      </c>
      <c r="AB5" s="21" t="s">
        <v>5</v>
      </c>
      <c r="AC5" s="21" t="s">
        <v>4</v>
      </c>
      <c r="AD5" s="21" t="s">
        <v>5</v>
      </c>
      <c r="AE5" s="21" t="s">
        <v>4</v>
      </c>
      <c r="AF5" s="21" t="s">
        <v>5</v>
      </c>
      <c r="AG5" s="21" t="s">
        <v>4</v>
      </c>
      <c r="AH5" s="21" t="s">
        <v>5</v>
      </c>
      <c r="AI5" s="21" t="s">
        <v>4</v>
      </c>
      <c r="AJ5" s="21" t="s">
        <v>5</v>
      </c>
      <c r="AK5" s="21" t="s">
        <v>4</v>
      </c>
      <c r="AL5" s="21" t="s">
        <v>5</v>
      </c>
      <c r="AM5" s="21" t="s">
        <v>4</v>
      </c>
      <c r="AN5" s="21" t="s">
        <v>5</v>
      </c>
    </row>
    <row r="6" spans="1:40" ht="24.9" customHeight="1">
      <c r="A6" s="45">
        <v>1</v>
      </c>
      <c r="B6" s="46" t="s">
        <v>64</v>
      </c>
      <c r="C6" s="63">
        <v>2659438.6364225005</v>
      </c>
      <c r="D6" s="63">
        <v>1077098.7692582</v>
      </c>
      <c r="E6" s="63">
        <v>3675202.715812</v>
      </c>
      <c r="F6" s="63">
        <v>0</v>
      </c>
      <c r="G6" s="63">
        <v>1628929.9777367499</v>
      </c>
      <c r="H6" s="63">
        <v>293488.85027900001</v>
      </c>
      <c r="I6" s="63">
        <v>98123371.775728002</v>
      </c>
      <c r="J6" s="63">
        <v>63681758.192095526</v>
      </c>
      <c r="K6" s="63">
        <v>23942455.8448219</v>
      </c>
      <c r="L6" s="63">
        <v>492826.04211919999</v>
      </c>
      <c r="M6" s="63">
        <v>6443577.6975271124</v>
      </c>
      <c r="N6" s="63">
        <v>366671.35748066113</v>
      </c>
      <c r="O6" s="63">
        <v>40233.902580000002</v>
      </c>
      <c r="P6" s="63">
        <v>21645.809412072002</v>
      </c>
      <c r="Q6" s="63">
        <v>0</v>
      </c>
      <c r="R6" s="63">
        <v>0</v>
      </c>
      <c r="S6" s="63">
        <v>0</v>
      </c>
      <c r="T6" s="63">
        <v>0</v>
      </c>
      <c r="U6" s="63">
        <v>325514.80622200004</v>
      </c>
      <c r="V6" s="63">
        <v>219756.99975252588</v>
      </c>
      <c r="W6" s="63">
        <v>0</v>
      </c>
      <c r="X6" s="63">
        <v>0</v>
      </c>
      <c r="Y6" s="63">
        <v>2098061.1409600005</v>
      </c>
      <c r="Z6" s="63">
        <v>1571515.3835489799</v>
      </c>
      <c r="AA6" s="63">
        <v>13579773.663193</v>
      </c>
      <c r="AB6" s="63">
        <v>10849630.672443626</v>
      </c>
      <c r="AC6" s="63">
        <v>2117713.4802799998</v>
      </c>
      <c r="AD6" s="63">
        <v>2058077.930834</v>
      </c>
      <c r="AE6" s="63">
        <v>3944790.2656999999</v>
      </c>
      <c r="AF6" s="63">
        <v>3155832.2125599999</v>
      </c>
      <c r="AG6" s="63">
        <v>0</v>
      </c>
      <c r="AH6" s="63">
        <v>0</v>
      </c>
      <c r="AI6" s="63">
        <v>6646206.9263009988</v>
      </c>
      <c r="AJ6" s="63">
        <v>5900591.6786860535</v>
      </c>
      <c r="AK6" s="63">
        <v>0</v>
      </c>
      <c r="AL6" s="63">
        <v>0</v>
      </c>
      <c r="AM6" s="64">
        <v>165225270.83328429</v>
      </c>
      <c r="AN6" s="64">
        <v>89688893.898469836</v>
      </c>
    </row>
    <row r="7" spans="1:40" s="22" customFormat="1" ht="24.9" customHeight="1">
      <c r="A7" s="45">
        <v>2</v>
      </c>
      <c r="B7" s="46" t="s">
        <v>62</v>
      </c>
      <c r="C7" s="63">
        <v>37631952.593379743</v>
      </c>
      <c r="D7" s="63">
        <v>7239663.8199999975</v>
      </c>
      <c r="E7" s="63">
        <v>1784098.4955499889</v>
      </c>
      <c r="F7" s="63">
        <v>0</v>
      </c>
      <c r="G7" s="63">
        <v>2373419.8211689773</v>
      </c>
      <c r="H7" s="63">
        <v>122963.36000000004</v>
      </c>
      <c r="I7" s="63">
        <v>29035655.375665747</v>
      </c>
      <c r="J7" s="63">
        <v>0</v>
      </c>
      <c r="K7" s="63">
        <v>49251049.073790707</v>
      </c>
      <c r="L7" s="63">
        <v>4057943.0350000127</v>
      </c>
      <c r="M7" s="63">
        <v>6616688.247647156</v>
      </c>
      <c r="N7" s="63">
        <v>205111.5400000001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91110.096000000005</v>
      </c>
      <c r="V7" s="63">
        <v>16334.23</v>
      </c>
      <c r="W7" s="63">
        <v>0</v>
      </c>
      <c r="X7" s="63">
        <v>0</v>
      </c>
      <c r="Y7" s="63">
        <v>1499550.9216419999</v>
      </c>
      <c r="Z7" s="63">
        <v>100721.38999999993</v>
      </c>
      <c r="AA7" s="63">
        <v>21408275.63543307</v>
      </c>
      <c r="AB7" s="63">
        <v>7046055.6837839987</v>
      </c>
      <c r="AC7" s="63">
        <v>1117148.4336619999</v>
      </c>
      <c r="AD7" s="63">
        <v>1107606.55</v>
      </c>
      <c r="AE7" s="63">
        <v>475234.28250399994</v>
      </c>
      <c r="AF7" s="63">
        <v>417615.62750399997</v>
      </c>
      <c r="AG7" s="63">
        <v>148189.59921999997</v>
      </c>
      <c r="AH7" s="63">
        <v>0</v>
      </c>
      <c r="AI7" s="63">
        <v>1739710.525397999</v>
      </c>
      <c r="AJ7" s="63">
        <v>1037290.76</v>
      </c>
      <c r="AK7" s="63">
        <v>0</v>
      </c>
      <c r="AL7" s="63">
        <v>0</v>
      </c>
      <c r="AM7" s="64">
        <v>153172083.10106137</v>
      </c>
      <c r="AN7" s="64">
        <v>21351305.996288013</v>
      </c>
    </row>
    <row r="8" spans="1:40" ht="24.9" customHeight="1">
      <c r="A8" s="45">
        <v>3</v>
      </c>
      <c r="B8" s="46" t="s">
        <v>66</v>
      </c>
      <c r="C8" s="63">
        <v>23315442.874694806</v>
      </c>
      <c r="D8" s="63">
        <v>848550.35013012891</v>
      </c>
      <c r="E8" s="63">
        <v>304697.35369900003</v>
      </c>
      <c r="F8" s="63">
        <v>0</v>
      </c>
      <c r="G8" s="63">
        <v>2489292.5650320165</v>
      </c>
      <c r="H8" s="63">
        <v>813467.53456660977</v>
      </c>
      <c r="I8" s="63">
        <v>628766.51739799848</v>
      </c>
      <c r="J8" s="63">
        <v>189673.38471609421</v>
      </c>
      <c r="K8" s="63">
        <v>33010351.51052165</v>
      </c>
      <c r="L8" s="63">
        <v>567539.80335461127</v>
      </c>
      <c r="M8" s="63">
        <v>9545425.4957600534</v>
      </c>
      <c r="N8" s="63">
        <v>407873.85311728384</v>
      </c>
      <c r="O8" s="63">
        <v>0</v>
      </c>
      <c r="P8" s="63">
        <v>0</v>
      </c>
      <c r="Q8" s="63">
        <v>580176.26029999997</v>
      </c>
      <c r="R8" s="63">
        <v>580176.22937500011</v>
      </c>
      <c r="S8" s="63">
        <v>0</v>
      </c>
      <c r="T8" s="63">
        <v>0</v>
      </c>
      <c r="U8" s="63">
        <v>63715.448350000006</v>
      </c>
      <c r="V8" s="63">
        <v>629.09818333333328</v>
      </c>
      <c r="W8" s="63">
        <v>0</v>
      </c>
      <c r="X8" s="63">
        <v>0</v>
      </c>
      <c r="Y8" s="63">
        <v>3978792.4267770033</v>
      </c>
      <c r="Z8" s="63">
        <v>335605.42932211107</v>
      </c>
      <c r="AA8" s="63">
        <v>47586849.35836643</v>
      </c>
      <c r="AB8" s="63">
        <v>31905589.249041233</v>
      </c>
      <c r="AC8" s="63">
        <v>381195.85139999999</v>
      </c>
      <c r="AD8" s="63">
        <v>373375.31936300005</v>
      </c>
      <c r="AE8" s="63">
        <v>2330014.9354730002</v>
      </c>
      <c r="AF8" s="63">
        <v>1160739.9433932572</v>
      </c>
      <c r="AG8" s="63">
        <v>54000</v>
      </c>
      <c r="AH8" s="63">
        <v>26999.990436</v>
      </c>
      <c r="AI8" s="63">
        <v>12985625.270039998</v>
      </c>
      <c r="AJ8" s="63">
        <v>7430939.1971768644</v>
      </c>
      <c r="AK8" s="63">
        <v>0</v>
      </c>
      <c r="AL8" s="63">
        <v>0</v>
      </c>
      <c r="AM8" s="64">
        <v>137254345.86781195</v>
      </c>
      <c r="AN8" s="64">
        <v>44641159.382175535</v>
      </c>
    </row>
    <row r="9" spans="1:40" ht="24.9" customHeight="1">
      <c r="A9" s="45">
        <v>4</v>
      </c>
      <c r="B9" s="46" t="s">
        <v>67</v>
      </c>
      <c r="C9" s="63">
        <v>586073.92586902436</v>
      </c>
      <c r="D9" s="63">
        <v>226938.42215981928</v>
      </c>
      <c r="E9" s="63">
        <v>604901.44000000169</v>
      </c>
      <c r="F9" s="63">
        <v>0</v>
      </c>
      <c r="G9" s="63">
        <v>968764.13462700474</v>
      </c>
      <c r="H9" s="63">
        <v>32729.33</v>
      </c>
      <c r="I9" s="63">
        <v>67006029.785114452</v>
      </c>
      <c r="J9" s="63">
        <v>0</v>
      </c>
      <c r="K9" s="63">
        <v>7614639.5086159799</v>
      </c>
      <c r="L9" s="63">
        <v>656628.25003774406</v>
      </c>
      <c r="M9" s="63">
        <v>3201400.4186491123</v>
      </c>
      <c r="N9" s="63">
        <v>0</v>
      </c>
      <c r="O9" s="63">
        <v>0</v>
      </c>
      <c r="P9" s="63">
        <v>0</v>
      </c>
      <c r="Q9" s="63">
        <v>119217</v>
      </c>
      <c r="R9" s="63">
        <v>13113.869999999999</v>
      </c>
      <c r="S9" s="63">
        <v>66704.75</v>
      </c>
      <c r="T9" s="63">
        <v>59608.499999999993</v>
      </c>
      <c r="U9" s="63">
        <v>0</v>
      </c>
      <c r="V9" s="63">
        <v>0</v>
      </c>
      <c r="W9" s="63">
        <v>0</v>
      </c>
      <c r="X9" s="63">
        <v>0</v>
      </c>
      <c r="Y9" s="63">
        <v>339156.65241299983</v>
      </c>
      <c r="Z9" s="63">
        <v>82575.953275999986</v>
      </c>
      <c r="AA9" s="63">
        <v>1845978.9936179996</v>
      </c>
      <c r="AB9" s="63">
        <v>486004.57257600006</v>
      </c>
      <c r="AC9" s="63">
        <v>115956.657206</v>
      </c>
      <c r="AD9" s="63">
        <v>8579.2000000000007</v>
      </c>
      <c r="AE9" s="63">
        <v>1436278.0895</v>
      </c>
      <c r="AF9" s="63">
        <v>1371972.336515073</v>
      </c>
      <c r="AG9" s="63">
        <v>0</v>
      </c>
      <c r="AH9" s="63">
        <v>0</v>
      </c>
      <c r="AI9" s="63">
        <v>815437.69714700012</v>
      </c>
      <c r="AJ9" s="63">
        <v>123185.555528</v>
      </c>
      <c r="AK9" s="63">
        <v>0</v>
      </c>
      <c r="AL9" s="63">
        <v>0</v>
      </c>
      <c r="AM9" s="64">
        <v>84720539.052759558</v>
      </c>
      <c r="AN9" s="64">
        <v>3061335.9900926361</v>
      </c>
    </row>
    <row r="10" spans="1:40" ht="24.9" customHeight="1">
      <c r="A10" s="45">
        <v>5</v>
      </c>
      <c r="B10" s="46" t="s">
        <v>63</v>
      </c>
      <c r="C10" s="63">
        <v>6301685.3846059889</v>
      </c>
      <c r="D10" s="63">
        <v>92997.15999999996</v>
      </c>
      <c r="E10" s="63">
        <v>1560393.9333870693</v>
      </c>
      <c r="F10" s="63">
        <v>0</v>
      </c>
      <c r="G10" s="63">
        <v>3167876.6188399657</v>
      </c>
      <c r="H10" s="63">
        <v>0</v>
      </c>
      <c r="I10" s="63">
        <v>67871376.326288298</v>
      </c>
      <c r="J10" s="63">
        <v>0</v>
      </c>
      <c r="K10" s="63">
        <v>0</v>
      </c>
      <c r="L10" s="63">
        <v>0</v>
      </c>
      <c r="M10" s="63">
        <v>2333862.6111111129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72318.368965000031</v>
      </c>
      <c r="AB10" s="63">
        <v>72318.368965000031</v>
      </c>
      <c r="AC10" s="63">
        <v>0</v>
      </c>
      <c r="AD10" s="63">
        <v>0</v>
      </c>
      <c r="AE10" s="63">
        <v>19578.36</v>
      </c>
      <c r="AF10" s="63">
        <v>0</v>
      </c>
      <c r="AG10" s="63">
        <v>0</v>
      </c>
      <c r="AH10" s="63">
        <v>0</v>
      </c>
      <c r="AI10" s="63">
        <v>727641.49860899907</v>
      </c>
      <c r="AJ10" s="63">
        <v>727641.49860899907</v>
      </c>
      <c r="AK10" s="63">
        <v>0</v>
      </c>
      <c r="AL10" s="63">
        <v>0</v>
      </c>
      <c r="AM10" s="64">
        <v>82054733.101806447</v>
      </c>
      <c r="AN10" s="64">
        <v>892957.02757399902</v>
      </c>
    </row>
    <row r="11" spans="1:40" ht="24.9" customHeight="1">
      <c r="A11" s="45">
        <v>6</v>
      </c>
      <c r="B11" s="46" t="s">
        <v>65</v>
      </c>
      <c r="C11" s="63">
        <v>1531895.9263950002</v>
      </c>
      <c r="D11" s="63">
        <v>813318.35698962735</v>
      </c>
      <c r="E11" s="63">
        <v>533123.8507999999</v>
      </c>
      <c r="F11" s="63">
        <v>18323.919658994018</v>
      </c>
      <c r="G11" s="63">
        <v>1245963.6578790003</v>
      </c>
      <c r="H11" s="63">
        <v>245631.65795261913</v>
      </c>
      <c r="I11" s="63">
        <v>28007300.015791997</v>
      </c>
      <c r="J11" s="63">
        <v>0</v>
      </c>
      <c r="K11" s="63">
        <v>9891044.8022739999</v>
      </c>
      <c r="L11" s="63">
        <v>127146.16294119251</v>
      </c>
      <c r="M11" s="63">
        <v>3686459.6983019998</v>
      </c>
      <c r="N11" s="63">
        <v>232472.25230181019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12328.2</v>
      </c>
      <c r="V11" s="63">
        <v>6546.5734922868005</v>
      </c>
      <c r="W11" s="63">
        <v>0</v>
      </c>
      <c r="X11" s="63">
        <v>0</v>
      </c>
      <c r="Y11" s="63">
        <v>2467540.9915929995</v>
      </c>
      <c r="Z11" s="63">
        <v>457317.50857391983</v>
      </c>
      <c r="AA11" s="63">
        <v>9312005.5996780004</v>
      </c>
      <c r="AB11" s="63">
        <v>8682664.7510816492</v>
      </c>
      <c r="AC11" s="63">
        <v>1757474.542531</v>
      </c>
      <c r="AD11" s="63">
        <v>1655987.8311978607</v>
      </c>
      <c r="AE11" s="63">
        <v>648366.92339200003</v>
      </c>
      <c r="AF11" s="63">
        <v>540554.2290528001</v>
      </c>
      <c r="AG11" s="63">
        <v>0</v>
      </c>
      <c r="AH11" s="63">
        <v>0</v>
      </c>
      <c r="AI11" s="63">
        <v>1647236.5774429999</v>
      </c>
      <c r="AJ11" s="63">
        <v>1605443.7117440882</v>
      </c>
      <c r="AK11" s="63">
        <v>0</v>
      </c>
      <c r="AL11" s="63">
        <v>0</v>
      </c>
      <c r="AM11" s="64">
        <v>60740740.786079004</v>
      </c>
      <c r="AN11" s="64">
        <v>14385406.954986848</v>
      </c>
    </row>
    <row r="12" spans="1:40" ht="24.9" customHeight="1">
      <c r="A12" s="45">
        <v>7</v>
      </c>
      <c r="B12" s="46" t="s">
        <v>70</v>
      </c>
      <c r="C12" s="63">
        <v>245803</v>
      </c>
      <c r="D12" s="63">
        <v>0</v>
      </c>
      <c r="E12" s="63">
        <v>621062</v>
      </c>
      <c r="F12" s="63">
        <v>48272.09563740118</v>
      </c>
      <c r="G12" s="63">
        <v>473234</v>
      </c>
      <c r="H12" s="63">
        <v>5624.6032629000001</v>
      </c>
      <c r="I12" s="63">
        <v>13460954</v>
      </c>
      <c r="J12" s="63">
        <v>0</v>
      </c>
      <c r="K12" s="63">
        <v>4623312</v>
      </c>
      <c r="L12" s="63">
        <v>76095.151488000003</v>
      </c>
      <c r="M12" s="63">
        <v>2718163.6111111129</v>
      </c>
      <c r="N12" s="63">
        <v>21986.1334430147</v>
      </c>
      <c r="O12" s="63">
        <v>74389</v>
      </c>
      <c r="P12" s="63">
        <v>0</v>
      </c>
      <c r="Q12" s="63">
        <v>3509177</v>
      </c>
      <c r="R12" s="63">
        <v>3305939.163970184</v>
      </c>
      <c r="S12" s="63">
        <v>4663132</v>
      </c>
      <c r="T12" s="63">
        <v>3472185.0751184998</v>
      </c>
      <c r="U12" s="63">
        <v>37098</v>
      </c>
      <c r="V12" s="63">
        <v>21829.963131617635</v>
      </c>
      <c r="W12" s="63">
        <v>5690</v>
      </c>
      <c r="X12" s="63">
        <v>2845.1949999999997</v>
      </c>
      <c r="Y12" s="63">
        <v>783042</v>
      </c>
      <c r="Z12" s="63">
        <v>489501.46086508816</v>
      </c>
      <c r="AA12" s="63">
        <v>17827105</v>
      </c>
      <c r="AB12" s="63">
        <v>13760243.75549959</v>
      </c>
      <c r="AC12" s="63">
        <v>1893964</v>
      </c>
      <c r="AD12" s="63">
        <v>1623852.9869999585</v>
      </c>
      <c r="AE12" s="63">
        <v>1639562</v>
      </c>
      <c r="AF12" s="63">
        <v>1132829.2178000004</v>
      </c>
      <c r="AG12" s="63">
        <v>0</v>
      </c>
      <c r="AH12" s="63">
        <v>0</v>
      </c>
      <c r="AI12" s="63">
        <v>3263644</v>
      </c>
      <c r="AJ12" s="63">
        <v>2479003.6831695247</v>
      </c>
      <c r="AK12" s="63">
        <v>0</v>
      </c>
      <c r="AL12" s="63">
        <v>0</v>
      </c>
      <c r="AM12" s="64">
        <v>55839331.611111112</v>
      </c>
      <c r="AN12" s="64">
        <v>26440208.485385779</v>
      </c>
    </row>
    <row r="13" spans="1:40" ht="24.9" customHeight="1">
      <c r="A13" s="45">
        <v>8</v>
      </c>
      <c r="B13" s="46" t="s">
        <v>68</v>
      </c>
      <c r="C13" s="63">
        <v>160064.34350000179</v>
      </c>
      <c r="D13" s="63">
        <v>0</v>
      </c>
      <c r="E13" s="63">
        <v>127994.10700000011</v>
      </c>
      <c r="F13" s="63">
        <v>0</v>
      </c>
      <c r="G13" s="63">
        <v>414840.40008255624</v>
      </c>
      <c r="H13" s="63">
        <v>0</v>
      </c>
      <c r="I13" s="63">
        <v>21766794.893798336</v>
      </c>
      <c r="J13" s="63">
        <v>1102.629999999958</v>
      </c>
      <c r="K13" s="63">
        <v>7493735.9034458185</v>
      </c>
      <c r="L13" s="63">
        <v>2992530.4817707948</v>
      </c>
      <c r="M13" s="63">
        <v>3189842.7269531619</v>
      </c>
      <c r="N13" s="63">
        <v>346417.4378429788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9771.696876</v>
      </c>
      <c r="Z13" s="63">
        <v>7849.5943509000008</v>
      </c>
      <c r="AA13" s="63">
        <v>168519.42000000004</v>
      </c>
      <c r="AB13" s="63">
        <v>145959.32600566154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10607.500000000002</v>
      </c>
      <c r="AJ13" s="63">
        <v>0</v>
      </c>
      <c r="AK13" s="63">
        <v>0</v>
      </c>
      <c r="AL13" s="63">
        <v>0</v>
      </c>
      <c r="AM13" s="64">
        <v>33342170.991655875</v>
      </c>
      <c r="AN13" s="64">
        <v>3493859.4699703348</v>
      </c>
    </row>
    <row r="14" spans="1:40" ht="24.9" customHeight="1">
      <c r="A14" s="45">
        <v>9</v>
      </c>
      <c r="B14" s="46" t="s">
        <v>71</v>
      </c>
      <c r="C14" s="63">
        <v>31678.680000000004</v>
      </c>
      <c r="D14" s="63">
        <v>936.24</v>
      </c>
      <c r="E14" s="63">
        <v>322304.87000004196</v>
      </c>
      <c r="F14" s="63">
        <v>0</v>
      </c>
      <c r="G14" s="63">
        <v>396935.51000000245</v>
      </c>
      <c r="H14" s="63">
        <v>0</v>
      </c>
      <c r="I14" s="63">
        <v>8480941.2299995162</v>
      </c>
      <c r="J14" s="63">
        <v>0</v>
      </c>
      <c r="K14" s="63">
        <v>6940549.7700000033</v>
      </c>
      <c r="L14" s="63">
        <v>3091429.0900000031</v>
      </c>
      <c r="M14" s="63">
        <v>3169448.4411111213</v>
      </c>
      <c r="N14" s="63">
        <v>376890.01499999728</v>
      </c>
      <c r="O14" s="63">
        <v>0</v>
      </c>
      <c r="P14" s="63">
        <v>0</v>
      </c>
      <c r="Q14" s="63">
        <v>72519.56</v>
      </c>
      <c r="R14" s="63">
        <v>72519.56</v>
      </c>
      <c r="S14" s="63">
        <v>38143.86</v>
      </c>
      <c r="T14" s="63">
        <v>38143.86</v>
      </c>
      <c r="U14" s="63">
        <v>0</v>
      </c>
      <c r="V14" s="63">
        <v>0</v>
      </c>
      <c r="W14" s="63">
        <v>0</v>
      </c>
      <c r="X14" s="63">
        <v>0</v>
      </c>
      <c r="Y14" s="63">
        <v>222226.6499999997</v>
      </c>
      <c r="Z14" s="63">
        <v>194852.43</v>
      </c>
      <c r="AA14" s="63">
        <v>815525.07000000053</v>
      </c>
      <c r="AB14" s="63">
        <v>675822.68000000098</v>
      </c>
      <c r="AC14" s="63">
        <v>8463.65</v>
      </c>
      <c r="AD14" s="63">
        <v>5326.84</v>
      </c>
      <c r="AE14" s="63">
        <v>45787</v>
      </c>
      <c r="AF14" s="63">
        <v>22508.770000000004</v>
      </c>
      <c r="AG14" s="63">
        <v>0</v>
      </c>
      <c r="AH14" s="63">
        <v>0</v>
      </c>
      <c r="AI14" s="63">
        <v>742474.91</v>
      </c>
      <c r="AJ14" s="63">
        <v>346265.55999999994</v>
      </c>
      <c r="AK14" s="63">
        <v>0</v>
      </c>
      <c r="AL14" s="63">
        <v>0</v>
      </c>
      <c r="AM14" s="64">
        <v>21286999.201110683</v>
      </c>
      <c r="AN14" s="64">
        <v>4824695.0450000009</v>
      </c>
    </row>
    <row r="15" spans="1:40" ht="24.9" customHeight="1">
      <c r="A15" s="45">
        <v>10</v>
      </c>
      <c r="B15" s="46" t="s">
        <v>73</v>
      </c>
      <c r="C15" s="63">
        <v>168028.97903389187</v>
      </c>
      <c r="D15" s="63">
        <v>25534.09228957722</v>
      </c>
      <c r="E15" s="63">
        <v>81142.707269999926</v>
      </c>
      <c r="F15" s="63">
        <v>0</v>
      </c>
      <c r="G15" s="63">
        <v>245459.62237058987</v>
      </c>
      <c r="H15" s="63">
        <v>95480.282364124665</v>
      </c>
      <c r="I15" s="63">
        <v>13792374.921339076</v>
      </c>
      <c r="J15" s="63">
        <v>188663.43049219996</v>
      </c>
      <c r="K15" s="63">
        <v>1921261.0455352385</v>
      </c>
      <c r="L15" s="63">
        <v>420605.62039987172</v>
      </c>
      <c r="M15" s="63">
        <v>2574842.5944412937</v>
      </c>
      <c r="N15" s="63">
        <v>23712.327939133917</v>
      </c>
      <c r="O15" s="63">
        <v>0</v>
      </c>
      <c r="P15" s="63">
        <v>0</v>
      </c>
      <c r="Q15" s="63">
        <v>59673.684599999993</v>
      </c>
      <c r="R15" s="63">
        <v>51857.279999999999</v>
      </c>
      <c r="S15" s="63">
        <v>20356.683300000001</v>
      </c>
      <c r="T15" s="63">
        <v>17690.895</v>
      </c>
      <c r="U15" s="63">
        <v>0</v>
      </c>
      <c r="V15" s="63">
        <v>0</v>
      </c>
      <c r="W15" s="63">
        <v>0</v>
      </c>
      <c r="X15" s="63">
        <v>0</v>
      </c>
      <c r="Y15" s="63">
        <v>14039.198759099201</v>
      </c>
      <c r="Z15" s="63">
        <v>6776.5578043257192</v>
      </c>
      <c r="AA15" s="63">
        <v>1293908.7701902939</v>
      </c>
      <c r="AB15" s="63">
        <v>567612.10267529683</v>
      </c>
      <c r="AC15" s="63">
        <v>142935.4575366792</v>
      </c>
      <c r="AD15" s="63">
        <v>99739.856382838654</v>
      </c>
      <c r="AE15" s="63">
        <v>5935</v>
      </c>
      <c r="AF15" s="63">
        <v>0</v>
      </c>
      <c r="AG15" s="63">
        <v>0</v>
      </c>
      <c r="AH15" s="63">
        <v>0</v>
      </c>
      <c r="AI15" s="63">
        <v>41118.493074999998</v>
      </c>
      <c r="AJ15" s="63">
        <v>20503.006637999999</v>
      </c>
      <c r="AK15" s="63">
        <v>0</v>
      </c>
      <c r="AL15" s="63">
        <v>0</v>
      </c>
      <c r="AM15" s="64">
        <v>20361077.157451157</v>
      </c>
      <c r="AN15" s="64">
        <v>1518175.451985369</v>
      </c>
    </row>
    <row r="16" spans="1:40" ht="24.9" customHeight="1">
      <c r="A16" s="45">
        <v>11</v>
      </c>
      <c r="B16" s="46" t="s">
        <v>69</v>
      </c>
      <c r="C16" s="63">
        <v>850318.8494110693</v>
      </c>
      <c r="D16" s="63">
        <v>0</v>
      </c>
      <c r="E16" s="63">
        <v>1274031.8062281192</v>
      </c>
      <c r="F16" s="63">
        <v>0</v>
      </c>
      <c r="G16" s="63">
        <v>284335.70810384816</v>
      </c>
      <c r="H16" s="63">
        <v>2605.9239254198469</v>
      </c>
      <c r="I16" s="63">
        <v>6539540.4156413535</v>
      </c>
      <c r="J16" s="63">
        <v>3445287.5555649241</v>
      </c>
      <c r="K16" s="63">
        <v>5357834.8092502365</v>
      </c>
      <c r="L16" s="63">
        <v>3078469.1697061444</v>
      </c>
      <c r="M16" s="63">
        <v>3114781.2916155206</v>
      </c>
      <c r="N16" s="63">
        <v>40506.000621428575</v>
      </c>
      <c r="O16" s="63">
        <v>0</v>
      </c>
      <c r="P16" s="63">
        <v>0</v>
      </c>
      <c r="Q16" s="63">
        <v>102816.476</v>
      </c>
      <c r="R16" s="63">
        <v>93207.844645572521</v>
      </c>
      <c r="S16" s="63">
        <v>46457.599999999999</v>
      </c>
      <c r="T16" s="63">
        <v>42115.942229007633</v>
      </c>
      <c r="U16" s="63">
        <v>0</v>
      </c>
      <c r="V16" s="63">
        <v>0</v>
      </c>
      <c r="W16" s="63">
        <v>0</v>
      </c>
      <c r="X16" s="63">
        <v>0</v>
      </c>
      <c r="Y16" s="63">
        <v>434835.40670146846</v>
      </c>
      <c r="Z16" s="63">
        <v>248120.98910800111</v>
      </c>
      <c r="AA16" s="63">
        <v>1053706.8976250822</v>
      </c>
      <c r="AB16" s="63">
        <v>536751.42676063767</v>
      </c>
      <c r="AC16" s="63">
        <v>588605.29311296309</v>
      </c>
      <c r="AD16" s="63">
        <v>407216.51249999995</v>
      </c>
      <c r="AE16" s="63">
        <v>279985.76171313465</v>
      </c>
      <c r="AF16" s="63">
        <v>218747.04327680485</v>
      </c>
      <c r="AG16" s="63">
        <v>0</v>
      </c>
      <c r="AH16" s="63">
        <v>0</v>
      </c>
      <c r="AI16" s="63">
        <v>241472.86857808218</v>
      </c>
      <c r="AJ16" s="63">
        <v>88590.996608625006</v>
      </c>
      <c r="AK16" s="63">
        <v>0</v>
      </c>
      <c r="AL16" s="63">
        <v>0</v>
      </c>
      <c r="AM16" s="64">
        <v>20168723.183980878</v>
      </c>
      <c r="AN16" s="64">
        <v>8201619.4049465666</v>
      </c>
    </row>
    <row r="17" spans="1:40" ht="24.9" customHeight="1">
      <c r="A17" s="45">
        <v>12</v>
      </c>
      <c r="B17" s="46" t="s">
        <v>90</v>
      </c>
      <c r="C17" s="63">
        <v>1267088.4048439988</v>
      </c>
      <c r="D17" s="63">
        <v>479764.38560300029</v>
      </c>
      <c r="E17" s="63">
        <v>0</v>
      </c>
      <c r="F17" s="63">
        <v>0</v>
      </c>
      <c r="G17" s="63">
        <v>315799.06479600002</v>
      </c>
      <c r="H17" s="63">
        <v>233099.06739400001</v>
      </c>
      <c r="I17" s="63">
        <v>0</v>
      </c>
      <c r="J17" s="63">
        <v>0</v>
      </c>
      <c r="K17" s="63">
        <v>2495211.9276929908</v>
      </c>
      <c r="L17" s="63">
        <v>1391168.9000647101</v>
      </c>
      <c r="M17" s="63">
        <v>2474173.7897601132</v>
      </c>
      <c r="N17" s="63">
        <v>441367.47976000002</v>
      </c>
      <c r="O17" s="63">
        <v>0</v>
      </c>
      <c r="P17" s="63">
        <v>0</v>
      </c>
      <c r="Q17" s="63">
        <v>6026925.0384073686</v>
      </c>
      <c r="R17" s="63">
        <v>6031089.1901958501</v>
      </c>
      <c r="S17" s="63">
        <v>3038103.0017058263</v>
      </c>
      <c r="T17" s="63">
        <v>3039037.8675242099</v>
      </c>
      <c r="U17" s="63">
        <v>0</v>
      </c>
      <c r="V17" s="63">
        <v>0</v>
      </c>
      <c r="W17" s="63">
        <v>0</v>
      </c>
      <c r="X17" s="63">
        <v>0</v>
      </c>
      <c r="Y17" s="63">
        <v>29086.733999999997</v>
      </c>
      <c r="Z17" s="63">
        <v>23122.329600000001</v>
      </c>
      <c r="AA17" s="63">
        <v>691654.6806569047</v>
      </c>
      <c r="AB17" s="63">
        <v>546224.36484436993</v>
      </c>
      <c r="AC17" s="63">
        <v>1165422.4508170956</v>
      </c>
      <c r="AD17" s="63">
        <v>631134.88558776025</v>
      </c>
      <c r="AE17" s="63">
        <v>0</v>
      </c>
      <c r="AF17" s="63">
        <v>0</v>
      </c>
      <c r="AG17" s="63">
        <v>0</v>
      </c>
      <c r="AH17" s="63">
        <v>0</v>
      </c>
      <c r="AI17" s="63">
        <v>141961.46330999993</v>
      </c>
      <c r="AJ17" s="63">
        <v>110625.90645142189</v>
      </c>
      <c r="AK17" s="63">
        <v>0</v>
      </c>
      <c r="AL17" s="63">
        <v>0</v>
      </c>
      <c r="AM17" s="64">
        <v>17645426.555990297</v>
      </c>
      <c r="AN17" s="64">
        <v>12926634.377025325</v>
      </c>
    </row>
    <row r="18" spans="1:40" ht="24.9" customHeight="1">
      <c r="A18" s="45">
        <v>13</v>
      </c>
      <c r="B18" s="46" t="s">
        <v>72</v>
      </c>
      <c r="C18" s="63">
        <v>19736.999999999996</v>
      </c>
      <c r="D18" s="63">
        <v>0</v>
      </c>
      <c r="E18" s="63">
        <v>12987.499999999996</v>
      </c>
      <c r="F18" s="63">
        <v>0</v>
      </c>
      <c r="G18" s="63">
        <v>50674.78</v>
      </c>
      <c r="H18" s="63">
        <v>27841.792999999998</v>
      </c>
      <c r="I18" s="63">
        <v>12389157.59</v>
      </c>
      <c r="J18" s="63">
        <v>0</v>
      </c>
      <c r="K18" s="63">
        <v>1941131.49</v>
      </c>
      <c r="L18" s="63">
        <v>1358792.0429999998</v>
      </c>
      <c r="M18" s="63">
        <v>2762196.7399999998</v>
      </c>
      <c r="N18" s="63">
        <v>299833.89500000002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24160.15</v>
      </c>
      <c r="Z18" s="63">
        <v>20536.13</v>
      </c>
      <c r="AA18" s="63">
        <v>26605.84</v>
      </c>
      <c r="AB18" s="63">
        <v>22614.964</v>
      </c>
      <c r="AC18" s="63">
        <v>0</v>
      </c>
      <c r="AD18" s="63">
        <v>0</v>
      </c>
      <c r="AE18" s="63">
        <v>28397.219999999998</v>
      </c>
      <c r="AF18" s="63">
        <v>0</v>
      </c>
      <c r="AG18" s="63">
        <v>0</v>
      </c>
      <c r="AH18" s="63">
        <v>0</v>
      </c>
      <c r="AI18" s="63">
        <v>269939.02999999997</v>
      </c>
      <c r="AJ18" s="63">
        <v>0</v>
      </c>
      <c r="AK18" s="63">
        <v>0</v>
      </c>
      <c r="AL18" s="63">
        <v>0</v>
      </c>
      <c r="AM18" s="64">
        <v>17524987.339999996</v>
      </c>
      <c r="AN18" s="64">
        <v>1729618.8249999997</v>
      </c>
    </row>
    <row r="19" spans="1:40" ht="24.9" customHeight="1">
      <c r="A19" s="45">
        <v>14</v>
      </c>
      <c r="B19" s="46" t="s">
        <v>74</v>
      </c>
      <c r="C19" s="63">
        <v>5922.84</v>
      </c>
      <c r="D19" s="63">
        <v>0</v>
      </c>
      <c r="E19" s="63">
        <v>39253.089999999655</v>
      </c>
      <c r="F19" s="63">
        <v>0</v>
      </c>
      <c r="G19" s="63">
        <v>140869.231904997</v>
      </c>
      <c r="H19" s="63">
        <v>0</v>
      </c>
      <c r="I19" s="63">
        <v>3836478.5799996392</v>
      </c>
      <c r="J19" s="63">
        <v>0</v>
      </c>
      <c r="K19" s="63">
        <v>6255731.3665430071</v>
      </c>
      <c r="L19" s="63">
        <v>0</v>
      </c>
      <c r="M19" s="63">
        <v>2840644.2720981077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6506.3015609999993</v>
      </c>
      <c r="Z19" s="63">
        <v>0</v>
      </c>
      <c r="AA19" s="63">
        <v>1612324.8699999978</v>
      </c>
      <c r="AB19" s="63">
        <v>0</v>
      </c>
      <c r="AC19" s="63">
        <v>138345</v>
      </c>
      <c r="AD19" s="63">
        <v>0</v>
      </c>
      <c r="AE19" s="63">
        <v>479808.94999999995</v>
      </c>
      <c r="AF19" s="63">
        <v>0</v>
      </c>
      <c r="AG19" s="63">
        <v>0</v>
      </c>
      <c r="AH19" s="63">
        <v>0</v>
      </c>
      <c r="AI19" s="63">
        <v>41895.395000000011</v>
      </c>
      <c r="AJ19" s="63">
        <v>0</v>
      </c>
      <c r="AK19" s="63">
        <v>0</v>
      </c>
      <c r="AL19" s="63">
        <v>0</v>
      </c>
      <c r="AM19" s="64">
        <v>15397779.897106746</v>
      </c>
      <c r="AN19" s="64">
        <v>0</v>
      </c>
    </row>
    <row r="20" spans="1:40" ht="24.9" customHeight="1">
      <c r="A20" s="45">
        <v>15</v>
      </c>
      <c r="B20" s="46" t="s">
        <v>75</v>
      </c>
      <c r="C20" s="63">
        <v>88273.056500000093</v>
      </c>
      <c r="D20" s="63">
        <v>34232.11</v>
      </c>
      <c r="E20" s="63">
        <v>30420.549999999967</v>
      </c>
      <c r="F20" s="63">
        <v>0</v>
      </c>
      <c r="G20" s="63">
        <v>181367.68267747009</v>
      </c>
      <c r="H20" s="63">
        <v>92140.430302656998</v>
      </c>
      <c r="I20" s="63">
        <v>2729256.2905415399</v>
      </c>
      <c r="J20" s="63">
        <v>0</v>
      </c>
      <c r="K20" s="63">
        <v>2111417.0916317399</v>
      </c>
      <c r="L20" s="63">
        <v>856865.12564556091</v>
      </c>
      <c r="M20" s="63">
        <v>2715450.8061540131</v>
      </c>
      <c r="N20" s="63">
        <v>177904.31768325489</v>
      </c>
      <c r="O20" s="63">
        <v>0</v>
      </c>
      <c r="P20" s="63">
        <v>0</v>
      </c>
      <c r="Q20" s="63">
        <v>233312.03</v>
      </c>
      <c r="R20" s="63">
        <v>233312.03</v>
      </c>
      <c r="S20" s="63">
        <v>873459.43</v>
      </c>
      <c r="T20" s="63">
        <v>873459.43</v>
      </c>
      <c r="U20" s="63">
        <v>0</v>
      </c>
      <c r="V20" s="63">
        <v>0</v>
      </c>
      <c r="W20" s="63">
        <v>0</v>
      </c>
      <c r="X20" s="63">
        <v>0</v>
      </c>
      <c r="Y20" s="63">
        <v>164890.9126316701</v>
      </c>
      <c r="Z20" s="63">
        <v>134408.66216043202</v>
      </c>
      <c r="AA20" s="63">
        <v>595492.09276000108</v>
      </c>
      <c r="AB20" s="63">
        <v>117258.87272480002</v>
      </c>
      <c r="AC20" s="63">
        <v>0</v>
      </c>
      <c r="AD20" s="63">
        <v>0</v>
      </c>
      <c r="AE20" s="63">
        <v>387384.64299999998</v>
      </c>
      <c r="AF20" s="63">
        <v>0</v>
      </c>
      <c r="AG20" s="63">
        <v>0</v>
      </c>
      <c r="AH20" s="63">
        <v>0</v>
      </c>
      <c r="AI20" s="63">
        <v>369163.58592000103</v>
      </c>
      <c r="AJ20" s="63">
        <v>206608.0926923099</v>
      </c>
      <c r="AK20" s="63">
        <v>0</v>
      </c>
      <c r="AL20" s="63">
        <v>0</v>
      </c>
      <c r="AM20" s="64">
        <v>10479888.171816433</v>
      </c>
      <c r="AN20" s="64">
        <v>2726189.0712090149</v>
      </c>
    </row>
    <row r="21" spans="1:40" ht="24.9" customHeight="1">
      <c r="A21" s="45">
        <v>16</v>
      </c>
      <c r="B21" s="46" t="s">
        <v>76</v>
      </c>
      <c r="C21" s="63">
        <v>0</v>
      </c>
      <c r="D21" s="63">
        <v>0</v>
      </c>
      <c r="E21" s="63">
        <v>77.5</v>
      </c>
      <c r="F21" s="63">
        <v>0</v>
      </c>
      <c r="G21" s="63">
        <v>36471.71083532364</v>
      </c>
      <c r="H21" s="63">
        <v>15013.949092082774</v>
      </c>
      <c r="I21" s="63">
        <v>1687639.4846765185</v>
      </c>
      <c r="J21" s="63">
        <v>0</v>
      </c>
      <c r="K21" s="63">
        <v>848706.94971843821</v>
      </c>
      <c r="L21" s="63">
        <v>99685.353420931337</v>
      </c>
      <c r="M21" s="63">
        <v>2386944.0194165921</v>
      </c>
      <c r="N21" s="63">
        <v>11915.026276496923</v>
      </c>
      <c r="O21" s="63">
        <v>0</v>
      </c>
      <c r="P21" s="63">
        <v>0</v>
      </c>
      <c r="Q21" s="63">
        <v>641805.65999999992</v>
      </c>
      <c r="R21" s="63">
        <v>588533.60050399997</v>
      </c>
      <c r="S21" s="63">
        <v>36350.980000000003</v>
      </c>
      <c r="T21" s="63">
        <v>26864.031403999998</v>
      </c>
      <c r="U21" s="63">
        <v>0</v>
      </c>
      <c r="V21" s="63">
        <v>0</v>
      </c>
      <c r="W21" s="63">
        <v>0</v>
      </c>
      <c r="X21" s="63">
        <v>0</v>
      </c>
      <c r="Y21" s="63">
        <v>200098.23371562219</v>
      </c>
      <c r="Z21" s="63">
        <v>159964.13129025858</v>
      </c>
      <c r="AA21" s="63">
        <v>382695.97010042757</v>
      </c>
      <c r="AB21" s="63">
        <v>336643.46389112266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95348.92</v>
      </c>
      <c r="AJ21" s="63">
        <v>64280.642099999997</v>
      </c>
      <c r="AK21" s="63">
        <v>0</v>
      </c>
      <c r="AL21" s="63">
        <v>0</v>
      </c>
      <c r="AM21" s="64">
        <v>6316139.4284629226</v>
      </c>
      <c r="AN21" s="64">
        <v>1302900.1979788924</v>
      </c>
    </row>
    <row r="22" spans="1:40" ht="24.9" customHeight="1">
      <c r="A22" s="45">
        <v>17</v>
      </c>
      <c r="B22" s="46" t="s">
        <v>77</v>
      </c>
      <c r="C22" s="63">
        <v>1398</v>
      </c>
      <c r="D22" s="63">
        <v>0</v>
      </c>
      <c r="E22" s="63">
        <v>0</v>
      </c>
      <c r="F22" s="63">
        <v>0</v>
      </c>
      <c r="G22" s="63">
        <v>18867.902476999981</v>
      </c>
      <c r="H22" s="63">
        <v>0</v>
      </c>
      <c r="I22" s="63">
        <v>0</v>
      </c>
      <c r="J22" s="63">
        <v>0</v>
      </c>
      <c r="K22" s="63">
        <v>1742047.7998070037</v>
      </c>
      <c r="L22" s="63">
        <v>0</v>
      </c>
      <c r="M22" s="63">
        <v>2461545.5545891128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54</v>
      </c>
      <c r="AB22" s="63">
        <v>0</v>
      </c>
      <c r="AC22" s="63">
        <v>0</v>
      </c>
      <c r="AD22" s="63">
        <v>0</v>
      </c>
      <c r="AE22" s="63">
        <v>128853.80542</v>
      </c>
      <c r="AF22" s="63">
        <v>0</v>
      </c>
      <c r="AG22" s="63">
        <v>216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4352983.062293116</v>
      </c>
      <c r="AN22" s="64">
        <v>0</v>
      </c>
    </row>
    <row r="23" spans="1:40" ht="24.9" customHeight="1">
      <c r="A23" s="45">
        <v>18</v>
      </c>
      <c r="B23" s="46" t="s">
        <v>78</v>
      </c>
      <c r="C23" s="63">
        <v>2242.3418493150684</v>
      </c>
      <c r="D23" s="63">
        <v>0</v>
      </c>
      <c r="E23" s="63">
        <v>130</v>
      </c>
      <c r="F23" s="63">
        <v>0</v>
      </c>
      <c r="G23" s="63">
        <v>35263.40886727308</v>
      </c>
      <c r="H23" s="63">
        <v>564.99599999999987</v>
      </c>
      <c r="I23" s="63">
        <v>0</v>
      </c>
      <c r="J23" s="63">
        <v>0</v>
      </c>
      <c r="K23" s="63">
        <v>598486.67223119922</v>
      </c>
      <c r="L23" s="63">
        <v>103595.31874752746</v>
      </c>
      <c r="M23" s="63">
        <v>2442190.1354850293</v>
      </c>
      <c r="N23" s="63">
        <v>17628.495248196195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52264.498714999929</v>
      </c>
      <c r="Z23" s="63">
        <v>46967.210760843132</v>
      </c>
      <c r="AA23" s="63">
        <v>201184.25119178084</v>
      </c>
      <c r="AB23" s="63">
        <v>194100.91306476112</v>
      </c>
      <c r="AC23" s="63">
        <v>0</v>
      </c>
      <c r="AD23" s="63">
        <v>0</v>
      </c>
      <c r="AE23" s="63">
        <v>207739.07977456847</v>
      </c>
      <c r="AF23" s="63">
        <v>0</v>
      </c>
      <c r="AG23" s="63">
        <v>0</v>
      </c>
      <c r="AH23" s="63">
        <v>0</v>
      </c>
      <c r="AI23" s="63">
        <v>207052.45</v>
      </c>
      <c r="AJ23" s="63">
        <v>188849.18349038513</v>
      </c>
      <c r="AK23" s="63">
        <v>0</v>
      </c>
      <c r="AL23" s="63">
        <v>0</v>
      </c>
      <c r="AM23" s="64">
        <v>3746552.8381141657</v>
      </c>
      <c r="AN23" s="64">
        <v>551706.11731171305</v>
      </c>
    </row>
    <row r="24" spans="1:40" ht="13.8">
      <c r="A24" s="47"/>
      <c r="B24" s="48" t="s">
        <v>1</v>
      </c>
      <c r="C24" s="65">
        <v>74867044.836505353</v>
      </c>
      <c r="D24" s="65">
        <v>10839033.706430349</v>
      </c>
      <c r="E24" s="65">
        <v>10971821.919746222</v>
      </c>
      <c r="F24" s="65">
        <v>66596.015296395199</v>
      </c>
      <c r="G24" s="65">
        <v>14468365.797398774</v>
      </c>
      <c r="H24" s="65">
        <v>1980651.7781394131</v>
      </c>
      <c r="I24" s="65">
        <v>375355637.2019825</v>
      </c>
      <c r="J24" s="65">
        <v>67506485.192868739</v>
      </c>
      <c r="K24" s="65">
        <v>166038967.56587991</v>
      </c>
      <c r="L24" s="65">
        <v>19371319.547696307</v>
      </c>
      <c r="M24" s="65">
        <v>64677638.151731737</v>
      </c>
      <c r="N24" s="65">
        <v>2970290.1317142565</v>
      </c>
      <c r="O24" s="65">
        <v>114622.90257999999</v>
      </c>
      <c r="P24" s="65">
        <v>21645.809412072002</v>
      </c>
      <c r="Q24" s="65">
        <v>11345622.709307367</v>
      </c>
      <c r="R24" s="65">
        <v>10969748.768690607</v>
      </c>
      <c r="S24" s="65">
        <v>8782708.3050058261</v>
      </c>
      <c r="T24" s="65">
        <v>7569105.6012757169</v>
      </c>
      <c r="U24" s="65">
        <v>529766.55057200009</v>
      </c>
      <c r="V24" s="65">
        <v>265096.86455976364</v>
      </c>
      <c r="W24" s="65">
        <v>5690</v>
      </c>
      <c r="X24" s="65">
        <v>2845.1949999999997</v>
      </c>
      <c r="Y24" s="65">
        <v>12324023.916344862</v>
      </c>
      <c r="Z24" s="65">
        <v>3879835.1606608587</v>
      </c>
      <c r="AA24" s="65">
        <v>118473978.48177801</v>
      </c>
      <c r="AB24" s="65">
        <v>75945495.167357773</v>
      </c>
      <c r="AC24" s="65">
        <v>9427224.8165457379</v>
      </c>
      <c r="AD24" s="65">
        <v>7970897.912865418</v>
      </c>
      <c r="AE24" s="65">
        <v>12057716.316476701</v>
      </c>
      <c r="AF24" s="65">
        <v>8020799.3801019341</v>
      </c>
      <c r="AG24" s="65">
        <v>202405.59921999997</v>
      </c>
      <c r="AH24" s="65">
        <v>26999.990436</v>
      </c>
      <c r="AI24" s="65">
        <v>29986537.110821079</v>
      </c>
      <c r="AJ24" s="65">
        <v>20329819.47289427</v>
      </c>
      <c r="AK24" s="65">
        <v>0</v>
      </c>
      <c r="AL24" s="65">
        <v>0</v>
      </c>
      <c r="AM24" s="65">
        <v>909629772.18189621</v>
      </c>
      <c r="AN24" s="65">
        <v>237736665.69539982</v>
      </c>
    </row>
    <row r="25" spans="1:40" ht="13.8">
      <c r="A25" s="70"/>
      <c r="B25" s="71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</row>
    <row r="26" spans="1:40" s="24" customFormat="1" ht="12.75" customHeight="1">
      <c r="AM26" s="83"/>
    </row>
    <row r="27" spans="1:40">
      <c r="B27" s="26" t="s">
        <v>15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86"/>
      <c r="AN27" s="25"/>
    </row>
    <row r="28" spans="1:40" ht="12.75" customHeight="1">
      <c r="B28" s="99" t="s">
        <v>56</v>
      </c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AM28" s="25"/>
      <c r="AN28" s="25"/>
    </row>
    <row r="29" spans="1:40" ht="17.25" customHeight="1"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11"/>
      <c r="P29" s="11"/>
      <c r="Q29" s="25"/>
      <c r="R29" s="25"/>
      <c r="AN29" s="25"/>
    </row>
    <row r="30" spans="1:40" ht="12.75" customHeight="1">
      <c r="O30" s="11"/>
      <c r="P30" s="11"/>
    </row>
    <row r="32" spans="1:40"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</row>
  </sheetData>
  <sortState xmlns:xlrd2="http://schemas.microsoft.com/office/spreadsheetml/2017/richdata2" ref="B6:AN22">
    <sortCondition descending="1" ref="AM6:AM22"/>
  </sortState>
  <mergeCells count="22">
    <mergeCell ref="B28:N29"/>
    <mergeCell ref="I4:J4"/>
    <mergeCell ref="K4:L4"/>
    <mergeCell ref="M4:N4"/>
    <mergeCell ref="O4:P4"/>
    <mergeCell ref="Q4:R4"/>
    <mergeCell ref="U4:V4"/>
    <mergeCell ref="W4:X4"/>
    <mergeCell ref="AG4:AH4"/>
    <mergeCell ref="AK4:AL4"/>
    <mergeCell ref="AI4:AJ4"/>
    <mergeCell ref="S4:T4"/>
    <mergeCell ref="AM4:AN4"/>
    <mergeCell ref="Y4:Z4"/>
    <mergeCell ref="AA4:AB4"/>
    <mergeCell ref="AC4:AD4"/>
    <mergeCell ref="AE4:AF4"/>
    <mergeCell ref="A4:A5"/>
    <mergeCell ref="B4:B5"/>
    <mergeCell ref="C4:D4"/>
    <mergeCell ref="E4:F4"/>
    <mergeCell ref="G4:H4"/>
  </mergeCells>
  <phoneticPr fontId="3" type="noConversion"/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CS34"/>
  <sheetViews>
    <sheetView zoomScale="85" zoomScaleNormal="85" workbookViewId="0">
      <pane xSplit="2" ySplit="6" topLeftCell="CE19" activePane="bottomRight" state="frozen"/>
      <selection pane="topRight"/>
      <selection pane="bottomLeft"/>
      <selection pane="bottomRight" activeCell="B4" sqref="B4:B6"/>
    </sheetView>
  </sheetViews>
  <sheetFormatPr defaultColWidth="9.109375" defaultRowHeight="13.2" outlineLevelCol="1"/>
  <cols>
    <col min="1" max="1" width="5.88671875" style="20" customWidth="1"/>
    <col min="2" max="2" width="49.5546875" style="20" customWidth="1"/>
    <col min="3" max="5" width="12.6640625" style="20" customWidth="1" outlineLevel="1"/>
    <col min="6" max="6" width="15.109375" style="20" customWidth="1"/>
    <col min="7" max="7" width="16" style="20" customWidth="1"/>
    <col min="8" max="10" width="12.6640625" style="20" customWidth="1" outlineLevel="1"/>
    <col min="11" max="11" width="15.109375" style="20" customWidth="1"/>
    <col min="12" max="12" width="12.6640625" style="20" customWidth="1"/>
    <col min="13" max="15" width="12.6640625" style="20" customWidth="1" outlineLevel="1"/>
    <col min="16" max="16" width="15.109375" style="20" customWidth="1"/>
    <col min="17" max="17" width="12.6640625" style="20" customWidth="1"/>
    <col min="18" max="20" width="12.6640625" style="20" customWidth="1" outlineLevel="1"/>
    <col min="21" max="21" width="15.109375" style="20" customWidth="1"/>
    <col min="22" max="22" width="12.6640625" style="20" customWidth="1"/>
    <col min="23" max="25" width="12.6640625" style="20" customWidth="1" outlineLevel="1"/>
    <col min="26" max="26" width="15.109375" style="20" customWidth="1"/>
    <col min="27" max="27" width="12.6640625" style="20" customWidth="1"/>
    <col min="28" max="30" width="12.6640625" style="20" customWidth="1" outlineLevel="1"/>
    <col min="31" max="31" width="15.109375" style="20" customWidth="1"/>
    <col min="32" max="32" width="12.6640625" style="20" customWidth="1"/>
    <col min="33" max="35" width="12.6640625" style="20" customWidth="1" outlineLevel="1"/>
    <col min="36" max="36" width="15.109375" style="20" customWidth="1"/>
    <col min="37" max="37" width="12.6640625" style="20" customWidth="1"/>
    <col min="38" max="40" width="12.6640625" style="20" customWidth="1" outlineLevel="1"/>
    <col min="41" max="41" width="15.109375" style="20" customWidth="1"/>
    <col min="42" max="42" width="12.6640625" style="20" customWidth="1"/>
    <col min="43" max="45" width="12.6640625" style="20" customWidth="1" outlineLevel="1"/>
    <col min="46" max="46" width="15.109375" style="20" customWidth="1"/>
    <col min="47" max="47" width="12.6640625" style="20" customWidth="1"/>
    <col min="48" max="50" width="12.6640625" style="20" customWidth="1" outlineLevel="1"/>
    <col min="51" max="51" width="15.109375" style="20" customWidth="1"/>
    <col min="52" max="52" width="12.6640625" style="20" customWidth="1"/>
    <col min="53" max="55" width="12.6640625" style="20" customWidth="1" outlineLevel="1"/>
    <col min="56" max="56" width="15.109375" style="20" customWidth="1"/>
    <col min="57" max="57" width="12.6640625" style="20" customWidth="1"/>
    <col min="58" max="60" width="12.6640625" style="20" customWidth="1" outlineLevel="1"/>
    <col min="61" max="61" width="15.109375" style="20" customWidth="1"/>
    <col min="62" max="62" width="12.6640625" style="20" customWidth="1"/>
    <col min="63" max="65" width="12.6640625" style="20" customWidth="1" outlineLevel="1"/>
    <col min="66" max="66" width="15.109375" style="20" customWidth="1"/>
    <col min="67" max="67" width="12.6640625" style="20" customWidth="1"/>
    <col min="68" max="70" width="12.6640625" style="20" customWidth="1" outlineLevel="1"/>
    <col min="71" max="71" width="15.109375" style="20" customWidth="1"/>
    <col min="72" max="72" width="12.6640625" style="20" customWidth="1"/>
    <col min="73" max="75" width="12.6640625" style="20" customWidth="1" outlineLevel="1"/>
    <col min="76" max="76" width="15.109375" style="20" customWidth="1"/>
    <col min="77" max="77" width="12.6640625" style="20" customWidth="1"/>
    <col min="78" max="80" width="12.6640625" style="20" customWidth="1" outlineLevel="1"/>
    <col min="81" max="81" width="15.109375" style="20" customWidth="1"/>
    <col min="82" max="82" width="12.6640625" style="20" customWidth="1"/>
    <col min="83" max="85" width="12.6640625" style="20" customWidth="1" outlineLevel="1"/>
    <col min="86" max="86" width="15.109375" style="20" customWidth="1"/>
    <col min="87" max="87" width="12.6640625" style="20" customWidth="1"/>
    <col min="88" max="90" width="12.6640625" style="20" customWidth="1" outlineLevel="1"/>
    <col min="91" max="91" width="15.109375" style="20" customWidth="1"/>
    <col min="92" max="92" width="12.6640625" style="20" customWidth="1"/>
    <col min="93" max="95" width="12.6640625" style="20" customWidth="1" outlineLevel="1"/>
    <col min="96" max="96" width="15.109375" style="20" customWidth="1"/>
    <col min="97" max="97" width="12.6640625" style="20" customWidth="1"/>
    <col min="98" max="16384" width="9.109375" style="20"/>
  </cols>
  <sheetData>
    <row r="1" spans="1:97" s="17" customFormat="1" ht="28.5" customHeight="1">
      <c r="A1" s="15" t="s">
        <v>81</v>
      </c>
      <c r="B1" s="14"/>
      <c r="C1" s="14"/>
      <c r="D1" s="14"/>
      <c r="E1" s="14"/>
      <c r="F1" s="14"/>
      <c r="G1" s="18"/>
    </row>
    <row r="2" spans="1:97" s="17" customFormat="1" ht="18" customHeight="1">
      <c r="A2" s="19" t="s">
        <v>39</v>
      </c>
      <c r="B2" s="14"/>
      <c r="C2" s="14"/>
      <c r="D2" s="14"/>
      <c r="E2" s="14"/>
      <c r="F2" s="14"/>
      <c r="G2" s="18"/>
    </row>
    <row r="3" spans="1:97" ht="18" customHeight="1">
      <c r="A3" s="2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97" ht="89.25" customHeight="1">
      <c r="A4" s="91" t="s">
        <v>0</v>
      </c>
      <c r="B4" s="91" t="s">
        <v>2</v>
      </c>
      <c r="C4" s="88" t="s">
        <v>3</v>
      </c>
      <c r="D4" s="89"/>
      <c r="E4" s="89"/>
      <c r="F4" s="89"/>
      <c r="G4" s="90"/>
      <c r="H4" s="88" t="s">
        <v>27</v>
      </c>
      <c r="I4" s="89"/>
      <c r="J4" s="89"/>
      <c r="K4" s="89"/>
      <c r="L4" s="90"/>
      <c r="M4" s="88" t="s">
        <v>34</v>
      </c>
      <c r="N4" s="89"/>
      <c r="O4" s="89"/>
      <c r="P4" s="89"/>
      <c r="Q4" s="90"/>
      <c r="R4" s="88" t="s">
        <v>6</v>
      </c>
      <c r="S4" s="89"/>
      <c r="T4" s="89"/>
      <c r="U4" s="89"/>
      <c r="V4" s="90"/>
      <c r="W4" s="88" t="s">
        <v>35</v>
      </c>
      <c r="X4" s="89"/>
      <c r="Y4" s="89"/>
      <c r="Z4" s="89"/>
      <c r="AA4" s="90"/>
      <c r="AB4" s="88" t="s">
        <v>7</v>
      </c>
      <c r="AC4" s="89"/>
      <c r="AD4" s="89"/>
      <c r="AE4" s="89"/>
      <c r="AF4" s="90"/>
      <c r="AG4" s="88" t="s">
        <v>8</v>
      </c>
      <c r="AH4" s="89"/>
      <c r="AI4" s="89"/>
      <c r="AJ4" s="89"/>
      <c r="AK4" s="90"/>
      <c r="AL4" s="88" t="s">
        <v>28</v>
      </c>
      <c r="AM4" s="89"/>
      <c r="AN4" s="89"/>
      <c r="AO4" s="89"/>
      <c r="AP4" s="90"/>
      <c r="AQ4" s="88" t="s">
        <v>38</v>
      </c>
      <c r="AR4" s="89"/>
      <c r="AS4" s="89"/>
      <c r="AT4" s="89"/>
      <c r="AU4" s="90"/>
      <c r="AV4" s="88" t="s">
        <v>29</v>
      </c>
      <c r="AW4" s="89"/>
      <c r="AX4" s="89"/>
      <c r="AY4" s="89"/>
      <c r="AZ4" s="90"/>
      <c r="BA4" s="88" t="s">
        <v>30</v>
      </c>
      <c r="BB4" s="89"/>
      <c r="BC4" s="89"/>
      <c r="BD4" s="89"/>
      <c r="BE4" s="90"/>
      <c r="BF4" s="88" t="s">
        <v>9</v>
      </c>
      <c r="BG4" s="89"/>
      <c r="BH4" s="89"/>
      <c r="BI4" s="89"/>
      <c r="BJ4" s="90"/>
      <c r="BK4" s="88" t="s">
        <v>33</v>
      </c>
      <c r="BL4" s="89"/>
      <c r="BM4" s="89"/>
      <c r="BN4" s="89"/>
      <c r="BO4" s="90"/>
      <c r="BP4" s="88" t="s">
        <v>10</v>
      </c>
      <c r="BQ4" s="89"/>
      <c r="BR4" s="89"/>
      <c r="BS4" s="89"/>
      <c r="BT4" s="90"/>
      <c r="BU4" s="88" t="s">
        <v>11</v>
      </c>
      <c r="BV4" s="89"/>
      <c r="BW4" s="89"/>
      <c r="BX4" s="89"/>
      <c r="BY4" s="90"/>
      <c r="BZ4" s="88" t="s">
        <v>12</v>
      </c>
      <c r="CA4" s="89"/>
      <c r="CB4" s="89"/>
      <c r="CC4" s="89"/>
      <c r="CD4" s="90"/>
      <c r="CE4" s="88" t="s">
        <v>32</v>
      </c>
      <c r="CF4" s="89"/>
      <c r="CG4" s="89"/>
      <c r="CH4" s="89"/>
      <c r="CI4" s="90"/>
      <c r="CJ4" s="88" t="s">
        <v>13</v>
      </c>
      <c r="CK4" s="89"/>
      <c r="CL4" s="89"/>
      <c r="CM4" s="89"/>
      <c r="CN4" s="90"/>
      <c r="CO4" s="88" t="s">
        <v>14</v>
      </c>
      <c r="CP4" s="89"/>
      <c r="CQ4" s="89"/>
      <c r="CR4" s="89"/>
      <c r="CS4" s="90"/>
    </row>
    <row r="5" spans="1:97" ht="42" customHeight="1">
      <c r="A5" s="92"/>
      <c r="B5" s="92"/>
      <c r="C5" s="94" t="s">
        <v>4</v>
      </c>
      <c r="D5" s="95"/>
      <c r="E5" s="95"/>
      <c r="F5" s="96"/>
      <c r="G5" s="58" t="s">
        <v>5</v>
      </c>
      <c r="H5" s="94" t="s">
        <v>4</v>
      </c>
      <c r="I5" s="95"/>
      <c r="J5" s="95"/>
      <c r="K5" s="96"/>
      <c r="L5" s="58" t="s">
        <v>5</v>
      </c>
      <c r="M5" s="94" t="s">
        <v>4</v>
      </c>
      <c r="N5" s="95"/>
      <c r="O5" s="95"/>
      <c r="P5" s="96"/>
      <c r="Q5" s="58" t="s">
        <v>5</v>
      </c>
      <c r="R5" s="94" t="s">
        <v>4</v>
      </c>
      <c r="S5" s="95"/>
      <c r="T5" s="95"/>
      <c r="U5" s="96"/>
      <c r="V5" s="58" t="s">
        <v>5</v>
      </c>
      <c r="W5" s="94" t="s">
        <v>4</v>
      </c>
      <c r="X5" s="95"/>
      <c r="Y5" s="95"/>
      <c r="Z5" s="96"/>
      <c r="AA5" s="58" t="s">
        <v>5</v>
      </c>
      <c r="AB5" s="94" t="s">
        <v>4</v>
      </c>
      <c r="AC5" s="95"/>
      <c r="AD5" s="95"/>
      <c r="AE5" s="96"/>
      <c r="AF5" s="58" t="s">
        <v>5</v>
      </c>
      <c r="AG5" s="94" t="s">
        <v>4</v>
      </c>
      <c r="AH5" s="95"/>
      <c r="AI5" s="95"/>
      <c r="AJ5" s="96"/>
      <c r="AK5" s="58" t="s">
        <v>5</v>
      </c>
      <c r="AL5" s="94" t="s">
        <v>4</v>
      </c>
      <c r="AM5" s="95"/>
      <c r="AN5" s="95"/>
      <c r="AO5" s="96"/>
      <c r="AP5" s="58" t="s">
        <v>5</v>
      </c>
      <c r="AQ5" s="94" t="s">
        <v>4</v>
      </c>
      <c r="AR5" s="95"/>
      <c r="AS5" s="95"/>
      <c r="AT5" s="96"/>
      <c r="AU5" s="58" t="s">
        <v>5</v>
      </c>
      <c r="AV5" s="94" t="s">
        <v>4</v>
      </c>
      <c r="AW5" s="95"/>
      <c r="AX5" s="95"/>
      <c r="AY5" s="96"/>
      <c r="AZ5" s="58" t="s">
        <v>5</v>
      </c>
      <c r="BA5" s="94" t="s">
        <v>4</v>
      </c>
      <c r="BB5" s="95"/>
      <c r="BC5" s="95"/>
      <c r="BD5" s="96"/>
      <c r="BE5" s="58" t="s">
        <v>5</v>
      </c>
      <c r="BF5" s="94" t="s">
        <v>4</v>
      </c>
      <c r="BG5" s="95"/>
      <c r="BH5" s="95"/>
      <c r="BI5" s="96"/>
      <c r="BJ5" s="58" t="s">
        <v>5</v>
      </c>
      <c r="BK5" s="94" t="s">
        <v>4</v>
      </c>
      <c r="BL5" s="95"/>
      <c r="BM5" s="95"/>
      <c r="BN5" s="96"/>
      <c r="BO5" s="58" t="s">
        <v>5</v>
      </c>
      <c r="BP5" s="94" t="s">
        <v>4</v>
      </c>
      <c r="BQ5" s="95"/>
      <c r="BR5" s="95"/>
      <c r="BS5" s="96"/>
      <c r="BT5" s="58" t="s">
        <v>5</v>
      </c>
      <c r="BU5" s="94" t="s">
        <v>4</v>
      </c>
      <c r="BV5" s="95"/>
      <c r="BW5" s="95"/>
      <c r="BX5" s="96"/>
      <c r="BY5" s="58" t="s">
        <v>5</v>
      </c>
      <c r="BZ5" s="94" t="s">
        <v>4</v>
      </c>
      <c r="CA5" s="95"/>
      <c r="CB5" s="95"/>
      <c r="CC5" s="96"/>
      <c r="CD5" s="58" t="s">
        <v>5</v>
      </c>
      <c r="CE5" s="94" t="s">
        <v>4</v>
      </c>
      <c r="CF5" s="95"/>
      <c r="CG5" s="95"/>
      <c r="CH5" s="96"/>
      <c r="CI5" s="58" t="s">
        <v>5</v>
      </c>
      <c r="CJ5" s="94" t="s">
        <v>4</v>
      </c>
      <c r="CK5" s="95"/>
      <c r="CL5" s="95"/>
      <c r="CM5" s="96"/>
      <c r="CN5" s="58" t="s">
        <v>5</v>
      </c>
      <c r="CO5" s="94" t="s">
        <v>4</v>
      </c>
      <c r="CP5" s="95"/>
      <c r="CQ5" s="95"/>
      <c r="CR5" s="96"/>
      <c r="CS5" s="58" t="s">
        <v>5</v>
      </c>
    </row>
    <row r="6" spans="1:97" s="60" customFormat="1" ht="51.75" customHeight="1">
      <c r="A6" s="93"/>
      <c r="B6" s="93"/>
      <c r="C6" s="61" t="s">
        <v>48</v>
      </c>
      <c r="D6" s="61" t="s">
        <v>49</v>
      </c>
      <c r="E6" s="61" t="s">
        <v>50</v>
      </c>
      <c r="F6" s="61" t="s">
        <v>14</v>
      </c>
      <c r="G6" s="61" t="s">
        <v>14</v>
      </c>
      <c r="H6" s="61" t="s">
        <v>48</v>
      </c>
      <c r="I6" s="61" t="s">
        <v>49</v>
      </c>
      <c r="J6" s="61" t="s">
        <v>50</v>
      </c>
      <c r="K6" s="61" t="s">
        <v>14</v>
      </c>
      <c r="L6" s="61" t="s">
        <v>14</v>
      </c>
      <c r="M6" s="61" t="s">
        <v>48</v>
      </c>
      <c r="N6" s="61" t="s">
        <v>49</v>
      </c>
      <c r="O6" s="61" t="s">
        <v>50</v>
      </c>
      <c r="P6" s="61" t="s">
        <v>14</v>
      </c>
      <c r="Q6" s="61" t="s">
        <v>14</v>
      </c>
      <c r="R6" s="61" t="s">
        <v>48</v>
      </c>
      <c r="S6" s="61" t="s">
        <v>49</v>
      </c>
      <c r="T6" s="61" t="s">
        <v>50</v>
      </c>
      <c r="U6" s="61" t="s">
        <v>14</v>
      </c>
      <c r="V6" s="61" t="s">
        <v>14</v>
      </c>
      <c r="W6" s="61" t="s">
        <v>48</v>
      </c>
      <c r="X6" s="61" t="s">
        <v>49</v>
      </c>
      <c r="Y6" s="61" t="s">
        <v>50</v>
      </c>
      <c r="Z6" s="61" t="s">
        <v>14</v>
      </c>
      <c r="AA6" s="61" t="s">
        <v>14</v>
      </c>
      <c r="AB6" s="61" t="s">
        <v>48</v>
      </c>
      <c r="AC6" s="61" t="s">
        <v>49</v>
      </c>
      <c r="AD6" s="61" t="s">
        <v>50</v>
      </c>
      <c r="AE6" s="61" t="s">
        <v>14</v>
      </c>
      <c r="AF6" s="61" t="s">
        <v>14</v>
      </c>
      <c r="AG6" s="61" t="s">
        <v>48</v>
      </c>
      <c r="AH6" s="61" t="s">
        <v>49</v>
      </c>
      <c r="AI6" s="61" t="s">
        <v>50</v>
      </c>
      <c r="AJ6" s="61" t="s">
        <v>14</v>
      </c>
      <c r="AK6" s="61" t="s">
        <v>14</v>
      </c>
      <c r="AL6" s="61" t="s">
        <v>48</v>
      </c>
      <c r="AM6" s="61" t="s">
        <v>49</v>
      </c>
      <c r="AN6" s="61" t="s">
        <v>50</v>
      </c>
      <c r="AO6" s="61" t="s">
        <v>14</v>
      </c>
      <c r="AP6" s="61" t="s">
        <v>14</v>
      </c>
      <c r="AQ6" s="61" t="s">
        <v>48</v>
      </c>
      <c r="AR6" s="61" t="s">
        <v>49</v>
      </c>
      <c r="AS6" s="61" t="s">
        <v>50</v>
      </c>
      <c r="AT6" s="61" t="s">
        <v>14</v>
      </c>
      <c r="AU6" s="61" t="s">
        <v>14</v>
      </c>
      <c r="AV6" s="61" t="s">
        <v>48</v>
      </c>
      <c r="AW6" s="61" t="s">
        <v>49</v>
      </c>
      <c r="AX6" s="61" t="s">
        <v>50</v>
      </c>
      <c r="AY6" s="61" t="s">
        <v>14</v>
      </c>
      <c r="AZ6" s="61" t="s">
        <v>14</v>
      </c>
      <c r="BA6" s="61" t="s">
        <v>48</v>
      </c>
      <c r="BB6" s="61" t="s">
        <v>49</v>
      </c>
      <c r="BC6" s="61" t="s">
        <v>50</v>
      </c>
      <c r="BD6" s="61" t="s">
        <v>14</v>
      </c>
      <c r="BE6" s="61" t="s">
        <v>14</v>
      </c>
      <c r="BF6" s="61" t="s">
        <v>48</v>
      </c>
      <c r="BG6" s="61" t="s">
        <v>49</v>
      </c>
      <c r="BH6" s="61" t="s">
        <v>50</v>
      </c>
      <c r="BI6" s="61" t="s">
        <v>14</v>
      </c>
      <c r="BJ6" s="61" t="s">
        <v>14</v>
      </c>
      <c r="BK6" s="61" t="s">
        <v>48</v>
      </c>
      <c r="BL6" s="61" t="s">
        <v>49</v>
      </c>
      <c r="BM6" s="61" t="s">
        <v>50</v>
      </c>
      <c r="BN6" s="61" t="s">
        <v>14</v>
      </c>
      <c r="BO6" s="61" t="s">
        <v>14</v>
      </c>
      <c r="BP6" s="61" t="s">
        <v>48</v>
      </c>
      <c r="BQ6" s="61" t="s">
        <v>49</v>
      </c>
      <c r="BR6" s="61" t="s">
        <v>50</v>
      </c>
      <c r="BS6" s="61" t="s">
        <v>14</v>
      </c>
      <c r="BT6" s="61" t="s">
        <v>14</v>
      </c>
      <c r="BU6" s="61" t="s">
        <v>48</v>
      </c>
      <c r="BV6" s="61" t="s">
        <v>49</v>
      </c>
      <c r="BW6" s="61" t="s">
        <v>50</v>
      </c>
      <c r="BX6" s="61" t="s">
        <v>14</v>
      </c>
      <c r="BY6" s="61" t="s">
        <v>14</v>
      </c>
      <c r="BZ6" s="61" t="s">
        <v>48</v>
      </c>
      <c r="CA6" s="61" t="s">
        <v>49</v>
      </c>
      <c r="CB6" s="61" t="s">
        <v>50</v>
      </c>
      <c r="CC6" s="61" t="s">
        <v>14</v>
      </c>
      <c r="CD6" s="61" t="s">
        <v>14</v>
      </c>
      <c r="CE6" s="61" t="s">
        <v>48</v>
      </c>
      <c r="CF6" s="61" t="s">
        <v>49</v>
      </c>
      <c r="CG6" s="61" t="s">
        <v>50</v>
      </c>
      <c r="CH6" s="61" t="s">
        <v>14</v>
      </c>
      <c r="CI6" s="61" t="s">
        <v>14</v>
      </c>
      <c r="CJ6" s="61" t="s">
        <v>48</v>
      </c>
      <c r="CK6" s="61" t="s">
        <v>49</v>
      </c>
      <c r="CL6" s="61" t="s">
        <v>50</v>
      </c>
      <c r="CM6" s="61" t="s">
        <v>14</v>
      </c>
      <c r="CN6" s="61" t="s">
        <v>14</v>
      </c>
      <c r="CO6" s="61" t="s">
        <v>48</v>
      </c>
      <c r="CP6" s="61" t="s">
        <v>49</v>
      </c>
      <c r="CQ6" s="61" t="s">
        <v>50</v>
      </c>
      <c r="CR6" s="61" t="s">
        <v>14</v>
      </c>
      <c r="CS6" s="61" t="s">
        <v>14</v>
      </c>
    </row>
    <row r="7" spans="1:97" ht="24.9" customHeight="1">
      <c r="A7" s="45">
        <v>1</v>
      </c>
      <c r="B7" s="62" t="s">
        <v>64</v>
      </c>
      <c r="C7" s="63">
        <v>1662306.5058609999</v>
      </c>
      <c r="D7" s="63">
        <v>843224.69811050012</v>
      </c>
      <c r="E7" s="63">
        <v>82342.559999999998</v>
      </c>
      <c r="F7" s="63">
        <v>2587873.7639715001</v>
      </c>
      <c r="G7" s="63">
        <v>1047451.3481537</v>
      </c>
      <c r="H7" s="63">
        <v>2956747.3160120002</v>
      </c>
      <c r="I7" s="63">
        <v>710257.39980000001</v>
      </c>
      <c r="J7" s="63">
        <v>0</v>
      </c>
      <c r="K7" s="63">
        <v>3667004.7158120004</v>
      </c>
      <c r="L7" s="63">
        <v>0</v>
      </c>
      <c r="M7" s="63">
        <v>1334893.201812</v>
      </c>
      <c r="N7" s="63">
        <v>267582.40674875001</v>
      </c>
      <c r="O7" s="63">
        <v>44</v>
      </c>
      <c r="P7" s="63">
        <v>1602519.60856075</v>
      </c>
      <c r="Q7" s="63">
        <v>293488.85027900001</v>
      </c>
      <c r="R7" s="63">
        <v>50890268.458867997</v>
      </c>
      <c r="S7" s="63">
        <v>20944094.174260002</v>
      </c>
      <c r="T7" s="63">
        <v>23739743.300000001</v>
      </c>
      <c r="U7" s="63">
        <v>95574105.933127999</v>
      </c>
      <c r="V7" s="63">
        <v>63681758.192095526</v>
      </c>
      <c r="W7" s="63">
        <v>11325869.785978001</v>
      </c>
      <c r="X7" s="63">
        <v>11531781.670419041</v>
      </c>
      <c r="Y7" s="63">
        <v>12127.78</v>
      </c>
      <c r="Z7" s="63">
        <v>22869779.236397043</v>
      </c>
      <c r="AA7" s="63">
        <v>492646.00316219998</v>
      </c>
      <c r="AB7" s="63">
        <v>2100571.944764331</v>
      </c>
      <c r="AC7" s="63">
        <v>4171058.3971756687</v>
      </c>
      <c r="AD7" s="63">
        <v>26.01</v>
      </c>
      <c r="AE7" s="63">
        <v>6271656.3519399995</v>
      </c>
      <c r="AF7" s="63">
        <v>366671.35748066113</v>
      </c>
      <c r="AG7" s="63">
        <v>40233.902580000002</v>
      </c>
      <c r="AH7" s="63">
        <v>0</v>
      </c>
      <c r="AI7" s="63">
        <v>0</v>
      </c>
      <c r="AJ7" s="63">
        <v>40233.902580000002</v>
      </c>
      <c r="AK7" s="63">
        <v>21645.809412072002</v>
      </c>
      <c r="AL7" s="63">
        <v>0</v>
      </c>
      <c r="AM7" s="63">
        <v>0</v>
      </c>
      <c r="AN7" s="63">
        <v>0</v>
      </c>
      <c r="AO7" s="63">
        <v>0</v>
      </c>
      <c r="AP7" s="63">
        <v>0</v>
      </c>
      <c r="AQ7" s="63">
        <v>0</v>
      </c>
      <c r="AR7" s="63">
        <v>0</v>
      </c>
      <c r="AS7" s="63">
        <v>0</v>
      </c>
      <c r="AT7" s="63">
        <v>0</v>
      </c>
      <c r="AU7" s="63">
        <v>0</v>
      </c>
      <c r="AV7" s="63">
        <v>325514.80622200004</v>
      </c>
      <c r="AW7" s="63">
        <v>0</v>
      </c>
      <c r="AX7" s="63">
        <v>0</v>
      </c>
      <c r="AY7" s="63">
        <v>325514.80622200004</v>
      </c>
      <c r="AZ7" s="63">
        <v>219756.99975252588</v>
      </c>
      <c r="BA7" s="63">
        <v>0</v>
      </c>
      <c r="BB7" s="63">
        <v>0</v>
      </c>
      <c r="BC7" s="63">
        <v>0</v>
      </c>
      <c r="BD7" s="63">
        <v>0</v>
      </c>
      <c r="BE7" s="63">
        <v>0</v>
      </c>
      <c r="BF7" s="63">
        <v>2030187.0942299999</v>
      </c>
      <c r="BG7" s="63">
        <v>67836.507129999998</v>
      </c>
      <c r="BH7" s="63">
        <v>0</v>
      </c>
      <c r="BI7" s="63">
        <v>2098023.6013599997</v>
      </c>
      <c r="BJ7" s="63">
        <v>1571515.3835489799</v>
      </c>
      <c r="BK7" s="63">
        <v>11074859.796212003</v>
      </c>
      <c r="BL7" s="63">
        <v>2315978.877719</v>
      </c>
      <c r="BM7" s="63">
        <v>59282.6</v>
      </c>
      <c r="BN7" s="63">
        <v>13450121.273931002</v>
      </c>
      <c r="BO7" s="63">
        <v>10781851.99327339</v>
      </c>
      <c r="BP7" s="63">
        <v>2117713.4802799998</v>
      </c>
      <c r="BQ7" s="63">
        <v>0</v>
      </c>
      <c r="BR7" s="63">
        <v>0</v>
      </c>
      <c r="BS7" s="63">
        <v>2117713.4802799998</v>
      </c>
      <c r="BT7" s="63">
        <v>2058077.930834</v>
      </c>
      <c r="BU7" s="63">
        <v>3906721.6656999998</v>
      </c>
      <c r="BV7" s="63">
        <v>28539</v>
      </c>
      <c r="BW7" s="63">
        <v>0</v>
      </c>
      <c r="BX7" s="63">
        <v>3935260.6656999998</v>
      </c>
      <c r="BY7" s="63">
        <v>3148208.5325599997</v>
      </c>
      <c r="BZ7" s="63">
        <v>0</v>
      </c>
      <c r="CA7" s="63">
        <v>0</v>
      </c>
      <c r="CB7" s="63">
        <v>0</v>
      </c>
      <c r="CC7" s="63">
        <v>0</v>
      </c>
      <c r="CD7" s="63">
        <v>0</v>
      </c>
      <c r="CE7" s="63">
        <v>6431009.3042639997</v>
      </c>
      <c r="CF7" s="63">
        <v>209363.872</v>
      </c>
      <c r="CG7" s="63">
        <v>0</v>
      </c>
      <c r="CH7" s="63">
        <v>6640373.1762640001</v>
      </c>
      <c r="CI7" s="63">
        <v>5900591.6786860526</v>
      </c>
      <c r="CJ7" s="63">
        <v>0</v>
      </c>
      <c r="CK7" s="63">
        <v>0</v>
      </c>
      <c r="CL7" s="63">
        <v>0</v>
      </c>
      <c r="CM7" s="63">
        <v>0</v>
      </c>
      <c r="CN7" s="63">
        <v>0</v>
      </c>
      <c r="CO7" s="63">
        <v>96196897.262783319</v>
      </c>
      <c r="CP7" s="63">
        <v>41089717.003362961</v>
      </c>
      <c r="CQ7" s="63">
        <v>23893566.250000004</v>
      </c>
      <c r="CR7" s="63">
        <v>161180180.51614627</v>
      </c>
      <c r="CS7" s="63">
        <v>89583664.079238102</v>
      </c>
    </row>
    <row r="8" spans="1:97" s="22" customFormat="1" ht="24.9" customHeight="1">
      <c r="A8" s="45">
        <v>2</v>
      </c>
      <c r="B8" s="62" t="s">
        <v>62</v>
      </c>
      <c r="C8" s="63">
        <v>8983022.131628111</v>
      </c>
      <c r="D8" s="63">
        <v>28549477.526776787</v>
      </c>
      <c r="E8" s="63">
        <v>0</v>
      </c>
      <c r="F8" s="63">
        <v>37532499.658404902</v>
      </c>
      <c r="G8" s="63">
        <v>7205673.5439450014</v>
      </c>
      <c r="H8" s="63">
        <v>63</v>
      </c>
      <c r="I8" s="63">
        <v>1784035.4955484532</v>
      </c>
      <c r="J8" s="63">
        <v>0</v>
      </c>
      <c r="K8" s="63">
        <v>1784098.4955484532</v>
      </c>
      <c r="L8" s="63">
        <v>0</v>
      </c>
      <c r="M8" s="63">
        <v>515332.8057362109</v>
      </c>
      <c r="N8" s="63">
        <v>1791868.0940930299</v>
      </c>
      <c r="O8" s="63">
        <v>209.0736000003817</v>
      </c>
      <c r="P8" s="63">
        <v>2307409.9734292408</v>
      </c>
      <c r="Q8" s="63">
        <v>122963.35999999984</v>
      </c>
      <c r="R8" s="63">
        <v>27711630.559999019</v>
      </c>
      <c r="S8" s="63">
        <v>456780.12</v>
      </c>
      <c r="T8" s="63">
        <v>0</v>
      </c>
      <c r="U8" s="63">
        <v>28168410.67999902</v>
      </c>
      <c r="V8" s="63">
        <v>0</v>
      </c>
      <c r="W8" s="63">
        <v>14583760.191050105</v>
      </c>
      <c r="X8" s="63">
        <v>27863881.867258057</v>
      </c>
      <c r="Y8" s="63">
        <v>2843876.3368803309</v>
      </c>
      <c r="Z8" s="63">
        <v>45291518.395188496</v>
      </c>
      <c r="AA8" s="63">
        <v>3112183.2299999772</v>
      </c>
      <c r="AB8" s="63">
        <v>1260445.3455304662</v>
      </c>
      <c r="AC8" s="63">
        <v>4918032.6043907646</v>
      </c>
      <c r="AD8" s="63">
        <v>113776.97379999983</v>
      </c>
      <c r="AE8" s="63">
        <v>6292254.9237212306</v>
      </c>
      <c r="AF8" s="63">
        <v>142391.5400003313</v>
      </c>
      <c r="AG8" s="63">
        <v>0</v>
      </c>
      <c r="AH8" s="63">
        <v>0</v>
      </c>
      <c r="AI8" s="63">
        <v>0</v>
      </c>
      <c r="AJ8" s="63">
        <v>0</v>
      </c>
      <c r="AK8" s="63">
        <v>0</v>
      </c>
      <c r="AL8" s="63">
        <v>0</v>
      </c>
      <c r="AM8" s="63">
        <v>0</v>
      </c>
      <c r="AN8" s="63">
        <v>0</v>
      </c>
      <c r="AO8" s="63">
        <v>0</v>
      </c>
      <c r="AP8" s="63">
        <v>0</v>
      </c>
      <c r="AQ8" s="63">
        <v>0</v>
      </c>
      <c r="AR8" s="63">
        <v>0</v>
      </c>
      <c r="AS8" s="63">
        <v>0</v>
      </c>
      <c r="AT8" s="63">
        <v>0</v>
      </c>
      <c r="AU8" s="63">
        <v>0</v>
      </c>
      <c r="AV8" s="63">
        <v>91110.096000000005</v>
      </c>
      <c r="AW8" s="63">
        <v>0</v>
      </c>
      <c r="AX8" s="63">
        <v>0</v>
      </c>
      <c r="AY8" s="63">
        <v>91110.096000000005</v>
      </c>
      <c r="AZ8" s="63">
        <v>16334.23</v>
      </c>
      <c r="BA8" s="63">
        <v>0</v>
      </c>
      <c r="BB8" s="63">
        <v>0</v>
      </c>
      <c r="BC8" s="63">
        <v>0</v>
      </c>
      <c r="BD8" s="63">
        <v>0</v>
      </c>
      <c r="BE8" s="63">
        <v>0</v>
      </c>
      <c r="BF8" s="63">
        <v>1485474.0736420392</v>
      </c>
      <c r="BG8" s="63">
        <v>6951.7039999999961</v>
      </c>
      <c r="BH8" s="63">
        <v>0</v>
      </c>
      <c r="BI8" s="63">
        <v>1492425.7776420391</v>
      </c>
      <c r="BJ8" s="63">
        <v>100441.56999999874</v>
      </c>
      <c r="BK8" s="63">
        <v>15833266.17921857</v>
      </c>
      <c r="BL8" s="63">
        <v>5312908.5056950012</v>
      </c>
      <c r="BM8" s="63">
        <v>0</v>
      </c>
      <c r="BN8" s="63">
        <v>21146174.684913572</v>
      </c>
      <c r="BO8" s="63">
        <v>6130495.3618844366</v>
      </c>
      <c r="BP8" s="63">
        <v>1117148.4336619999</v>
      </c>
      <c r="BQ8" s="63">
        <v>0</v>
      </c>
      <c r="BR8" s="63">
        <v>0</v>
      </c>
      <c r="BS8" s="63">
        <v>1117148.4336619999</v>
      </c>
      <c r="BT8" s="63">
        <v>1107606.55</v>
      </c>
      <c r="BU8" s="63">
        <v>474359.28250399994</v>
      </c>
      <c r="BV8" s="63">
        <v>875</v>
      </c>
      <c r="BW8" s="63">
        <v>0</v>
      </c>
      <c r="BX8" s="63">
        <v>475234.28250399994</v>
      </c>
      <c r="BY8" s="63">
        <v>417615.62750399997</v>
      </c>
      <c r="BZ8" s="63">
        <v>121750</v>
      </c>
      <c r="CA8" s="63">
        <v>18020.789219525177</v>
      </c>
      <c r="CB8" s="63">
        <v>0</v>
      </c>
      <c r="CC8" s="63">
        <v>139770.78921952518</v>
      </c>
      <c r="CD8" s="63">
        <v>0</v>
      </c>
      <c r="CE8" s="63">
        <v>1707052.2982979922</v>
      </c>
      <c r="CF8" s="63">
        <v>-313.57039999999961</v>
      </c>
      <c r="CG8" s="63">
        <v>9330.1875</v>
      </c>
      <c r="CH8" s="63">
        <v>1716068.9153979921</v>
      </c>
      <c r="CI8" s="63">
        <v>986775.88000001141</v>
      </c>
      <c r="CJ8" s="63">
        <v>0</v>
      </c>
      <c r="CK8" s="63">
        <v>0</v>
      </c>
      <c r="CL8" s="63">
        <v>0</v>
      </c>
      <c r="CM8" s="63">
        <v>0</v>
      </c>
      <c r="CN8" s="63">
        <v>0</v>
      </c>
      <c r="CO8" s="63">
        <v>73884414.397268519</v>
      </c>
      <c r="CP8" s="63">
        <v>70702518.13658163</v>
      </c>
      <c r="CQ8" s="63">
        <v>2967192.571780331</v>
      </c>
      <c r="CR8" s="63">
        <v>147554125.10563046</v>
      </c>
      <c r="CS8" s="63">
        <v>19342480.893333752</v>
      </c>
    </row>
    <row r="9" spans="1:97" ht="24.9" customHeight="1">
      <c r="A9" s="45">
        <v>3</v>
      </c>
      <c r="B9" s="62" t="s">
        <v>66</v>
      </c>
      <c r="C9" s="63">
        <v>191184.5311129998</v>
      </c>
      <c r="D9" s="63">
        <v>23109789.001756806</v>
      </c>
      <c r="E9" s="63">
        <v>0</v>
      </c>
      <c r="F9" s="63">
        <v>23300973.532869805</v>
      </c>
      <c r="G9" s="63">
        <v>844697.70153412898</v>
      </c>
      <c r="H9" s="63">
        <v>0</v>
      </c>
      <c r="I9" s="63">
        <v>304459.35369899997</v>
      </c>
      <c r="J9" s="63">
        <v>0</v>
      </c>
      <c r="K9" s="63">
        <v>304459.35369899997</v>
      </c>
      <c r="L9" s="63">
        <v>0</v>
      </c>
      <c r="M9" s="63">
        <v>1901267.2956709962</v>
      </c>
      <c r="N9" s="63">
        <v>506940.56233099697</v>
      </c>
      <c r="O9" s="63">
        <v>9546.1042579999266</v>
      </c>
      <c r="P9" s="63">
        <v>2417753.962259993</v>
      </c>
      <c r="Q9" s="63">
        <v>807776.44177760801</v>
      </c>
      <c r="R9" s="63">
        <v>263438.33685299777</v>
      </c>
      <c r="S9" s="63">
        <v>345088.58287800004</v>
      </c>
      <c r="T9" s="63">
        <v>0</v>
      </c>
      <c r="U9" s="63">
        <v>608526.91973099788</v>
      </c>
      <c r="V9" s="63">
        <v>187004.84553409397</v>
      </c>
      <c r="W9" s="63">
        <v>12354147.422888942</v>
      </c>
      <c r="X9" s="63">
        <v>19462887.361507911</v>
      </c>
      <c r="Y9" s="63">
        <v>238869.98750000037</v>
      </c>
      <c r="Z9" s="63">
        <v>32055904.771896854</v>
      </c>
      <c r="AA9" s="63">
        <v>547134.13452161138</v>
      </c>
      <c r="AB9" s="63">
        <v>3059503.8999894354</v>
      </c>
      <c r="AC9" s="63">
        <v>6176360.1916856598</v>
      </c>
      <c r="AD9" s="63">
        <v>26656.084374999999</v>
      </c>
      <c r="AE9" s="63">
        <v>9262520.1760500949</v>
      </c>
      <c r="AF9" s="63">
        <v>407637.17158228386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-2829621.0584839997</v>
      </c>
      <c r="AM9" s="63">
        <v>0</v>
      </c>
      <c r="AN9" s="63">
        <v>275680.20799999998</v>
      </c>
      <c r="AO9" s="63">
        <v>-2553940.8504839996</v>
      </c>
      <c r="AP9" s="63">
        <v>-2553940.8814090006</v>
      </c>
      <c r="AQ9" s="63">
        <v>0</v>
      </c>
      <c r="AR9" s="63">
        <v>0</v>
      </c>
      <c r="AS9" s="63">
        <v>0</v>
      </c>
      <c r="AT9" s="63">
        <v>0</v>
      </c>
      <c r="AU9" s="63">
        <v>0</v>
      </c>
      <c r="AV9" s="63">
        <v>63715.448350000006</v>
      </c>
      <c r="AW9" s="63">
        <v>0</v>
      </c>
      <c r="AX9" s="63">
        <v>0</v>
      </c>
      <c r="AY9" s="63">
        <v>63715.448350000006</v>
      </c>
      <c r="AZ9" s="63">
        <v>629.09818333333328</v>
      </c>
      <c r="BA9" s="63">
        <v>0</v>
      </c>
      <c r="BB9" s="63">
        <v>0</v>
      </c>
      <c r="BC9" s="63">
        <v>0</v>
      </c>
      <c r="BD9" s="63">
        <v>0</v>
      </c>
      <c r="BE9" s="63">
        <v>0</v>
      </c>
      <c r="BF9" s="63">
        <v>3753204.1457720036</v>
      </c>
      <c r="BG9" s="63">
        <v>33106.391724000001</v>
      </c>
      <c r="BH9" s="63">
        <v>176882.62712399999</v>
      </c>
      <c r="BI9" s="63">
        <v>3963193.1646200037</v>
      </c>
      <c r="BJ9" s="63">
        <v>335605.42932211107</v>
      </c>
      <c r="BK9" s="63">
        <v>30251240.387688167</v>
      </c>
      <c r="BL9" s="63">
        <v>15896668.508174423</v>
      </c>
      <c r="BM9" s="63">
        <v>114690.88912300002</v>
      </c>
      <c r="BN9" s="63">
        <v>46262599.784985594</v>
      </c>
      <c r="BO9" s="63">
        <v>30559639.110765249</v>
      </c>
      <c r="BP9" s="63">
        <v>381195.85139999999</v>
      </c>
      <c r="BQ9" s="63">
        <v>0</v>
      </c>
      <c r="BR9" s="63">
        <v>0</v>
      </c>
      <c r="BS9" s="63">
        <v>381195.85139999999</v>
      </c>
      <c r="BT9" s="63">
        <v>373375.31936300005</v>
      </c>
      <c r="BU9" s="63">
        <v>2323660.9227110003</v>
      </c>
      <c r="BV9" s="63">
        <v>0</v>
      </c>
      <c r="BW9" s="63">
        <v>4752</v>
      </c>
      <c r="BX9" s="63">
        <v>2328412.9227110003</v>
      </c>
      <c r="BY9" s="63">
        <v>1098511.2399932572</v>
      </c>
      <c r="BZ9" s="63">
        <v>25924.644809000001</v>
      </c>
      <c r="CA9" s="63">
        <v>0</v>
      </c>
      <c r="CB9" s="63">
        <v>0</v>
      </c>
      <c r="CC9" s="63">
        <v>25924.644809000001</v>
      </c>
      <c r="CD9" s="63">
        <v>17875.491164999999</v>
      </c>
      <c r="CE9" s="63">
        <v>10609311.354250997</v>
      </c>
      <c r="CF9" s="63">
        <v>1968006.5558379998</v>
      </c>
      <c r="CG9" s="63">
        <v>389664.86777999997</v>
      </c>
      <c r="CH9" s="63">
        <v>12966982.777868997</v>
      </c>
      <c r="CI9" s="63">
        <v>7422412.837470863</v>
      </c>
      <c r="CJ9" s="63">
        <v>0</v>
      </c>
      <c r="CK9" s="63">
        <v>0</v>
      </c>
      <c r="CL9" s="63">
        <v>0</v>
      </c>
      <c r="CM9" s="63">
        <v>0</v>
      </c>
      <c r="CN9" s="63">
        <v>0</v>
      </c>
      <c r="CO9" s="63">
        <v>62348173.183012545</v>
      </c>
      <c r="CP9" s="63">
        <v>67803306.509594798</v>
      </c>
      <c r="CQ9" s="63">
        <v>1236742.7681600002</v>
      </c>
      <c r="CR9" s="63">
        <v>131388222.46076733</v>
      </c>
      <c r="CS9" s="63">
        <v>40048357.939803541</v>
      </c>
    </row>
    <row r="10" spans="1:97" ht="24.9" customHeight="1">
      <c r="A10" s="45">
        <v>4</v>
      </c>
      <c r="B10" s="62" t="s">
        <v>63</v>
      </c>
      <c r="C10" s="63">
        <v>2981651.2660639975</v>
      </c>
      <c r="D10" s="63">
        <v>671559.84548600006</v>
      </c>
      <c r="E10" s="63">
        <v>2639061.5350999981</v>
      </c>
      <c r="F10" s="63">
        <v>6292272.6466499958</v>
      </c>
      <c r="G10" s="63">
        <v>92997.15999999996</v>
      </c>
      <c r="H10" s="63">
        <v>0</v>
      </c>
      <c r="I10" s="63">
        <v>1559874.0155790693</v>
      </c>
      <c r="J10" s="63">
        <v>0</v>
      </c>
      <c r="K10" s="63">
        <v>1559874.0155790693</v>
      </c>
      <c r="L10" s="63">
        <v>0</v>
      </c>
      <c r="M10" s="63">
        <v>453659.92526399688</v>
      </c>
      <c r="N10" s="63">
        <v>2606677.3163290112</v>
      </c>
      <c r="O10" s="63">
        <v>13.586015</v>
      </c>
      <c r="P10" s="63">
        <v>3060350.8276080079</v>
      </c>
      <c r="Q10" s="63">
        <v>0</v>
      </c>
      <c r="R10" s="63">
        <v>42151989.166392021</v>
      </c>
      <c r="S10" s="63">
        <v>515855.40523400228</v>
      </c>
      <c r="T10" s="63">
        <v>23994158.381304774</v>
      </c>
      <c r="U10" s="63">
        <v>66662002.952930793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0</v>
      </c>
      <c r="AB10" s="63">
        <v>71126.444444444511</v>
      </c>
      <c r="AC10" s="63">
        <v>2262736.1666666688</v>
      </c>
      <c r="AD10" s="63">
        <v>0</v>
      </c>
      <c r="AE10" s="63">
        <v>2333862.6111111133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3">
        <v>0</v>
      </c>
      <c r="AN10" s="63">
        <v>0</v>
      </c>
      <c r="AO10" s="63">
        <v>0</v>
      </c>
      <c r="AP10" s="63">
        <v>0</v>
      </c>
      <c r="AQ10" s="63">
        <v>0</v>
      </c>
      <c r="AR10" s="63">
        <v>0</v>
      </c>
      <c r="AS10" s="63">
        <v>0</v>
      </c>
      <c r="AT10" s="63">
        <v>0</v>
      </c>
      <c r="AU10" s="63">
        <v>0</v>
      </c>
      <c r="AV10" s="63">
        <v>0</v>
      </c>
      <c r="AW10" s="63">
        <v>0</v>
      </c>
      <c r="AX10" s="63">
        <v>0</v>
      </c>
      <c r="AY10" s="63">
        <v>0</v>
      </c>
      <c r="AZ10" s="63">
        <v>0</v>
      </c>
      <c r="BA10" s="63">
        <v>0</v>
      </c>
      <c r="BB10" s="63">
        <v>0</v>
      </c>
      <c r="BC10" s="63">
        <v>0</v>
      </c>
      <c r="BD10" s="63">
        <v>0</v>
      </c>
      <c r="BE10" s="63">
        <v>0</v>
      </c>
      <c r="BF10" s="63">
        <v>0</v>
      </c>
      <c r="BG10" s="63">
        <v>0</v>
      </c>
      <c r="BH10" s="63">
        <v>0</v>
      </c>
      <c r="BI10" s="63">
        <v>0</v>
      </c>
      <c r="BJ10" s="63">
        <v>0</v>
      </c>
      <c r="BK10" s="63">
        <v>72318.368965000031</v>
      </c>
      <c r="BL10" s="63">
        <v>0</v>
      </c>
      <c r="BM10" s="63">
        <v>0</v>
      </c>
      <c r="BN10" s="63">
        <v>72318.368965000031</v>
      </c>
      <c r="BO10" s="63">
        <v>72318.368965000031</v>
      </c>
      <c r="BP10" s="63">
        <v>0</v>
      </c>
      <c r="BQ10" s="63">
        <v>0</v>
      </c>
      <c r="BR10" s="63">
        <v>0</v>
      </c>
      <c r="BS10" s="63">
        <v>0</v>
      </c>
      <c r="BT10" s="63">
        <v>0</v>
      </c>
      <c r="BU10" s="63">
        <v>19578.36</v>
      </c>
      <c r="BV10" s="63">
        <v>0</v>
      </c>
      <c r="BW10" s="63">
        <v>0</v>
      </c>
      <c r="BX10" s="63">
        <v>19578.36</v>
      </c>
      <c r="BY10" s="63">
        <v>0</v>
      </c>
      <c r="BZ10" s="63">
        <v>0</v>
      </c>
      <c r="CA10" s="63">
        <v>0</v>
      </c>
      <c r="CB10" s="63">
        <v>0</v>
      </c>
      <c r="CC10" s="63">
        <v>0</v>
      </c>
      <c r="CD10" s="63">
        <v>0</v>
      </c>
      <c r="CE10" s="63">
        <v>727641.49860899907</v>
      </c>
      <c r="CF10" s="63">
        <v>0</v>
      </c>
      <c r="CG10" s="63">
        <v>0</v>
      </c>
      <c r="CH10" s="63">
        <v>727641.49860899907</v>
      </c>
      <c r="CI10" s="63">
        <v>727641.49860899907</v>
      </c>
      <c r="CJ10" s="63">
        <v>0</v>
      </c>
      <c r="CK10" s="63">
        <v>0</v>
      </c>
      <c r="CL10" s="63">
        <v>0</v>
      </c>
      <c r="CM10" s="63">
        <v>0</v>
      </c>
      <c r="CN10" s="63">
        <v>0</v>
      </c>
      <c r="CO10" s="63">
        <v>46477965.029738463</v>
      </c>
      <c r="CP10" s="63">
        <v>7616702.7492947523</v>
      </c>
      <c r="CQ10" s="63">
        <v>26633233.502419773</v>
      </c>
      <c r="CR10" s="63">
        <v>80727901.281452984</v>
      </c>
      <c r="CS10" s="63">
        <v>892957.02757399902</v>
      </c>
    </row>
    <row r="11" spans="1:97" ht="24.9" customHeight="1">
      <c r="A11" s="45">
        <v>5</v>
      </c>
      <c r="B11" s="62" t="s">
        <v>67</v>
      </c>
      <c r="C11" s="63">
        <v>127669.91</v>
      </c>
      <c r="D11" s="63">
        <v>-360.92</v>
      </c>
      <c r="E11" s="63">
        <v>8650.91</v>
      </c>
      <c r="F11" s="63">
        <v>135959.9</v>
      </c>
      <c r="G11" s="63">
        <v>124536.99473856993</v>
      </c>
      <c r="H11" s="63">
        <v>118035.6</v>
      </c>
      <c r="I11" s="63">
        <v>465444.67</v>
      </c>
      <c r="J11" s="63">
        <v>9423.9</v>
      </c>
      <c r="K11" s="63">
        <v>592904.17000000004</v>
      </c>
      <c r="L11" s="63">
        <v>0</v>
      </c>
      <c r="M11" s="63">
        <v>588157.16</v>
      </c>
      <c r="N11" s="63">
        <v>75394.41</v>
      </c>
      <c r="O11" s="63">
        <v>130253.28</v>
      </c>
      <c r="P11" s="63">
        <v>793804.85000000009</v>
      </c>
      <c r="Q11" s="63">
        <v>32636.262030273956</v>
      </c>
      <c r="R11" s="63">
        <v>44561658.109999999</v>
      </c>
      <c r="S11" s="63">
        <v>4887859.6900000004</v>
      </c>
      <c r="T11" s="63">
        <v>7705524.9100000001</v>
      </c>
      <c r="U11" s="63">
        <v>57155042.709999993</v>
      </c>
      <c r="V11" s="63">
        <v>0</v>
      </c>
      <c r="W11" s="63">
        <v>2222207.14</v>
      </c>
      <c r="X11" s="63">
        <v>4058669.74</v>
      </c>
      <c r="Y11" s="63">
        <v>11523.88</v>
      </c>
      <c r="Z11" s="63">
        <v>6292400.7600000007</v>
      </c>
      <c r="AA11" s="63">
        <v>615461.10927058256</v>
      </c>
      <c r="AB11" s="63">
        <v>347215.53</v>
      </c>
      <c r="AC11" s="63">
        <v>2701729.09</v>
      </c>
      <c r="AD11" s="63">
        <v>1564.05</v>
      </c>
      <c r="AE11" s="63">
        <v>3050508.67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98503.97</v>
      </c>
      <c r="AM11" s="63">
        <v>0</v>
      </c>
      <c r="AN11" s="63">
        <v>0</v>
      </c>
      <c r="AO11" s="63">
        <v>98503.97</v>
      </c>
      <c r="AP11" s="63">
        <v>-3594.0793150684949</v>
      </c>
      <c r="AQ11" s="63">
        <v>66704.75</v>
      </c>
      <c r="AR11" s="63">
        <v>0</v>
      </c>
      <c r="AS11" s="63">
        <v>0</v>
      </c>
      <c r="AT11" s="63">
        <v>66704.75</v>
      </c>
      <c r="AU11" s="63">
        <v>59608.499999999993</v>
      </c>
      <c r="AV11" s="63">
        <v>-2065.11</v>
      </c>
      <c r="AW11" s="63">
        <v>0</v>
      </c>
      <c r="AX11" s="63">
        <v>0</v>
      </c>
      <c r="AY11" s="63">
        <v>-2065.11</v>
      </c>
      <c r="AZ11" s="63">
        <v>-1236.0843013698629</v>
      </c>
      <c r="BA11" s="63">
        <v>0</v>
      </c>
      <c r="BB11" s="63">
        <v>0</v>
      </c>
      <c r="BC11" s="63">
        <v>0</v>
      </c>
      <c r="BD11" s="63">
        <v>0</v>
      </c>
      <c r="BE11" s="63">
        <v>0</v>
      </c>
      <c r="BF11" s="63">
        <v>337262.37</v>
      </c>
      <c r="BG11" s="63">
        <v>1409.44</v>
      </c>
      <c r="BH11" s="63">
        <v>0</v>
      </c>
      <c r="BI11" s="63">
        <v>338671.81</v>
      </c>
      <c r="BJ11" s="63">
        <v>82575.953275999986</v>
      </c>
      <c r="BK11" s="63">
        <v>1659552.76</v>
      </c>
      <c r="BL11" s="63">
        <v>92927.039999999994</v>
      </c>
      <c r="BM11" s="63">
        <v>0</v>
      </c>
      <c r="BN11" s="63">
        <v>1752479.8</v>
      </c>
      <c r="BO11" s="63">
        <v>486004.57257600001</v>
      </c>
      <c r="BP11" s="63">
        <v>21847.97</v>
      </c>
      <c r="BQ11" s="63">
        <v>84413.15</v>
      </c>
      <c r="BR11" s="63">
        <v>21.05</v>
      </c>
      <c r="BS11" s="63">
        <v>106282.17</v>
      </c>
      <c r="BT11" s="63">
        <v>8579.2000000000007</v>
      </c>
      <c r="BU11" s="63">
        <v>1428261.91</v>
      </c>
      <c r="BV11" s="63">
        <v>1685.74</v>
      </c>
      <c r="BW11" s="63">
        <v>0</v>
      </c>
      <c r="BX11" s="63">
        <v>1429947.65</v>
      </c>
      <c r="BY11" s="63">
        <v>1370824.3962478284</v>
      </c>
      <c r="BZ11" s="63">
        <v>0</v>
      </c>
      <c r="CA11" s="63">
        <v>0</v>
      </c>
      <c r="CB11" s="63">
        <v>0</v>
      </c>
      <c r="CC11" s="63">
        <v>0</v>
      </c>
      <c r="CD11" s="63">
        <v>0</v>
      </c>
      <c r="CE11" s="63">
        <v>758634.36999999988</v>
      </c>
      <c r="CF11" s="63">
        <v>24040.36</v>
      </c>
      <c r="CG11" s="63">
        <v>9790.35</v>
      </c>
      <c r="CH11" s="63">
        <v>792465.07999999984</v>
      </c>
      <c r="CI11" s="63">
        <v>123185.555528</v>
      </c>
      <c r="CJ11" s="63">
        <v>0</v>
      </c>
      <c r="CK11" s="63">
        <v>0</v>
      </c>
      <c r="CL11" s="63">
        <v>0</v>
      </c>
      <c r="CM11" s="63">
        <v>0</v>
      </c>
      <c r="CN11" s="63">
        <v>0</v>
      </c>
      <c r="CO11" s="63">
        <v>52333646.43999999</v>
      </c>
      <c r="CP11" s="63">
        <v>12393212.409999998</v>
      </c>
      <c r="CQ11" s="63">
        <v>7876752.3299999991</v>
      </c>
      <c r="CR11" s="63">
        <v>72603611.179999992</v>
      </c>
      <c r="CS11" s="63">
        <v>2898582.3800508166</v>
      </c>
    </row>
    <row r="12" spans="1:97" ht="24.9" customHeight="1">
      <c r="A12" s="45">
        <v>6</v>
      </c>
      <c r="B12" s="62" t="s">
        <v>65</v>
      </c>
      <c r="C12" s="63">
        <v>1524824.8063950001</v>
      </c>
      <c r="D12" s="63">
        <v>2371.14</v>
      </c>
      <c r="E12" s="63">
        <v>487.37</v>
      </c>
      <c r="F12" s="63">
        <v>1527683.3163950001</v>
      </c>
      <c r="G12" s="63">
        <v>813318.35698962735</v>
      </c>
      <c r="H12" s="63">
        <v>39062.999999999942</v>
      </c>
      <c r="I12" s="63">
        <v>493378.35079999996</v>
      </c>
      <c r="J12" s="63">
        <v>498</v>
      </c>
      <c r="K12" s="63">
        <v>532939.3507999999</v>
      </c>
      <c r="L12" s="63">
        <v>18323.919658994018</v>
      </c>
      <c r="M12" s="63">
        <v>1138841.850875</v>
      </c>
      <c r="N12" s="63">
        <v>67018.988442999995</v>
      </c>
      <c r="O12" s="63">
        <v>21549.827456000003</v>
      </c>
      <c r="P12" s="63">
        <v>1227410.666774</v>
      </c>
      <c r="Q12" s="63">
        <v>245631.65795261913</v>
      </c>
      <c r="R12" s="63">
        <v>22568589.245792001</v>
      </c>
      <c r="S12" s="63">
        <v>3270882.14</v>
      </c>
      <c r="T12" s="63">
        <v>1585531.72</v>
      </c>
      <c r="U12" s="63">
        <v>27425003.105792001</v>
      </c>
      <c r="V12" s="63">
        <v>0</v>
      </c>
      <c r="W12" s="63">
        <v>3500728.8154830001</v>
      </c>
      <c r="X12" s="63">
        <v>5917567.5310120005</v>
      </c>
      <c r="Y12" s="63">
        <v>47085.134241</v>
      </c>
      <c r="Z12" s="63">
        <v>9465381.4807360005</v>
      </c>
      <c r="AA12" s="63">
        <v>127146.16294119251</v>
      </c>
      <c r="AB12" s="63">
        <v>788776.69708633097</v>
      </c>
      <c r="AC12" s="63">
        <v>2818939.0215446688</v>
      </c>
      <c r="AD12" s="63">
        <v>6674.9437250000001</v>
      </c>
      <c r="AE12" s="63">
        <v>3614390.6623559999</v>
      </c>
      <c r="AF12" s="63">
        <v>232472.25230181019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3">
        <v>0</v>
      </c>
      <c r="AN12" s="63">
        <v>0</v>
      </c>
      <c r="AO12" s="63">
        <v>0</v>
      </c>
      <c r="AP12" s="63">
        <v>0</v>
      </c>
      <c r="AQ12" s="63">
        <v>0</v>
      </c>
      <c r="AR12" s="63">
        <v>0</v>
      </c>
      <c r="AS12" s="63">
        <v>0</v>
      </c>
      <c r="AT12" s="63">
        <v>0</v>
      </c>
      <c r="AU12" s="63">
        <v>0</v>
      </c>
      <c r="AV12" s="63">
        <v>7082.5343039999998</v>
      </c>
      <c r="AW12" s="63">
        <v>0</v>
      </c>
      <c r="AX12" s="63">
        <v>0</v>
      </c>
      <c r="AY12" s="63">
        <v>7082.5343039999998</v>
      </c>
      <c r="AZ12" s="63">
        <v>3855.5470181136002</v>
      </c>
      <c r="BA12" s="63">
        <v>0</v>
      </c>
      <c r="BB12" s="63">
        <v>0</v>
      </c>
      <c r="BC12" s="63">
        <v>0</v>
      </c>
      <c r="BD12" s="63">
        <v>0</v>
      </c>
      <c r="BE12" s="63">
        <v>0</v>
      </c>
      <c r="BF12" s="63">
        <v>2433145.8918479998</v>
      </c>
      <c r="BG12" s="63">
        <v>25374.750926000001</v>
      </c>
      <c r="BH12" s="63">
        <v>6415.2640000000001</v>
      </c>
      <c r="BI12" s="63">
        <v>2464935.9067739998</v>
      </c>
      <c r="BJ12" s="63">
        <v>457317.50857391983</v>
      </c>
      <c r="BK12" s="63">
        <v>8557882.7230520025</v>
      </c>
      <c r="BL12" s="63">
        <v>646524.62978099997</v>
      </c>
      <c r="BM12" s="63">
        <v>18164.690582000003</v>
      </c>
      <c r="BN12" s="63">
        <v>9222572.0434150025</v>
      </c>
      <c r="BO12" s="63">
        <v>8634442.1966083962</v>
      </c>
      <c r="BP12" s="63">
        <v>1750771.3077080001</v>
      </c>
      <c r="BQ12" s="63">
        <v>0</v>
      </c>
      <c r="BR12" s="63">
        <v>0</v>
      </c>
      <c r="BS12" s="63">
        <v>1750771.3077080001</v>
      </c>
      <c r="BT12" s="63">
        <v>1651586.0962146809</v>
      </c>
      <c r="BU12" s="63">
        <v>614076.92339200003</v>
      </c>
      <c r="BV12" s="63">
        <v>16411.14</v>
      </c>
      <c r="BW12" s="63">
        <v>0</v>
      </c>
      <c r="BX12" s="63">
        <v>630488.06339200004</v>
      </c>
      <c r="BY12" s="63">
        <v>527296.02905280003</v>
      </c>
      <c r="BZ12" s="63">
        <v>0</v>
      </c>
      <c r="CA12" s="63">
        <v>0</v>
      </c>
      <c r="CB12" s="63">
        <v>0</v>
      </c>
      <c r="CC12" s="63">
        <v>0</v>
      </c>
      <c r="CD12" s="63">
        <v>0</v>
      </c>
      <c r="CE12" s="63">
        <v>1607569.8917360001</v>
      </c>
      <c r="CF12" s="63">
        <v>25641.415707</v>
      </c>
      <c r="CG12" s="63">
        <v>8807.07</v>
      </c>
      <c r="CH12" s="63">
        <v>1642018.3774430002</v>
      </c>
      <c r="CI12" s="63">
        <v>1604148.4660660885</v>
      </c>
      <c r="CJ12" s="63">
        <v>0</v>
      </c>
      <c r="CK12" s="63">
        <v>0</v>
      </c>
      <c r="CL12" s="63">
        <v>0</v>
      </c>
      <c r="CM12" s="63">
        <v>0</v>
      </c>
      <c r="CN12" s="63">
        <v>0</v>
      </c>
      <c r="CO12" s="63">
        <v>44531353.687671334</v>
      </c>
      <c r="CP12" s="63">
        <v>13284109.108213669</v>
      </c>
      <c r="CQ12" s="63">
        <v>1695214.0200039998</v>
      </c>
      <c r="CR12" s="63">
        <v>59510676.815889001</v>
      </c>
      <c r="CS12" s="63">
        <v>14315538.193378242</v>
      </c>
    </row>
    <row r="13" spans="1:97" ht="24.9" customHeight="1">
      <c r="A13" s="45">
        <v>7</v>
      </c>
      <c r="B13" s="62" t="s">
        <v>70</v>
      </c>
      <c r="C13" s="63">
        <v>127189</v>
      </c>
      <c r="D13" s="63">
        <v>-52813</v>
      </c>
      <c r="E13" s="63">
        <v>108454</v>
      </c>
      <c r="F13" s="63">
        <v>182830</v>
      </c>
      <c r="G13" s="63">
        <v>0</v>
      </c>
      <c r="H13" s="63">
        <v>473</v>
      </c>
      <c r="I13" s="63">
        <v>620254</v>
      </c>
      <c r="J13" s="63">
        <v>335</v>
      </c>
      <c r="K13" s="63">
        <v>621062</v>
      </c>
      <c r="L13" s="63">
        <v>48272.09563740118</v>
      </c>
      <c r="M13" s="63">
        <v>359498</v>
      </c>
      <c r="N13" s="63">
        <v>4488</v>
      </c>
      <c r="O13" s="63">
        <v>89196</v>
      </c>
      <c r="P13" s="63">
        <v>453182</v>
      </c>
      <c r="Q13" s="63">
        <v>3183.5907791500003</v>
      </c>
      <c r="R13" s="63">
        <v>6685784</v>
      </c>
      <c r="S13" s="63">
        <v>795524</v>
      </c>
      <c r="T13" s="63">
        <v>5522284</v>
      </c>
      <c r="U13" s="63">
        <v>13003592</v>
      </c>
      <c r="V13" s="63">
        <v>0</v>
      </c>
      <c r="W13" s="63">
        <v>739361</v>
      </c>
      <c r="X13" s="63">
        <v>1174536</v>
      </c>
      <c r="Y13" s="63">
        <v>2614091</v>
      </c>
      <c r="Z13" s="63">
        <v>4527988</v>
      </c>
      <c r="AA13" s="63">
        <v>76095.151488000003</v>
      </c>
      <c r="AB13" s="63">
        <v>275454.4444444445</v>
      </c>
      <c r="AC13" s="63">
        <v>2396413.1666666688</v>
      </c>
      <c r="AD13" s="63">
        <v>34066</v>
      </c>
      <c r="AE13" s="63">
        <v>2705933.6111111133</v>
      </c>
      <c r="AF13" s="63">
        <v>21332.530380514701</v>
      </c>
      <c r="AG13" s="63">
        <v>0</v>
      </c>
      <c r="AH13" s="63">
        <v>0</v>
      </c>
      <c r="AI13" s="63">
        <v>74389</v>
      </c>
      <c r="AJ13" s="63">
        <v>74389</v>
      </c>
      <c r="AK13" s="63">
        <v>0</v>
      </c>
      <c r="AL13" s="63">
        <v>2531629</v>
      </c>
      <c r="AM13" s="63">
        <v>0</v>
      </c>
      <c r="AN13" s="63">
        <v>411090</v>
      </c>
      <c r="AO13" s="63">
        <v>2942719</v>
      </c>
      <c r="AP13" s="63">
        <v>2767804.0532978321</v>
      </c>
      <c r="AQ13" s="63">
        <v>2093643</v>
      </c>
      <c r="AR13" s="63">
        <v>0</v>
      </c>
      <c r="AS13" s="63">
        <v>2045396</v>
      </c>
      <c r="AT13" s="63">
        <v>4139039</v>
      </c>
      <c r="AU13" s="63">
        <v>2974296.947327638</v>
      </c>
      <c r="AV13" s="63">
        <v>36884</v>
      </c>
      <c r="AW13" s="63">
        <v>215</v>
      </c>
      <c r="AX13" s="63">
        <v>0</v>
      </c>
      <c r="AY13" s="63">
        <v>37099</v>
      </c>
      <c r="AZ13" s="63">
        <v>21829.963131617635</v>
      </c>
      <c r="BA13" s="63">
        <v>5690</v>
      </c>
      <c r="BB13" s="63">
        <v>0</v>
      </c>
      <c r="BC13" s="63">
        <v>0</v>
      </c>
      <c r="BD13" s="63">
        <v>5690</v>
      </c>
      <c r="BE13" s="63">
        <v>2845.1949999999997</v>
      </c>
      <c r="BF13" s="63">
        <v>444257</v>
      </c>
      <c r="BG13" s="63">
        <v>9185</v>
      </c>
      <c r="BH13" s="63">
        <v>309426</v>
      </c>
      <c r="BI13" s="63">
        <v>762868</v>
      </c>
      <c r="BJ13" s="63">
        <v>482451.14247708814</v>
      </c>
      <c r="BK13" s="63">
        <v>16071360</v>
      </c>
      <c r="BL13" s="63">
        <v>717965</v>
      </c>
      <c r="BM13" s="63">
        <v>765002</v>
      </c>
      <c r="BN13" s="63">
        <v>17554327</v>
      </c>
      <c r="BO13" s="63">
        <v>13693424.960224045</v>
      </c>
      <c r="BP13" s="63">
        <v>1748283</v>
      </c>
      <c r="BQ13" s="63">
        <v>-35473</v>
      </c>
      <c r="BR13" s="63">
        <v>143680</v>
      </c>
      <c r="BS13" s="63">
        <v>1856490</v>
      </c>
      <c r="BT13" s="63">
        <v>1623814.0619999585</v>
      </c>
      <c r="BU13" s="63">
        <v>1520917</v>
      </c>
      <c r="BV13" s="63">
        <v>0</v>
      </c>
      <c r="BW13" s="63">
        <v>0</v>
      </c>
      <c r="BX13" s="63">
        <v>1520917</v>
      </c>
      <c r="BY13" s="63">
        <v>1061813.8598000004</v>
      </c>
      <c r="BZ13" s="63">
        <v>0</v>
      </c>
      <c r="CA13" s="63">
        <v>0</v>
      </c>
      <c r="CB13" s="63">
        <v>0</v>
      </c>
      <c r="CC13" s="63">
        <v>0</v>
      </c>
      <c r="CD13" s="63">
        <v>0</v>
      </c>
      <c r="CE13" s="63">
        <v>3094534</v>
      </c>
      <c r="CF13" s="63">
        <v>35291</v>
      </c>
      <c r="CG13" s="63">
        <v>97382</v>
      </c>
      <c r="CH13" s="63">
        <v>3227207</v>
      </c>
      <c r="CI13" s="63">
        <v>2467378.7769478108</v>
      </c>
      <c r="CJ13" s="63">
        <v>0</v>
      </c>
      <c r="CK13" s="63">
        <v>0</v>
      </c>
      <c r="CL13" s="63">
        <v>0</v>
      </c>
      <c r="CM13" s="63">
        <v>0</v>
      </c>
      <c r="CN13" s="63">
        <v>0</v>
      </c>
      <c r="CO13" s="63">
        <v>35734956.444444448</v>
      </c>
      <c r="CP13" s="63">
        <v>5665585.1666666688</v>
      </c>
      <c r="CQ13" s="63">
        <v>12214791</v>
      </c>
      <c r="CR13" s="63">
        <v>53615332.611111112</v>
      </c>
      <c r="CS13" s="63">
        <v>25244542.328491054</v>
      </c>
    </row>
    <row r="14" spans="1:97" ht="24.9" customHeight="1">
      <c r="A14" s="45">
        <v>8</v>
      </c>
      <c r="B14" s="62" t="s">
        <v>68</v>
      </c>
      <c r="C14" s="63">
        <v>89374.752300000866</v>
      </c>
      <c r="D14" s="63">
        <v>76.25</v>
      </c>
      <c r="E14" s="63">
        <v>42951.688700000923</v>
      </c>
      <c r="F14" s="63">
        <v>132402.6910000018</v>
      </c>
      <c r="G14" s="63">
        <v>0</v>
      </c>
      <c r="H14" s="63">
        <v>58343.696400000328</v>
      </c>
      <c r="I14" s="63">
        <v>28795.304399999994</v>
      </c>
      <c r="J14" s="63">
        <v>19045.201099999773</v>
      </c>
      <c r="K14" s="63">
        <v>106184.2019000001</v>
      </c>
      <c r="L14" s="63">
        <v>0</v>
      </c>
      <c r="M14" s="63">
        <v>190927.03836337823</v>
      </c>
      <c r="N14" s="63">
        <v>195954.21243972611</v>
      </c>
      <c r="O14" s="63">
        <v>5176.5470000000078</v>
      </c>
      <c r="P14" s="63">
        <v>392057.79780310439</v>
      </c>
      <c r="Q14" s="63">
        <v>-1.2945205479452078</v>
      </c>
      <c r="R14" s="63">
        <v>16231714.61799819</v>
      </c>
      <c r="S14" s="63">
        <v>380397.69420000177</v>
      </c>
      <c r="T14" s="63">
        <v>4261250.0030001439</v>
      </c>
      <c r="U14" s="63">
        <v>20873362.315198336</v>
      </c>
      <c r="V14" s="63">
        <v>1102.629999999958</v>
      </c>
      <c r="W14" s="63">
        <v>730682.96857792255</v>
      </c>
      <c r="X14" s="63">
        <v>2883369.6733023627</v>
      </c>
      <c r="Y14" s="63">
        <v>3815103.0948003298</v>
      </c>
      <c r="Z14" s="63">
        <v>7429155.7366806148</v>
      </c>
      <c r="AA14" s="63">
        <v>2992514.6329557262</v>
      </c>
      <c r="AB14" s="63">
        <v>159300.09481623216</v>
      </c>
      <c r="AC14" s="63">
        <v>2589816.0820502304</v>
      </c>
      <c r="AD14" s="63">
        <v>433304.41517437075</v>
      </c>
      <c r="AE14" s="63">
        <v>3182420.5920408331</v>
      </c>
      <c r="AF14" s="63">
        <v>346415.28030873224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  <c r="AO14" s="63">
        <v>0</v>
      </c>
      <c r="AP14" s="63">
        <v>0</v>
      </c>
      <c r="AQ14" s="63">
        <v>0</v>
      </c>
      <c r="AR14" s="63">
        <v>0</v>
      </c>
      <c r="AS14" s="63">
        <v>0</v>
      </c>
      <c r="AT14" s="63">
        <v>0</v>
      </c>
      <c r="AU14" s="63">
        <v>0</v>
      </c>
      <c r="AV14" s="63">
        <v>0</v>
      </c>
      <c r="AW14" s="63">
        <v>0</v>
      </c>
      <c r="AX14" s="63">
        <v>0</v>
      </c>
      <c r="AY14" s="63">
        <v>0</v>
      </c>
      <c r="AZ14" s="63">
        <v>0</v>
      </c>
      <c r="BA14" s="63">
        <v>0</v>
      </c>
      <c r="BB14" s="63">
        <v>0</v>
      </c>
      <c r="BC14" s="63">
        <v>0</v>
      </c>
      <c r="BD14" s="63">
        <v>0</v>
      </c>
      <c r="BE14" s="63">
        <v>0</v>
      </c>
      <c r="BF14" s="63">
        <v>8321.7518760000003</v>
      </c>
      <c r="BG14" s="63">
        <v>1449.9449999999999</v>
      </c>
      <c r="BH14" s="63">
        <v>0</v>
      </c>
      <c r="BI14" s="63">
        <v>9771.696876</v>
      </c>
      <c r="BJ14" s="63">
        <v>7849.5943509000008</v>
      </c>
      <c r="BK14" s="63">
        <v>168519.42000000004</v>
      </c>
      <c r="BL14" s="63">
        <v>0</v>
      </c>
      <c r="BM14" s="63">
        <v>0</v>
      </c>
      <c r="BN14" s="63">
        <v>168519.42000000004</v>
      </c>
      <c r="BO14" s="63">
        <v>145959.32600566154</v>
      </c>
      <c r="BP14" s="63">
        <v>0</v>
      </c>
      <c r="BQ14" s="63">
        <v>0</v>
      </c>
      <c r="BR14" s="63">
        <v>0</v>
      </c>
      <c r="BS14" s="63">
        <v>0</v>
      </c>
      <c r="BT14" s="63">
        <v>0</v>
      </c>
      <c r="BU14" s="63">
        <v>0</v>
      </c>
      <c r="BV14" s="63">
        <v>0</v>
      </c>
      <c r="BW14" s="63">
        <v>0</v>
      </c>
      <c r="BX14" s="63">
        <v>0</v>
      </c>
      <c r="BY14" s="63">
        <v>0</v>
      </c>
      <c r="BZ14" s="63">
        <v>0</v>
      </c>
      <c r="CA14" s="63">
        <v>0</v>
      </c>
      <c r="CB14" s="63">
        <v>0</v>
      </c>
      <c r="CC14" s="63">
        <v>0</v>
      </c>
      <c r="CD14" s="63">
        <v>0</v>
      </c>
      <c r="CE14" s="63">
        <v>10607.500000000002</v>
      </c>
      <c r="CF14" s="63">
        <v>0</v>
      </c>
      <c r="CG14" s="63">
        <v>0</v>
      </c>
      <c r="CH14" s="63">
        <v>10607.500000000002</v>
      </c>
      <c r="CI14" s="63">
        <v>0</v>
      </c>
      <c r="CJ14" s="63">
        <v>0</v>
      </c>
      <c r="CK14" s="63">
        <v>0</v>
      </c>
      <c r="CL14" s="63">
        <v>0</v>
      </c>
      <c r="CM14" s="63">
        <v>0</v>
      </c>
      <c r="CN14" s="63">
        <v>0</v>
      </c>
      <c r="CO14" s="63">
        <v>17647791.84033173</v>
      </c>
      <c r="CP14" s="63">
        <v>6079859.1613923218</v>
      </c>
      <c r="CQ14" s="63">
        <v>8576830.9497748446</v>
      </c>
      <c r="CR14" s="63">
        <v>32304481.951498892</v>
      </c>
      <c r="CS14" s="63">
        <v>3493840.1691004718</v>
      </c>
    </row>
    <row r="15" spans="1:97" ht="24.9" customHeight="1">
      <c r="A15" s="45">
        <v>9</v>
      </c>
      <c r="B15" s="62" t="s">
        <v>73</v>
      </c>
      <c r="C15" s="63">
        <v>75904.640674589202</v>
      </c>
      <c r="D15" s="63">
        <v>4294.9894999999997</v>
      </c>
      <c r="E15" s="63">
        <v>85899.914398461464</v>
      </c>
      <c r="F15" s="63">
        <v>166099.54457305066</v>
      </c>
      <c r="G15" s="63">
        <v>25356.212289577299</v>
      </c>
      <c r="H15" s="63">
        <v>53417.405500000146</v>
      </c>
      <c r="I15" s="63">
        <v>27725.301770000013</v>
      </c>
      <c r="J15" s="63">
        <v>0</v>
      </c>
      <c r="K15" s="63">
        <v>81142.707270000159</v>
      </c>
      <c r="L15" s="63">
        <v>0</v>
      </c>
      <c r="M15" s="63">
        <v>219102.51275927498</v>
      </c>
      <c r="N15" s="63">
        <v>8549.5135856712332</v>
      </c>
      <c r="O15" s="63">
        <v>11877.899986613451</v>
      </c>
      <c r="P15" s="63">
        <v>239529.92633155966</v>
      </c>
      <c r="Q15" s="63">
        <v>94264.982692891761</v>
      </c>
      <c r="R15" s="63">
        <v>6371660.7612729399</v>
      </c>
      <c r="S15" s="63">
        <v>455362.20873762964</v>
      </c>
      <c r="T15" s="63">
        <v>6749696.6909169089</v>
      </c>
      <c r="U15" s="63">
        <v>13576719.660927478</v>
      </c>
      <c r="V15" s="63">
        <v>188663.43049219996</v>
      </c>
      <c r="W15" s="63">
        <v>1314442.5033409239</v>
      </c>
      <c r="X15" s="63">
        <v>390341.10136011493</v>
      </c>
      <c r="Y15" s="63">
        <v>158016.14000000001</v>
      </c>
      <c r="Z15" s="63">
        <v>1862799.744701039</v>
      </c>
      <c r="AA15" s="63">
        <v>395255.971979547</v>
      </c>
      <c r="AB15" s="63">
        <v>269592.70542065281</v>
      </c>
      <c r="AC15" s="63">
        <v>2297661.7580420934</v>
      </c>
      <c r="AD15" s="63">
        <v>2500</v>
      </c>
      <c r="AE15" s="63">
        <v>2569754.4634627462</v>
      </c>
      <c r="AF15" s="63">
        <v>23712.327939133917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59673.684599999993</v>
      </c>
      <c r="AM15" s="63">
        <v>0</v>
      </c>
      <c r="AN15" s="63">
        <v>0</v>
      </c>
      <c r="AO15" s="63">
        <v>59673.684599999993</v>
      </c>
      <c r="AP15" s="63">
        <v>51857.279999999999</v>
      </c>
      <c r="AQ15" s="63">
        <v>20356.683300000001</v>
      </c>
      <c r="AR15" s="63">
        <v>0</v>
      </c>
      <c r="AS15" s="63">
        <v>0</v>
      </c>
      <c r="AT15" s="63">
        <v>20356.683300000001</v>
      </c>
      <c r="AU15" s="63">
        <v>17690.895</v>
      </c>
      <c r="AV15" s="63">
        <v>0</v>
      </c>
      <c r="AW15" s="63">
        <v>0</v>
      </c>
      <c r="AX15" s="63">
        <v>0</v>
      </c>
      <c r="AY15" s="63">
        <v>0</v>
      </c>
      <c r="AZ15" s="63">
        <v>0</v>
      </c>
      <c r="BA15" s="63">
        <v>0</v>
      </c>
      <c r="BB15" s="63">
        <v>0</v>
      </c>
      <c r="BC15" s="63">
        <v>0</v>
      </c>
      <c r="BD15" s="63">
        <v>0</v>
      </c>
      <c r="BE15" s="63">
        <v>0</v>
      </c>
      <c r="BF15" s="63">
        <v>14039.198759099201</v>
      </c>
      <c r="BG15" s="63">
        <v>0</v>
      </c>
      <c r="BH15" s="63">
        <v>0</v>
      </c>
      <c r="BI15" s="63">
        <v>14039.198759099201</v>
      </c>
      <c r="BJ15" s="63">
        <v>6776.5578043257192</v>
      </c>
      <c r="BK15" s="63">
        <v>1260492.0322848917</v>
      </c>
      <c r="BL15" s="63">
        <v>0</v>
      </c>
      <c r="BM15" s="63">
        <v>0</v>
      </c>
      <c r="BN15" s="63">
        <v>1260492.0322848917</v>
      </c>
      <c r="BO15" s="63">
        <v>549343.04186918377</v>
      </c>
      <c r="BP15" s="63">
        <v>133430.70531750112</v>
      </c>
      <c r="BQ15" s="63">
        <v>0</v>
      </c>
      <c r="BR15" s="63">
        <v>0</v>
      </c>
      <c r="BS15" s="63">
        <v>133430.70531750112</v>
      </c>
      <c r="BT15" s="63">
        <v>91502.404459550977</v>
      </c>
      <c r="BU15" s="63">
        <v>5935</v>
      </c>
      <c r="BV15" s="63">
        <v>0</v>
      </c>
      <c r="BW15" s="63">
        <v>0</v>
      </c>
      <c r="BX15" s="63">
        <v>5935</v>
      </c>
      <c r="BY15" s="63">
        <v>0</v>
      </c>
      <c r="BZ15" s="63">
        <v>0</v>
      </c>
      <c r="CA15" s="63">
        <v>0</v>
      </c>
      <c r="CB15" s="63">
        <v>0</v>
      </c>
      <c r="CC15" s="63">
        <v>0</v>
      </c>
      <c r="CD15" s="63">
        <v>0</v>
      </c>
      <c r="CE15" s="63">
        <v>38593.493074999998</v>
      </c>
      <c r="CF15" s="63">
        <v>0</v>
      </c>
      <c r="CG15" s="63">
        <v>2295</v>
      </c>
      <c r="CH15" s="63">
        <v>40888.493074999998</v>
      </c>
      <c r="CI15" s="63">
        <v>20503.006637999999</v>
      </c>
      <c r="CJ15" s="63">
        <v>0</v>
      </c>
      <c r="CK15" s="63">
        <v>0</v>
      </c>
      <c r="CL15" s="63">
        <v>0</v>
      </c>
      <c r="CM15" s="63">
        <v>0</v>
      </c>
      <c r="CN15" s="63">
        <v>0</v>
      </c>
      <c r="CO15" s="63">
        <v>9836641.3263048716</v>
      </c>
      <c r="CP15" s="63">
        <v>3183934.8729955093</v>
      </c>
      <c r="CQ15" s="63">
        <v>7010285.6453019837</v>
      </c>
      <c r="CR15" s="63">
        <v>20030861.844602365</v>
      </c>
      <c r="CS15" s="63">
        <v>1464926.1111644104</v>
      </c>
    </row>
    <row r="16" spans="1:97" ht="24.9" customHeight="1">
      <c r="A16" s="45">
        <v>10</v>
      </c>
      <c r="B16" s="62" t="s">
        <v>69</v>
      </c>
      <c r="C16" s="63">
        <v>65341.967406065101</v>
      </c>
      <c r="D16" s="63">
        <v>479370.56643643905</v>
      </c>
      <c r="E16" s="63">
        <v>5739.3236147624011</v>
      </c>
      <c r="F16" s="63">
        <v>550451.85745726654</v>
      </c>
      <c r="G16" s="63">
        <v>0</v>
      </c>
      <c r="H16" s="63">
        <v>10590.619384873078</v>
      </c>
      <c r="I16" s="63">
        <v>1261310.3349599782</v>
      </c>
      <c r="J16" s="63">
        <v>1435.5341945595671</v>
      </c>
      <c r="K16" s="63">
        <v>1273336.488539411</v>
      </c>
      <c r="L16" s="63">
        <v>0</v>
      </c>
      <c r="M16" s="63">
        <v>158827.43981618359</v>
      </c>
      <c r="N16" s="63">
        <v>70165.143216890559</v>
      </c>
      <c r="O16" s="63">
        <v>42682.948092935068</v>
      </c>
      <c r="P16" s="63">
        <v>271675.53112600924</v>
      </c>
      <c r="Q16" s="63">
        <v>2605.9239254198469</v>
      </c>
      <c r="R16" s="63">
        <v>5344198.7271376988</v>
      </c>
      <c r="S16" s="63">
        <v>27457.95</v>
      </c>
      <c r="T16" s="63">
        <v>1080980.14813049</v>
      </c>
      <c r="U16" s="63">
        <v>6452636.8252681885</v>
      </c>
      <c r="V16" s="63">
        <v>3167224.5834072544</v>
      </c>
      <c r="W16" s="63">
        <v>1337678.0136629296</v>
      </c>
      <c r="X16" s="63">
        <v>2902715.3037442854</v>
      </c>
      <c r="Y16" s="63">
        <v>814774.84076712339</v>
      </c>
      <c r="Z16" s="63">
        <v>5055168.1581743388</v>
      </c>
      <c r="AA16" s="63">
        <v>2632377.3362215315</v>
      </c>
      <c r="AB16" s="63">
        <v>307903.98104460916</v>
      </c>
      <c r="AC16" s="63">
        <v>2652364.4783605784</v>
      </c>
      <c r="AD16" s="63">
        <v>121452.91789041126</v>
      </c>
      <c r="AE16" s="63">
        <v>3081721.3772955989</v>
      </c>
      <c r="AF16" s="63">
        <v>40506.000621428575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102816.476</v>
      </c>
      <c r="AM16" s="63">
        <v>0</v>
      </c>
      <c r="AN16" s="63">
        <v>0</v>
      </c>
      <c r="AO16" s="63">
        <v>102816.476</v>
      </c>
      <c r="AP16" s="63">
        <v>93207.844645572521</v>
      </c>
      <c r="AQ16" s="63">
        <v>46457.599999999999</v>
      </c>
      <c r="AR16" s="63">
        <v>0</v>
      </c>
      <c r="AS16" s="63">
        <v>0</v>
      </c>
      <c r="AT16" s="63">
        <v>46457.599999999999</v>
      </c>
      <c r="AU16" s="63">
        <v>42115.942229007633</v>
      </c>
      <c r="AV16" s="63">
        <v>0</v>
      </c>
      <c r="AW16" s="63">
        <v>0</v>
      </c>
      <c r="AX16" s="63">
        <v>0</v>
      </c>
      <c r="AY16" s="63">
        <v>0</v>
      </c>
      <c r="AZ16" s="63">
        <v>0</v>
      </c>
      <c r="BA16" s="63">
        <v>0</v>
      </c>
      <c r="BB16" s="63">
        <v>0</v>
      </c>
      <c r="BC16" s="63">
        <v>0</v>
      </c>
      <c r="BD16" s="63">
        <v>0</v>
      </c>
      <c r="BE16" s="63">
        <v>0</v>
      </c>
      <c r="BF16" s="63">
        <v>423553.53820146801</v>
      </c>
      <c r="BG16" s="63">
        <v>8087.9885000000022</v>
      </c>
      <c r="BH16" s="63">
        <v>3193.880000000001</v>
      </c>
      <c r="BI16" s="63">
        <v>434835.40670146799</v>
      </c>
      <c r="BJ16" s="63">
        <v>248120.98910800111</v>
      </c>
      <c r="BK16" s="63">
        <v>481744.77792391251</v>
      </c>
      <c r="BL16" s="63">
        <v>386979.68742283207</v>
      </c>
      <c r="BM16" s="63">
        <v>16703.86</v>
      </c>
      <c r="BN16" s="63">
        <v>885428.3253467445</v>
      </c>
      <c r="BO16" s="63">
        <v>486236.18768754904</v>
      </c>
      <c r="BP16" s="63">
        <v>410494.38249999995</v>
      </c>
      <c r="BQ16" s="63">
        <v>132720.41827421368</v>
      </c>
      <c r="BR16" s="63">
        <v>0</v>
      </c>
      <c r="BS16" s="63">
        <v>543214.80077421363</v>
      </c>
      <c r="BT16" s="63">
        <v>407216.51249999995</v>
      </c>
      <c r="BU16" s="63">
        <v>278185.50493482524</v>
      </c>
      <c r="BV16" s="63">
        <v>1800</v>
      </c>
      <c r="BW16" s="63">
        <v>0</v>
      </c>
      <c r="BX16" s="63">
        <v>279985.50493482524</v>
      </c>
      <c r="BY16" s="63">
        <v>218746.83990838382</v>
      </c>
      <c r="BZ16" s="63">
        <v>0</v>
      </c>
      <c r="CA16" s="63">
        <v>0</v>
      </c>
      <c r="CB16" s="63">
        <v>0</v>
      </c>
      <c r="CC16" s="63">
        <v>0</v>
      </c>
      <c r="CD16" s="63">
        <v>0</v>
      </c>
      <c r="CE16" s="63">
        <v>227478.75994794516</v>
      </c>
      <c r="CF16" s="63">
        <v>13820.84808980213</v>
      </c>
      <c r="CG16" s="63">
        <v>0</v>
      </c>
      <c r="CH16" s="63">
        <v>241299.6080377473</v>
      </c>
      <c r="CI16" s="63">
        <v>88590.996608625006</v>
      </c>
      <c r="CJ16" s="63">
        <v>0</v>
      </c>
      <c r="CK16" s="63">
        <v>0</v>
      </c>
      <c r="CL16" s="63">
        <v>0</v>
      </c>
      <c r="CM16" s="63">
        <v>0</v>
      </c>
      <c r="CN16" s="63">
        <v>0</v>
      </c>
      <c r="CO16" s="63">
        <v>9195271.7879605088</v>
      </c>
      <c r="CP16" s="63">
        <v>7936792.7190050194</v>
      </c>
      <c r="CQ16" s="63">
        <v>2086963.4526902817</v>
      </c>
      <c r="CR16" s="63">
        <v>19219027.959655814</v>
      </c>
      <c r="CS16" s="63">
        <v>7426949.1568627739</v>
      </c>
    </row>
    <row r="17" spans="1:97" ht="24.9" customHeight="1">
      <c r="A17" s="45">
        <v>11</v>
      </c>
      <c r="B17" s="62" t="s">
        <v>71</v>
      </c>
      <c r="C17" s="63">
        <v>19409.739999999976</v>
      </c>
      <c r="D17" s="63">
        <v>2667.48</v>
      </c>
      <c r="E17" s="63">
        <v>4387.1200000000044</v>
      </c>
      <c r="F17" s="63">
        <v>26464.339999999982</v>
      </c>
      <c r="G17" s="63">
        <v>923.99</v>
      </c>
      <c r="H17" s="63">
        <v>67246.139999990875</v>
      </c>
      <c r="I17" s="63">
        <v>251649.94000000029</v>
      </c>
      <c r="J17" s="63">
        <v>1113.8700000000183</v>
      </c>
      <c r="K17" s="63">
        <v>320009.94999999116</v>
      </c>
      <c r="L17" s="63">
        <v>0</v>
      </c>
      <c r="M17" s="63">
        <v>181820.24000000473</v>
      </c>
      <c r="N17" s="63">
        <v>109946.19999999965</v>
      </c>
      <c r="O17" s="63">
        <v>17638.819999999934</v>
      </c>
      <c r="P17" s="63">
        <v>309405.26000000432</v>
      </c>
      <c r="Q17" s="63">
        <v>0</v>
      </c>
      <c r="R17" s="63">
        <v>6390065.3999994248</v>
      </c>
      <c r="S17" s="63">
        <v>35838.959999999992</v>
      </c>
      <c r="T17" s="63">
        <v>909969.22999999428</v>
      </c>
      <c r="U17" s="63">
        <v>7335873.5899994187</v>
      </c>
      <c r="V17" s="63">
        <v>0</v>
      </c>
      <c r="W17" s="63">
        <v>1185876.2600000014</v>
      </c>
      <c r="X17" s="63">
        <v>3302335.3000000059</v>
      </c>
      <c r="Y17" s="63">
        <v>729460.19999999949</v>
      </c>
      <c r="Z17" s="63">
        <v>5217671.7600000063</v>
      </c>
      <c r="AA17" s="63">
        <v>2492889.0849999902</v>
      </c>
      <c r="AB17" s="63">
        <v>239598.24444444408</v>
      </c>
      <c r="AC17" s="63">
        <v>2696472.946666671</v>
      </c>
      <c r="AD17" s="63">
        <v>9805.14</v>
      </c>
      <c r="AE17" s="63">
        <v>2945876.3311111149</v>
      </c>
      <c r="AF17" s="63">
        <v>292700.38500000117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37749.879999999997</v>
      </c>
      <c r="AM17" s="63">
        <v>0</v>
      </c>
      <c r="AN17" s="63">
        <v>0</v>
      </c>
      <c r="AO17" s="63">
        <v>37749.879999999997</v>
      </c>
      <c r="AP17" s="63">
        <v>37749.879999999997</v>
      </c>
      <c r="AQ17" s="63">
        <v>19855.72</v>
      </c>
      <c r="AR17" s="63">
        <v>0</v>
      </c>
      <c r="AS17" s="63">
        <v>0</v>
      </c>
      <c r="AT17" s="63">
        <v>19855.72</v>
      </c>
      <c r="AU17" s="63">
        <v>19855.72</v>
      </c>
      <c r="AV17" s="63">
        <v>0</v>
      </c>
      <c r="AW17" s="63">
        <v>0</v>
      </c>
      <c r="AX17" s="63">
        <v>0</v>
      </c>
      <c r="AY17" s="63">
        <v>0</v>
      </c>
      <c r="AZ17" s="63">
        <v>0</v>
      </c>
      <c r="BA17" s="63">
        <v>0</v>
      </c>
      <c r="BB17" s="63">
        <v>0</v>
      </c>
      <c r="BC17" s="63">
        <v>0</v>
      </c>
      <c r="BD17" s="63">
        <v>0</v>
      </c>
      <c r="BE17" s="63">
        <v>0</v>
      </c>
      <c r="BF17" s="63">
        <v>212911.08999999973</v>
      </c>
      <c r="BG17" s="63">
        <v>0</v>
      </c>
      <c r="BH17" s="63">
        <v>0</v>
      </c>
      <c r="BI17" s="63">
        <v>212911.08999999973</v>
      </c>
      <c r="BJ17" s="63">
        <v>182426.86000000002</v>
      </c>
      <c r="BK17" s="63">
        <v>705373.48000000045</v>
      </c>
      <c r="BL17" s="63">
        <v>31133.880000000008</v>
      </c>
      <c r="BM17" s="63">
        <v>21015.5</v>
      </c>
      <c r="BN17" s="63">
        <v>757522.86000000045</v>
      </c>
      <c r="BO17" s="63">
        <v>648767.35999999975</v>
      </c>
      <c r="BP17" s="63">
        <v>8463.65</v>
      </c>
      <c r="BQ17" s="63">
        <v>0</v>
      </c>
      <c r="BR17" s="63">
        <v>0</v>
      </c>
      <c r="BS17" s="63">
        <v>8463.65</v>
      </c>
      <c r="BT17" s="63">
        <v>5326.84</v>
      </c>
      <c r="BU17" s="63">
        <v>45587</v>
      </c>
      <c r="BV17" s="63">
        <v>200</v>
      </c>
      <c r="BW17" s="63">
        <v>0</v>
      </c>
      <c r="BX17" s="63">
        <v>45787</v>
      </c>
      <c r="BY17" s="63">
        <v>22208.780000000002</v>
      </c>
      <c r="BZ17" s="63">
        <v>0</v>
      </c>
      <c r="CA17" s="63">
        <v>0</v>
      </c>
      <c r="CB17" s="63">
        <v>0</v>
      </c>
      <c r="CC17" s="63">
        <v>0</v>
      </c>
      <c r="CD17" s="63">
        <v>0</v>
      </c>
      <c r="CE17" s="63">
        <v>524262.14</v>
      </c>
      <c r="CF17" s="63">
        <v>146850.72</v>
      </c>
      <c r="CG17" s="63">
        <v>975</v>
      </c>
      <c r="CH17" s="63">
        <v>672087.86</v>
      </c>
      <c r="CI17" s="63">
        <v>305616.19999999995</v>
      </c>
      <c r="CJ17" s="63">
        <v>0</v>
      </c>
      <c r="CK17" s="63">
        <v>0</v>
      </c>
      <c r="CL17" s="63">
        <v>0</v>
      </c>
      <c r="CM17" s="63">
        <v>0</v>
      </c>
      <c r="CN17" s="63">
        <v>0</v>
      </c>
      <c r="CO17" s="63">
        <v>9638218.9844438676</v>
      </c>
      <c r="CP17" s="63">
        <v>6577095.426666677</v>
      </c>
      <c r="CQ17" s="63">
        <v>1694364.8799999936</v>
      </c>
      <c r="CR17" s="63">
        <v>17909679.291110534</v>
      </c>
      <c r="CS17" s="63">
        <v>4008465.0999999912</v>
      </c>
    </row>
    <row r="18" spans="1:97" ht="24.9" customHeight="1">
      <c r="A18" s="45">
        <v>12</v>
      </c>
      <c r="B18" s="62" t="s">
        <v>72</v>
      </c>
      <c r="C18" s="63">
        <v>0</v>
      </c>
      <c r="D18" s="63">
        <v>0</v>
      </c>
      <c r="E18" s="63">
        <v>19736.999999999996</v>
      </c>
      <c r="F18" s="63">
        <v>19736.999999999996</v>
      </c>
      <c r="G18" s="63">
        <v>0</v>
      </c>
      <c r="H18" s="63">
        <v>0</v>
      </c>
      <c r="I18" s="63">
        <v>10435.5</v>
      </c>
      <c r="J18" s="63">
        <v>2551.9999999999968</v>
      </c>
      <c r="K18" s="63">
        <v>12987.499999999996</v>
      </c>
      <c r="L18" s="63">
        <v>0</v>
      </c>
      <c r="M18" s="63">
        <v>13372.150000000001</v>
      </c>
      <c r="N18" s="63">
        <v>36829.18</v>
      </c>
      <c r="O18" s="63">
        <v>0</v>
      </c>
      <c r="P18" s="63">
        <v>50201.33</v>
      </c>
      <c r="Q18" s="63">
        <v>27510.38</v>
      </c>
      <c r="R18" s="63">
        <v>85245.41</v>
      </c>
      <c r="S18" s="63">
        <v>34378.31</v>
      </c>
      <c r="T18" s="63">
        <v>12132398.34</v>
      </c>
      <c r="U18" s="63">
        <v>12252022.060000001</v>
      </c>
      <c r="V18" s="63">
        <v>0</v>
      </c>
      <c r="W18" s="63">
        <v>168212.76</v>
      </c>
      <c r="X18" s="63">
        <v>1756436.38</v>
      </c>
      <c r="Y18" s="63">
        <v>0</v>
      </c>
      <c r="Z18" s="63">
        <v>1924649.14</v>
      </c>
      <c r="AA18" s="63">
        <v>1347254.4</v>
      </c>
      <c r="AB18" s="63">
        <v>198407.94</v>
      </c>
      <c r="AC18" s="63">
        <v>2561193.19</v>
      </c>
      <c r="AD18" s="63">
        <v>0</v>
      </c>
      <c r="AE18" s="63">
        <v>2759601.13</v>
      </c>
      <c r="AF18" s="63">
        <v>298016.96999999997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  <c r="AO18" s="63">
        <v>0</v>
      </c>
      <c r="AP18" s="63">
        <v>0</v>
      </c>
      <c r="AQ18" s="63">
        <v>0</v>
      </c>
      <c r="AR18" s="63">
        <v>0</v>
      </c>
      <c r="AS18" s="63">
        <v>0</v>
      </c>
      <c r="AT18" s="63">
        <v>0</v>
      </c>
      <c r="AU18" s="63">
        <v>0</v>
      </c>
      <c r="AV18" s="63">
        <v>0</v>
      </c>
      <c r="AW18" s="63">
        <v>0</v>
      </c>
      <c r="AX18" s="63">
        <v>0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0</v>
      </c>
      <c r="BE18" s="63">
        <v>0</v>
      </c>
      <c r="BF18" s="63">
        <v>4537.49</v>
      </c>
      <c r="BG18" s="63">
        <v>19622.66</v>
      </c>
      <c r="BH18" s="63">
        <v>0</v>
      </c>
      <c r="BI18" s="63">
        <v>24160.15</v>
      </c>
      <c r="BJ18" s="63">
        <v>20536.13</v>
      </c>
      <c r="BK18" s="63">
        <v>15846.09</v>
      </c>
      <c r="BL18" s="63">
        <v>10759.75</v>
      </c>
      <c r="BM18" s="63">
        <v>0</v>
      </c>
      <c r="BN18" s="63">
        <v>26605.84</v>
      </c>
      <c r="BO18" s="63">
        <v>22614.959999999999</v>
      </c>
      <c r="BP18" s="63">
        <v>0</v>
      </c>
      <c r="BQ18" s="63">
        <v>0</v>
      </c>
      <c r="BR18" s="63">
        <v>0</v>
      </c>
      <c r="BS18" s="63">
        <v>0</v>
      </c>
      <c r="BT18" s="63">
        <v>0</v>
      </c>
      <c r="BU18" s="63">
        <v>28397.219999999998</v>
      </c>
      <c r="BV18" s="63">
        <v>0</v>
      </c>
      <c r="BW18" s="63">
        <v>0</v>
      </c>
      <c r="BX18" s="63">
        <v>28397.219999999998</v>
      </c>
      <c r="BY18" s="63">
        <v>0</v>
      </c>
      <c r="BZ18" s="63">
        <v>0</v>
      </c>
      <c r="CA18" s="63">
        <v>0</v>
      </c>
      <c r="CB18" s="63">
        <v>0</v>
      </c>
      <c r="CC18" s="63">
        <v>0</v>
      </c>
      <c r="CD18" s="63">
        <v>0</v>
      </c>
      <c r="CE18" s="63">
        <v>240663.05</v>
      </c>
      <c r="CF18" s="63">
        <v>29275.98</v>
      </c>
      <c r="CG18" s="63">
        <v>0</v>
      </c>
      <c r="CH18" s="63">
        <v>269939.02999999997</v>
      </c>
      <c r="CI18" s="63">
        <v>0</v>
      </c>
      <c r="CJ18" s="63">
        <v>0</v>
      </c>
      <c r="CK18" s="63">
        <v>0</v>
      </c>
      <c r="CL18" s="63">
        <v>0</v>
      </c>
      <c r="CM18" s="63">
        <v>0</v>
      </c>
      <c r="CN18" s="63">
        <v>0</v>
      </c>
      <c r="CO18" s="63">
        <v>754682.11</v>
      </c>
      <c r="CP18" s="63">
        <v>4458930.95</v>
      </c>
      <c r="CQ18" s="63">
        <v>12154687.34</v>
      </c>
      <c r="CR18" s="63">
        <v>17368300.399999999</v>
      </c>
      <c r="CS18" s="63">
        <v>1715932.8399999996</v>
      </c>
    </row>
    <row r="19" spans="1:97" ht="24.9" customHeight="1">
      <c r="A19" s="45">
        <v>13</v>
      </c>
      <c r="B19" s="62" t="s">
        <v>90</v>
      </c>
      <c r="C19" s="63">
        <v>1267088.4048439988</v>
      </c>
      <c r="D19" s="63">
        <v>0</v>
      </c>
      <c r="E19" s="63">
        <v>0</v>
      </c>
      <c r="F19" s="63">
        <v>1267088.4048439988</v>
      </c>
      <c r="G19" s="63">
        <v>479764.38560300029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254073.56659500001</v>
      </c>
      <c r="N19" s="63">
        <v>15078.78944</v>
      </c>
      <c r="O19" s="63">
        <v>44259.810000000012</v>
      </c>
      <c r="P19" s="63">
        <v>313412.166035</v>
      </c>
      <c r="Q19" s="63">
        <v>233099.0673939999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1386944.3897544853</v>
      </c>
      <c r="X19" s="63">
        <v>683610.90421699849</v>
      </c>
      <c r="Y19" s="63">
        <v>0</v>
      </c>
      <c r="Z19" s="63">
        <v>2070555.2939714838</v>
      </c>
      <c r="AA19" s="63">
        <v>1136504.5056447126</v>
      </c>
      <c r="AB19" s="63">
        <v>121739.25538044432</v>
      </c>
      <c r="AC19" s="63">
        <v>2338259.6894666688</v>
      </c>
      <c r="AD19" s="63">
        <v>0</v>
      </c>
      <c r="AE19" s="63">
        <v>2459998.944847113</v>
      </c>
      <c r="AF19" s="63">
        <v>42733.321990400036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6026925.0384073686</v>
      </c>
      <c r="AM19" s="63">
        <v>0</v>
      </c>
      <c r="AN19" s="63">
        <v>0</v>
      </c>
      <c r="AO19" s="63">
        <v>6026925.0384073686</v>
      </c>
      <c r="AP19" s="63">
        <v>6031089.1901958492</v>
      </c>
      <c r="AQ19" s="63">
        <v>3038103.0017058263</v>
      </c>
      <c r="AR19" s="63">
        <v>0</v>
      </c>
      <c r="AS19" s="63">
        <v>0</v>
      </c>
      <c r="AT19" s="63">
        <v>3038103.0017058263</v>
      </c>
      <c r="AU19" s="63">
        <v>3039037.8675242113</v>
      </c>
      <c r="AV19" s="63">
        <v>0</v>
      </c>
      <c r="AW19" s="63">
        <v>0</v>
      </c>
      <c r="AX19" s="63">
        <v>0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63">
        <v>8204.8139999999985</v>
      </c>
      <c r="BG19" s="63">
        <v>20881.919999999998</v>
      </c>
      <c r="BH19" s="63">
        <v>0</v>
      </c>
      <c r="BI19" s="63">
        <v>29086.733999999997</v>
      </c>
      <c r="BJ19" s="63">
        <v>23122.329600000012</v>
      </c>
      <c r="BK19" s="63">
        <v>648352.11563890474</v>
      </c>
      <c r="BL19" s="63">
        <v>37820.3339119999</v>
      </c>
      <c r="BM19" s="63">
        <v>0</v>
      </c>
      <c r="BN19" s="63">
        <v>686172.44955090468</v>
      </c>
      <c r="BO19" s="63">
        <v>541468.21240426973</v>
      </c>
      <c r="BP19" s="63">
        <v>1165422.4508170956</v>
      </c>
      <c r="BQ19" s="63">
        <v>0</v>
      </c>
      <c r="BR19" s="63">
        <v>0</v>
      </c>
      <c r="BS19" s="63">
        <v>1165422.4508170956</v>
      </c>
      <c r="BT19" s="63">
        <v>631134.88558776025</v>
      </c>
      <c r="BU19" s="63">
        <v>0</v>
      </c>
      <c r="BV19" s="63">
        <v>0</v>
      </c>
      <c r="BW19" s="63">
        <v>0</v>
      </c>
      <c r="BX19" s="63">
        <v>0</v>
      </c>
      <c r="BY19" s="63">
        <v>0</v>
      </c>
      <c r="BZ19" s="63">
        <v>0</v>
      </c>
      <c r="CA19" s="63">
        <v>0</v>
      </c>
      <c r="CB19" s="63">
        <v>0</v>
      </c>
      <c r="CC19" s="63">
        <v>0</v>
      </c>
      <c r="CD19" s="63">
        <v>0</v>
      </c>
      <c r="CE19" s="63">
        <v>129154.03370999995</v>
      </c>
      <c r="CF19" s="63">
        <v>9898.799599999993</v>
      </c>
      <c r="CG19" s="63">
        <v>2855.9</v>
      </c>
      <c r="CH19" s="63">
        <v>141908.73330999992</v>
      </c>
      <c r="CI19" s="63">
        <v>102927.19445142191</v>
      </c>
      <c r="CJ19" s="63">
        <v>0</v>
      </c>
      <c r="CK19" s="63">
        <v>0</v>
      </c>
      <c r="CL19" s="63">
        <v>0</v>
      </c>
      <c r="CM19" s="63">
        <v>0</v>
      </c>
      <c r="CN19" s="63">
        <v>0</v>
      </c>
      <c r="CO19" s="63">
        <v>14046007.07085312</v>
      </c>
      <c r="CP19" s="63">
        <v>3105550.436635667</v>
      </c>
      <c r="CQ19" s="63">
        <v>47115.710000000014</v>
      </c>
      <c r="CR19" s="63">
        <v>17198673.217488788</v>
      </c>
      <c r="CS19" s="63">
        <v>12260880.960395627</v>
      </c>
    </row>
    <row r="20" spans="1:97" ht="24.9" customHeight="1">
      <c r="A20" s="45">
        <v>14</v>
      </c>
      <c r="B20" s="62" t="s">
        <v>74</v>
      </c>
      <c r="C20" s="63">
        <v>1251.4900000000002</v>
      </c>
      <c r="D20" s="63">
        <v>0</v>
      </c>
      <c r="E20" s="63">
        <v>4671.3500000000004</v>
      </c>
      <c r="F20" s="63">
        <v>5922.84</v>
      </c>
      <c r="G20" s="63">
        <v>0</v>
      </c>
      <c r="H20" s="63">
        <v>3129.7300000000409</v>
      </c>
      <c r="I20" s="63">
        <v>33874.000000000051</v>
      </c>
      <c r="J20" s="63">
        <v>2074.5700000000516</v>
      </c>
      <c r="K20" s="63">
        <v>39078.300000000141</v>
      </c>
      <c r="L20" s="63">
        <v>0</v>
      </c>
      <c r="M20" s="63">
        <v>49985.402883998417</v>
      </c>
      <c r="N20" s="63">
        <v>42890.840072000043</v>
      </c>
      <c r="O20" s="63">
        <v>33271.310000000056</v>
      </c>
      <c r="P20" s="63">
        <v>126147.55295599852</v>
      </c>
      <c r="Q20" s="63">
        <v>0</v>
      </c>
      <c r="R20" s="63">
        <v>1368653.6000000339</v>
      </c>
      <c r="S20" s="63">
        <v>1432195.6599999985</v>
      </c>
      <c r="T20" s="63">
        <v>962891.02000001306</v>
      </c>
      <c r="U20" s="63">
        <v>3763740.2800000454</v>
      </c>
      <c r="V20" s="63">
        <v>0</v>
      </c>
      <c r="W20" s="63">
        <v>125720.07601600009</v>
      </c>
      <c r="X20" s="63">
        <v>994361.9055620007</v>
      </c>
      <c r="Y20" s="63">
        <v>4759730.3500000043</v>
      </c>
      <c r="Z20" s="63">
        <v>5879812.3315780051</v>
      </c>
      <c r="AA20" s="63">
        <v>0</v>
      </c>
      <c r="AB20" s="63">
        <v>81518.100153444509</v>
      </c>
      <c r="AC20" s="63">
        <v>2462807.7775406688</v>
      </c>
      <c r="AD20" s="63">
        <v>226003.63999999987</v>
      </c>
      <c r="AE20" s="63">
        <v>2770329.5176941128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  <c r="AO20" s="63">
        <v>0</v>
      </c>
      <c r="AP20" s="63">
        <v>0</v>
      </c>
      <c r="AQ20" s="63">
        <v>0</v>
      </c>
      <c r="AR20" s="63">
        <v>0</v>
      </c>
      <c r="AS20" s="63">
        <v>0</v>
      </c>
      <c r="AT20" s="63">
        <v>0</v>
      </c>
      <c r="AU20" s="63">
        <v>0</v>
      </c>
      <c r="AV20" s="63">
        <v>0</v>
      </c>
      <c r="AW20" s="63">
        <v>0</v>
      </c>
      <c r="AX20" s="63">
        <v>0</v>
      </c>
      <c r="AY20" s="63">
        <v>0</v>
      </c>
      <c r="AZ20" s="63">
        <v>0</v>
      </c>
      <c r="BA20" s="63">
        <v>0</v>
      </c>
      <c r="BB20" s="63">
        <v>0</v>
      </c>
      <c r="BC20" s="63">
        <v>0</v>
      </c>
      <c r="BD20" s="63">
        <v>0</v>
      </c>
      <c r="BE20" s="63">
        <v>0</v>
      </c>
      <c r="BF20" s="63">
        <v>6438.3590609999992</v>
      </c>
      <c r="BG20" s="63">
        <v>67.942499999999995</v>
      </c>
      <c r="BH20" s="63">
        <v>0</v>
      </c>
      <c r="BI20" s="63">
        <v>6506.3015609999993</v>
      </c>
      <c r="BJ20" s="63">
        <v>0</v>
      </c>
      <c r="BK20" s="63">
        <v>3342.4</v>
      </c>
      <c r="BL20" s="63">
        <v>1603233.9525279978</v>
      </c>
      <c r="BM20" s="63">
        <v>4804.8</v>
      </c>
      <c r="BN20" s="63">
        <v>1611381.1525279977</v>
      </c>
      <c r="BO20" s="63">
        <v>0</v>
      </c>
      <c r="BP20" s="63">
        <v>138345</v>
      </c>
      <c r="BQ20" s="63">
        <v>0</v>
      </c>
      <c r="BR20" s="63">
        <v>0</v>
      </c>
      <c r="BS20" s="63">
        <v>138345</v>
      </c>
      <c r="BT20" s="63">
        <v>0</v>
      </c>
      <c r="BU20" s="63">
        <v>397824.17749999999</v>
      </c>
      <c r="BV20" s="63">
        <v>21515</v>
      </c>
      <c r="BW20" s="63">
        <v>60071.45</v>
      </c>
      <c r="BX20" s="63">
        <v>479410.6275</v>
      </c>
      <c r="BY20" s="63">
        <v>0</v>
      </c>
      <c r="BZ20" s="63">
        <v>0</v>
      </c>
      <c r="CA20" s="63">
        <v>0</v>
      </c>
      <c r="CB20" s="63">
        <v>0</v>
      </c>
      <c r="CC20" s="63">
        <v>0</v>
      </c>
      <c r="CD20" s="63">
        <v>0</v>
      </c>
      <c r="CE20" s="63">
        <v>16623.794967999998</v>
      </c>
      <c r="CF20" s="63">
        <v>10850.772531999999</v>
      </c>
      <c r="CG20" s="63">
        <v>13950</v>
      </c>
      <c r="CH20" s="63">
        <v>41424.567499999997</v>
      </c>
      <c r="CI20" s="63">
        <v>0</v>
      </c>
      <c r="CJ20" s="63">
        <v>0</v>
      </c>
      <c r="CK20" s="63">
        <v>0</v>
      </c>
      <c r="CL20" s="63">
        <v>0</v>
      </c>
      <c r="CM20" s="63">
        <v>0</v>
      </c>
      <c r="CN20" s="63">
        <v>0</v>
      </c>
      <c r="CO20" s="63">
        <v>2192832.130582477</v>
      </c>
      <c r="CP20" s="63">
        <v>6601797.850734666</v>
      </c>
      <c r="CQ20" s="63">
        <v>6067468.490000017</v>
      </c>
      <c r="CR20" s="63">
        <v>14862098.471317161</v>
      </c>
      <c r="CS20" s="63">
        <v>0</v>
      </c>
    </row>
    <row r="21" spans="1:97" ht="24.9" customHeight="1">
      <c r="A21" s="45">
        <v>15</v>
      </c>
      <c r="B21" s="62" t="s">
        <v>75</v>
      </c>
      <c r="C21" s="63">
        <v>88273.056500000108</v>
      </c>
      <c r="D21" s="63">
        <v>0</v>
      </c>
      <c r="E21" s="63">
        <v>0</v>
      </c>
      <c r="F21" s="63">
        <v>88273.056500000108</v>
      </c>
      <c r="G21" s="63">
        <v>34232.11</v>
      </c>
      <c r="H21" s="63">
        <v>15530.350000000037</v>
      </c>
      <c r="I21" s="63">
        <v>14885.199999999932</v>
      </c>
      <c r="J21" s="63">
        <v>5</v>
      </c>
      <c r="K21" s="63">
        <v>30420.549999999967</v>
      </c>
      <c r="L21" s="63">
        <v>0</v>
      </c>
      <c r="M21" s="63">
        <v>167148.00932783005</v>
      </c>
      <c r="N21" s="63">
        <v>11452.683903220004</v>
      </c>
      <c r="O21" s="63">
        <v>0</v>
      </c>
      <c r="P21" s="63">
        <v>178600.69323105004</v>
      </c>
      <c r="Q21" s="63">
        <v>91138.550302657008</v>
      </c>
      <c r="R21" s="63">
        <v>2669152.581223723</v>
      </c>
      <c r="S21" s="63">
        <v>0</v>
      </c>
      <c r="T21" s="63">
        <v>48274.927808220003</v>
      </c>
      <c r="U21" s="63">
        <v>2717427.509031943</v>
      </c>
      <c r="V21" s="63">
        <v>0</v>
      </c>
      <c r="W21" s="63">
        <v>524953.57550200028</v>
      </c>
      <c r="X21" s="63">
        <v>1494913.3963738005</v>
      </c>
      <c r="Y21" s="63">
        <v>1522.3535999999999</v>
      </c>
      <c r="Z21" s="63">
        <v>2021389.3254758008</v>
      </c>
      <c r="AA21" s="63">
        <v>856865.12564556091</v>
      </c>
      <c r="AB21" s="63">
        <v>195592.22488756457</v>
      </c>
      <c r="AC21" s="63">
        <v>2505346.3400138784</v>
      </c>
      <c r="AD21" s="63">
        <v>214.416</v>
      </c>
      <c r="AE21" s="63">
        <v>2701152.9809014434</v>
      </c>
      <c r="AF21" s="63">
        <v>184098.45712770725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233312.02499999999</v>
      </c>
      <c r="AM21" s="63">
        <v>0</v>
      </c>
      <c r="AN21" s="63">
        <v>0</v>
      </c>
      <c r="AO21" s="63">
        <v>233312.02499999999</v>
      </c>
      <c r="AP21" s="63">
        <v>233312.03</v>
      </c>
      <c r="AQ21" s="63">
        <v>838694.67999999993</v>
      </c>
      <c r="AR21" s="63">
        <v>0</v>
      </c>
      <c r="AS21" s="63">
        <v>0</v>
      </c>
      <c r="AT21" s="63">
        <v>838694.67999999993</v>
      </c>
      <c r="AU21" s="63">
        <v>838694.68</v>
      </c>
      <c r="AV21" s="63">
        <v>0</v>
      </c>
      <c r="AW21" s="63">
        <v>0</v>
      </c>
      <c r="AX21" s="63">
        <v>0</v>
      </c>
      <c r="AY21" s="63">
        <v>0</v>
      </c>
      <c r="AZ21" s="63">
        <v>0</v>
      </c>
      <c r="BA21" s="63">
        <v>0</v>
      </c>
      <c r="BB21" s="63">
        <v>0</v>
      </c>
      <c r="BC21" s="63">
        <v>0</v>
      </c>
      <c r="BD21" s="63">
        <v>0</v>
      </c>
      <c r="BE21" s="63">
        <v>0</v>
      </c>
      <c r="BF21" s="63">
        <v>163839.30004467009</v>
      </c>
      <c r="BG21" s="63">
        <v>1051.6125870000001</v>
      </c>
      <c r="BH21" s="63">
        <v>0</v>
      </c>
      <c r="BI21" s="63">
        <v>164890.9126316701</v>
      </c>
      <c r="BJ21" s="63">
        <v>142683.65163264633</v>
      </c>
      <c r="BK21" s="63">
        <v>334699.44506519142</v>
      </c>
      <c r="BL21" s="63">
        <v>260570.75299999994</v>
      </c>
      <c r="BM21" s="63">
        <v>0</v>
      </c>
      <c r="BN21" s="63">
        <v>595270.19806519139</v>
      </c>
      <c r="BO21" s="63">
        <v>125533.86219701434</v>
      </c>
      <c r="BP21" s="63">
        <v>0</v>
      </c>
      <c r="BQ21" s="63">
        <v>0</v>
      </c>
      <c r="BR21" s="63">
        <v>0</v>
      </c>
      <c r="BS21" s="63">
        <v>0</v>
      </c>
      <c r="BT21" s="63">
        <v>0</v>
      </c>
      <c r="BU21" s="63">
        <v>384380.95447540999</v>
      </c>
      <c r="BV21" s="63">
        <v>0</v>
      </c>
      <c r="BW21" s="63">
        <v>0</v>
      </c>
      <c r="BX21" s="63">
        <v>384380.95447540999</v>
      </c>
      <c r="BY21" s="63">
        <v>0</v>
      </c>
      <c r="BZ21" s="63">
        <v>0</v>
      </c>
      <c r="CA21" s="63">
        <v>0</v>
      </c>
      <c r="CB21" s="63">
        <v>0</v>
      </c>
      <c r="CC21" s="63">
        <v>0</v>
      </c>
      <c r="CD21" s="63">
        <v>0</v>
      </c>
      <c r="CE21" s="63">
        <v>320238.11652192136</v>
      </c>
      <c r="CF21" s="63">
        <v>16207.5576</v>
      </c>
      <c r="CG21" s="63">
        <v>0</v>
      </c>
      <c r="CH21" s="63">
        <v>336445.67412192136</v>
      </c>
      <c r="CI21" s="63">
        <v>190740.17444445234</v>
      </c>
      <c r="CJ21" s="63">
        <v>0</v>
      </c>
      <c r="CK21" s="63">
        <v>0</v>
      </c>
      <c r="CL21" s="63">
        <v>0</v>
      </c>
      <c r="CM21" s="63">
        <v>0</v>
      </c>
      <c r="CN21" s="63">
        <v>0</v>
      </c>
      <c r="CO21" s="63">
        <v>5935814.3185483105</v>
      </c>
      <c r="CP21" s="63">
        <v>4304427.5434778985</v>
      </c>
      <c r="CQ21" s="63">
        <v>50016.697408220003</v>
      </c>
      <c r="CR21" s="63">
        <v>10290258.559434433</v>
      </c>
      <c r="CS21" s="63">
        <v>2697298.6413500388</v>
      </c>
    </row>
    <row r="22" spans="1:97" ht="24.9" customHeight="1">
      <c r="A22" s="45">
        <v>16</v>
      </c>
      <c r="B22" s="62" t="s">
        <v>76</v>
      </c>
      <c r="C22" s="63">
        <v>0</v>
      </c>
      <c r="D22" s="63">
        <v>-9619.9151400830779</v>
      </c>
      <c r="E22" s="63">
        <v>0</v>
      </c>
      <c r="F22" s="63">
        <v>-9619.9151400830779</v>
      </c>
      <c r="G22" s="63">
        <v>0</v>
      </c>
      <c r="H22" s="63">
        <v>-1.5002077638053581</v>
      </c>
      <c r="I22" s="63">
        <v>74.004351050679844</v>
      </c>
      <c r="J22" s="63">
        <v>0</v>
      </c>
      <c r="K22" s="63">
        <v>72.504143286874481</v>
      </c>
      <c r="L22" s="63">
        <v>0</v>
      </c>
      <c r="M22" s="63">
        <v>35828.447655357202</v>
      </c>
      <c r="N22" s="63">
        <v>611.86353424657534</v>
      </c>
      <c r="O22" s="63">
        <v>0</v>
      </c>
      <c r="P22" s="63">
        <v>36440.311189603781</v>
      </c>
      <c r="Q22" s="63">
        <v>15013.949092082774</v>
      </c>
      <c r="R22" s="63">
        <v>1352002.4649484444</v>
      </c>
      <c r="S22" s="63">
        <v>325969.97835616441</v>
      </c>
      <c r="T22" s="63">
        <v>0</v>
      </c>
      <c r="U22" s="63">
        <v>1677972.4433046088</v>
      </c>
      <c r="V22" s="63">
        <v>0</v>
      </c>
      <c r="W22" s="63">
        <v>827672.69221575325</v>
      </c>
      <c r="X22" s="63">
        <v>20422.074737753421</v>
      </c>
      <c r="Y22" s="63">
        <v>0</v>
      </c>
      <c r="Z22" s="63">
        <v>848094.76695350662</v>
      </c>
      <c r="AA22" s="63">
        <v>99464.026758917171</v>
      </c>
      <c r="AB22" s="63">
        <v>121147.162338965</v>
      </c>
      <c r="AC22" s="63">
        <v>2265704.7851789976</v>
      </c>
      <c r="AD22" s="63">
        <v>0</v>
      </c>
      <c r="AE22" s="63">
        <v>2386851.9475179627</v>
      </c>
      <c r="AF22" s="63">
        <v>11852.899609688568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641805.65999999992</v>
      </c>
      <c r="AM22" s="63">
        <v>0</v>
      </c>
      <c r="AN22" s="63">
        <v>0</v>
      </c>
      <c r="AO22" s="63">
        <v>641805.65999999992</v>
      </c>
      <c r="AP22" s="63">
        <v>588533.60050399997</v>
      </c>
      <c r="AQ22" s="63">
        <v>36338.419558459384</v>
      </c>
      <c r="AR22" s="63">
        <v>0</v>
      </c>
      <c r="AS22" s="63">
        <v>0</v>
      </c>
      <c r="AT22" s="63">
        <v>36338.419558459384</v>
      </c>
      <c r="AU22" s="63">
        <v>26864.031403999998</v>
      </c>
      <c r="AV22" s="63">
        <v>0</v>
      </c>
      <c r="AW22" s="63">
        <v>0</v>
      </c>
      <c r="AX22" s="63">
        <v>0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63">
        <v>200098.23371562219</v>
      </c>
      <c r="BG22" s="63">
        <v>0</v>
      </c>
      <c r="BH22" s="63">
        <v>0</v>
      </c>
      <c r="BI22" s="63">
        <v>200098.23371562219</v>
      </c>
      <c r="BJ22" s="63">
        <v>159964.13129025858</v>
      </c>
      <c r="BK22" s="63">
        <v>382695.97010042757</v>
      </c>
      <c r="BL22" s="63">
        <v>0</v>
      </c>
      <c r="BM22" s="63">
        <v>-21.269949066213918</v>
      </c>
      <c r="BN22" s="63">
        <v>382674.70015136135</v>
      </c>
      <c r="BO22" s="63">
        <v>336643.46389112266</v>
      </c>
      <c r="BP22" s="63">
        <v>0</v>
      </c>
      <c r="BQ22" s="63">
        <v>0</v>
      </c>
      <c r="BR22" s="63">
        <v>0</v>
      </c>
      <c r="BS22" s="63">
        <v>0</v>
      </c>
      <c r="BT22" s="63">
        <v>0</v>
      </c>
      <c r="BU22" s="63">
        <v>0</v>
      </c>
      <c r="BV22" s="63">
        <v>0</v>
      </c>
      <c r="BW22" s="63">
        <v>0</v>
      </c>
      <c r="BX22" s="63">
        <v>0</v>
      </c>
      <c r="BY22" s="63">
        <v>0</v>
      </c>
      <c r="BZ22" s="63">
        <v>0</v>
      </c>
      <c r="CA22" s="63">
        <v>0</v>
      </c>
      <c r="CB22" s="63">
        <v>0</v>
      </c>
      <c r="CC22" s="63">
        <v>0</v>
      </c>
      <c r="CD22" s="63">
        <v>0</v>
      </c>
      <c r="CE22" s="63">
        <v>95348.92</v>
      </c>
      <c r="CF22" s="63">
        <v>0</v>
      </c>
      <c r="CG22" s="63">
        <v>0</v>
      </c>
      <c r="CH22" s="63">
        <v>95348.92</v>
      </c>
      <c r="CI22" s="63">
        <v>64280.642099999997</v>
      </c>
      <c r="CJ22" s="63">
        <v>0</v>
      </c>
      <c r="CK22" s="63">
        <v>0</v>
      </c>
      <c r="CL22" s="63">
        <v>0</v>
      </c>
      <c r="CM22" s="63">
        <v>0</v>
      </c>
      <c r="CN22" s="63">
        <v>0</v>
      </c>
      <c r="CO22" s="63">
        <v>3692936.4703252646</v>
      </c>
      <c r="CP22" s="63">
        <v>2603162.7910181293</v>
      </c>
      <c r="CQ22" s="63">
        <v>-21.269949066213918</v>
      </c>
      <c r="CR22" s="63">
        <v>6296077.991394328</v>
      </c>
      <c r="CS22" s="63">
        <v>1302616.7446500699</v>
      </c>
    </row>
    <row r="23" spans="1:97" ht="24.9" customHeight="1">
      <c r="A23" s="45">
        <v>17</v>
      </c>
      <c r="B23" s="62" t="s">
        <v>77</v>
      </c>
      <c r="C23" s="63">
        <v>0</v>
      </c>
      <c r="D23" s="63">
        <v>1398</v>
      </c>
      <c r="E23" s="63">
        <v>0</v>
      </c>
      <c r="F23" s="63">
        <v>1398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18728.003279999975</v>
      </c>
      <c r="N23" s="63">
        <v>0</v>
      </c>
      <c r="O23" s="63">
        <v>0</v>
      </c>
      <c r="P23" s="63">
        <v>18728.003279999975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1467105.8325589979</v>
      </c>
      <c r="X23" s="63">
        <v>0</v>
      </c>
      <c r="Y23" s="63">
        <v>0</v>
      </c>
      <c r="Z23" s="63">
        <v>1467105.8325589979</v>
      </c>
      <c r="AA23" s="63">
        <v>0</v>
      </c>
      <c r="AB23" s="63">
        <v>189346.33377544451</v>
      </c>
      <c r="AC23" s="63">
        <v>2264366.6872146688</v>
      </c>
      <c r="AD23" s="63">
        <v>0</v>
      </c>
      <c r="AE23" s="63">
        <v>2453713.0209901133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3">
        <v>0</v>
      </c>
      <c r="AN23" s="63">
        <v>0</v>
      </c>
      <c r="AO23" s="63">
        <v>0</v>
      </c>
      <c r="AP23" s="63">
        <v>0</v>
      </c>
      <c r="AQ23" s="63">
        <v>0</v>
      </c>
      <c r="AR23" s="63">
        <v>0</v>
      </c>
      <c r="AS23" s="63">
        <v>0</v>
      </c>
      <c r="AT23" s="63">
        <v>0</v>
      </c>
      <c r="AU23" s="63">
        <v>0</v>
      </c>
      <c r="AV23" s="63">
        <v>0</v>
      </c>
      <c r="AW23" s="63">
        <v>0</v>
      </c>
      <c r="AX23" s="63">
        <v>0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0</v>
      </c>
      <c r="BG23" s="63">
        <v>0</v>
      </c>
      <c r="BH23" s="63">
        <v>0</v>
      </c>
      <c r="BI23" s="63">
        <v>0</v>
      </c>
      <c r="BJ23" s="63">
        <v>0</v>
      </c>
      <c r="BK23" s="63">
        <v>0</v>
      </c>
      <c r="BL23" s="63">
        <v>54</v>
      </c>
      <c r="BM23" s="63">
        <v>0</v>
      </c>
      <c r="BN23" s="63">
        <v>54</v>
      </c>
      <c r="BO23" s="63">
        <v>0</v>
      </c>
      <c r="BP23" s="63">
        <v>0</v>
      </c>
      <c r="BQ23" s="63">
        <v>0</v>
      </c>
      <c r="BR23" s="63">
        <v>0</v>
      </c>
      <c r="BS23" s="63">
        <v>0</v>
      </c>
      <c r="BT23" s="63">
        <v>0</v>
      </c>
      <c r="BU23" s="63">
        <v>128853.80542</v>
      </c>
      <c r="BV23" s="63">
        <v>0</v>
      </c>
      <c r="BW23" s="63">
        <v>0</v>
      </c>
      <c r="BX23" s="63">
        <v>128853.80542</v>
      </c>
      <c r="BY23" s="63">
        <v>0</v>
      </c>
      <c r="BZ23" s="63">
        <v>0</v>
      </c>
      <c r="CA23" s="63">
        <v>216</v>
      </c>
      <c r="CB23" s="63">
        <v>0</v>
      </c>
      <c r="CC23" s="63">
        <v>216</v>
      </c>
      <c r="CD23" s="63">
        <v>0</v>
      </c>
      <c r="CE23" s="63">
        <v>0</v>
      </c>
      <c r="CF23" s="63">
        <v>0</v>
      </c>
      <c r="CG23" s="63">
        <v>0</v>
      </c>
      <c r="CH23" s="63">
        <v>0</v>
      </c>
      <c r="CI23" s="63">
        <v>0</v>
      </c>
      <c r="CJ23" s="63">
        <v>0</v>
      </c>
      <c r="CK23" s="63">
        <v>0</v>
      </c>
      <c r="CL23" s="63">
        <v>0</v>
      </c>
      <c r="CM23" s="63">
        <v>0</v>
      </c>
      <c r="CN23" s="63">
        <v>0</v>
      </c>
      <c r="CO23" s="63">
        <v>1804033.9750344425</v>
      </c>
      <c r="CP23" s="63">
        <v>2266034.6872146688</v>
      </c>
      <c r="CQ23" s="63">
        <v>0</v>
      </c>
      <c r="CR23" s="63">
        <v>4070068.6622491116</v>
      </c>
      <c r="CS23" s="63">
        <v>0</v>
      </c>
    </row>
    <row r="24" spans="1:97" ht="24.9" customHeight="1">
      <c r="A24" s="45">
        <v>18</v>
      </c>
      <c r="B24" s="62" t="s">
        <v>78</v>
      </c>
      <c r="C24" s="63">
        <v>1701.89</v>
      </c>
      <c r="D24" s="63">
        <v>540.45000000000005</v>
      </c>
      <c r="E24" s="63">
        <v>0</v>
      </c>
      <c r="F24" s="63">
        <v>2242.34</v>
      </c>
      <c r="G24" s="63">
        <v>0</v>
      </c>
      <c r="H24" s="63">
        <v>0</v>
      </c>
      <c r="I24" s="63">
        <v>130</v>
      </c>
      <c r="J24" s="63">
        <v>0</v>
      </c>
      <c r="K24" s="63">
        <v>130</v>
      </c>
      <c r="L24" s="63">
        <v>0</v>
      </c>
      <c r="M24" s="63">
        <v>32998.479999999996</v>
      </c>
      <c r="N24" s="63">
        <v>1800.84</v>
      </c>
      <c r="O24" s="63">
        <v>0</v>
      </c>
      <c r="P24" s="63">
        <v>34799.319999999992</v>
      </c>
      <c r="Q24" s="63">
        <v>565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375684.73</v>
      </c>
      <c r="X24" s="63">
        <v>209366.95</v>
      </c>
      <c r="Y24" s="63">
        <v>0</v>
      </c>
      <c r="Z24" s="63">
        <v>585051.67999999993</v>
      </c>
      <c r="AA24" s="63">
        <v>103595.32</v>
      </c>
      <c r="AB24" s="63">
        <v>142235.49444444451</v>
      </c>
      <c r="AC24" s="63">
        <v>2298471.3766666688</v>
      </c>
      <c r="AD24" s="63">
        <v>0</v>
      </c>
      <c r="AE24" s="63">
        <v>2440706.8711111131</v>
      </c>
      <c r="AF24" s="63">
        <v>17628.5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3">
        <v>0</v>
      </c>
      <c r="AN24" s="63">
        <v>0</v>
      </c>
      <c r="AO24" s="63">
        <v>0</v>
      </c>
      <c r="AP24" s="63">
        <v>0</v>
      </c>
      <c r="AQ24" s="63">
        <v>0</v>
      </c>
      <c r="AR24" s="63">
        <v>0</v>
      </c>
      <c r="AS24" s="63">
        <v>0</v>
      </c>
      <c r="AT24" s="63">
        <v>0</v>
      </c>
      <c r="AU24" s="63">
        <v>0</v>
      </c>
      <c r="AV24" s="63">
        <v>0</v>
      </c>
      <c r="AW24" s="63">
        <v>0</v>
      </c>
      <c r="AX24" s="63">
        <v>0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52264.5</v>
      </c>
      <c r="BG24" s="63">
        <v>0</v>
      </c>
      <c r="BH24" s="63">
        <v>0</v>
      </c>
      <c r="BI24" s="63">
        <v>52264.5</v>
      </c>
      <c r="BJ24" s="63">
        <v>46967.21</v>
      </c>
      <c r="BK24" s="63">
        <v>198409.17</v>
      </c>
      <c r="BL24" s="63">
        <v>207.81</v>
      </c>
      <c r="BM24" s="63">
        <v>1300</v>
      </c>
      <c r="BN24" s="63">
        <v>199916.98</v>
      </c>
      <c r="BO24" s="63">
        <v>194100.91</v>
      </c>
      <c r="BP24" s="63">
        <v>0</v>
      </c>
      <c r="BQ24" s="63">
        <v>0</v>
      </c>
      <c r="BR24" s="63">
        <v>0</v>
      </c>
      <c r="BS24" s="63">
        <v>0</v>
      </c>
      <c r="BT24" s="63">
        <v>0</v>
      </c>
      <c r="BU24" s="63">
        <v>207739.1</v>
      </c>
      <c r="BV24" s="63">
        <v>0</v>
      </c>
      <c r="BW24" s="63">
        <v>0</v>
      </c>
      <c r="BX24" s="63">
        <v>207739.1</v>
      </c>
      <c r="BY24" s="63">
        <v>0</v>
      </c>
      <c r="BZ24" s="63">
        <v>0</v>
      </c>
      <c r="CA24" s="63">
        <v>0</v>
      </c>
      <c r="CB24" s="63">
        <v>0</v>
      </c>
      <c r="CC24" s="63">
        <v>0</v>
      </c>
      <c r="CD24" s="63">
        <v>0</v>
      </c>
      <c r="CE24" s="63">
        <v>197252.45</v>
      </c>
      <c r="CF24" s="63">
        <v>9800</v>
      </c>
      <c r="CG24" s="63">
        <v>0</v>
      </c>
      <c r="CH24" s="63">
        <v>207052.45</v>
      </c>
      <c r="CI24" s="63">
        <v>188849.19</v>
      </c>
      <c r="CJ24" s="63">
        <v>0</v>
      </c>
      <c r="CK24" s="63">
        <v>0</v>
      </c>
      <c r="CL24" s="63">
        <v>0</v>
      </c>
      <c r="CM24" s="63">
        <v>0</v>
      </c>
      <c r="CN24" s="63">
        <v>0</v>
      </c>
      <c r="CO24" s="63">
        <v>1208285.8144444446</v>
      </c>
      <c r="CP24" s="63">
        <v>2520317.4266666691</v>
      </c>
      <c r="CQ24" s="63">
        <v>1300</v>
      </c>
      <c r="CR24" s="63">
        <v>3729903.2411111132</v>
      </c>
      <c r="CS24" s="63">
        <v>551706.13</v>
      </c>
    </row>
    <row r="25" spans="1:97" ht="13.8">
      <c r="A25" s="47"/>
      <c r="B25" s="48" t="s">
        <v>1</v>
      </c>
      <c r="C25" s="49">
        <v>17206194.092785761</v>
      </c>
      <c r="D25" s="49">
        <v>53601976.112926446</v>
      </c>
      <c r="E25" s="49">
        <v>3002382.7718132236</v>
      </c>
      <c r="F25" s="49">
        <v>73810552.977525473</v>
      </c>
      <c r="G25" s="49">
        <v>10668951.803253604</v>
      </c>
      <c r="H25" s="49">
        <v>3322638.3570891013</v>
      </c>
      <c r="I25" s="49">
        <v>7566582.8709075516</v>
      </c>
      <c r="J25" s="49">
        <v>36483.075294559407</v>
      </c>
      <c r="K25" s="49">
        <v>10925704.303291213</v>
      </c>
      <c r="L25" s="49">
        <v>66596.015296395199</v>
      </c>
      <c r="M25" s="49">
        <v>7614461.5300392313</v>
      </c>
      <c r="N25" s="49">
        <v>5813249.0441365419</v>
      </c>
      <c r="O25" s="49">
        <v>405719.20640854887</v>
      </c>
      <c r="P25" s="49">
        <v>13833429.78058432</v>
      </c>
      <c r="Q25" s="49">
        <v>1969876.7217051538</v>
      </c>
      <c r="R25" s="49">
        <v>234646051.44048446</v>
      </c>
      <c r="S25" s="49">
        <v>33907684.873665802</v>
      </c>
      <c r="T25" s="49">
        <v>88692702.671160549</v>
      </c>
      <c r="U25" s="49">
        <v>357246438.98531085</v>
      </c>
      <c r="V25" s="49">
        <v>67225753.681529075</v>
      </c>
      <c r="W25" s="49">
        <v>54171048.157029063</v>
      </c>
      <c r="X25" s="49">
        <v>84647197.15949434</v>
      </c>
      <c r="Y25" s="49">
        <v>16046181.097788788</v>
      </c>
      <c r="Z25" s="49">
        <v>154864426.41431221</v>
      </c>
      <c r="AA25" s="49">
        <v>17027386.19558955</v>
      </c>
      <c r="AB25" s="49">
        <v>9929475.8429656979</v>
      </c>
      <c r="AC25" s="49">
        <v>52377733.749331221</v>
      </c>
      <c r="AD25" s="49">
        <v>976044.59096478159</v>
      </c>
      <c r="AE25" s="49">
        <v>63283254.183261707</v>
      </c>
      <c r="AF25" s="49">
        <v>2428168.9943426927</v>
      </c>
      <c r="AG25" s="49">
        <v>40233.902580000002</v>
      </c>
      <c r="AH25" s="49">
        <v>0</v>
      </c>
      <c r="AI25" s="49">
        <v>74389</v>
      </c>
      <c r="AJ25" s="49">
        <v>114622.90257999999</v>
      </c>
      <c r="AK25" s="49">
        <v>21645.809412072002</v>
      </c>
      <c r="AL25" s="49">
        <v>6902794.6755233696</v>
      </c>
      <c r="AM25" s="49">
        <v>0</v>
      </c>
      <c r="AN25" s="49">
        <v>686770.20799999998</v>
      </c>
      <c r="AO25" s="49">
        <v>7589564.8835233701</v>
      </c>
      <c r="AP25" s="49">
        <v>7246018.9179191841</v>
      </c>
      <c r="AQ25" s="49">
        <v>6160153.8545642858</v>
      </c>
      <c r="AR25" s="49">
        <v>0</v>
      </c>
      <c r="AS25" s="49">
        <v>2045396</v>
      </c>
      <c r="AT25" s="49">
        <v>8205549.854564284</v>
      </c>
      <c r="AU25" s="49">
        <v>7018164.5834848564</v>
      </c>
      <c r="AV25" s="49">
        <v>522241.77487600007</v>
      </c>
      <c r="AW25" s="49">
        <v>215</v>
      </c>
      <c r="AX25" s="49">
        <v>0</v>
      </c>
      <c r="AY25" s="49">
        <v>522456.77487600007</v>
      </c>
      <c r="AZ25" s="49">
        <v>261169.75378422058</v>
      </c>
      <c r="BA25" s="49">
        <v>5690</v>
      </c>
      <c r="BB25" s="49">
        <v>0</v>
      </c>
      <c r="BC25" s="49">
        <v>0</v>
      </c>
      <c r="BD25" s="49">
        <v>5690</v>
      </c>
      <c r="BE25" s="49">
        <v>2845.1949999999997</v>
      </c>
      <c r="BF25" s="49">
        <v>11577738.851149904</v>
      </c>
      <c r="BG25" s="49">
        <v>195025.86236700002</v>
      </c>
      <c r="BH25" s="49">
        <v>495917.77112399996</v>
      </c>
      <c r="BI25" s="49">
        <v>12268682.484640902</v>
      </c>
      <c r="BJ25" s="49">
        <v>3868354.4409842291</v>
      </c>
      <c r="BK25" s="49">
        <v>87719955.116149083</v>
      </c>
      <c r="BL25" s="49">
        <v>27313732.728232246</v>
      </c>
      <c r="BM25" s="49">
        <v>1000943.0697559338</v>
      </c>
      <c r="BN25" s="49">
        <v>116034630.91413726</v>
      </c>
      <c r="BO25" s="49">
        <v>73408843.888351291</v>
      </c>
      <c r="BP25" s="49">
        <v>8993116.2316845972</v>
      </c>
      <c r="BQ25" s="49">
        <v>181660.56827421367</v>
      </c>
      <c r="BR25" s="49">
        <v>143701.04999999999</v>
      </c>
      <c r="BS25" s="49">
        <v>9318477.849958811</v>
      </c>
      <c r="BT25" s="49">
        <v>7958219.8009589501</v>
      </c>
      <c r="BU25" s="49">
        <v>11764478.826637236</v>
      </c>
      <c r="BV25" s="49">
        <v>71025.88</v>
      </c>
      <c r="BW25" s="49">
        <v>64823.45</v>
      </c>
      <c r="BX25" s="49">
        <v>11900328.156637235</v>
      </c>
      <c r="BY25" s="49">
        <v>7865225.3050662708</v>
      </c>
      <c r="BZ25" s="49">
        <v>147674.64480899999</v>
      </c>
      <c r="CA25" s="49">
        <v>18236.789219525177</v>
      </c>
      <c r="CB25" s="49">
        <v>0</v>
      </c>
      <c r="CC25" s="49">
        <v>165911.43402852517</v>
      </c>
      <c r="CD25" s="49">
        <v>17875.491164999999</v>
      </c>
      <c r="CE25" s="49">
        <v>26735974.975380857</v>
      </c>
      <c r="CF25" s="49">
        <v>2498734.3109668023</v>
      </c>
      <c r="CG25" s="49">
        <v>535050.37528000004</v>
      </c>
      <c r="CH25" s="49">
        <v>29769759.661627654</v>
      </c>
      <c r="CI25" s="49">
        <v>20193642.097550325</v>
      </c>
      <c r="CJ25" s="49">
        <v>0</v>
      </c>
      <c r="CK25" s="49">
        <v>0</v>
      </c>
      <c r="CL25" s="49">
        <v>0</v>
      </c>
      <c r="CM25" s="49">
        <v>0</v>
      </c>
      <c r="CN25" s="49">
        <v>0</v>
      </c>
      <c r="CO25" s="49">
        <v>487459922.27374762</v>
      </c>
      <c r="CP25" s="49">
        <v>268193054.94952166</v>
      </c>
      <c r="CQ25" s="49">
        <v>114206504.33759037</v>
      </c>
      <c r="CR25" s="49">
        <v>869859481.56085944</v>
      </c>
      <c r="CS25" s="49">
        <v>227248738.69539288</v>
      </c>
    </row>
    <row r="26" spans="1:97" ht="13.8">
      <c r="A26" s="70"/>
      <c r="B26" s="71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  <c r="BZ26" s="72"/>
      <c r="CA26" s="72"/>
      <c r="CB26" s="72"/>
      <c r="CC26" s="72"/>
      <c r="CD26" s="72"/>
      <c r="CE26" s="72"/>
      <c r="CF26" s="72"/>
      <c r="CG26" s="72"/>
      <c r="CH26" s="72"/>
      <c r="CI26" s="72"/>
      <c r="CJ26" s="72"/>
      <c r="CK26" s="72"/>
      <c r="CL26" s="72"/>
      <c r="CM26" s="72"/>
      <c r="CN26" s="72"/>
      <c r="CO26" s="72"/>
      <c r="CP26" s="72"/>
      <c r="CQ26" s="72"/>
      <c r="CR26" s="72"/>
      <c r="CS26" s="72"/>
    </row>
    <row r="27" spans="1:97" s="24" customFormat="1" ht="12.75" customHeight="1">
      <c r="CR27" s="82"/>
      <c r="CS27" s="82"/>
    </row>
    <row r="28" spans="1:97">
      <c r="B28" s="26" t="s">
        <v>15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97" ht="21.75" customHeight="1">
      <c r="B29" s="99" t="s">
        <v>57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</row>
    <row r="30" spans="1:97" ht="17.25" customHeight="1"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</row>
    <row r="31" spans="1:97" ht="12.75" customHeight="1"/>
    <row r="34" spans="2:2" ht="13.8">
      <c r="B34" s="54"/>
    </row>
  </sheetData>
  <sortState xmlns:xlrd2="http://schemas.microsoft.com/office/spreadsheetml/2017/richdata2" ref="B9:CS23">
    <sortCondition descending="1" ref="CR7:CR23"/>
  </sortState>
  <mergeCells count="41">
    <mergeCell ref="AV5:AY5"/>
    <mergeCell ref="A4:A6"/>
    <mergeCell ref="B4:B6"/>
    <mergeCell ref="C4:G4"/>
    <mergeCell ref="H4:L4"/>
    <mergeCell ref="M4:Q4"/>
    <mergeCell ref="R4:V4"/>
    <mergeCell ref="C5:F5"/>
    <mergeCell ref="H5:K5"/>
    <mergeCell ref="BU4:BY4"/>
    <mergeCell ref="BP5:BS5"/>
    <mergeCell ref="BU5:BX5"/>
    <mergeCell ref="M5:P5"/>
    <mergeCell ref="BK5:BN5"/>
    <mergeCell ref="AL5:AO5"/>
    <mergeCell ref="AQ5:AT5"/>
    <mergeCell ref="AG5:AJ5"/>
    <mergeCell ref="W4:AA4"/>
    <mergeCell ref="AB4:AF4"/>
    <mergeCell ref="AG4:AK4"/>
    <mergeCell ref="AL4:AP4"/>
    <mergeCell ref="R5:U5"/>
    <mergeCell ref="AV4:AZ4"/>
    <mergeCell ref="W5:Z5"/>
    <mergeCell ref="AB5:AE5"/>
    <mergeCell ref="B29:N30"/>
    <mergeCell ref="CO4:CS4"/>
    <mergeCell ref="BZ4:CD4"/>
    <mergeCell ref="BZ5:CC5"/>
    <mergeCell ref="CE5:CH5"/>
    <mergeCell ref="CJ5:CM5"/>
    <mergeCell ref="CO5:CR5"/>
    <mergeCell ref="BA5:BD5"/>
    <mergeCell ref="BF5:BI5"/>
    <mergeCell ref="CE4:CI4"/>
    <mergeCell ref="CJ4:CN4"/>
    <mergeCell ref="AQ4:AU4"/>
    <mergeCell ref="BA4:BE4"/>
    <mergeCell ref="BF4:BJ4"/>
    <mergeCell ref="BK4:BO4"/>
    <mergeCell ref="BP4:BT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C000"/>
  </sheetPr>
  <dimension ref="A1:AN33"/>
  <sheetViews>
    <sheetView zoomScale="85" zoomScaleNormal="85" workbookViewId="0">
      <pane xSplit="2" ySplit="5" topLeftCell="AA18" activePane="bottomRight" state="frozen"/>
      <selection pane="topRight"/>
      <selection pane="bottomLeft"/>
      <selection pane="bottomRight"/>
    </sheetView>
  </sheetViews>
  <sheetFormatPr defaultColWidth="9.109375" defaultRowHeight="13.2"/>
  <cols>
    <col min="1" max="1" width="3.33203125" style="19" customWidth="1"/>
    <col min="2" max="2" width="50.33203125" style="19" customWidth="1"/>
    <col min="3" max="3" width="15.5546875" style="19" customWidth="1"/>
    <col min="4" max="4" width="12.6640625" style="19" customWidth="1"/>
    <col min="5" max="5" width="14.6640625" style="19" customWidth="1"/>
    <col min="6" max="6" width="12.6640625" style="19" customWidth="1"/>
    <col min="7" max="8" width="13.44140625" style="19" customWidth="1"/>
    <col min="9" max="28" width="12.6640625" style="19" customWidth="1"/>
    <col min="29" max="29" width="14.5546875" style="19" customWidth="1"/>
    <col min="30" max="38" width="12.6640625" style="19" customWidth="1"/>
    <col min="39" max="39" width="15.44140625" style="19" customWidth="1"/>
    <col min="40" max="40" width="14.109375" style="19" customWidth="1"/>
    <col min="41" max="16384" width="9.109375" style="19"/>
  </cols>
  <sheetData>
    <row r="1" spans="1:40" s="17" customFormat="1" ht="20.25" customHeight="1">
      <c r="A1" s="15" t="s">
        <v>82</v>
      </c>
    </row>
    <row r="2" spans="1:40" ht="19.5" customHeight="1">
      <c r="A2" s="19" t="s">
        <v>39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</row>
    <row r="3" spans="1:40" ht="19.5" customHeight="1">
      <c r="A3" s="24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40" ht="82.5" customHeight="1">
      <c r="A4" s="91" t="s">
        <v>0</v>
      </c>
      <c r="B4" s="91" t="s">
        <v>2</v>
      </c>
      <c r="C4" s="88" t="s">
        <v>3</v>
      </c>
      <c r="D4" s="90"/>
      <c r="E4" s="88" t="s">
        <v>27</v>
      </c>
      <c r="F4" s="90"/>
      <c r="G4" s="88" t="s">
        <v>34</v>
      </c>
      <c r="H4" s="90"/>
      <c r="I4" s="88" t="s">
        <v>6</v>
      </c>
      <c r="J4" s="90"/>
      <c r="K4" s="88" t="s">
        <v>35</v>
      </c>
      <c r="L4" s="90"/>
      <c r="M4" s="88" t="s">
        <v>7</v>
      </c>
      <c r="N4" s="90"/>
      <c r="O4" s="88" t="s">
        <v>8</v>
      </c>
      <c r="P4" s="90"/>
      <c r="Q4" s="88" t="s">
        <v>28</v>
      </c>
      <c r="R4" s="90"/>
      <c r="S4" s="88" t="s">
        <v>38</v>
      </c>
      <c r="T4" s="90"/>
      <c r="U4" s="88" t="s">
        <v>29</v>
      </c>
      <c r="V4" s="90"/>
      <c r="W4" s="88" t="s">
        <v>30</v>
      </c>
      <c r="X4" s="90"/>
      <c r="Y4" s="88" t="s">
        <v>9</v>
      </c>
      <c r="Z4" s="90"/>
      <c r="AA4" s="88" t="s">
        <v>31</v>
      </c>
      <c r="AB4" s="90"/>
      <c r="AC4" s="88" t="s">
        <v>10</v>
      </c>
      <c r="AD4" s="90"/>
      <c r="AE4" s="88" t="s">
        <v>11</v>
      </c>
      <c r="AF4" s="90"/>
      <c r="AG4" s="88" t="s">
        <v>12</v>
      </c>
      <c r="AH4" s="90"/>
      <c r="AI4" s="88" t="s">
        <v>32</v>
      </c>
      <c r="AJ4" s="90"/>
      <c r="AK4" s="88" t="s">
        <v>13</v>
      </c>
      <c r="AL4" s="90"/>
      <c r="AM4" s="88" t="s">
        <v>14</v>
      </c>
      <c r="AN4" s="90"/>
    </row>
    <row r="5" spans="1:40" ht="22.8">
      <c r="A5" s="93"/>
      <c r="B5" s="93"/>
      <c r="C5" s="21" t="s">
        <v>16</v>
      </c>
      <c r="D5" s="21" t="s">
        <v>17</v>
      </c>
      <c r="E5" s="21" t="s">
        <v>16</v>
      </c>
      <c r="F5" s="21" t="s">
        <v>17</v>
      </c>
      <c r="G5" s="21" t="s">
        <v>16</v>
      </c>
      <c r="H5" s="21" t="s">
        <v>17</v>
      </c>
      <c r="I5" s="21" t="s">
        <v>16</v>
      </c>
      <c r="J5" s="21" t="s">
        <v>17</v>
      </c>
      <c r="K5" s="21" t="s">
        <v>16</v>
      </c>
      <c r="L5" s="21" t="s">
        <v>17</v>
      </c>
      <c r="M5" s="21" t="s">
        <v>16</v>
      </c>
      <c r="N5" s="21" t="s">
        <v>17</v>
      </c>
      <c r="O5" s="21" t="s">
        <v>16</v>
      </c>
      <c r="P5" s="21" t="s">
        <v>17</v>
      </c>
      <c r="Q5" s="21" t="s">
        <v>16</v>
      </c>
      <c r="R5" s="21" t="s">
        <v>17</v>
      </c>
      <c r="S5" s="21" t="s">
        <v>16</v>
      </c>
      <c r="T5" s="21" t="s">
        <v>17</v>
      </c>
      <c r="U5" s="21" t="s">
        <v>16</v>
      </c>
      <c r="V5" s="21" t="s">
        <v>17</v>
      </c>
      <c r="W5" s="21" t="s">
        <v>16</v>
      </c>
      <c r="X5" s="21" t="s">
        <v>17</v>
      </c>
      <c r="Y5" s="21" t="s">
        <v>16</v>
      </c>
      <c r="Z5" s="21" t="s">
        <v>17</v>
      </c>
      <c r="AA5" s="21" t="s">
        <v>16</v>
      </c>
      <c r="AB5" s="21" t="s">
        <v>17</v>
      </c>
      <c r="AC5" s="21" t="s">
        <v>16</v>
      </c>
      <c r="AD5" s="21" t="s">
        <v>17</v>
      </c>
      <c r="AE5" s="21" t="s">
        <v>16</v>
      </c>
      <c r="AF5" s="21" t="s">
        <v>17</v>
      </c>
      <c r="AG5" s="21" t="s">
        <v>16</v>
      </c>
      <c r="AH5" s="21" t="s">
        <v>17</v>
      </c>
      <c r="AI5" s="21" t="s">
        <v>16</v>
      </c>
      <c r="AJ5" s="21" t="s">
        <v>17</v>
      </c>
      <c r="AK5" s="21" t="s">
        <v>16</v>
      </c>
      <c r="AL5" s="21" t="s">
        <v>17</v>
      </c>
      <c r="AM5" s="21" t="s">
        <v>16</v>
      </c>
      <c r="AN5" s="21" t="s">
        <v>17</v>
      </c>
    </row>
    <row r="6" spans="1:40" ht="24.9" customHeight="1">
      <c r="A6" s="45">
        <v>1</v>
      </c>
      <c r="B6" s="46" t="s">
        <v>64</v>
      </c>
      <c r="C6" s="63">
        <v>2564297.8081654371</v>
      </c>
      <c r="D6" s="63">
        <v>1517516.4575426558</v>
      </c>
      <c r="E6" s="63">
        <v>3131947.1385319866</v>
      </c>
      <c r="F6" s="63">
        <v>3131947.1385319866</v>
      </c>
      <c r="G6" s="63">
        <v>1363003.3599844943</v>
      </c>
      <c r="H6" s="63">
        <v>1249241.4446527762</v>
      </c>
      <c r="I6" s="63">
        <v>91193370.242084414</v>
      </c>
      <c r="J6" s="63">
        <v>27504860.035037257</v>
      </c>
      <c r="K6" s="63">
        <v>21698948.225470353</v>
      </c>
      <c r="L6" s="63">
        <v>21273074.607027255</v>
      </c>
      <c r="M6" s="63">
        <v>5834281.6690034457</v>
      </c>
      <c r="N6" s="63">
        <v>5585451.5077940766</v>
      </c>
      <c r="O6" s="63">
        <v>39310.421685000001</v>
      </c>
      <c r="P6" s="63">
        <v>19866.020242202998</v>
      </c>
      <c r="Q6" s="63">
        <v>0</v>
      </c>
      <c r="R6" s="63">
        <v>-2.3395700598003444E-3</v>
      </c>
      <c r="S6" s="63">
        <v>0</v>
      </c>
      <c r="T6" s="63">
        <v>0</v>
      </c>
      <c r="U6" s="63">
        <v>308204.63815924275</v>
      </c>
      <c r="V6" s="63">
        <v>136508.05946000299</v>
      </c>
      <c r="W6" s="63">
        <v>0</v>
      </c>
      <c r="X6" s="63">
        <v>0</v>
      </c>
      <c r="Y6" s="63">
        <v>1966911.9200880313</v>
      </c>
      <c r="Z6" s="63">
        <v>471088.93465459882</v>
      </c>
      <c r="AA6" s="63">
        <v>12970804.141501801</v>
      </c>
      <c r="AB6" s="63">
        <v>2479124.2736823969</v>
      </c>
      <c r="AC6" s="63">
        <v>1250053.4689831978</v>
      </c>
      <c r="AD6" s="63">
        <v>63679.603262657532</v>
      </c>
      <c r="AE6" s="63">
        <v>3724509.7708201236</v>
      </c>
      <c r="AF6" s="63">
        <v>744901.95691874181</v>
      </c>
      <c r="AG6" s="63">
        <v>0</v>
      </c>
      <c r="AH6" s="63">
        <v>0</v>
      </c>
      <c r="AI6" s="63">
        <v>5991114.3787799301</v>
      </c>
      <c r="AJ6" s="63">
        <v>924127.66552109504</v>
      </c>
      <c r="AK6" s="63">
        <v>0</v>
      </c>
      <c r="AL6" s="63">
        <v>0</v>
      </c>
      <c r="AM6" s="64">
        <v>152036757.18325743</v>
      </c>
      <c r="AN6" s="64">
        <v>65101387.701988123</v>
      </c>
    </row>
    <row r="7" spans="1:40" ht="24.9" customHeight="1">
      <c r="A7" s="45">
        <v>2</v>
      </c>
      <c r="B7" s="46" t="s">
        <v>62</v>
      </c>
      <c r="C7" s="63">
        <v>37083394.488303505</v>
      </c>
      <c r="D7" s="63">
        <v>29875323.0043585</v>
      </c>
      <c r="E7" s="63">
        <v>1690823.7455484532</v>
      </c>
      <c r="F7" s="63">
        <v>1690823.7455484532</v>
      </c>
      <c r="G7" s="63">
        <v>2272151.5734292408</v>
      </c>
      <c r="H7" s="63">
        <v>2165029.9134292407</v>
      </c>
      <c r="I7" s="63">
        <v>25140302.90999902</v>
      </c>
      <c r="J7" s="63">
        <v>25140302.90999902</v>
      </c>
      <c r="K7" s="63">
        <v>40766610.285188496</v>
      </c>
      <c r="L7" s="63">
        <v>38482707.545188524</v>
      </c>
      <c r="M7" s="63">
        <v>6006364.2237212304</v>
      </c>
      <c r="N7" s="63">
        <v>5935046.8137208996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57411.846000000005</v>
      </c>
      <c r="V7" s="63">
        <v>45119.029164805412</v>
      </c>
      <c r="W7" s="63">
        <v>0</v>
      </c>
      <c r="X7" s="63">
        <v>0</v>
      </c>
      <c r="Y7" s="63">
        <v>1333661.5276420391</v>
      </c>
      <c r="Z7" s="63">
        <v>1239626.9776420405</v>
      </c>
      <c r="AA7" s="63">
        <v>18944022.064013571</v>
      </c>
      <c r="AB7" s="63">
        <v>13531237.572748318</v>
      </c>
      <c r="AC7" s="63">
        <v>1098681.6436619998</v>
      </c>
      <c r="AD7" s="63">
        <v>10281.683661999879</v>
      </c>
      <c r="AE7" s="63">
        <v>359416.58226690156</v>
      </c>
      <c r="AF7" s="63">
        <v>40881.819378580265</v>
      </c>
      <c r="AG7" s="63">
        <v>162677.57921952521</v>
      </c>
      <c r="AH7" s="63">
        <v>162677.57921952521</v>
      </c>
      <c r="AI7" s="63">
        <v>1599031.3653979921</v>
      </c>
      <c r="AJ7" s="63">
        <v>681199.44539798086</v>
      </c>
      <c r="AK7" s="63">
        <v>0</v>
      </c>
      <c r="AL7" s="63">
        <v>0</v>
      </c>
      <c r="AM7" s="64">
        <v>136514549.83439195</v>
      </c>
      <c r="AN7" s="64">
        <v>119000258.0394579</v>
      </c>
    </row>
    <row r="8" spans="1:40" ht="24.9" customHeight="1">
      <c r="A8" s="45">
        <v>3</v>
      </c>
      <c r="B8" s="46" t="s">
        <v>66</v>
      </c>
      <c r="C8" s="63">
        <v>23194761.732766807</v>
      </c>
      <c r="D8" s="63">
        <v>22345181.455325611</v>
      </c>
      <c r="E8" s="63">
        <v>291048.63603499992</v>
      </c>
      <c r="F8" s="63">
        <v>291048.63603499992</v>
      </c>
      <c r="G8" s="63">
        <v>2451400.199590046</v>
      </c>
      <c r="H8" s="63">
        <v>1679044.5259599586</v>
      </c>
      <c r="I8" s="63">
        <v>274262.04277100187</v>
      </c>
      <c r="J8" s="63">
        <v>86813.949711025183</v>
      </c>
      <c r="K8" s="63">
        <v>28779385.380389825</v>
      </c>
      <c r="L8" s="63">
        <v>28403286.20762689</v>
      </c>
      <c r="M8" s="63">
        <v>9081941.0669718906</v>
      </c>
      <c r="N8" s="63">
        <v>8684382.8145810943</v>
      </c>
      <c r="O8" s="63">
        <v>0</v>
      </c>
      <c r="P8" s="63">
        <v>0</v>
      </c>
      <c r="Q8" s="63">
        <v>884043.80613299971</v>
      </c>
      <c r="R8" s="63">
        <v>10777.216323054861</v>
      </c>
      <c r="S8" s="63">
        <v>0</v>
      </c>
      <c r="T8" s="63">
        <v>0</v>
      </c>
      <c r="U8" s="63">
        <v>57948.006171000008</v>
      </c>
      <c r="V8" s="63">
        <v>57318.907987666673</v>
      </c>
      <c r="W8" s="63">
        <v>0</v>
      </c>
      <c r="X8" s="63">
        <v>0</v>
      </c>
      <c r="Y8" s="63">
        <v>3946891.095292001</v>
      </c>
      <c r="Z8" s="63">
        <v>3643866.0476032263</v>
      </c>
      <c r="AA8" s="63">
        <v>45653877.256057404</v>
      </c>
      <c r="AB8" s="63">
        <v>16094656.42757288</v>
      </c>
      <c r="AC8" s="63">
        <v>1460229.7869330002</v>
      </c>
      <c r="AD8" s="63">
        <v>124418.79870490683</v>
      </c>
      <c r="AE8" s="63">
        <v>2080849.2687365063</v>
      </c>
      <c r="AF8" s="63">
        <v>1199584.0384401178</v>
      </c>
      <c r="AG8" s="63">
        <v>54747.049180000002</v>
      </c>
      <c r="AH8" s="63">
        <v>22460.356832158472</v>
      </c>
      <c r="AI8" s="63">
        <v>12791150.338538002</v>
      </c>
      <c r="AJ8" s="63">
        <v>5686080.8120306898</v>
      </c>
      <c r="AK8" s="63">
        <v>0</v>
      </c>
      <c r="AL8" s="63">
        <v>0</v>
      </c>
      <c r="AM8" s="64">
        <v>131002535.66556551</v>
      </c>
      <c r="AN8" s="64">
        <v>88328920.19473429</v>
      </c>
    </row>
    <row r="9" spans="1:40" ht="24.9" customHeight="1">
      <c r="A9" s="45">
        <v>4</v>
      </c>
      <c r="B9" s="46" t="s">
        <v>63</v>
      </c>
      <c r="C9" s="63">
        <v>6198646.6063808585</v>
      </c>
      <c r="D9" s="63">
        <v>6106417.8218647297</v>
      </c>
      <c r="E9" s="63">
        <v>1396795.9100849873</v>
      </c>
      <c r="F9" s="63">
        <v>1396795.9100849873</v>
      </c>
      <c r="G9" s="63">
        <v>3577683.8525352506</v>
      </c>
      <c r="H9" s="63">
        <v>3577683.8525352506</v>
      </c>
      <c r="I9" s="63">
        <v>62183862.705136538</v>
      </c>
      <c r="J9" s="63">
        <v>62131293.230763376</v>
      </c>
      <c r="K9" s="63">
        <v>0</v>
      </c>
      <c r="L9" s="63">
        <v>0</v>
      </c>
      <c r="M9" s="63">
        <v>2242967.6375819845</v>
      </c>
      <c r="N9" s="63">
        <v>2242967.6375819845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70837.535346258097</v>
      </c>
      <c r="AB9" s="63">
        <v>0</v>
      </c>
      <c r="AC9" s="63">
        <v>0</v>
      </c>
      <c r="AD9" s="63">
        <v>0</v>
      </c>
      <c r="AE9" s="63">
        <v>15536.061791044776</v>
      </c>
      <c r="AF9" s="63">
        <v>15536.061791044776</v>
      </c>
      <c r="AG9" s="63">
        <v>0</v>
      </c>
      <c r="AH9" s="63">
        <v>0</v>
      </c>
      <c r="AI9" s="63">
        <v>723010.62195670884</v>
      </c>
      <c r="AJ9" s="63">
        <v>0</v>
      </c>
      <c r="AK9" s="63">
        <v>0</v>
      </c>
      <c r="AL9" s="63">
        <v>0</v>
      </c>
      <c r="AM9" s="64">
        <v>76409340.930813625</v>
      </c>
      <c r="AN9" s="64">
        <v>75470694.514621377</v>
      </c>
    </row>
    <row r="10" spans="1:40" ht="24.9" customHeight="1">
      <c r="A10" s="45">
        <v>5</v>
      </c>
      <c r="B10" s="46" t="s">
        <v>67</v>
      </c>
      <c r="C10" s="63">
        <v>455389.06999999995</v>
      </c>
      <c r="D10" s="63">
        <v>232759.88356665504</v>
      </c>
      <c r="E10" s="63">
        <v>671543.93</v>
      </c>
      <c r="F10" s="63">
        <v>671543.93</v>
      </c>
      <c r="G10" s="63">
        <v>755760.1</v>
      </c>
      <c r="H10" s="63">
        <v>725599.67446550296</v>
      </c>
      <c r="I10" s="63">
        <v>48524764.169999994</v>
      </c>
      <c r="J10" s="63">
        <v>48524764.169999994</v>
      </c>
      <c r="K10" s="63">
        <v>5914520.7500000009</v>
      </c>
      <c r="L10" s="63">
        <v>5507161.7524740193</v>
      </c>
      <c r="M10" s="63">
        <v>2972465.6675819843</v>
      </c>
      <c r="N10" s="63">
        <v>2972465.6675819843</v>
      </c>
      <c r="O10" s="63">
        <v>0</v>
      </c>
      <c r="P10" s="63">
        <v>0</v>
      </c>
      <c r="Q10" s="63">
        <v>44871.445914999997</v>
      </c>
      <c r="R10" s="63">
        <v>30292.4465999315</v>
      </c>
      <c r="S10" s="63">
        <v>17361.510204999999</v>
      </c>
      <c r="T10" s="63">
        <v>1846.9691091095883</v>
      </c>
      <c r="U10" s="63">
        <v>12848.47</v>
      </c>
      <c r="V10" s="63">
        <v>5320.7610958904115</v>
      </c>
      <c r="W10" s="63">
        <v>0</v>
      </c>
      <c r="X10" s="63">
        <v>0</v>
      </c>
      <c r="Y10" s="63">
        <v>399166.26</v>
      </c>
      <c r="Z10" s="63">
        <v>305633.8135733151</v>
      </c>
      <c r="AA10" s="63">
        <v>2086937.19</v>
      </c>
      <c r="AB10" s="63">
        <v>1565243.6593597978</v>
      </c>
      <c r="AC10" s="63">
        <v>60877.2</v>
      </c>
      <c r="AD10" s="63">
        <v>60821.638356164396</v>
      </c>
      <c r="AE10" s="63">
        <v>2543548.1399999997</v>
      </c>
      <c r="AF10" s="63">
        <v>553845.47415523452</v>
      </c>
      <c r="AG10" s="63">
        <v>0</v>
      </c>
      <c r="AH10" s="63">
        <v>0</v>
      </c>
      <c r="AI10" s="63">
        <v>1101419.06</v>
      </c>
      <c r="AJ10" s="63">
        <v>952797.33561002649</v>
      </c>
      <c r="AK10" s="63">
        <v>0</v>
      </c>
      <c r="AL10" s="63">
        <v>0</v>
      </c>
      <c r="AM10" s="64">
        <v>65561472.963701978</v>
      </c>
      <c r="AN10" s="64">
        <v>62110097.175947614</v>
      </c>
    </row>
    <row r="11" spans="1:40" ht="24.9" customHeight="1">
      <c r="A11" s="45">
        <v>6</v>
      </c>
      <c r="B11" s="46" t="s">
        <v>65</v>
      </c>
      <c r="C11" s="63">
        <v>1559969.4303258113</v>
      </c>
      <c r="D11" s="63">
        <v>746651.07333618391</v>
      </c>
      <c r="E11" s="63">
        <v>496329.66226876283</v>
      </c>
      <c r="F11" s="63">
        <v>478005.74260976881</v>
      </c>
      <c r="G11" s="63">
        <v>1117769.5119817844</v>
      </c>
      <c r="H11" s="63">
        <v>854665.41025157808</v>
      </c>
      <c r="I11" s="63">
        <v>26017842.039072253</v>
      </c>
      <c r="J11" s="63">
        <v>26017842.039072253</v>
      </c>
      <c r="K11" s="63">
        <v>8384293.7024835302</v>
      </c>
      <c r="L11" s="63">
        <v>8257147.5395423379</v>
      </c>
      <c r="M11" s="63">
        <v>3464490.3527090861</v>
      </c>
      <c r="N11" s="63">
        <v>3248340.1747893319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9645.9024358681309</v>
      </c>
      <c r="V11" s="63">
        <v>4700.9239617105741</v>
      </c>
      <c r="W11" s="63">
        <v>0</v>
      </c>
      <c r="X11" s="63">
        <v>0</v>
      </c>
      <c r="Y11" s="63">
        <v>1834363.9624390986</v>
      </c>
      <c r="Z11" s="63">
        <v>1441842.6377977158</v>
      </c>
      <c r="AA11" s="63">
        <v>8063693.6554329135</v>
      </c>
      <c r="AB11" s="63">
        <v>527720.71911963471</v>
      </c>
      <c r="AC11" s="63">
        <v>1812904.4330219512</v>
      </c>
      <c r="AD11" s="63">
        <v>100559.92952704895</v>
      </c>
      <c r="AE11" s="63">
        <v>596678.44950358185</v>
      </c>
      <c r="AF11" s="63">
        <v>125546.94096747437</v>
      </c>
      <c r="AG11" s="63">
        <v>0</v>
      </c>
      <c r="AH11" s="63">
        <v>0</v>
      </c>
      <c r="AI11" s="63">
        <v>1622435.9160197193</v>
      </c>
      <c r="AJ11" s="63">
        <v>68651.758536814974</v>
      </c>
      <c r="AK11" s="63">
        <v>0</v>
      </c>
      <c r="AL11" s="63">
        <v>0</v>
      </c>
      <c r="AM11" s="64">
        <v>54980417.017694347</v>
      </c>
      <c r="AN11" s="64">
        <v>41871674.889511861</v>
      </c>
    </row>
    <row r="12" spans="1:40" ht="24.9" customHeight="1">
      <c r="A12" s="45">
        <v>7</v>
      </c>
      <c r="B12" s="46" t="s">
        <v>70</v>
      </c>
      <c r="C12" s="63">
        <v>275537</v>
      </c>
      <c r="D12" s="63">
        <v>275537</v>
      </c>
      <c r="E12" s="63">
        <v>532019</v>
      </c>
      <c r="F12" s="63">
        <v>483194.89034114667</v>
      </c>
      <c r="G12" s="63">
        <v>446306</v>
      </c>
      <c r="H12" s="63">
        <v>440674.67457094329</v>
      </c>
      <c r="I12" s="63">
        <v>12424817</v>
      </c>
      <c r="J12" s="63">
        <v>12424817</v>
      </c>
      <c r="K12" s="63">
        <v>4448398</v>
      </c>
      <c r="L12" s="63">
        <v>4372302.8485120004</v>
      </c>
      <c r="M12" s="63">
        <v>2621357.637581944</v>
      </c>
      <c r="N12" s="63">
        <v>2509676.0062844646</v>
      </c>
      <c r="O12" s="63">
        <v>87034</v>
      </c>
      <c r="P12" s="63">
        <v>-20887.016419070947</v>
      </c>
      <c r="Q12" s="63">
        <v>2284540</v>
      </c>
      <c r="R12" s="63">
        <v>173713.28894910263</v>
      </c>
      <c r="S12" s="63">
        <v>3736112</v>
      </c>
      <c r="T12" s="63">
        <v>1108466.2430772367</v>
      </c>
      <c r="U12" s="63">
        <v>18477</v>
      </c>
      <c r="V12" s="63">
        <v>5958.0513478344219</v>
      </c>
      <c r="W12" s="63">
        <v>30059</v>
      </c>
      <c r="X12" s="63">
        <v>1535.5452017237803</v>
      </c>
      <c r="Y12" s="63">
        <v>332501</v>
      </c>
      <c r="Z12" s="63">
        <v>150083.44913376213</v>
      </c>
      <c r="AA12" s="63">
        <v>19087058</v>
      </c>
      <c r="AB12" s="63">
        <v>2758952.0712665468</v>
      </c>
      <c r="AC12" s="63">
        <v>2159498</v>
      </c>
      <c r="AD12" s="63">
        <v>284564.53056236939</v>
      </c>
      <c r="AE12" s="63">
        <v>1773901</v>
      </c>
      <c r="AF12" s="63">
        <v>558821.71412555338</v>
      </c>
      <c r="AG12" s="63">
        <v>0</v>
      </c>
      <c r="AH12" s="63">
        <v>0</v>
      </c>
      <c r="AI12" s="63">
        <v>3372231</v>
      </c>
      <c r="AJ12" s="63">
        <v>773261.22465002991</v>
      </c>
      <c r="AK12" s="63">
        <v>0</v>
      </c>
      <c r="AL12" s="63">
        <v>0</v>
      </c>
      <c r="AM12" s="64">
        <v>53629845.637581944</v>
      </c>
      <c r="AN12" s="64">
        <v>26300671.52160364</v>
      </c>
    </row>
    <row r="13" spans="1:40" ht="24.9" customHeight="1">
      <c r="A13" s="45">
        <v>8</v>
      </c>
      <c r="B13" s="46" t="s">
        <v>68</v>
      </c>
      <c r="C13" s="63">
        <v>258841.63609976228</v>
      </c>
      <c r="D13" s="63">
        <v>258841.63609976228</v>
      </c>
      <c r="E13" s="63">
        <v>229327.17452666679</v>
      </c>
      <c r="F13" s="63">
        <v>229327.17452666679</v>
      </c>
      <c r="G13" s="63">
        <v>433105.95995579468</v>
      </c>
      <c r="H13" s="63">
        <v>431598.26803810126</v>
      </c>
      <c r="I13" s="63">
        <v>20806329.26385631</v>
      </c>
      <c r="J13" s="63">
        <v>20770137.201457623</v>
      </c>
      <c r="K13" s="63">
        <v>6576498.1035778923</v>
      </c>
      <c r="L13" s="63">
        <v>5141082.4353669565</v>
      </c>
      <c r="M13" s="63">
        <v>3014782.0637959754</v>
      </c>
      <c r="N13" s="63">
        <v>2844215.6855747588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6740.5529353053762</v>
      </c>
      <c r="Z13" s="63">
        <v>1315.8737369610753</v>
      </c>
      <c r="AA13" s="63">
        <v>95575.640410958891</v>
      </c>
      <c r="AB13" s="63">
        <v>15330.190161870763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10209.099245396275</v>
      </c>
      <c r="AJ13" s="63">
        <v>10209.099245396275</v>
      </c>
      <c r="AK13" s="63">
        <v>0</v>
      </c>
      <c r="AL13" s="63">
        <v>0</v>
      </c>
      <c r="AM13" s="64">
        <v>31431409.494404066</v>
      </c>
      <c r="AN13" s="64">
        <v>29702057.564208098</v>
      </c>
    </row>
    <row r="14" spans="1:40" ht="24.9" customHeight="1">
      <c r="A14" s="45">
        <v>9</v>
      </c>
      <c r="B14" s="46" t="s">
        <v>73</v>
      </c>
      <c r="C14" s="63">
        <v>174188.97702769149</v>
      </c>
      <c r="D14" s="63">
        <v>146892.25821712022</v>
      </c>
      <c r="E14" s="63">
        <v>81819.084364710754</v>
      </c>
      <c r="F14" s="63">
        <v>81819.084364710754</v>
      </c>
      <c r="G14" s="63">
        <v>227698.82816551271</v>
      </c>
      <c r="H14" s="63">
        <v>139994.27270371426</v>
      </c>
      <c r="I14" s="63">
        <v>13534042.560140301</v>
      </c>
      <c r="J14" s="63">
        <v>13334693.782950057</v>
      </c>
      <c r="K14" s="63">
        <v>1587873.8075300385</v>
      </c>
      <c r="L14" s="63">
        <v>1228612.045921443</v>
      </c>
      <c r="M14" s="63">
        <v>2453082.6815375458</v>
      </c>
      <c r="N14" s="63">
        <v>2429349.2558011231</v>
      </c>
      <c r="O14" s="63">
        <v>0</v>
      </c>
      <c r="P14" s="63">
        <v>0</v>
      </c>
      <c r="Q14" s="63">
        <v>653.95818739726019</v>
      </c>
      <c r="R14" s="63">
        <v>85.659228493150636</v>
      </c>
      <c r="S14" s="63">
        <v>223.0869402739726</v>
      </c>
      <c r="T14" s="63">
        <v>29.214118356164391</v>
      </c>
      <c r="U14" s="63">
        <v>0</v>
      </c>
      <c r="V14" s="63">
        <v>0</v>
      </c>
      <c r="W14" s="63">
        <v>0</v>
      </c>
      <c r="X14" s="63">
        <v>0</v>
      </c>
      <c r="Y14" s="63">
        <v>14071.681979866464</v>
      </c>
      <c r="Z14" s="63">
        <v>7257.557765515935</v>
      </c>
      <c r="AA14" s="63">
        <v>1350443.1035279231</v>
      </c>
      <c r="AB14" s="63">
        <v>761521.60054225859</v>
      </c>
      <c r="AC14" s="63">
        <v>160434.46237202769</v>
      </c>
      <c r="AD14" s="63">
        <v>48692.023287453165</v>
      </c>
      <c r="AE14" s="63">
        <v>23570.84181793176</v>
      </c>
      <c r="AF14" s="63">
        <v>23570.84181793176</v>
      </c>
      <c r="AG14" s="63">
        <v>0</v>
      </c>
      <c r="AH14" s="63">
        <v>0</v>
      </c>
      <c r="AI14" s="63">
        <v>46229.836689153388</v>
      </c>
      <c r="AJ14" s="63">
        <v>25892.626833601935</v>
      </c>
      <c r="AK14" s="63">
        <v>0</v>
      </c>
      <c r="AL14" s="63">
        <v>0</v>
      </c>
      <c r="AM14" s="64">
        <v>19654332.910280365</v>
      </c>
      <c r="AN14" s="64">
        <v>18228410.22355178</v>
      </c>
    </row>
    <row r="15" spans="1:40" ht="24.9" customHeight="1">
      <c r="A15" s="45">
        <v>10</v>
      </c>
      <c r="B15" s="46" t="s">
        <v>69</v>
      </c>
      <c r="C15" s="63">
        <v>716658.73227742966</v>
      </c>
      <c r="D15" s="63">
        <v>716658.73227742966</v>
      </c>
      <c r="E15" s="63">
        <v>1133412.089542306</v>
      </c>
      <c r="F15" s="63">
        <v>1133412.089542306</v>
      </c>
      <c r="G15" s="63">
        <v>292900.92245770438</v>
      </c>
      <c r="H15" s="63">
        <v>291308.81003203691</v>
      </c>
      <c r="I15" s="63">
        <v>6082862.4754460445</v>
      </c>
      <c r="J15" s="63">
        <v>3041451.2022480248</v>
      </c>
      <c r="K15" s="63">
        <v>5221859.4839941822</v>
      </c>
      <c r="L15" s="63">
        <v>2573979.2961418587</v>
      </c>
      <c r="M15" s="63">
        <v>3028122.4049944328</v>
      </c>
      <c r="N15" s="63">
        <v>2992072.1773630073</v>
      </c>
      <c r="O15" s="63">
        <v>0</v>
      </c>
      <c r="P15" s="63">
        <v>0</v>
      </c>
      <c r="Q15" s="63">
        <v>62816.641501369864</v>
      </c>
      <c r="R15" s="63">
        <v>5870.4788822940463</v>
      </c>
      <c r="S15" s="63">
        <v>28383.684383561646</v>
      </c>
      <c r="T15" s="63">
        <v>2652.5744737843779</v>
      </c>
      <c r="U15" s="63">
        <v>0</v>
      </c>
      <c r="V15" s="63">
        <v>0</v>
      </c>
      <c r="W15" s="63">
        <v>0</v>
      </c>
      <c r="X15" s="63">
        <v>0</v>
      </c>
      <c r="Y15" s="63">
        <v>520038.94154482923</v>
      </c>
      <c r="Z15" s="63">
        <v>227047.96180532759</v>
      </c>
      <c r="AA15" s="63">
        <v>1035391.5787902413</v>
      </c>
      <c r="AB15" s="63">
        <v>461141.25072166871</v>
      </c>
      <c r="AC15" s="63">
        <v>1012193.4086518518</v>
      </c>
      <c r="AD15" s="63">
        <v>378698.97284763004</v>
      </c>
      <c r="AE15" s="63">
        <v>265237.10382003704</v>
      </c>
      <c r="AF15" s="63">
        <v>59985.369548118397</v>
      </c>
      <c r="AG15" s="63">
        <v>0</v>
      </c>
      <c r="AH15" s="63">
        <v>0</v>
      </c>
      <c r="AI15" s="63">
        <v>215290.8403683673</v>
      </c>
      <c r="AJ15" s="63">
        <v>140591.67943628383</v>
      </c>
      <c r="AK15" s="63">
        <v>0</v>
      </c>
      <c r="AL15" s="63">
        <v>0</v>
      </c>
      <c r="AM15" s="64">
        <v>19615168.307772357</v>
      </c>
      <c r="AN15" s="64">
        <v>12024870.595319768</v>
      </c>
    </row>
    <row r="16" spans="1:40" ht="24.9" customHeight="1">
      <c r="A16" s="45">
        <v>11</v>
      </c>
      <c r="B16" s="46" t="s">
        <v>72</v>
      </c>
      <c r="C16" s="63">
        <v>20170.599999999995</v>
      </c>
      <c r="D16" s="63">
        <v>20170.599999999995</v>
      </c>
      <c r="E16" s="63">
        <v>12296.489999999996</v>
      </c>
      <c r="F16" s="63">
        <v>12296.489999999996</v>
      </c>
      <c r="G16" s="63">
        <v>61265.99</v>
      </c>
      <c r="H16" s="63">
        <v>25805.11</v>
      </c>
      <c r="I16" s="63">
        <v>12132957.140000001</v>
      </c>
      <c r="J16" s="63">
        <v>12132957.140000001</v>
      </c>
      <c r="K16" s="63">
        <v>2183768.2000000002</v>
      </c>
      <c r="L16" s="63">
        <v>655130.46</v>
      </c>
      <c r="M16" s="63">
        <v>2716037.8499999996</v>
      </c>
      <c r="N16" s="63">
        <v>2384888.6999999993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24500.43</v>
      </c>
      <c r="Z16" s="63">
        <v>3675.0600000000004</v>
      </c>
      <c r="AA16" s="63">
        <v>22403.83</v>
      </c>
      <c r="AB16" s="63">
        <v>3360.5700000000006</v>
      </c>
      <c r="AC16" s="63">
        <v>0</v>
      </c>
      <c r="AD16" s="63">
        <v>0</v>
      </c>
      <c r="AE16" s="63">
        <v>29565.229999999996</v>
      </c>
      <c r="AF16" s="63">
        <v>29565.229999999996</v>
      </c>
      <c r="AG16" s="63">
        <v>0</v>
      </c>
      <c r="AH16" s="63">
        <v>0</v>
      </c>
      <c r="AI16" s="63">
        <v>508090.51999999996</v>
      </c>
      <c r="AJ16" s="63">
        <v>508090.51999999996</v>
      </c>
      <c r="AK16" s="63">
        <v>0</v>
      </c>
      <c r="AL16" s="63">
        <v>0</v>
      </c>
      <c r="AM16" s="64">
        <v>17711056.280000001</v>
      </c>
      <c r="AN16" s="64">
        <v>15775939.880000001</v>
      </c>
    </row>
    <row r="17" spans="1:40" ht="24.9" customHeight="1">
      <c r="A17" s="45">
        <v>12</v>
      </c>
      <c r="B17" s="46" t="s">
        <v>90</v>
      </c>
      <c r="C17" s="63">
        <v>1267088.4048439988</v>
      </c>
      <c r="D17" s="63">
        <v>787324.0192409989</v>
      </c>
      <c r="E17" s="63">
        <v>0</v>
      </c>
      <c r="F17" s="63">
        <v>0</v>
      </c>
      <c r="G17" s="63">
        <v>296575.97000000003</v>
      </c>
      <c r="H17" s="63">
        <v>82479.453458779375</v>
      </c>
      <c r="I17" s="63">
        <v>0</v>
      </c>
      <c r="J17" s="63">
        <v>0</v>
      </c>
      <c r="K17" s="63">
        <v>2215364.8399999924</v>
      </c>
      <c r="L17" s="63">
        <v>814346.653064874</v>
      </c>
      <c r="M17" s="63">
        <v>2376840.2675819844</v>
      </c>
      <c r="N17" s="63">
        <v>2301198.0280792029</v>
      </c>
      <c r="O17" s="63">
        <v>0</v>
      </c>
      <c r="P17" s="63">
        <v>0</v>
      </c>
      <c r="Q17" s="63">
        <v>5020873.2799999919</v>
      </c>
      <c r="R17" s="63">
        <v>3067.2567581506446</v>
      </c>
      <c r="S17" s="63">
        <v>3085993.4500000039</v>
      </c>
      <c r="T17" s="63">
        <v>688.64581041038036</v>
      </c>
      <c r="U17" s="63">
        <v>0</v>
      </c>
      <c r="V17" s="63">
        <v>0</v>
      </c>
      <c r="W17" s="63">
        <v>0</v>
      </c>
      <c r="X17" s="63">
        <v>0</v>
      </c>
      <c r="Y17" s="63">
        <v>23209.409999999996</v>
      </c>
      <c r="Z17" s="63">
        <v>4788.9427983751139</v>
      </c>
      <c r="AA17" s="63">
        <v>698867.48999999987</v>
      </c>
      <c r="AB17" s="63">
        <v>152189.08560497593</v>
      </c>
      <c r="AC17" s="63">
        <v>951345.89000000013</v>
      </c>
      <c r="AD17" s="63">
        <v>500803.48580547119</v>
      </c>
      <c r="AE17" s="63">
        <v>0</v>
      </c>
      <c r="AF17" s="63">
        <v>0</v>
      </c>
      <c r="AG17" s="63">
        <v>0</v>
      </c>
      <c r="AH17" s="63">
        <v>0</v>
      </c>
      <c r="AI17" s="63">
        <v>150051.55999999991</v>
      </c>
      <c r="AJ17" s="63">
        <v>45692.792163468672</v>
      </c>
      <c r="AK17" s="63">
        <v>0</v>
      </c>
      <c r="AL17" s="63">
        <v>0</v>
      </c>
      <c r="AM17" s="64">
        <v>16086210.562425971</v>
      </c>
      <c r="AN17" s="64">
        <v>4692578.362784707</v>
      </c>
    </row>
    <row r="18" spans="1:40" ht="24.9" customHeight="1">
      <c r="A18" s="45">
        <v>13</v>
      </c>
      <c r="B18" s="46" t="s">
        <v>74</v>
      </c>
      <c r="C18" s="63">
        <v>2570.3747159677023</v>
      </c>
      <c r="D18" s="63">
        <v>2570.3747159677023</v>
      </c>
      <c r="E18" s="63">
        <v>39862.746571976248</v>
      </c>
      <c r="F18" s="63">
        <v>39862.746571976248</v>
      </c>
      <c r="G18" s="63">
        <v>169109.78917804244</v>
      </c>
      <c r="H18" s="63">
        <v>169109.78917804244</v>
      </c>
      <c r="I18" s="63">
        <v>2959615.0656906748</v>
      </c>
      <c r="J18" s="63">
        <v>2959615.0656906748</v>
      </c>
      <c r="K18" s="63">
        <v>6634325.6463203123</v>
      </c>
      <c r="L18" s="63">
        <v>6634325.6463203123</v>
      </c>
      <c r="M18" s="63">
        <v>3024647.6022785362</v>
      </c>
      <c r="N18" s="63">
        <v>3024647.6022785362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6611.6508346964993</v>
      </c>
      <c r="Z18" s="63">
        <v>6611.6508346964993</v>
      </c>
      <c r="AA18" s="63">
        <v>1628950.2149435761</v>
      </c>
      <c r="AB18" s="63">
        <v>1628887.7491901761</v>
      </c>
      <c r="AC18" s="63">
        <v>138625.0876705792</v>
      </c>
      <c r="AD18" s="63">
        <v>138625.0876705792</v>
      </c>
      <c r="AE18" s="63">
        <v>398554.97367959516</v>
      </c>
      <c r="AF18" s="63">
        <v>398554.97367959516</v>
      </c>
      <c r="AG18" s="63">
        <v>0</v>
      </c>
      <c r="AH18" s="63">
        <v>0</v>
      </c>
      <c r="AI18" s="63">
        <v>69523.327337124501</v>
      </c>
      <c r="AJ18" s="63">
        <v>63291.655909224501</v>
      </c>
      <c r="AK18" s="63">
        <v>0</v>
      </c>
      <c r="AL18" s="63">
        <v>0</v>
      </c>
      <c r="AM18" s="64">
        <v>15072396.479221081</v>
      </c>
      <c r="AN18" s="64">
        <v>15066102.342039781</v>
      </c>
    </row>
    <row r="19" spans="1:40" ht="24.9" customHeight="1">
      <c r="A19" s="45">
        <v>14</v>
      </c>
      <c r="B19" s="46" t="s">
        <v>71</v>
      </c>
      <c r="C19" s="63">
        <v>18789.969999999619</v>
      </c>
      <c r="D19" s="63">
        <v>17563.559999999619</v>
      </c>
      <c r="E19" s="63">
        <v>207725.44000004727</v>
      </c>
      <c r="F19" s="63">
        <v>207725.44000004727</v>
      </c>
      <c r="G19" s="63">
        <v>278292.34000000602</v>
      </c>
      <c r="H19" s="63">
        <v>278292.34000000602</v>
      </c>
      <c r="I19" s="63">
        <v>5614107.8199998289</v>
      </c>
      <c r="J19" s="63">
        <v>5614107.8199998289</v>
      </c>
      <c r="K19" s="63">
        <v>3874320.2699999786</v>
      </c>
      <c r="L19" s="63">
        <v>2051803.3449999895</v>
      </c>
      <c r="M19" s="63">
        <v>2797197.3175819898</v>
      </c>
      <c r="N19" s="63">
        <v>2533473.3725819895</v>
      </c>
      <c r="O19" s="63">
        <v>0</v>
      </c>
      <c r="P19" s="63">
        <v>0</v>
      </c>
      <c r="Q19" s="63">
        <v>37749.879999999997</v>
      </c>
      <c r="R19" s="63">
        <v>0</v>
      </c>
      <c r="S19" s="63">
        <v>19855.72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202263.08999999973</v>
      </c>
      <c r="Z19" s="63">
        <v>29232.517499999725</v>
      </c>
      <c r="AA19" s="63">
        <v>577585.6700002607</v>
      </c>
      <c r="AB19" s="63">
        <v>101647.87309909146</v>
      </c>
      <c r="AC19" s="63">
        <v>5520.4499999999989</v>
      </c>
      <c r="AD19" s="63">
        <v>1762.0999999999985</v>
      </c>
      <c r="AE19" s="63">
        <v>103200.4</v>
      </c>
      <c r="AF19" s="63">
        <v>58246.075199999999</v>
      </c>
      <c r="AG19" s="63">
        <v>0</v>
      </c>
      <c r="AH19" s="63">
        <v>0</v>
      </c>
      <c r="AI19" s="63">
        <v>693331.77999999293</v>
      </c>
      <c r="AJ19" s="63">
        <v>383918.61199999298</v>
      </c>
      <c r="AK19" s="63">
        <v>0</v>
      </c>
      <c r="AL19" s="63">
        <v>0</v>
      </c>
      <c r="AM19" s="64">
        <v>14429940.147582106</v>
      </c>
      <c r="AN19" s="64">
        <v>11277773.055380944</v>
      </c>
    </row>
    <row r="20" spans="1:40" ht="24.9" customHeight="1">
      <c r="A20" s="45">
        <v>15</v>
      </c>
      <c r="B20" s="46" t="s">
        <v>75</v>
      </c>
      <c r="C20" s="63">
        <v>40597.560815937482</v>
      </c>
      <c r="D20" s="63">
        <v>31646.060815937482</v>
      </c>
      <c r="E20" s="63">
        <v>30074.816356939966</v>
      </c>
      <c r="F20" s="63">
        <v>30074.816356939966</v>
      </c>
      <c r="G20" s="63">
        <v>243252.44720413076</v>
      </c>
      <c r="H20" s="63">
        <v>64728.036901474028</v>
      </c>
      <c r="I20" s="63">
        <v>1713093.6402535453</v>
      </c>
      <c r="J20" s="63">
        <v>1713093.6402535453</v>
      </c>
      <c r="K20" s="63">
        <v>1834672.5201154721</v>
      </c>
      <c r="L20" s="63">
        <v>1569783.3144699112</v>
      </c>
      <c r="M20" s="63">
        <v>2588300.0937362439</v>
      </c>
      <c r="N20" s="63">
        <v>2522396.9766085362</v>
      </c>
      <c r="O20" s="63">
        <v>0</v>
      </c>
      <c r="P20" s="63">
        <v>0</v>
      </c>
      <c r="Q20" s="63">
        <v>75854.371565934096</v>
      </c>
      <c r="R20" s="63">
        <v>0</v>
      </c>
      <c r="S20" s="63">
        <v>305608.0275934065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157860.8374807701</v>
      </c>
      <c r="Z20" s="63">
        <v>29406.635848123755</v>
      </c>
      <c r="AA20" s="63">
        <v>571551.66896362649</v>
      </c>
      <c r="AB20" s="63">
        <v>507763.24676661217</v>
      </c>
      <c r="AC20" s="63">
        <v>0</v>
      </c>
      <c r="AD20" s="63">
        <v>0</v>
      </c>
      <c r="AE20" s="63">
        <v>394598.79892739997</v>
      </c>
      <c r="AF20" s="63">
        <v>394598.79892739997</v>
      </c>
      <c r="AG20" s="63">
        <v>0</v>
      </c>
      <c r="AH20" s="63">
        <v>0</v>
      </c>
      <c r="AI20" s="63">
        <v>289299.27384120633</v>
      </c>
      <c r="AJ20" s="63">
        <v>175421.06939675403</v>
      </c>
      <c r="AK20" s="63">
        <v>0</v>
      </c>
      <c r="AL20" s="63">
        <v>0</v>
      </c>
      <c r="AM20" s="64">
        <v>8244764.056854615</v>
      </c>
      <c r="AN20" s="64">
        <v>7038912.5963452337</v>
      </c>
    </row>
    <row r="21" spans="1:40" ht="24.9" customHeight="1">
      <c r="A21" s="45">
        <v>16</v>
      </c>
      <c r="B21" s="46" t="s">
        <v>76</v>
      </c>
      <c r="C21" s="63">
        <v>2109.5437206879001</v>
      </c>
      <c r="D21" s="63">
        <v>2109.5437206879001</v>
      </c>
      <c r="E21" s="63">
        <v>79.530081295833284</v>
      </c>
      <c r="F21" s="63">
        <v>79.530081295833284</v>
      </c>
      <c r="G21" s="63">
        <v>32479.452462605281</v>
      </c>
      <c r="H21" s="63">
        <v>22725.55330665741</v>
      </c>
      <c r="I21" s="63">
        <v>1619101.3754779722</v>
      </c>
      <c r="J21" s="63">
        <v>1619101.3754779722</v>
      </c>
      <c r="K21" s="63">
        <v>841825.84721111448</v>
      </c>
      <c r="L21" s="63">
        <v>751745.53322292969</v>
      </c>
      <c r="M21" s="63">
        <v>2296791.6048704884</v>
      </c>
      <c r="N21" s="63">
        <v>2284479.3230260997</v>
      </c>
      <c r="O21" s="63">
        <v>0</v>
      </c>
      <c r="P21" s="63">
        <v>0</v>
      </c>
      <c r="Q21" s="63">
        <v>512255.31882186775</v>
      </c>
      <c r="R21" s="63">
        <v>40174.212061697966</v>
      </c>
      <c r="S21" s="63">
        <v>23092.297355626786</v>
      </c>
      <c r="T21" s="63">
        <v>6355.9731135702896</v>
      </c>
      <c r="U21" s="63">
        <v>0</v>
      </c>
      <c r="V21" s="63">
        <v>0</v>
      </c>
      <c r="W21" s="63">
        <v>0</v>
      </c>
      <c r="X21" s="63">
        <v>0</v>
      </c>
      <c r="Y21" s="63">
        <v>190327.19236323581</v>
      </c>
      <c r="Z21" s="63">
        <v>38179.894154886249</v>
      </c>
      <c r="AA21" s="63">
        <v>326391.78210164484</v>
      </c>
      <c r="AB21" s="63">
        <v>36301.679500558355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97777.988219178078</v>
      </c>
      <c r="AJ21" s="63">
        <v>31594.08585616438</v>
      </c>
      <c r="AK21" s="63">
        <v>0</v>
      </c>
      <c r="AL21" s="63">
        <v>0</v>
      </c>
      <c r="AM21" s="64">
        <v>5942231.9326857189</v>
      </c>
      <c r="AN21" s="64">
        <v>4832846.7035225201</v>
      </c>
    </row>
    <row r="22" spans="1:40" ht="24.9" customHeight="1">
      <c r="A22" s="45">
        <v>17</v>
      </c>
      <c r="B22" s="46" t="s">
        <v>77</v>
      </c>
      <c r="C22" s="63">
        <v>1422.967742</v>
      </c>
      <c r="D22" s="63">
        <v>1422.967742</v>
      </c>
      <c r="E22" s="63">
        <v>0</v>
      </c>
      <c r="F22" s="63">
        <v>0</v>
      </c>
      <c r="G22" s="63">
        <v>18189.797028999983</v>
      </c>
      <c r="H22" s="63">
        <v>18189.797028999983</v>
      </c>
      <c r="I22" s="63">
        <v>0</v>
      </c>
      <c r="J22" s="63">
        <v>0</v>
      </c>
      <c r="K22" s="63">
        <v>2193555.6494639926</v>
      </c>
      <c r="L22" s="63">
        <v>2193555.6494639926</v>
      </c>
      <c r="M22" s="63">
        <v>2440852.531988943</v>
      </c>
      <c r="N22" s="63">
        <v>2440852.531988943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54</v>
      </c>
      <c r="AB22" s="63">
        <v>54</v>
      </c>
      <c r="AC22" s="63">
        <v>0</v>
      </c>
      <c r="AD22" s="63">
        <v>0</v>
      </c>
      <c r="AE22" s="63">
        <v>78659.743704636378</v>
      </c>
      <c r="AF22" s="63">
        <v>78659.743704636378</v>
      </c>
      <c r="AG22" s="63">
        <v>215.45161200000001</v>
      </c>
      <c r="AH22" s="63">
        <v>215.45161200000001</v>
      </c>
      <c r="AI22" s="63">
        <v>0</v>
      </c>
      <c r="AJ22" s="63">
        <v>0</v>
      </c>
      <c r="AK22" s="63">
        <v>0</v>
      </c>
      <c r="AL22" s="63">
        <v>0</v>
      </c>
      <c r="AM22" s="64">
        <v>4732950.141540572</v>
      </c>
      <c r="AN22" s="64">
        <v>4732950.141540572</v>
      </c>
    </row>
    <row r="23" spans="1:40" ht="24.9" customHeight="1">
      <c r="A23" s="45">
        <v>18</v>
      </c>
      <c r="B23" s="46" t="s">
        <v>78</v>
      </c>
      <c r="C23" s="63">
        <v>1232.0405936073075</v>
      </c>
      <c r="D23" s="63">
        <v>1232.0405936073075</v>
      </c>
      <c r="E23" s="63">
        <v>193.84001531799572</v>
      </c>
      <c r="F23" s="63">
        <v>193.84001531799572</v>
      </c>
      <c r="G23" s="63">
        <v>37331.284813343518</v>
      </c>
      <c r="H23" s="63">
        <v>37280.688446220229</v>
      </c>
      <c r="I23" s="63">
        <v>0</v>
      </c>
      <c r="J23" s="63">
        <v>0</v>
      </c>
      <c r="K23" s="63">
        <v>777392.4908711008</v>
      </c>
      <c r="L23" s="63">
        <v>743663.25738170661</v>
      </c>
      <c r="M23" s="63">
        <v>2326492.4064246737</v>
      </c>
      <c r="N23" s="63">
        <v>2319445.8799131773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49456.061554426924</v>
      </c>
      <c r="Z23" s="63">
        <v>5007.4013717249254</v>
      </c>
      <c r="AA23" s="63">
        <v>150835.17100381327</v>
      </c>
      <c r="AB23" s="63">
        <v>22356.879527635771</v>
      </c>
      <c r="AC23" s="63">
        <v>887.61961643835593</v>
      </c>
      <c r="AD23" s="63">
        <v>-52.886347347003607</v>
      </c>
      <c r="AE23" s="63">
        <v>171082.1092678094</v>
      </c>
      <c r="AF23" s="63">
        <v>171082.1092678094</v>
      </c>
      <c r="AG23" s="63">
        <v>0</v>
      </c>
      <c r="AH23" s="63">
        <v>0</v>
      </c>
      <c r="AI23" s="63">
        <v>198298.19920283085</v>
      </c>
      <c r="AJ23" s="63">
        <v>15725.111333883458</v>
      </c>
      <c r="AK23" s="63">
        <v>0</v>
      </c>
      <c r="AL23" s="63">
        <v>0</v>
      </c>
      <c r="AM23" s="64">
        <v>3713201.2233633618</v>
      </c>
      <c r="AN23" s="64">
        <v>3315934.3215037361</v>
      </c>
    </row>
    <row r="24" spans="1:40" ht="13.8">
      <c r="A24" s="23"/>
      <c r="B24" s="12" t="s">
        <v>1</v>
      </c>
      <c r="C24" s="65">
        <v>73835666.943779469</v>
      </c>
      <c r="D24" s="65">
        <v>63085818.489417851</v>
      </c>
      <c r="E24" s="65">
        <v>9945299.2339284532</v>
      </c>
      <c r="F24" s="65">
        <v>9878151.2046106048</v>
      </c>
      <c r="G24" s="65">
        <v>14074277.378786953</v>
      </c>
      <c r="H24" s="65">
        <v>12253451.614959281</v>
      </c>
      <c r="I24" s="65">
        <v>330221330.44992787</v>
      </c>
      <c r="J24" s="65">
        <v>263015850.56266063</v>
      </c>
      <c r="K24" s="65">
        <v>143933613.20261627</v>
      </c>
      <c r="L24" s="65">
        <v>130653708.13672501</v>
      </c>
      <c r="M24" s="65">
        <v>61287015.079942383</v>
      </c>
      <c r="N24" s="65">
        <v>59255350.155549213</v>
      </c>
      <c r="O24" s="65">
        <v>126344.42168500001</v>
      </c>
      <c r="P24" s="65">
        <v>-1020.9961768679495</v>
      </c>
      <c r="Q24" s="65">
        <v>8923658.7021245603</v>
      </c>
      <c r="R24" s="65">
        <v>263980.55646315473</v>
      </c>
      <c r="S24" s="65">
        <v>7216629.7764778733</v>
      </c>
      <c r="T24" s="65">
        <v>1120039.6197024675</v>
      </c>
      <c r="U24" s="65">
        <v>464535.86276611086</v>
      </c>
      <c r="V24" s="65">
        <v>254925.7330179105</v>
      </c>
      <c r="W24" s="65">
        <v>30059</v>
      </c>
      <c r="X24" s="65">
        <v>1535.5452017237803</v>
      </c>
      <c r="Y24" s="65">
        <v>11008575.614154302</v>
      </c>
      <c r="Z24" s="65">
        <v>7604665.3562202677</v>
      </c>
      <c r="AA24" s="65">
        <v>113335279.99209397</v>
      </c>
      <c r="AB24" s="65">
        <v>40647488.848864421</v>
      </c>
      <c r="AC24" s="65">
        <v>10111251.450911045</v>
      </c>
      <c r="AD24" s="65">
        <v>1712854.9673389336</v>
      </c>
      <c r="AE24" s="65">
        <v>12558908.474335566</v>
      </c>
      <c r="AF24" s="65">
        <v>4453381.1479222383</v>
      </c>
      <c r="AG24" s="65">
        <v>217640.08001152522</v>
      </c>
      <c r="AH24" s="65">
        <v>185353.38766368368</v>
      </c>
      <c r="AI24" s="65">
        <v>29478495.1055956</v>
      </c>
      <c r="AJ24" s="65">
        <v>10486545.493921407</v>
      </c>
      <c r="AK24" s="65">
        <v>0</v>
      </c>
      <c r="AL24" s="65">
        <v>0</v>
      </c>
      <c r="AM24" s="65">
        <v>826768580.76913702</v>
      </c>
      <c r="AN24" s="65">
        <v>604872079.82406199</v>
      </c>
    </row>
    <row r="25" spans="1:40" ht="13.8">
      <c r="A25" s="60"/>
      <c r="B25" s="74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</row>
    <row r="26" spans="1:40">
      <c r="AM26" s="79"/>
      <c r="AN26" s="79"/>
    </row>
    <row r="27" spans="1:40">
      <c r="B27" s="16" t="s">
        <v>15</v>
      </c>
      <c r="AM27" s="28"/>
      <c r="AN27" s="28"/>
    </row>
    <row r="28" spans="1:40">
      <c r="B28" s="100" t="s">
        <v>58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AM28" s="28"/>
      <c r="AN28" s="28"/>
    </row>
    <row r="29" spans="1:40"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AM29" s="28"/>
      <c r="AN29" s="28"/>
    </row>
    <row r="30" spans="1:40">
      <c r="B30" s="16" t="s">
        <v>18</v>
      </c>
      <c r="C30" s="17"/>
    </row>
    <row r="31" spans="1:40">
      <c r="B31" s="16" t="s">
        <v>19</v>
      </c>
      <c r="AM31" s="28"/>
      <c r="AN31" s="28"/>
    </row>
    <row r="33" spans="39:40">
      <c r="AM33" s="28"/>
      <c r="AN33" s="28"/>
    </row>
  </sheetData>
  <sortState xmlns:xlrd2="http://schemas.microsoft.com/office/spreadsheetml/2017/richdata2" ref="B7:AN22">
    <sortCondition descending="1" ref="AM6:AM22"/>
  </sortState>
  <mergeCells count="22">
    <mergeCell ref="A4:A5"/>
    <mergeCell ref="B4:B5"/>
    <mergeCell ref="C4:D4"/>
    <mergeCell ref="E4:F4"/>
    <mergeCell ref="AM4:AN4"/>
    <mergeCell ref="W4:X4"/>
    <mergeCell ref="Y4:Z4"/>
    <mergeCell ref="AA4:AB4"/>
    <mergeCell ref="AC4:AD4"/>
    <mergeCell ref="AK4:AL4"/>
    <mergeCell ref="AG4:AH4"/>
    <mergeCell ref="AI4:AJ4"/>
    <mergeCell ref="AE4:AF4"/>
    <mergeCell ref="U4:V4"/>
    <mergeCell ref="K4:L4"/>
    <mergeCell ref="M4:N4"/>
    <mergeCell ref="B28:N29"/>
    <mergeCell ref="G4:H4"/>
    <mergeCell ref="I4:J4"/>
    <mergeCell ref="S4:T4"/>
    <mergeCell ref="O4:P4"/>
    <mergeCell ref="Q4:R4"/>
  </mergeCells>
  <phoneticPr fontId="9" type="noConversion"/>
  <pageMargins left="0.31496062992125984" right="0.15748031496062992" top="0.15748031496062992" bottom="0.15748031496062992" header="0.23622047244094491" footer="0.15748031496062992"/>
  <pageSetup paperSize="9" scale="60" orientation="landscape" r:id="rId1"/>
  <headerFooter alignWithMargins="0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EX34"/>
  <sheetViews>
    <sheetView zoomScale="85" zoomScaleNormal="85" workbookViewId="0">
      <pane xSplit="2" ySplit="7" topLeftCell="EL8" activePane="bottomRight" state="frozen"/>
      <selection pane="topRight"/>
      <selection pane="bottomLeft"/>
      <selection pane="bottomRight" activeCell="ET26" sqref="ET26"/>
    </sheetView>
  </sheetViews>
  <sheetFormatPr defaultColWidth="9.109375" defaultRowHeight="13.2" outlineLevelCol="1"/>
  <cols>
    <col min="1" max="1" width="5.88671875" style="20" customWidth="1"/>
    <col min="2" max="2" width="49.5546875" style="20" customWidth="1"/>
    <col min="3" max="5" width="12.6640625" style="20" customWidth="1" outlineLevel="1"/>
    <col min="6" max="6" width="15.109375" style="20" customWidth="1"/>
    <col min="7" max="9" width="12.6640625" style="20" customWidth="1" outlineLevel="1"/>
    <col min="10" max="10" width="12.6640625" style="20" customWidth="1"/>
    <col min="11" max="13" width="12.6640625" style="20" customWidth="1" outlineLevel="1"/>
    <col min="14" max="14" width="15.109375" style="20" customWidth="1"/>
    <col min="15" max="17" width="12.6640625" style="20" customWidth="1" outlineLevel="1"/>
    <col min="18" max="18" width="12.6640625" style="20" customWidth="1"/>
    <col min="19" max="21" width="12.6640625" style="20" customWidth="1" outlineLevel="1"/>
    <col min="22" max="22" width="15.109375" style="20" customWidth="1"/>
    <col min="23" max="25" width="12.6640625" style="20" customWidth="1" outlineLevel="1"/>
    <col min="26" max="26" width="12.6640625" style="20" customWidth="1"/>
    <col min="27" max="29" width="12.6640625" style="20" customWidth="1" outlineLevel="1"/>
    <col min="30" max="30" width="15.109375" style="20" customWidth="1"/>
    <col min="31" max="33" width="12.6640625" style="20" customWidth="1" outlineLevel="1"/>
    <col min="34" max="34" width="12.6640625" style="20" customWidth="1"/>
    <col min="35" max="37" width="12.6640625" style="20" customWidth="1" outlineLevel="1"/>
    <col min="38" max="38" width="15.109375" style="20" customWidth="1"/>
    <col min="39" max="41" width="12.6640625" style="20" customWidth="1" outlineLevel="1"/>
    <col min="42" max="42" width="12.6640625" style="20" customWidth="1"/>
    <col min="43" max="45" width="12.6640625" style="20" customWidth="1" outlineLevel="1"/>
    <col min="46" max="46" width="15.109375" style="20" customWidth="1"/>
    <col min="47" max="49" width="12.6640625" style="20" customWidth="1" outlineLevel="1"/>
    <col min="50" max="50" width="12.6640625" style="20" customWidth="1"/>
    <col min="51" max="53" width="12.6640625" style="20" customWidth="1" outlineLevel="1"/>
    <col min="54" max="54" width="15.109375" style="20" customWidth="1"/>
    <col min="55" max="57" width="12.6640625" style="20" customWidth="1" outlineLevel="1"/>
    <col min="58" max="58" width="12.6640625" style="20" customWidth="1"/>
    <col min="59" max="61" width="12.6640625" style="20" customWidth="1" outlineLevel="1"/>
    <col min="62" max="62" width="15.109375" style="20" customWidth="1"/>
    <col min="63" max="65" width="12.6640625" style="20" customWidth="1" outlineLevel="1"/>
    <col min="66" max="66" width="12.6640625" style="20" customWidth="1"/>
    <col min="67" max="69" width="12.6640625" style="20" customWidth="1" outlineLevel="1"/>
    <col min="70" max="70" width="15.109375" style="20" customWidth="1"/>
    <col min="71" max="73" width="12.6640625" style="20" customWidth="1" outlineLevel="1"/>
    <col min="74" max="74" width="12.6640625" style="20" customWidth="1"/>
    <col min="75" max="77" width="12.6640625" style="20" customWidth="1" outlineLevel="1"/>
    <col min="78" max="78" width="15.109375" style="20" customWidth="1"/>
    <col min="79" max="81" width="12.6640625" style="20" customWidth="1" outlineLevel="1"/>
    <col min="82" max="82" width="12.6640625" style="20" customWidth="1"/>
    <col min="83" max="85" width="12.6640625" style="20" customWidth="1" outlineLevel="1"/>
    <col min="86" max="86" width="15.109375" style="20" customWidth="1"/>
    <col min="87" max="89" width="12.6640625" style="20" customWidth="1" outlineLevel="1"/>
    <col min="90" max="90" width="12.6640625" style="20" customWidth="1"/>
    <col min="91" max="93" width="12.6640625" style="20" customWidth="1" outlineLevel="1"/>
    <col min="94" max="94" width="15.109375" style="20" customWidth="1"/>
    <col min="95" max="97" width="12.6640625" style="20" customWidth="1" outlineLevel="1"/>
    <col min="98" max="98" width="12.6640625" style="20" customWidth="1"/>
    <col min="99" max="101" width="12.6640625" style="20" customWidth="1" outlineLevel="1"/>
    <col min="102" max="102" width="15.109375" style="20" customWidth="1"/>
    <col min="103" max="105" width="12.6640625" style="20" customWidth="1" outlineLevel="1"/>
    <col min="106" max="106" width="12.6640625" style="20" customWidth="1"/>
    <col min="107" max="109" width="12.6640625" style="20" customWidth="1" outlineLevel="1"/>
    <col min="110" max="110" width="15.109375" style="20" customWidth="1"/>
    <col min="111" max="113" width="12.6640625" style="20" customWidth="1" outlineLevel="1"/>
    <col min="114" max="114" width="12.6640625" style="20" customWidth="1"/>
    <col min="115" max="117" width="12.6640625" style="20" customWidth="1" outlineLevel="1"/>
    <col min="118" max="118" width="15.109375" style="20" customWidth="1"/>
    <col min="119" max="121" width="12.6640625" style="20" customWidth="1" outlineLevel="1"/>
    <col min="122" max="122" width="12.6640625" style="20" customWidth="1"/>
    <col min="123" max="125" width="12.6640625" style="20" customWidth="1" outlineLevel="1"/>
    <col min="126" max="126" width="15.109375" style="20" customWidth="1"/>
    <col min="127" max="129" width="12.6640625" style="20" customWidth="1" outlineLevel="1"/>
    <col min="130" max="130" width="12.6640625" style="20" customWidth="1"/>
    <col min="131" max="133" width="12.6640625" style="20" customWidth="1" outlineLevel="1"/>
    <col min="134" max="134" width="15.109375" style="20" customWidth="1"/>
    <col min="135" max="137" width="12.6640625" style="20" customWidth="1" outlineLevel="1"/>
    <col min="138" max="138" width="12.6640625" style="20" customWidth="1"/>
    <col min="139" max="141" width="12.6640625" style="20" customWidth="1" outlineLevel="1"/>
    <col min="142" max="142" width="15.109375" style="20" customWidth="1"/>
    <col min="143" max="145" width="12.6640625" style="20" customWidth="1" outlineLevel="1"/>
    <col min="146" max="146" width="12.6640625" style="20" customWidth="1"/>
    <col min="147" max="149" width="12.6640625" style="20" customWidth="1" outlineLevel="1"/>
    <col min="150" max="150" width="15.109375" style="20" customWidth="1"/>
    <col min="151" max="153" width="12.6640625" style="20" customWidth="1" outlineLevel="1"/>
    <col min="154" max="154" width="12.6640625" style="20" customWidth="1"/>
    <col min="155" max="16384" width="9.109375" style="20"/>
  </cols>
  <sheetData>
    <row r="1" spans="1:154" s="17" customFormat="1" ht="20.25" customHeight="1">
      <c r="A1" s="101" t="s">
        <v>83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35"/>
    </row>
    <row r="2" spans="1:154" s="29" customFormat="1">
      <c r="A2" s="101" t="s">
        <v>26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35"/>
      <c r="AG2" s="17"/>
    </row>
    <row r="3" spans="1:154" s="17" customFormat="1" ht="15" customHeight="1">
      <c r="A3" s="19" t="s">
        <v>39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154" s="17" customFormat="1" ht="22.5" customHeight="1">
      <c r="A4" s="24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154" ht="89.25" customHeight="1">
      <c r="A5" s="91" t="s">
        <v>0</v>
      </c>
      <c r="B5" s="91" t="s">
        <v>2</v>
      </c>
      <c r="C5" s="88" t="s">
        <v>3</v>
      </c>
      <c r="D5" s="89"/>
      <c r="E5" s="89"/>
      <c r="F5" s="89"/>
      <c r="G5" s="89"/>
      <c r="H5" s="89"/>
      <c r="I5" s="89"/>
      <c r="J5" s="90"/>
      <c r="K5" s="88" t="s">
        <v>27</v>
      </c>
      <c r="L5" s="89"/>
      <c r="M5" s="89"/>
      <c r="N5" s="89"/>
      <c r="O5" s="89"/>
      <c r="P5" s="89"/>
      <c r="Q5" s="89"/>
      <c r="R5" s="90"/>
      <c r="S5" s="88" t="s">
        <v>34</v>
      </c>
      <c r="T5" s="89"/>
      <c r="U5" s="89"/>
      <c r="V5" s="89"/>
      <c r="W5" s="89"/>
      <c r="X5" s="89"/>
      <c r="Y5" s="89"/>
      <c r="Z5" s="90"/>
      <c r="AA5" s="88" t="s">
        <v>6</v>
      </c>
      <c r="AB5" s="89"/>
      <c r="AC5" s="89"/>
      <c r="AD5" s="89"/>
      <c r="AE5" s="89"/>
      <c r="AF5" s="89"/>
      <c r="AG5" s="89"/>
      <c r="AH5" s="90"/>
      <c r="AI5" s="88" t="s">
        <v>35</v>
      </c>
      <c r="AJ5" s="89"/>
      <c r="AK5" s="89"/>
      <c r="AL5" s="89"/>
      <c r="AM5" s="89"/>
      <c r="AN5" s="89"/>
      <c r="AO5" s="89"/>
      <c r="AP5" s="90"/>
      <c r="AQ5" s="88" t="s">
        <v>7</v>
      </c>
      <c r="AR5" s="89"/>
      <c r="AS5" s="89"/>
      <c r="AT5" s="89"/>
      <c r="AU5" s="89"/>
      <c r="AV5" s="89"/>
      <c r="AW5" s="89"/>
      <c r="AX5" s="90"/>
      <c r="AY5" s="88" t="s">
        <v>8</v>
      </c>
      <c r="AZ5" s="89"/>
      <c r="BA5" s="89"/>
      <c r="BB5" s="89"/>
      <c r="BC5" s="89"/>
      <c r="BD5" s="89"/>
      <c r="BE5" s="89"/>
      <c r="BF5" s="90"/>
      <c r="BG5" s="88" t="s">
        <v>28</v>
      </c>
      <c r="BH5" s="89"/>
      <c r="BI5" s="89"/>
      <c r="BJ5" s="89"/>
      <c r="BK5" s="89"/>
      <c r="BL5" s="89"/>
      <c r="BM5" s="89"/>
      <c r="BN5" s="90"/>
      <c r="BO5" s="88" t="s">
        <v>38</v>
      </c>
      <c r="BP5" s="89"/>
      <c r="BQ5" s="89"/>
      <c r="BR5" s="89"/>
      <c r="BS5" s="89"/>
      <c r="BT5" s="89"/>
      <c r="BU5" s="89"/>
      <c r="BV5" s="90"/>
      <c r="BW5" s="88" t="s">
        <v>29</v>
      </c>
      <c r="BX5" s="89"/>
      <c r="BY5" s="89"/>
      <c r="BZ5" s="89"/>
      <c r="CA5" s="89"/>
      <c r="CB5" s="89"/>
      <c r="CC5" s="89"/>
      <c r="CD5" s="90"/>
      <c r="CE5" s="88" t="s">
        <v>30</v>
      </c>
      <c r="CF5" s="89"/>
      <c r="CG5" s="89"/>
      <c r="CH5" s="89"/>
      <c r="CI5" s="89"/>
      <c r="CJ5" s="89"/>
      <c r="CK5" s="89"/>
      <c r="CL5" s="90"/>
      <c r="CM5" s="88" t="s">
        <v>9</v>
      </c>
      <c r="CN5" s="89"/>
      <c r="CO5" s="89"/>
      <c r="CP5" s="89"/>
      <c r="CQ5" s="89"/>
      <c r="CR5" s="89"/>
      <c r="CS5" s="89"/>
      <c r="CT5" s="90"/>
      <c r="CU5" s="88" t="s">
        <v>33</v>
      </c>
      <c r="CV5" s="89"/>
      <c r="CW5" s="89"/>
      <c r="CX5" s="89"/>
      <c r="CY5" s="89"/>
      <c r="CZ5" s="89"/>
      <c r="DA5" s="89"/>
      <c r="DB5" s="90"/>
      <c r="DC5" s="88" t="s">
        <v>10</v>
      </c>
      <c r="DD5" s="89"/>
      <c r="DE5" s="89"/>
      <c r="DF5" s="89"/>
      <c r="DG5" s="89"/>
      <c r="DH5" s="89"/>
      <c r="DI5" s="89"/>
      <c r="DJ5" s="90"/>
      <c r="DK5" s="88" t="s">
        <v>11</v>
      </c>
      <c r="DL5" s="89"/>
      <c r="DM5" s="89"/>
      <c r="DN5" s="89"/>
      <c r="DO5" s="89"/>
      <c r="DP5" s="89"/>
      <c r="DQ5" s="89"/>
      <c r="DR5" s="90"/>
      <c r="DS5" s="88" t="s">
        <v>12</v>
      </c>
      <c r="DT5" s="89"/>
      <c r="DU5" s="89"/>
      <c r="DV5" s="89"/>
      <c r="DW5" s="89"/>
      <c r="DX5" s="89"/>
      <c r="DY5" s="89"/>
      <c r="DZ5" s="90"/>
      <c r="EA5" s="88" t="s">
        <v>32</v>
      </c>
      <c r="EB5" s="89"/>
      <c r="EC5" s="89"/>
      <c r="ED5" s="89"/>
      <c r="EE5" s="89"/>
      <c r="EF5" s="89"/>
      <c r="EG5" s="89"/>
      <c r="EH5" s="90"/>
      <c r="EI5" s="88" t="s">
        <v>13</v>
      </c>
      <c r="EJ5" s="89"/>
      <c r="EK5" s="89"/>
      <c r="EL5" s="89"/>
      <c r="EM5" s="89"/>
      <c r="EN5" s="89"/>
      <c r="EO5" s="89"/>
      <c r="EP5" s="90"/>
      <c r="EQ5" s="88" t="s">
        <v>14</v>
      </c>
      <c r="ER5" s="89"/>
      <c r="ES5" s="89"/>
      <c r="ET5" s="89"/>
      <c r="EU5" s="89"/>
      <c r="EV5" s="89"/>
      <c r="EW5" s="89"/>
      <c r="EX5" s="90"/>
    </row>
    <row r="6" spans="1:154" ht="42" customHeight="1">
      <c r="A6" s="92"/>
      <c r="B6" s="92"/>
      <c r="C6" s="94" t="s">
        <v>20</v>
      </c>
      <c r="D6" s="95"/>
      <c r="E6" s="95"/>
      <c r="F6" s="96"/>
      <c r="G6" s="94" t="s">
        <v>21</v>
      </c>
      <c r="H6" s="95"/>
      <c r="I6" s="95"/>
      <c r="J6" s="96"/>
      <c r="K6" s="94" t="s">
        <v>20</v>
      </c>
      <c r="L6" s="95"/>
      <c r="M6" s="95"/>
      <c r="N6" s="96"/>
      <c r="O6" s="94" t="s">
        <v>21</v>
      </c>
      <c r="P6" s="95"/>
      <c r="Q6" s="95"/>
      <c r="R6" s="96"/>
      <c r="S6" s="94" t="s">
        <v>20</v>
      </c>
      <c r="T6" s="95"/>
      <c r="U6" s="95"/>
      <c r="V6" s="96"/>
      <c r="W6" s="94" t="s">
        <v>21</v>
      </c>
      <c r="X6" s="95"/>
      <c r="Y6" s="95"/>
      <c r="Z6" s="96"/>
      <c r="AA6" s="94" t="s">
        <v>20</v>
      </c>
      <c r="AB6" s="95"/>
      <c r="AC6" s="95"/>
      <c r="AD6" s="96"/>
      <c r="AE6" s="94" t="s">
        <v>21</v>
      </c>
      <c r="AF6" s="95"/>
      <c r="AG6" s="95"/>
      <c r="AH6" s="96"/>
      <c r="AI6" s="94" t="s">
        <v>20</v>
      </c>
      <c r="AJ6" s="95"/>
      <c r="AK6" s="95"/>
      <c r="AL6" s="96"/>
      <c r="AM6" s="94" t="s">
        <v>21</v>
      </c>
      <c r="AN6" s="95"/>
      <c r="AO6" s="95"/>
      <c r="AP6" s="96"/>
      <c r="AQ6" s="94" t="s">
        <v>20</v>
      </c>
      <c r="AR6" s="95"/>
      <c r="AS6" s="95"/>
      <c r="AT6" s="96"/>
      <c r="AU6" s="94" t="s">
        <v>21</v>
      </c>
      <c r="AV6" s="95"/>
      <c r="AW6" s="95"/>
      <c r="AX6" s="96"/>
      <c r="AY6" s="94" t="s">
        <v>20</v>
      </c>
      <c r="AZ6" s="95"/>
      <c r="BA6" s="95"/>
      <c r="BB6" s="96"/>
      <c r="BC6" s="94" t="s">
        <v>21</v>
      </c>
      <c r="BD6" s="95"/>
      <c r="BE6" s="95"/>
      <c r="BF6" s="96"/>
      <c r="BG6" s="94" t="s">
        <v>20</v>
      </c>
      <c r="BH6" s="95"/>
      <c r="BI6" s="95"/>
      <c r="BJ6" s="96"/>
      <c r="BK6" s="94" t="s">
        <v>21</v>
      </c>
      <c r="BL6" s="95"/>
      <c r="BM6" s="95"/>
      <c r="BN6" s="96"/>
      <c r="BO6" s="94" t="s">
        <v>20</v>
      </c>
      <c r="BP6" s="95"/>
      <c r="BQ6" s="95"/>
      <c r="BR6" s="96"/>
      <c r="BS6" s="94" t="s">
        <v>21</v>
      </c>
      <c r="BT6" s="95"/>
      <c r="BU6" s="95"/>
      <c r="BV6" s="96"/>
      <c r="BW6" s="94" t="s">
        <v>20</v>
      </c>
      <c r="BX6" s="95"/>
      <c r="BY6" s="95"/>
      <c r="BZ6" s="96"/>
      <c r="CA6" s="94" t="s">
        <v>21</v>
      </c>
      <c r="CB6" s="95"/>
      <c r="CC6" s="95"/>
      <c r="CD6" s="96"/>
      <c r="CE6" s="94" t="s">
        <v>20</v>
      </c>
      <c r="CF6" s="95"/>
      <c r="CG6" s="95"/>
      <c r="CH6" s="96"/>
      <c r="CI6" s="94" t="s">
        <v>21</v>
      </c>
      <c r="CJ6" s="95"/>
      <c r="CK6" s="95"/>
      <c r="CL6" s="96"/>
      <c r="CM6" s="94" t="s">
        <v>20</v>
      </c>
      <c r="CN6" s="95"/>
      <c r="CO6" s="95"/>
      <c r="CP6" s="96"/>
      <c r="CQ6" s="94" t="s">
        <v>21</v>
      </c>
      <c r="CR6" s="95"/>
      <c r="CS6" s="95"/>
      <c r="CT6" s="96"/>
      <c r="CU6" s="94" t="s">
        <v>20</v>
      </c>
      <c r="CV6" s="95"/>
      <c r="CW6" s="95"/>
      <c r="CX6" s="96"/>
      <c r="CY6" s="94" t="s">
        <v>21</v>
      </c>
      <c r="CZ6" s="95"/>
      <c r="DA6" s="95"/>
      <c r="DB6" s="96"/>
      <c r="DC6" s="94" t="s">
        <v>20</v>
      </c>
      <c r="DD6" s="95"/>
      <c r="DE6" s="95"/>
      <c r="DF6" s="96"/>
      <c r="DG6" s="94" t="s">
        <v>21</v>
      </c>
      <c r="DH6" s="95"/>
      <c r="DI6" s="95"/>
      <c r="DJ6" s="96"/>
      <c r="DK6" s="94" t="s">
        <v>20</v>
      </c>
      <c r="DL6" s="95"/>
      <c r="DM6" s="95"/>
      <c r="DN6" s="96"/>
      <c r="DO6" s="94" t="s">
        <v>21</v>
      </c>
      <c r="DP6" s="95"/>
      <c r="DQ6" s="95"/>
      <c r="DR6" s="96"/>
      <c r="DS6" s="94" t="s">
        <v>20</v>
      </c>
      <c r="DT6" s="95"/>
      <c r="DU6" s="95"/>
      <c r="DV6" s="96"/>
      <c r="DW6" s="94" t="s">
        <v>21</v>
      </c>
      <c r="DX6" s="95"/>
      <c r="DY6" s="95"/>
      <c r="DZ6" s="96"/>
      <c r="EA6" s="94" t="s">
        <v>20</v>
      </c>
      <c r="EB6" s="95"/>
      <c r="EC6" s="95"/>
      <c r="ED6" s="96"/>
      <c r="EE6" s="94" t="s">
        <v>21</v>
      </c>
      <c r="EF6" s="95"/>
      <c r="EG6" s="95"/>
      <c r="EH6" s="96"/>
      <c r="EI6" s="94" t="s">
        <v>20</v>
      </c>
      <c r="EJ6" s="95"/>
      <c r="EK6" s="95"/>
      <c r="EL6" s="96"/>
      <c r="EM6" s="94" t="s">
        <v>21</v>
      </c>
      <c r="EN6" s="95"/>
      <c r="EO6" s="95"/>
      <c r="EP6" s="96"/>
      <c r="EQ6" s="94" t="s">
        <v>20</v>
      </c>
      <c r="ER6" s="95"/>
      <c r="ES6" s="95"/>
      <c r="ET6" s="96"/>
      <c r="EU6" s="94" t="s">
        <v>21</v>
      </c>
      <c r="EV6" s="95"/>
      <c r="EW6" s="95"/>
      <c r="EX6" s="96"/>
    </row>
    <row r="7" spans="1:154" s="60" customFormat="1" ht="51.75" customHeight="1">
      <c r="A7" s="93"/>
      <c r="B7" s="93"/>
      <c r="C7" s="61" t="s">
        <v>48</v>
      </c>
      <c r="D7" s="61" t="s">
        <v>49</v>
      </c>
      <c r="E7" s="61" t="s">
        <v>50</v>
      </c>
      <c r="F7" s="61" t="s">
        <v>14</v>
      </c>
      <c r="G7" s="61" t="s">
        <v>48</v>
      </c>
      <c r="H7" s="61" t="s">
        <v>49</v>
      </c>
      <c r="I7" s="61" t="s">
        <v>50</v>
      </c>
      <c r="J7" s="61" t="s">
        <v>14</v>
      </c>
      <c r="K7" s="61" t="s">
        <v>48</v>
      </c>
      <c r="L7" s="61" t="s">
        <v>49</v>
      </c>
      <c r="M7" s="61" t="s">
        <v>50</v>
      </c>
      <c r="N7" s="61" t="s">
        <v>14</v>
      </c>
      <c r="O7" s="61" t="s">
        <v>48</v>
      </c>
      <c r="P7" s="61" t="s">
        <v>49</v>
      </c>
      <c r="Q7" s="61" t="s">
        <v>50</v>
      </c>
      <c r="R7" s="61" t="s">
        <v>14</v>
      </c>
      <c r="S7" s="61" t="s">
        <v>48</v>
      </c>
      <c r="T7" s="61" t="s">
        <v>49</v>
      </c>
      <c r="U7" s="61" t="s">
        <v>50</v>
      </c>
      <c r="V7" s="61" t="s">
        <v>14</v>
      </c>
      <c r="W7" s="61" t="s">
        <v>48</v>
      </c>
      <c r="X7" s="61" t="s">
        <v>49</v>
      </c>
      <c r="Y7" s="61" t="s">
        <v>50</v>
      </c>
      <c r="Z7" s="61" t="s">
        <v>14</v>
      </c>
      <c r="AA7" s="61" t="s">
        <v>48</v>
      </c>
      <c r="AB7" s="61" t="s">
        <v>49</v>
      </c>
      <c r="AC7" s="61" t="s">
        <v>50</v>
      </c>
      <c r="AD7" s="61" t="s">
        <v>14</v>
      </c>
      <c r="AE7" s="61" t="s">
        <v>48</v>
      </c>
      <c r="AF7" s="61" t="s">
        <v>49</v>
      </c>
      <c r="AG7" s="61" t="s">
        <v>50</v>
      </c>
      <c r="AH7" s="61" t="s">
        <v>14</v>
      </c>
      <c r="AI7" s="61" t="s">
        <v>48</v>
      </c>
      <c r="AJ7" s="61" t="s">
        <v>49</v>
      </c>
      <c r="AK7" s="61" t="s">
        <v>50</v>
      </c>
      <c r="AL7" s="61" t="s">
        <v>14</v>
      </c>
      <c r="AM7" s="61" t="s">
        <v>48</v>
      </c>
      <c r="AN7" s="61" t="s">
        <v>49</v>
      </c>
      <c r="AO7" s="61" t="s">
        <v>50</v>
      </c>
      <c r="AP7" s="61" t="s">
        <v>14</v>
      </c>
      <c r="AQ7" s="61" t="s">
        <v>48</v>
      </c>
      <c r="AR7" s="61" t="s">
        <v>49</v>
      </c>
      <c r="AS7" s="61" t="s">
        <v>50</v>
      </c>
      <c r="AT7" s="61" t="s">
        <v>14</v>
      </c>
      <c r="AU7" s="61" t="s">
        <v>48</v>
      </c>
      <c r="AV7" s="61" t="s">
        <v>49</v>
      </c>
      <c r="AW7" s="61" t="s">
        <v>50</v>
      </c>
      <c r="AX7" s="61" t="s">
        <v>14</v>
      </c>
      <c r="AY7" s="61" t="s">
        <v>48</v>
      </c>
      <c r="AZ7" s="61" t="s">
        <v>49</v>
      </c>
      <c r="BA7" s="61" t="s">
        <v>50</v>
      </c>
      <c r="BB7" s="61" t="s">
        <v>14</v>
      </c>
      <c r="BC7" s="61" t="s">
        <v>48</v>
      </c>
      <c r="BD7" s="61" t="s">
        <v>49</v>
      </c>
      <c r="BE7" s="61" t="s">
        <v>50</v>
      </c>
      <c r="BF7" s="61" t="s">
        <v>14</v>
      </c>
      <c r="BG7" s="61" t="s">
        <v>48</v>
      </c>
      <c r="BH7" s="61" t="s">
        <v>49</v>
      </c>
      <c r="BI7" s="61" t="s">
        <v>50</v>
      </c>
      <c r="BJ7" s="61" t="s">
        <v>14</v>
      </c>
      <c r="BK7" s="61" t="s">
        <v>48</v>
      </c>
      <c r="BL7" s="61" t="s">
        <v>49</v>
      </c>
      <c r="BM7" s="61" t="s">
        <v>50</v>
      </c>
      <c r="BN7" s="61" t="s">
        <v>14</v>
      </c>
      <c r="BO7" s="61" t="s">
        <v>48</v>
      </c>
      <c r="BP7" s="61" t="s">
        <v>49</v>
      </c>
      <c r="BQ7" s="61" t="s">
        <v>50</v>
      </c>
      <c r="BR7" s="61" t="s">
        <v>14</v>
      </c>
      <c r="BS7" s="61" t="s">
        <v>48</v>
      </c>
      <c r="BT7" s="61" t="s">
        <v>49</v>
      </c>
      <c r="BU7" s="61" t="s">
        <v>50</v>
      </c>
      <c r="BV7" s="61" t="s">
        <v>14</v>
      </c>
      <c r="BW7" s="61" t="s">
        <v>48</v>
      </c>
      <c r="BX7" s="61" t="s">
        <v>49</v>
      </c>
      <c r="BY7" s="61" t="s">
        <v>50</v>
      </c>
      <c r="BZ7" s="61" t="s">
        <v>14</v>
      </c>
      <c r="CA7" s="61" t="s">
        <v>48</v>
      </c>
      <c r="CB7" s="61" t="s">
        <v>49</v>
      </c>
      <c r="CC7" s="61" t="s">
        <v>50</v>
      </c>
      <c r="CD7" s="61" t="s">
        <v>14</v>
      </c>
      <c r="CE7" s="61" t="s">
        <v>48</v>
      </c>
      <c r="CF7" s="61" t="s">
        <v>49</v>
      </c>
      <c r="CG7" s="61" t="s">
        <v>50</v>
      </c>
      <c r="CH7" s="61" t="s">
        <v>14</v>
      </c>
      <c r="CI7" s="61" t="s">
        <v>48</v>
      </c>
      <c r="CJ7" s="61" t="s">
        <v>49</v>
      </c>
      <c r="CK7" s="61" t="s">
        <v>50</v>
      </c>
      <c r="CL7" s="61" t="s">
        <v>14</v>
      </c>
      <c r="CM7" s="61" t="s">
        <v>48</v>
      </c>
      <c r="CN7" s="61" t="s">
        <v>49</v>
      </c>
      <c r="CO7" s="61" t="s">
        <v>50</v>
      </c>
      <c r="CP7" s="61" t="s">
        <v>14</v>
      </c>
      <c r="CQ7" s="61" t="s">
        <v>48</v>
      </c>
      <c r="CR7" s="61" t="s">
        <v>49</v>
      </c>
      <c r="CS7" s="61" t="s">
        <v>50</v>
      </c>
      <c r="CT7" s="61" t="s">
        <v>14</v>
      </c>
      <c r="CU7" s="61" t="s">
        <v>48</v>
      </c>
      <c r="CV7" s="61" t="s">
        <v>49</v>
      </c>
      <c r="CW7" s="61" t="s">
        <v>50</v>
      </c>
      <c r="CX7" s="61" t="s">
        <v>14</v>
      </c>
      <c r="CY7" s="61" t="s">
        <v>48</v>
      </c>
      <c r="CZ7" s="61" t="s">
        <v>49</v>
      </c>
      <c r="DA7" s="61" t="s">
        <v>50</v>
      </c>
      <c r="DB7" s="61" t="s">
        <v>14</v>
      </c>
      <c r="DC7" s="61" t="s">
        <v>48</v>
      </c>
      <c r="DD7" s="61" t="s">
        <v>49</v>
      </c>
      <c r="DE7" s="61" t="s">
        <v>50</v>
      </c>
      <c r="DF7" s="61" t="s">
        <v>14</v>
      </c>
      <c r="DG7" s="61" t="s">
        <v>48</v>
      </c>
      <c r="DH7" s="61" t="s">
        <v>49</v>
      </c>
      <c r="DI7" s="61" t="s">
        <v>50</v>
      </c>
      <c r="DJ7" s="61" t="s">
        <v>14</v>
      </c>
      <c r="DK7" s="61" t="s">
        <v>48</v>
      </c>
      <c r="DL7" s="61" t="s">
        <v>49</v>
      </c>
      <c r="DM7" s="61" t="s">
        <v>50</v>
      </c>
      <c r="DN7" s="61" t="s">
        <v>14</v>
      </c>
      <c r="DO7" s="61" t="s">
        <v>48</v>
      </c>
      <c r="DP7" s="61" t="s">
        <v>49</v>
      </c>
      <c r="DQ7" s="61" t="s">
        <v>50</v>
      </c>
      <c r="DR7" s="61" t="s">
        <v>14</v>
      </c>
      <c r="DS7" s="61" t="s">
        <v>48</v>
      </c>
      <c r="DT7" s="61" t="s">
        <v>49</v>
      </c>
      <c r="DU7" s="61" t="s">
        <v>50</v>
      </c>
      <c r="DV7" s="61" t="s">
        <v>14</v>
      </c>
      <c r="DW7" s="61" t="s">
        <v>48</v>
      </c>
      <c r="DX7" s="61" t="s">
        <v>49</v>
      </c>
      <c r="DY7" s="61" t="s">
        <v>50</v>
      </c>
      <c r="DZ7" s="61" t="s">
        <v>14</v>
      </c>
      <c r="EA7" s="61" t="s">
        <v>48</v>
      </c>
      <c r="EB7" s="61" t="s">
        <v>49</v>
      </c>
      <c r="EC7" s="61" t="s">
        <v>50</v>
      </c>
      <c r="ED7" s="61" t="s">
        <v>14</v>
      </c>
      <c r="EE7" s="61" t="s">
        <v>48</v>
      </c>
      <c r="EF7" s="61" t="s">
        <v>49</v>
      </c>
      <c r="EG7" s="61" t="s">
        <v>50</v>
      </c>
      <c r="EH7" s="61" t="s">
        <v>14</v>
      </c>
      <c r="EI7" s="61" t="s">
        <v>48</v>
      </c>
      <c r="EJ7" s="61" t="s">
        <v>49</v>
      </c>
      <c r="EK7" s="61" t="s">
        <v>50</v>
      </c>
      <c r="EL7" s="61" t="s">
        <v>14</v>
      </c>
      <c r="EM7" s="61" t="s">
        <v>48</v>
      </c>
      <c r="EN7" s="61" t="s">
        <v>49</v>
      </c>
      <c r="EO7" s="61" t="s">
        <v>50</v>
      </c>
      <c r="EP7" s="61" t="s">
        <v>14</v>
      </c>
      <c r="EQ7" s="61" t="s">
        <v>48</v>
      </c>
      <c r="ER7" s="61" t="s">
        <v>49</v>
      </c>
      <c r="ES7" s="61" t="s">
        <v>50</v>
      </c>
      <c r="ET7" s="61" t="s">
        <v>14</v>
      </c>
      <c r="EU7" s="61" t="s">
        <v>48</v>
      </c>
      <c r="EV7" s="61" t="s">
        <v>49</v>
      </c>
      <c r="EW7" s="61" t="s">
        <v>50</v>
      </c>
      <c r="EX7" s="61" t="s">
        <v>14</v>
      </c>
    </row>
    <row r="8" spans="1:154" ht="24.9" customHeight="1">
      <c r="A8" s="45">
        <v>1</v>
      </c>
      <c r="B8" s="46" t="s">
        <v>64</v>
      </c>
      <c r="C8" s="63">
        <v>864816.30999999982</v>
      </c>
      <c r="D8" s="63">
        <v>291306.5</v>
      </c>
      <c r="E8" s="63">
        <v>271000</v>
      </c>
      <c r="F8" s="63">
        <v>1427122.8099999998</v>
      </c>
      <c r="G8" s="63">
        <v>573647.14278643485</v>
      </c>
      <c r="H8" s="63">
        <v>196370.46386781588</v>
      </c>
      <c r="I8" s="63">
        <v>187831.7433457491</v>
      </c>
      <c r="J8" s="63">
        <v>957849.34999999986</v>
      </c>
      <c r="K8" s="63">
        <v>342299.09999999992</v>
      </c>
      <c r="L8" s="63">
        <v>130614.31000000001</v>
      </c>
      <c r="M8" s="63">
        <v>0</v>
      </c>
      <c r="N8" s="63">
        <v>472913.40999999992</v>
      </c>
      <c r="O8" s="63">
        <v>342299.09999999992</v>
      </c>
      <c r="P8" s="63">
        <v>130614.31000000001</v>
      </c>
      <c r="Q8" s="63">
        <v>0</v>
      </c>
      <c r="R8" s="63">
        <v>472913.40999999992</v>
      </c>
      <c r="S8" s="63">
        <v>60932.591774999979</v>
      </c>
      <c r="T8" s="63">
        <v>663.798225</v>
      </c>
      <c r="U8" s="63">
        <v>0</v>
      </c>
      <c r="V8" s="63">
        <v>61596.389999999978</v>
      </c>
      <c r="W8" s="63">
        <v>59594.88177499998</v>
      </c>
      <c r="X8" s="63">
        <v>663.798225</v>
      </c>
      <c r="Y8" s="63">
        <v>0</v>
      </c>
      <c r="Z8" s="63">
        <v>60258.679999999978</v>
      </c>
      <c r="AA8" s="63">
        <v>41458573.901399985</v>
      </c>
      <c r="AB8" s="63">
        <v>12124796.236300001</v>
      </c>
      <c r="AC8" s="63">
        <v>21047196.212299999</v>
      </c>
      <c r="AD8" s="63">
        <v>74630566.349999979</v>
      </c>
      <c r="AE8" s="63">
        <v>12165928.881193794</v>
      </c>
      <c r="AF8" s="63">
        <v>3557995.2426875643</v>
      </c>
      <c r="AG8" s="63">
        <v>6176254.2261186279</v>
      </c>
      <c r="AH8" s="63">
        <v>21900178.349999987</v>
      </c>
      <c r="AI8" s="63">
        <v>8751840.0907995142</v>
      </c>
      <c r="AJ8" s="63">
        <v>7671133.1762165213</v>
      </c>
      <c r="AK8" s="63">
        <v>1912</v>
      </c>
      <c r="AL8" s="63">
        <v>16424885.267016035</v>
      </c>
      <c r="AM8" s="63">
        <v>8662730.3774026111</v>
      </c>
      <c r="AN8" s="63">
        <v>7602387.699613424</v>
      </c>
      <c r="AO8" s="63">
        <v>1912</v>
      </c>
      <c r="AP8" s="63">
        <v>16267030.077016035</v>
      </c>
      <c r="AQ8" s="63">
        <v>2451443.3007929754</v>
      </c>
      <c r="AR8" s="63">
        <v>1468255.7021909871</v>
      </c>
      <c r="AS8" s="63">
        <v>9100</v>
      </c>
      <c r="AT8" s="63">
        <v>3928799.0029839622</v>
      </c>
      <c r="AU8" s="63">
        <v>2121763.7807929753</v>
      </c>
      <c r="AV8" s="63">
        <v>1468255.7021909871</v>
      </c>
      <c r="AW8" s="63">
        <v>9100</v>
      </c>
      <c r="AX8" s="63">
        <v>3599119.4829839626</v>
      </c>
      <c r="AY8" s="63">
        <v>8.5265128291212022E-14</v>
      </c>
      <c r="AZ8" s="63">
        <v>0</v>
      </c>
      <c r="BA8" s="63">
        <v>0</v>
      </c>
      <c r="BB8" s="63">
        <v>8.5265128291212022E-14</v>
      </c>
      <c r="BC8" s="63">
        <v>8.5265128291212022E-14</v>
      </c>
      <c r="BD8" s="63">
        <v>0</v>
      </c>
      <c r="BE8" s="63">
        <v>0</v>
      </c>
      <c r="BF8" s="63">
        <v>8.5265128291212022E-14</v>
      </c>
      <c r="BG8" s="63">
        <v>0</v>
      </c>
      <c r="BH8" s="63">
        <v>0</v>
      </c>
      <c r="BI8" s="63">
        <v>0</v>
      </c>
      <c r="BJ8" s="63">
        <v>0</v>
      </c>
      <c r="BK8" s="63">
        <v>0</v>
      </c>
      <c r="BL8" s="63">
        <v>0</v>
      </c>
      <c r="BM8" s="63">
        <v>0</v>
      </c>
      <c r="BN8" s="63">
        <v>0</v>
      </c>
      <c r="BO8" s="63">
        <v>0</v>
      </c>
      <c r="BP8" s="63">
        <v>0</v>
      </c>
      <c r="BQ8" s="63">
        <v>0</v>
      </c>
      <c r="BR8" s="63">
        <v>0</v>
      </c>
      <c r="BS8" s="63">
        <v>0</v>
      </c>
      <c r="BT8" s="63">
        <v>0</v>
      </c>
      <c r="BU8" s="63">
        <v>0</v>
      </c>
      <c r="BV8" s="63">
        <v>0</v>
      </c>
      <c r="BW8" s="63">
        <v>0</v>
      </c>
      <c r="BX8" s="63">
        <v>0</v>
      </c>
      <c r="BY8" s="63">
        <v>0</v>
      </c>
      <c r="BZ8" s="63">
        <v>0</v>
      </c>
      <c r="CA8" s="63">
        <v>0</v>
      </c>
      <c r="CB8" s="63">
        <v>0</v>
      </c>
      <c r="CC8" s="63">
        <v>0</v>
      </c>
      <c r="CD8" s="63">
        <v>0</v>
      </c>
      <c r="CE8" s="63">
        <v>0</v>
      </c>
      <c r="CF8" s="63">
        <v>0</v>
      </c>
      <c r="CG8" s="63">
        <v>0</v>
      </c>
      <c r="CH8" s="63">
        <v>0</v>
      </c>
      <c r="CI8" s="63">
        <v>0</v>
      </c>
      <c r="CJ8" s="63">
        <v>0</v>
      </c>
      <c r="CK8" s="63">
        <v>0</v>
      </c>
      <c r="CL8" s="63">
        <v>0</v>
      </c>
      <c r="CM8" s="63">
        <v>415137.48894800007</v>
      </c>
      <c r="CN8" s="63">
        <v>1543.4410519999999</v>
      </c>
      <c r="CO8" s="63">
        <v>0</v>
      </c>
      <c r="CP8" s="63">
        <v>416680.93000000005</v>
      </c>
      <c r="CQ8" s="63">
        <v>229487.65026581258</v>
      </c>
      <c r="CR8" s="63">
        <v>495.99973418773993</v>
      </c>
      <c r="CS8" s="63">
        <v>0</v>
      </c>
      <c r="CT8" s="63">
        <v>229983.65000000031</v>
      </c>
      <c r="CU8" s="63">
        <v>6162267.5419530012</v>
      </c>
      <c r="CV8" s="63">
        <v>1300322.8580469997</v>
      </c>
      <c r="CW8" s="63">
        <v>0</v>
      </c>
      <c r="CX8" s="63">
        <v>7462590.4000000004</v>
      </c>
      <c r="CY8" s="63">
        <v>1225280.5205128994</v>
      </c>
      <c r="CZ8" s="63">
        <v>353461.16948709928</v>
      </c>
      <c r="DA8" s="63">
        <v>0</v>
      </c>
      <c r="DB8" s="63">
        <v>1578741.6899999985</v>
      </c>
      <c r="DC8" s="63">
        <v>0</v>
      </c>
      <c r="DD8" s="63">
        <v>0</v>
      </c>
      <c r="DE8" s="63">
        <v>0</v>
      </c>
      <c r="DF8" s="63">
        <v>0</v>
      </c>
      <c r="DG8" s="63">
        <v>0</v>
      </c>
      <c r="DH8" s="63">
        <v>0</v>
      </c>
      <c r="DI8" s="63">
        <v>0</v>
      </c>
      <c r="DJ8" s="63">
        <v>0</v>
      </c>
      <c r="DK8" s="63">
        <v>5832773.5100000007</v>
      </c>
      <c r="DL8" s="63">
        <v>2398.79</v>
      </c>
      <c r="DM8" s="63">
        <v>0</v>
      </c>
      <c r="DN8" s="63">
        <v>5835172.3000000007</v>
      </c>
      <c r="DO8" s="63">
        <v>1166550.8535846053</v>
      </c>
      <c r="DP8" s="63">
        <v>479.75641539569847</v>
      </c>
      <c r="DQ8" s="63">
        <v>0</v>
      </c>
      <c r="DR8" s="63">
        <v>1167030.610000001</v>
      </c>
      <c r="DS8" s="63">
        <v>0</v>
      </c>
      <c r="DT8" s="63">
        <v>0</v>
      </c>
      <c r="DU8" s="63">
        <v>0</v>
      </c>
      <c r="DV8" s="63">
        <v>0</v>
      </c>
      <c r="DW8" s="63">
        <v>0</v>
      </c>
      <c r="DX8" s="63">
        <v>0</v>
      </c>
      <c r="DY8" s="63">
        <v>0</v>
      </c>
      <c r="DZ8" s="63">
        <v>0</v>
      </c>
      <c r="EA8" s="63">
        <v>293588.08</v>
      </c>
      <c r="EB8" s="63">
        <v>10000</v>
      </c>
      <c r="EC8" s="63">
        <v>0</v>
      </c>
      <c r="ED8" s="63">
        <v>303588.08</v>
      </c>
      <c r="EE8" s="63">
        <v>143857.44999999998</v>
      </c>
      <c r="EF8" s="63">
        <v>8092.5699999999961</v>
      </c>
      <c r="EG8" s="63">
        <v>0</v>
      </c>
      <c r="EH8" s="63">
        <v>151950.01999999999</v>
      </c>
      <c r="EI8" s="63">
        <v>0</v>
      </c>
      <c r="EJ8" s="63">
        <v>0</v>
      </c>
      <c r="EK8" s="63">
        <v>0</v>
      </c>
      <c r="EL8" s="63">
        <v>0</v>
      </c>
      <c r="EM8" s="63">
        <v>0</v>
      </c>
      <c r="EN8" s="63">
        <v>0</v>
      </c>
      <c r="EO8" s="63">
        <v>0</v>
      </c>
      <c r="EP8" s="63">
        <v>0</v>
      </c>
      <c r="EQ8" s="63">
        <v>66633671.915668465</v>
      </c>
      <c r="ER8" s="63">
        <v>23001034.812031511</v>
      </c>
      <c r="ES8" s="63">
        <v>21329208.212299999</v>
      </c>
      <c r="ET8" s="63">
        <v>110963914.93999998</v>
      </c>
      <c r="EU8" s="63">
        <v>26691140.638314135</v>
      </c>
      <c r="EV8" s="63">
        <v>13318816.712221475</v>
      </c>
      <c r="EW8" s="63">
        <v>6375097.9694643766</v>
      </c>
      <c r="EX8" s="63">
        <v>46385055.319999985</v>
      </c>
    </row>
    <row r="9" spans="1:154" s="22" customFormat="1" ht="24.9" customHeight="1">
      <c r="A9" s="45">
        <v>2</v>
      </c>
      <c r="B9" s="46" t="s">
        <v>62</v>
      </c>
      <c r="C9" s="63">
        <v>3014999.3200000003</v>
      </c>
      <c r="D9" s="63">
        <v>5528943.629999999</v>
      </c>
      <c r="E9" s="63">
        <v>0</v>
      </c>
      <c r="F9" s="63">
        <v>8543942.9499999993</v>
      </c>
      <c r="G9" s="63">
        <v>727949.83000000007</v>
      </c>
      <c r="H9" s="63">
        <v>1350704.2674999991</v>
      </c>
      <c r="I9" s="63">
        <v>0</v>
      </c>
      <c r="J9" s="63">
        <v>2078654.0974999992</v>
      </c>
      <c r="K9" s="63">
        <v>0</v>
      </c>
      <c r="L9" s="63">
        <v>146610.20549199998</v>
      </c>
      <c r="M9" s="63">
        <v>0</v>
      </c>
      <c r="N9" s="63">
        <v>146610.20549199998</v>
      </c>
      <c r="O9" s="63">
        <v>0</v>
      </c>
      <c r="P9" s="63">
        <v>146610.20549199998</v>
      </c>
      <c r="Q9" s="63">
        <v>0</v>
      </c>
      <c r="R9" s="63">
        <v>146610.20549199998</v>
      </c>
      <c r="S9" s="63">
        <v>0</v>
      </c>
      <c r="T9" s="63">
        <v>7773.6399999999994</v>
      </c>
      <c r="U9" s="63">
        <v>0</v>
      </c>
      <c r="V9" s="63">
        <v>7773.6399999999994</v>
      </c>
      <c r="W9" s="63">
        <v>0</v>
      </c>
      <c r="X9" s="63">
        <v>7773.6399999999994</v>
      </c>
      <c r="Y9" s="63">
        <v>0</v>
      </c>
      <c r="Z9" s="63">
        <v>7773.6399999999994</v>
      </c>
      <c r="AA9" s="63">
        <v>17218512.379999921</v>
      </c>
      <c r="AB9" s="63">
        <v>13373.460000000001</v>
      </c>
      <c r="AC9" s="63">
        <v>0</v>
      </c>
      <c r="AD9" s="63">
        <v>17231885.839999922</v>
      </c>
      <c r="AE9" s="63">
        <v>17218512.379999921</v>
      </c>
      <c r="AF9" s="63">
        <v>13373.460000000001</v>
      </c>
      <c r="AG9" s="63">
        <v>0</v>
      </c>
      <c r="AH9" s="63">
        <v>17231885.839999922</v>
      </c>
      <c r="AI9" s="63">
        <v>9461423.4200000018</v>
      </c>
      <c r="AJ9" s="63">
        <v>19595957.789999999</v>
      </c>
      <c r="AK9" s="63">
        <v>2210593.7599999998</v>
      </c>
      <c r="AL9" s="63">
        <v>31267974.969999999</v>
      </c>
      <c r="AM9" s="63">
        <v>8327329.0080000013</v>
      </c>
      <c r="AN9" s="63">
        <v>19595957.789999999</v>
      </c>
      <c r="AO9" s="63">
        <v>1659162.5279999999</v>
      </c>
      <c r="AP9" s="63">
        <v>29582449.326000001</v>
      </c>
      <c r="AQ9" s="63">
        <v>1453441.0527777779</v>
      </c>
      <c r="AR9" s="63">
        <v>2594803.5166339874</v>
      </c>
      <c r="AS9" s="63">
        <v>208368.91</v>
      </c>
      <c r="AT9" s="63">
        <v>4256613.479411765</v>
      </c>
      <c r="AU9" s="63">
        <v>1318721.997777778</v>
      </c>
      <c r="AV9" s="63">
        <v>2586417.1316339877</v>
      </c>
      <c r="AW9" s="63">
        <v>208368.91</v>
      </c>
      <c r="AX9" s="63">
        <v>4113508.0394117655</v>
      </c>
      <c r="AY9" s="63">
        <v>0</v>
      </c>
      <c r="AZ9" s="63">
        <v>0</v>
      </c>
      <c r="BA9" s="63">
        <v>0</v>
      </c>
      <c r="BB9" s="63">
        <v>0</v>
      </c>
      <c r="BC9" s="63">
        <v>0</v>
      </c>
      <c r="BD9" s="63">
        <v>0</v>
      </c>
      <c r="BE9" s="63">
        <v>0</v>
      </c>
      <c r="BF9" s="63">
        <v>0</v>
      </c>
      <c r="BG9" s="63">
        <v>0</v>
      </c>
      <c r="BH9" s="63">
        <v>0</v>
      </c>
      <c r="BI9" s="63">
        <v>0</v>
      </c>
      <c r="BJ9" s="63">
        <v>0</v>
      </c>
      <c r="BK9" s="63">
        <v>0</v>
      </c>
      <c r="BL9" s="63">
        <v>0</v>
      </c>
      <c r="BM9" s="63">
        <v>0</v>
      </c>
      <c r="BN9" s="63">
        <v>0</v>
      </c>
      <c r="BO9" s="63">
        <v>0</v>
      </c>
      <c r="BP9" s="63">
        <v>0</v>
      </c>
      <c r="BQ9" s="63">
        <v>0</v>
      </c>
      <c r="BR9" s="63">
        <v>0</v>
      </c>
      <c r="BS9" s="63">
        <v>0</v>
      </c>
      <c r="BT9" s="63">
        <v>0</v>
      </c>
      <c r="BU9" s="63">
        <v>0</v>
      </c>
      <c r="BV9" s="63">
        <v>0</v>
      </c>
      <c r="BW9" s="63">
        <v>0</v>
      </c>
      <c r="BX9" s="63">
        <v>0</v>
      </c>
      <c r="BY9" s="63">
        <v>0</v>
      </c>
      <c r="BZ9" s="63">
        <v>0</v>
      </c>
      <c r="CA9" s="63">
        <v>0</v>
      </c>
      <c r="CB9" s="63">
        <v>0</v>
      </c>
      <c r="CC9" s="63">
        <v>0</v>
      </c>
      <c r="CD9" s="63">
        <v>0</v>
      </c>
      <c r="CE9" s="63">
        <v>0</v>
      </c>
      <c r="CF9" s="63">
        <v>0</v>
      </c>
      <c r="CG9" s="63">
        <v>0</v>
      </c>
      <c r="CH9" s="63">
        <v>0</v>
      </c>
      <c r="CI9" s="63">
        <v>0</v>
      </c>
      <c r="CJ9" s="63">
        <v>0</v>
      </c>
      <c r="CK9" s="63">
        <v>0</v>
      </c>
      <c r="CL9" s="63">
        <v>0</v>
      </c>
      <c r="CM9" s="63">
        <v>180649.84000000003</v>
      </c>
      <c r="CN9" s="63">
        <v>0</v>
      </c>
      <c r="CO9" s="63">
        <v>0</v>
      </c>
      <c r="CP9" s="63">
        <v>180649.84000000003</v>
      </c>
      <c r="CQ9" s="63">
        <v>180649.84000000003</v>
      </c>
      <c r="CR9" s="63">
        <v>0</v>
      </c>
      <c r="CS9" s="63">
        <v>0</v>
      </c>
      <c r="CT9" s="63">
        <v>180649.84000000003</v>
      </c>
      <c r="CU9" s="63">
        <v>1374803.6300000001</v>
      </c>
      <c r="CV9" s="63">
        <v>1031911.1099999999</v>
      </c>
      <c r="CW9" s="63">
        <v>0</v>
      </c>
      <c r="CX9" s="63">
        <v>2406714.7400000002</v>
      </c>
      <c r="CY9" s="63">
        <v>1336780.6020000002</v>
      </c>
      <c r="CZ9" s="63">
        <v>972274.84199999983</v>
      </c>
      <c r="DA9" s="63">
        <v>0</v>
      </c>
      <c r="DB9" s="63">
        <v>2309055.4440000001</v>
      </c>
      <c r="DC9" s="63">
        <v>1623099.4693</v>
      </c>
      <c r="DD9" s="63">
        <v>0</v>
      </c>
      <c r="DE9" s="63">
        <v>0</v>
      </c>
      <c r="DF9" s="63">
        <v>1623099.4693</v>
      </c>
      <c r="DG9" s="63">
        <v>0</v>
      </c>
      <c r="DH9" s="63">
        <v>0</v>
      </c>
      <c r="DI9" s="63">
        <v>0</v>
      </c>
      <c r="DJ9" s="63">
        <v>0</v>
      </c>
      <c r="DK9" s="63">
        <v>170335.59</v>
      </c>
      <c r="DL9" s="63">
        <v>0</v>
      </c>
      <c r="DM9" s="63">
        <v>0</v>
      </c>
      <c r="DN9" s="63">
        <v>170335.59</v>
      </c>
      <c r="DO9" s="63">
        <v>50067.117999999988</v>
      </c>
      <c r="DP9" s="63">
        <v>0</v>
      </c>
      <c r="DQ9" s="63">
        <v>0</v>
      </c>
      <c r="DR9" s="63">
        <v>50067.117999999988</v>
      </c>
      <c r="DS9" s="63">
        <v>0</v>
      </c>
      <c r="DT9" s="63">
        <v>17076.22</v>
      </c>
      <c r="DU9" s="63">
        <v>0</v>
      </c>
      <c r="DV9" s="63">
        <v>17076.22</v>
      </c>
      <c r="DW9" s="63">
        <v>0</v>
      </c>
      <c r="DX9" s="63">
        <v>17076.22</v>
      </c>
      <c r="DY9" s="63">
        <v>0</v>
      </c>
      <c r="DZ9" s="63">
        <v>17076.22</v>
      </c>
      <c r="EA9" s="63">
        <v>128215.10999999993</v>
      </c>
      <c r="EB9" s="63">
        <v>0</v>
      </c>
      <c r="EC9" s="63">
        <v>0</v>
      </c>
      <c r="ED9" s="63">
        <v>128215.10999999993</v>
      </c>
      <c r="EE9" s="63">
        <v>128215.10999999993</v>
      </c>
      <c r="EF9" s="63">
        <v>0</v>
      </c>
      <c r="EG9" s="63">
        <v>0</v>
      </c>
      <c r="EH9" s="63">
        <v>128215.10999999993</v>
      </c>
      <c r="EI9" s="63">
        <v>0</v>
      </c>
      <c r="EJ9" s="63">
        <v>0</v>
      </c>
      <c r="EK9" s="63">
        <v>0</v>
      </c>
      <c r="EL9" s="63">
        <v>0</v>
      </c>
      <c r="EM9" s="63">
        <v>0</v>
      </c>
      <c r="EN9" s="63">
        <v>0</v>
      </c>
      <c r="EO9" s="63">
        <v>0</v>
      </c>
      <c r="EP9" s="63">
        <v>0</v>
      </c>
      <c r="EQ9" s="63">
        <v>34625479.812077701</v>
      </c>
      <c r="ER9" s="63">
        <v>28936449.572125982</v>
      </c>
      <c r="ES9" s="63">
        <v>2418962.67</v>
      </c>
      <c r="ET9" s="63">
        <v>65980892.054203697</v>
      </c>
      <c r="EU9" s="63">
        <v>29288225.885777701</v>
      </c>
      <c r="EV9" s="63">
        <v>24690187.556625985</v>
      </c>
      <c r="EW9" s="63">
        <v>1867531.4379999998</v>
      </c>
      <c r="EX9" s="63">
        <v>55845944.88040369</v>
      </c>
    </row>
    <row r="10" spans="1:154" ht="24.9" customHeight="1">
      <c r="A10" s="45">
        <v>3</v>
      </c>
      <c r="B10" s="46" t="s">
        <v>67</v>
      </c>
      <c r="C10" s="63">
        <v>228674.41999999995</v>
      </c>
      <c r="D10" s="63">
        <v>0</v>
      </c>
      <c r="E10" s="63">
        <v>0</v>
      </c>
      <c r="F10" s="63">
        <v>228674.41999999995</v>
      </c>
      <c r="G10" s="63">
        <v>162375.24499999994</v>
      </c>
      <c r="H10" s="63">
        <v>0</v>
      </c>
      <c r="I10" s="63">
        <v>0</v>
      </c>
      <c r="J10" s="63">
        <v>162375.24499999994</v>
      </c>
      <c r="K10" s="63">
        <v>4522.67</v>
      </c>
      <c r="L10" s="63">
        <v>35322.74</v>
      </c>
      <c r="M10" s="63">
        <v>658.98</v>
      </c>
      <c r="N10" s="63">
        <v>40504.39</v>
      </c>
      <c r="O10" s="63">
        <v>4522.67</v>
      </c>
      <c r="P10" s="63">
        <v>35322.74</v>
      </c>
      <c r="Q10" s="63">
        <v>658.98</v>
      </c>
      <c r="R10" s="63">
        <v>40504.39</v>
      </c>
      <c r="S10" s="63">
        <v>8040</v>
      </c>
      <c r="T10" s="63">
        <v>6890</v>
      </c>
      <c r="U10" s="63">
        <v>52</v>
      </c>
      <c r="V10" s="63">
        <v>14982</v>
      </c>
      <c r="W10" s="63">
        <v>8040</v>
      </c>
      <c r="X10" s="63">
        <v>6890</v>
      </c>
      <c r="Y10" s="63">
        <v>52</v>
      </c>
      <c r="Z10" s="63">
        <v>14982</v>
      </c>
      <c r="AA10" s="63">
        <v>30108647.25</v>
      </c>
      <c r="AB10" s="63">
        <v>1630017.02</v>
      </c>
      <c r="AC10" s="63">
        <v>7077346.6200000001</v>
      </c>
      <c r="AD10" s="63">
        <v>38816010.890000001</v>
      </c>
      <c r="AE10" s="63">
        <v>30108647.25</v>
      </c>
      <c r="AF10" s="63">
        <v>1630017.02</v>
      </c>
      <c r="AG10" s="63">
        <v>7077346.6200000001</v>
      </c>
      <c r="AH10" s="63">
        <v>38816010.890000001</v>
      </c>
      <c r="AI10" s="63">
        <v>1653317.23</v>
      </c>
      <c r="AJ10" s="63">
        <v>3138995.57</v>
      </c>
      <c r="AK10" s="63">
        <v>1278</v>
      </c>
      <c r="AL10" s="63">
        <v>4793590.8</v>
      </c>
      <c r="AM10" s="63">
        <v>1555302.334</v>
      </c>
      <c r="AN10" s="63">
        <v>3138995.57</v>
      </c>
      <c r="AO10" s="63">
        <v>1278</v>
      </c>
      <c r="AP10" s="63">
        <v>4695575.9040000001</v>
      </c>
      <c r="AQ10" s="63">
        <v>397976.08277777774</v>
      </c>
      <c r="AR10" s="63">
        <v>671630.72663398716</v>
      </c>
      <c r="AS10" s="63">
        <v>0</v>
      </c>
      <c r="AT10" s="63">
        <v>1069606.8094117648</v>
      </c>
      <c r="AU10" s="63">
        <v>397976.08277777774</v>
      </c>
      <c r="AV10" s="63">
        <v>671630.72663398716</v>
      </c>
      <c r="AW10" s="63">
        <v>0</v>
      </c>
      <c r="AX10" s="63">
        <v>1069606.8094117648</v>
      </c>
      <c r="AY10" s="63">
        <v>0</v>
      </c>
      <c r="AZ10" s="63">
        <v>0</v>
      </c>
      <c r="BA10" s="63">
        <v>0</v>
      </c>
      <c r="BB10" s="63">
        <v>0</v>
      </c>
      <c r="BC10" s="63">
        <v>0</v>
      </c>
      <c r="BD10" s="63">
        <v>0</v>
      </c>
      <c r="BE10" s="63">
        <v>0</v>
      </c>
      <c r="BF10" s="63">
        <v>0</v>
      </c>
      <c r="BG10" s="63">
        <v>224594.36</v>
      </c>
      <c r="BH10" s="63">
        <v>0</v>
      </c>
      <c r="BI10" s="63">
        <v>0</v>
      </c>
      <c r="BJ10" s="63">
        <v>224594.36</v>
      </c>
      <c r="BK10" s="63">
        <v>224594.36</v>
      </c>
      <c r="BL10" s="63">
        <v>0</v>
      </c>
      <c r="BM10" s="63">
        <v>0</v>
      </c>
      <c r="BN10" s="63">
        <v>224594.36</v>
      </c>
      <c r="BO10" s="63">
        <v>0</v>
      </c>
      <c r="BP10" s="63">
        <v>0</v>
      </c>
      <c r="BQ10" s="63">
        <v>0</v>
      </c>
      <c r="BR10" s="63">
        <v>0</v>
      </c>
      <c r="BS10" s="63">
        <v>0</v>
      </c>
      <c r="BT10" s="63">
        <v>0</v>
      </c>
      <c r="BU10" s="63">
        <v>0</v>
      </c>
      <c r="BV10" s="63">
        <v>0</v>
      </c>
      <c r="BW10" s="63">
        <v>0</v>
      </c>
      <c r="BX10" s="63">
        <v>0</v>
      </c>
      <c r="BY10" s="63">
        <v>0</v>
      </c>
      <c r="BZ10" s="63">
        <v>0</v>
      </c>
      <c r="CA10" s="63">
        <v>0</v>
      </c>
      <c r="CB10" s="63">
        <v>0</v>
      </c>
      <c r="CC10" s="63">
        <v>0</v>
      </c>
      <c r="CD10" s="63">
        <v>0</v>
      </c>
      <c r="CE10" s="63">
        <v>0</v>
      </c>
      <c r="CF10" s="63">
        <v>0</v>
      </c>
      <c r="CG10" s="63">
        <v>0</v>
      </c>
      <c r="CH10" s="63">
        <v>0</v>
      </c>
      <c r="CI10" s="63">
        <v>0</v>
      </c>
      <c r="CJ10" s="63">
        <v>0</v>
      </c>
      <c r="CK10" s="63">
        <v>0</v>
      </c>
      <c r="CL10" s="63">
        <v>0</v>
      </c>
      <c r="CM10" s="63">
        <v>15928.61</v>
      </c>
      <c r="CN10" s="63">
        <v>0</v>
      </c>
      <c r="CO10" s="63">
        <v>0</v>
      </c>
      <c r="CP10" s="63">
        <v>15928.61</v>
      </c>
      <c r="CQ10" s="63">
        <v>15928.61</v>
      </c>
      <c r="CR10" s="63">
        <v>0</v>
      </c>
      <c r="CS10" s="63">
        <v>0</v>
      </c>
      <c r="CT10" s="63">
        <v>15928.61</v>
      </c>
      <c r="CU10" s="63">
        <v>55104.79</v>
      </c>
      <c r="CV10" s="63">
        <v>69541.17</v>
      </c>
      <c r="CW10" s="63">
        <v>0</v>
      </c>
      <c r="CX10" s="63">
        <v>124645.95999999999</v>
      </c>
      <c r="CY10" s="63">
        <v>55104.79</v>
      </c>
      <c r="CZ10" s="63">
        <v>69541.17</v>
      </c>
      <c r="DA10" s="63">
        <v>0</v>
      </c>
      <c r="DB10" s="63">
        <v>124645.95999999999</v>
      </c>
      <c r="DC10" s="63">
        <v>47116.65</v>
      </c>
      <c r="DD10" s="63">
        <v>47008.5</v>
      </c>
      <c r="DE10" s="63">
        <v>120</v>
      </c>
      <c r="DF10" s="63">
        <v>94245.15</v>
      </c>
      <c r="DG10" s="63">
        <v>47116.65</v>
      </c>
      <c r="DH10" s="63">
        <v>47008.5</v>
      </c>
      <c r="DI10" s="63">
        <v>120</v>
      </c>
      <c r="DJ10" s="63">
        <v>94245.15</v>
      </c>
      <c r="DK10" s="63">
        <v>9016839.5399999991</v>
      </c>
      <c r="DL10" s="63">
        <v>0</v>
      </c>
      <c r="DM10" s="63">
        <v>0</v>
      </c>
      <c r="DN10" s="63">
        <v>9016839.5399999991</v>
      </c>
      <c r="DO10" s="63">
        <v>2035964.7200000007</v>
      </c>
      <c r="DP10" s="63">
        <v>0</v>
      </c>
      <c r="DQ10" s="63">
        <v>0</v>
      </c>
      <c r="DR10" s="63">
        <v>2035964.7200000007</v>
      </c>
      <c r="DS10" s="63">
        <v>0</v>
      </c>
      <c r="DT10" s="63">
        <v>0</v>
      </c>
      <c r="DU10" s="63">
        <v>0</v>
      </c>
      <c r="DV10" s="63">
        <v>0</v>
      </c>
      <c r="DW10" s="63">
        <v>0</v>
      </c>
      <c r="DX10" s="63">
        <v>0</v>
      </c>
      <c r="DY10" s="63">
        <v>0</v>
      </c>
      <c r="DZ10" s="63">
        <v>0</v>
      </c>
      <c r="EA10" s="63">
        <v>18500</v>
      </c>
      <c r="EB10" s="63">
        <v>0</v>
      </c>
      <c r="EC10" s="63">
        <v>0</v>
      </c>
      <c r="ED10" s="63">
        <v>18500</v>
      </c>
      <c r="EE10" s="63">
        <v>18500</v>
      </c>
      <c r="EF10" s="63">
        <v>0</v>
      </c>
      <c r="EG10" s="63">
        <v>0</v>
      </c>
      <c r="EH10" s="63">
        <v>18500</v>
      </c>
      <c r="EI10" s="63">
        <v>0</v>
      </c>
      <c r="EJ10" s="63">
        <v>0</v>
      </c>
      <c r="EK10" s="63">
        <v>0</v>
      </c>
      <c r="EL10" s="63">
        <v>0</v>
      </c>
      <c r="EM10" s="63">
        <v>0</v>
      </c>
      <c r="EN10" s="63">
        <v>0</v>
      </c>
      <c r="EO10" s="63">
        <v>0</v>
      </c>
      <c r="EP10" s="63">
        <v>0</v>
      </c>
      <c r="EQ10" s="63">
        <v>41779261.602777779</v>
      </c>
      <c r="ER10" s="63">
        <v>5599405.7266339874</v>
      </c>
      <c r="ES10" s="63">
        <v>7079455.6000000006</v>
      </c>
      <c r="ET10" s="63">
        <v>54458122.929411761</v>
      </c>
      <c r="EU10" s="63">
        <v>34634072.711777776</v>
      </c>
      <c r="EV10" s="63">
        <v>5599405.7266339874</v>
      </c>
      <c r="EW10" s="63">
        <v>7079455.6000000006</v>
      </c>
      <c r="EX10" s="63">
        <v>47312934.038411759</v>
      </c>
    </row>
    <row r="11" spans="1:154" ht="24.9" customHeight="1">
      <c r="A11" s="45">
        <v>4</v>
      </c>
      <c r="B11" s="46" t="s">
        <v>63</v>
      </c>
      <c r="C11" s="63">
        <v>66000</v>
      </c>
      <c r="D11" s="63">
        <v>536682.28999999992</v>
      </c>
      <c r="E11" s="63">
        <v>676166</v>
      </c>
      <c r="F11" s="63">
        <v>1278848.29</v>
      </c>
      <c r="G11" s="63">
        <v>66000</v>
      </c>
      <c r="H11" s="63">
        <v>503535.16999999993</v>
      </c>
      <c r="I11" s="63">
        <v>667166</v>
      </c>
      <c r="J11" s="63">
        <v>1236701.17</v>
      </c>
      <c r="K11" s="63">
        <v>0</v>
      </c>
      <c r="L11" s="63">
        <v>17454.009999999998</v>
      </c>
      <c r="M11" s="63">
        <v>0</v>
      </c>
      <c r="N11" s="63">
        <v>17454.009999999998</v>
      </c>
      <c r="O11" s="63">
        <v>0</v>
      </c>
      <c r="P11" s="63">
        <v>17454.009999999998</v>
      </c>
      <c r="Q11" s="63">
        <v>0</v>
      </c>
      <c r="R11" s="63">
        <v>17454.009999999998</v>
      </c>
      <c r="S11" s="63">
        <v>6000</v>
      </c>
      <c r="T11" s="63">
        <v>0</v>
      </c>
      <c r="U11" s="63">
        <v>0</v>
      </c>
      <c r="V11" s="63">
        <v>6000</v>
      </c>
      <c r="W11" s="63">
        <v>6000</v>
      </c>
      <c r="X11" s="63">
        <v>0</v>
      </c>
      <c r="Y11" s="63">
        <v>0</v>
      </c>
      <c r="Z11" s="63">
        <v>6000</v>
      </c>
      <c r="AA11" s="63">
        <v>28090155.647778586</v>
      </c>
      <c r="AB11" s="63">
        <v>452233.89399476652</v>
      </c>
      <c r="AC11" s="63">
        <v>22341179.738206267</v>
      </c>
      <c r="AD11" s="63">
        <v>50883569.279979616</v>
      </c>
      <c r="AE11" s="63">
        <v>28090155.647778586</v>
      </c>
      <c r="AF11" s="63">
        <v>452233.89399476652</v>
      </c>
      <c r="AG11" s="63">
        <v>22341179.738206267</v>
      </c>
      <c r="AH11" s="63">
        <v>50883569.279979616</v>
      </c>
      <c r="AI11" s="63">
        <v>0</v>
      </c>
      <c r="AJ11" s="63">
        <v>0</v>
      </c>
      <c r="AK11" s="63">
        <v>0</v>
      </c>
      <c r="AL11" s="63">
        <v>0</v>
      </c>
      <c r="AM11" s="63">
        <v>0</v>
      </c>
      <c r="AN11" s="63">
        <v>0</v>
      </c>
      <c r="AO11" s="63">
        <v>0</v>
      </c>
      <c r="AP11" s="63">
        <v>0</v>
      </c>
      <c r="AQ11" s="63">
        <v>8063.8027777777843</v>
      </c>
      <c r="AR11" s="63">
        <v>234632.8866339871</v>
      </c>
      <c r="AS11" s="63">
        <v>0</v>
      </c>
      <c r="AT11" s="63">
        <v>242696.68941176488</v>
      </c>
      <c r="AU11" s="63">
        <v>8063.8027777777843</v>
      </c>
      <c r="AV11" s="63">
        <v>234632.8866339871</v>
      </c>
      <c r="AW11" s="63">
        <v>0</v>
      </c>
      <c r="AX11" s="63">
        <v>242696.68941176488</v>
      </c>
      <c r="AY11" s="63">
        <v>0</v>
      </c>
      <c r="AZ11" s="63">
        <v>0</v>
      </c>
      <c r="BA11" s="63">
        <v>0</v>
      </c>
      <c r="BB11" s="63">
        <v>0</v>
      </c>
      <c r="BC11" s="63">
        <v>0</v>
      </c>
      <c r="BD11" s="63">
        <v>0</v>
      </c>
      <c r="BE11" s="63">
        <v>0</v>
      </c>
      <c r="BF11" s="63">
        <v>0</v>
      </c>
      <c r="BG11" s="63">
        <v>0</v>
      </c>
      <c r="BH11" s="63">
        <v>0</v>
      </c>
      <c r="BI11" s="63">
        <v>0</v>
      </c>
      <c r="BJ11" s="63">
        <v>0</v>
      </c>
      <c r="BK11" s="63">
        <v>0</v>
      </c>
      <c r="BL11" s="63">
        <v>0</v>
      </c>
      <c r="BM11" s="63">
        <v>0</v>
      </c>
      <c r="BN11" s="63">
        <v>0</v>
      </c>
      <c r="BO11" s="63">
        <v>0</v>
      </c>
      <c r="BP11" s="63">
        <v>0</v>
      </c>
      <c r="BQ11" s="63">
        <v>0</v>
      </c>
      <c r="BR11" s="63">
        <v>0</v>
      </c>
      <c r="BS11" s="63">
        <v>0</v>
      </c>
      <c r="BT11" s="63">
        <v>0</v>
      </c>
      <c r="BU11" s="63">
        <v>0</v>
      </c>
      <c r="BV11" s="63">
        <v>0</v>
      </c>
      <c r="BW11" s="63">
        <v>0</v>
      </c>
      <c r="BX11" s="63">
        <v>0</v>
      </c>
      <c r="BY11" s="63">
        <v>0</v>
      </c>
      <c r="BZ11" s="63">
        <v>0</v>
      </c>
      <c r="CA11" s="63">
        <v>0</v>
      </c>
      <c r="CB11" s="63">
        <v>0</v>
      </c>
      <c r="CC11" s="63">
        <v>0</v>
      </c>
      <c r="CD11" s="63">
        <v>0</v>
      </c>
      <c r="CE11" s="63">
        <v>0</v>
      </c>
      <c r="CF11" s="63">
        <v>0</v>
      </c>
      <c r="CG11" s="63">
        <v>0</v>
      </c>
      <c r="CH11" s="63">
        <v>0</v>
      </c>
      <c r="CI11" s="63">
        <v>0</v>
      </c>
      <c r="CJ11" s="63">
        <v>0</v>
      </c>
      <c r="CK11" s="63">
        <v>0</v>
      </c>
      <c r="CL11" s="63">
        <v>0</v>
      </c>
      <c r="CM11" s="63">
        <v>0</v>
      </c>
      <c r="CN11" s="63">
        <v>0</v>
      </c>
      <c r="CO11" s="63">
        <v>0</v>
      </c>
      <c r="CP11" s="63">
        <v>0</v>
      </c>
      <c r="CQ11" s="63">
        <v>0</v>
      </c>
      <c r="CR11" s="63">
        <v>0</v>
      </c>
      <c r="CS11" s="63">
        <v>0</v>
      </c>
      <c r="CT11" s="63">
        <v>0</v>
      </c>
      <c r="CU11" s="63">
        <v>8913.68</v>
      </c>
      <c r="CV11" s="63">
        <v>0</v>
      </c>
      <c r="CW11" s="63">
        <v>0</v>
      </c>
      <c r="CX11" s="63">
        <v>8913.68</v>
      </c>
      <c r="CY11" s="63">
        <v>0</v>
      </c>
      <c r="CZ11" s="63">
        <v>0</v>
      </c>
      <c r="DA11" s="63">
        <v>0</v>
      </c>
      <c r="DB11" s="63">
        <v>0</v>
      </c>
      <c r="DC11" s="63">
        <v>0</v>
      </c>
      <c r="DD11" s="63">
        <v>0</v>
      </c>
      <c r="DE11" s="63">
        <v>0</v>
      </c>
      <c r="DF11" s="63">
        <v>0</v>
      </c>
      <c r="DG11" s="63">
        <v>0</v>
      </c>
      <c r="DH11" s="63">
        <v>0</v>
      </c>
      <c r="DI11" s="63">
        <v>0</v>
      </c>
      <c r="DJ11" s="63">
        <v>0</v>
      </c>
      <c r="DK11" s="63">
        <v>0</v>
      </c>
      <c r="DL11" s="63">
        <v>0</v>
      </c>
      <c r="DM11" s="63">
        <v>0</v>
      </c>
      <c r="DN11" s="63">
        <v>0</v>
      </c>
      <c r="DO11" s="63">
        <v>0</v>
      </c>
      <c r="DP11" s="63">
        <v>0</v>
      </c>
      <c r="DQ11" s="63">
        <v>0</v>
      </c>
      <c r="DR11" s="63">
        <v>0</v>
      </c>
      <c r="DS11" s="63">
        <v>0</v>
      </c>
      <c r="DT11" s="63">
        <v>0</v>
      </c>
      <c r="DU11" s="63">
        <v>0</v>
      </c>
      <c r="DV11" s="63">
        <v>0</v>
      </c>
      <c r="DW11" s="63">
        <v>0</v>
      </c>
      <c r="DX11" s="63">
        <v>0</v>
      </c>
      <c r="DY11" s="63">
        <v>0</v>
      </c>
      <c r="DZ11" s="63">
        <v>0</v>
      </c>
      <c r="EA11" s="63">
        <v>8942.91</v>
      </c>
      <c r="EB11" s="63">
        <v>10952.089999999998</v>
      </c>
      <c r="EC11" s="63">
        <v>0</v>
      </c>
      <c r="ED11" s="63">
        <v>19895</v>
      </c>
      <c r="EE11" s="63">
        <v>0</v>
      </c>
      <c r="EF11" s="63">
        <v>0</v>
      </c>
      <c r="EG11" s="63">
        <v>0</v>
      </c>
      <c r="EH11" s="63">
        <v>0</v>
      </c>
      <c r="EI11" s="63">
        <v>0</v>
      </c>
      <c r="EJ11" s="63">
        <v>0</v>
      </c>
      <c r="EK11" s="63">
        <v>0</v>
      </c>
      <c r="EL11" s="63">
        <v>0</v>
      </c>
      <c r="EM11" s="63">
        <v>0</v>
      </c>
      <c r="EN11" s="63">
        <v>0</v>
      </c>
      <c r="EO11" s="63">
        <v>0</v>
      </c>
      <c r="EP11" s="63">
        <v>0</v>
      </c>
      <c r="EQ11" s="63">
        <v>28188076.040556364</v>
      </c>
      <c r="ER11" s="63">
        <v>1251955.1706287537</v>
      </c>
      <c r="ES11" s="63">
        <v>23017345.738206267</v>
      </c>
      <c r="ET11" s="63">
        <v>52457376.94939138</v>
      </c>
      <c r="EU11" s="63">
        <v>28170219.450556364</v>
      </c>
      <c r="EV11" s="63">
        <v>1207855.9606287535</v>
      </c>
      <c r="EW11" s="63">
        <v>23008345.738206267</v>
      </c>
      <c r="EX11" s="63">
        <v>52386421.149391383</v>
      </c>
    </row>
    <row r="12" spans="1:154" ht="24.9" customHeight="1">
      <c r="A12" s="45">
        <v>5</v>
      </c>
      <c r="B12" s="46" t="s">
        <v>66</v>
      </c>
      <c r="C12" s="63">
        <v>26790.34</v>
      </c>
      <c r="D12" s="63">
        <v>12501266.359999992</v>
      </c>
      <c r="E12" s="63">
        <v>0</v>
      </c>
      <c r="F12" s="63">
        <v>12528056.699999992</v>
      </c>
      <c r="G12" s="63">
        <v>26790.34</v>
      </c>
      <c r="H12" s="63">
        <v>12401545.719999991</v>
      </c>
      <c r="I12" s="63">
        <v>0</v>
      </c>
      <c r="J12" s="63">
        <v>12428336.059999991</v>
      </c>
      <c r="K12" s="63">
        <v>0</v>
      </c>
      <c r="L12" s="63">
        <v>7131.21</v>
      </c>
      <c r="M12" s="63">
        <v>0</v>
      </c>
      <c r="N12" s="63">
        <v>7131.21</v>
      </c>
      <c r="O12" s="63">
        <v>0</v>
      </c>
      <c r="P12" s="63">
        <v>7131.21</v>
      </c>
      <c r="Q12" s="63">
        <v>0</v>
      </c>
      <c r="R12" s="63">
        <v>7131.21</v>
      </c>
      <c r="S12" s="63">
        <v>256935.51</v>
      </c>
      <c r="T12" s="63">
        <v>15832</v>
      </c>
      <c r="U12" s="63">
        <v>0</v>
      </c>
      <c r="V12" s="63">
        <v>272767.51</v>
      </c>
      <c r="W12" s="63">
        <v>26264.840000000084</v>
      </c>
      <c r="X12" s="63">
        <v>15832</v>
      </c>
      <c r="Y12" s="63">
        <v>0</v>
      </c>
      <c r="Z12" s="63">
        <v>42096.840000000084</v>
      </c>
      <c r="AA12" s="63">
        <v>80313.5</v>
      </c>
      <c r="AB12" s="63">
        <v>0</v>
      </c>
      <c r="AC12" s="63">
        <v>0</v>
      </c>
      <c r="AD12" s="63">
        <v>80313.5</v>
      </c>
      <c r="AE12" s="63">
        <v>51513.5</v>
      </c>
      <c r="AF12" s="63">
        <v>0</v>
      </c>
      <c r="AG12" s="63">
        <v>0</v>
      </c>
      <c r="AH12" s="63">
        <v>51513.5</v>
      </c>
      <c r="AI12" s="63">
        <v>8198008.5899999887</v>
      </c>
      <c r="AJ12" s="63">
        <v>13615759.999999998</v>
      </c>
      <c r="AK12" s="63">
        <v>42875.869999999995</v>
      </c>
      <c r="AL12" s="63">
        <v>21856644.45999999</v>
      </c>
      <c r="AM12" s="63">
        <v>8154828.9299999885</v>
      </c>
      <c r="AN12" s="63">
        <v>13570286.669999998</v>
      </c>
      <c r="AO12" s="63">
        <v>42875.869999999995</v>
      </c>
      <c r="AP12" s="63">
        <v>21767991.469999988</v>
      </c>
      <c r="AQ12" s="63">
        <v>1488060.1727777778</v>
      </c>
      <c r="AR12" s="63">
        <v>2161344.596633987</v>
      </c>
      <c r="AS12" s="63">
        <v>5200</v>
      </c>
      <c r="AT12" s="63">
        <v>3654604.769411765</v>
      </c>
      <c r="AU12" s="63">
        <v>1475377.8627777777</v>
      </c>
      <c r="AV12" s="63">
        <v>2161344.596633987</v>
      </c>
      <c r="AW12" s="63">
        <v>5200</v>
      </c>
      <c r="AX12" s="63">
        <v>3641922.4594117645</v>
      </c>
      <c r="AY12" s="63">
        <v>0</v>
      </c>
      <c r="AZ12" s="63">
        <v>0</v>
      </c>
      <c r="BA12" s="63">
        <v>0</v>
      </c>
      <c r="BB12" s="63">
        <v>0</v>
      </c>
      <c r="BC12" s="63">
        <v>0</v>
      </c>
      <c r="BD12" s="63">
        <v>0</v>
      </c>
      <c r="BE12" s="63">
        <v>0</v>
      </c>
      <c r="BF12" s="63">
        <v>0</v>
      </c>
      <c r="BG12" s="63">
        <v>0</v>
      </c>
      <c r="BH12" s="63">
        <v>0</v>
      </c>
      <c r="BI12" s="63">
        <v>0</v>
      </c>
      <c r="BJ12" s="63">
        <v>0</v>
      </c>
      <c r="BK12" s="63">
        <v>0</v>
      </c>
      <c r="BL12" s="63">
        <v>0</v>
      </c>
      <c r="BM12" s="63">
        <v>0</v>
      </c>
      <c r="BN12" s="63">
        <v>0</v>
      </c>
      <c r="BO12" s="63">
        <v>0</v>
      </c>
      <c r="BP12" s="63">
        <v>0</v>
      </c>
      <c r="BQ12" s="63">
        <v>0</v>
      </c>
      <c r="BR12" s="63">
        <v>0</v>
      </c>
      <c r="BS12" s="63">
        <v>0</v>
      </c>
      <c r="BT12" s="63">
        <v>0</v>
      </c>
      <c r="BU12" s="63">
        <v>0</v>
      </c>
      <c r="BV12" s="63">
        <v>0</v>
      </c>
      <c r="BW12" s="63">
        <v>0</v>
      </c>
      <c r="BX12" s="63">
        <v>0</v>
      </c>
      <c r="BY12" s="63">
        <v>0</v>
      </c>
      <c r="BZ12" s="63">
        <v>0</v>
      </c>
      <c r="CA12" s="63">
        <v>0</v>
      </c>
      <c r="CB12" s="63">
        <v>0</v>
      </c>
      <c r="CC12" s="63">
        <v>0</v>
      </c>
      <c r="CD12" s="63">
        <v>0</v>
      </c>
      <c r="CE12" s="63">
        <v>0</v>
      </c>
      <c r="CF12" s="63">
        <v>0</v>
      </c>
      <c r="CG12" s="63">
        <v>0</v>
      </c>
      <c r="CH12" s="63">
        <v>0</v>
      </c>
      <c r="CI12" s="63">
        <v>0</v>
      </c>
      <c r="CJ12" s="63">
        <v>0</v>
      </c>
      <c r="CK12" s="63">
        <v>0</v>
      </c>
      <c r="CL12" s="63">
        <v>0</v>
      </c>
      <c r="CM12" s="63">
        <v>620579.37999999977</v>
      </c>
      <c r="CN12" s="63">
        <v>11267.86</v>
      </c>
      <c r="CO12" s="63">
        <v>0</v>
      </c>
      <c r="CP12" s="63">
        <v>631847.23999999976</v>
      </c>
      <c r="CQ12" s="63">
        <v>620579.37999999977</v>
      </c>
      <c r="CR12" s="63">
        <v>11267.86</v>
      </c>
      <c r="CS12" s="63">
        <v>0</v>
      </c>
      <c r="CT12" s="63">
        <v>631847.23999999976</v>
      </c>
      <c r="CU12" s="63">
        <v>2775549.2446805574</v>
      </c>
      <c r="CV12" s="63">
        <v>2597970.7253194442</v>
      </c>
      <c r="CW12" s="63">
        <v>0</v>
      </c>
      <c r="CX12" s="63">
        <v>5373519.9700000016</v>
      </c>
      <c r="CY12" s="63">
        <v>2146782.6144041675</v>
      </c>
      <c r="CZ12" s="63">
        <v>1345949.1155958329</v>
      </c>
      <c r="DA12" s="63">
        <v>0</v>
      </c>
      <c r="DB12" s="63">
        <v>3492731.7300000004</v>
      </c>
      <c r="DC12" s="63">
        <v>0</v>
      </c>
      <c r="DD12" s="63">
        <v>0</v>
      </c>
      <c r="DE12" s="63">
        <v>0</v>
      </c>
      <c r="DF12" s="63">
        <v>0</v>
      </c>
      <c r="DG12" s="63">
        <v>0</v>
      </c>
      <c r="DH12" s="63">
        <v>0</v>
      </c>
      <c r="DI12" s="63">
        <v>0</v>
      </c>
      <c r="DJ12" s="63">
        <v>0</v>
      </c>
      <c r="DK12" s="63">
        <v>863998.92000000016</v>
      </c>
      <c r="DL12" s="63">
        <v>0</v>
      </c>
      <c r="DM12" s="63">
        <v>0</v>
      </c>
      <c r="DN12" s="63">
        <v>863998.92000000016</v>
      </c>
      <c r="DO12" s="63">
        <v>525713.63000000012</v>
      </c>
      <c r="DP12" s="63">
        <v>0</v>
      </c>
      <c r="DQ12" s="63">
        <v>0</v>
      </c>
      <c r="DR12" s="63">
        <v>525713.63000000012</v>
      </c>
      <c r="DS12" s="63">
        <v>0</v>
      </c>
      <c r="DT12" s="63">
        <v>0</v>
      </c>
      <c r="DU12" s="63">
        <v>0</v>
      </c>
      <c r="DV12" s="63">
        <v>0</v>
      </c>
      <c r="DW12" s="63">
        <v>0</v>
      </c>
      <c r="DX12" s="63">
        <v>0</v>
      </c>
      <c r="DY12" s="63">
        <v>0</v>
      </c>
      <c r="DZ12" s="63">
        <v>0</v>
      </c>
      <c r="EA12" s="63">
        <v>24494.800000000003</v>
      </c>
      <c r="EB12" s="63">
        <v>296705.78000000009</v>
      </c>
      <c r="EC12" s="63">
        <v>0</v>
      </c>
      <c r="ED12" s="63">
        <v>321200.58000000007</v>
      </c>
      <c r="EE12" s="63">
        <v>24494.800000000003</v>
      </c>
      <c r="EF12" s="63">
        <v>296705.78000000009</v>
      </c>
      <c r="EG12" s="63">
        <v>0</v>
      </c>
      <c r="EH12" s="63">
        <v>321200.58000000007</v>
      </c>
      <c r="EI12" s="63">
        <v>0</v>
      </c>
      <c r="EJ12" s="63">
        <v>0</v>
      </c>
      <c r="EK12" s="63">
        <v>0</v>
      </c>
      <c r="EL12" s="63">
        <v>0</v>
      </c>
      <c r="EM12" s="63">
        <v>0</v>
      </c>
      <c r="EN12" s="63">
        <v>0</v>
      </c>
      <c r="EO12" s="63">
        <v>0</v>
      </c>
      <c r="EP12" s="63">
        <v>0</v>
      </c>
      <c r="EQ12" s="63">
        <v>14334730.457458323</v>
      </c>
      <c r="ER12" s="63">
        <v>31207278.531953424</v>
      </c>
      <c r="ES12" s="63">
        <v>48075.869999999995</v>
      </c>
      <c r="ET12" s="63">
        <v>45590084.859411746</v>
      </c>
      <c r="EU12" s="63">
        <v>13052345.897181934</v>
      </c>
      <c r="EV12" s="63">
        <v>29810062.952229809</v>
      </c>
      <c r="EW12" s="63">
        <v>48075.869999999995</v>
      </c>
      <c r="EX12" s="63">
        <v>42910484.719411753</v>
      </c>
    </row>
    <row r="13" spans="1:154" ht="24.9" customHeight="1">
      <c r="A13" s="45">
        <v>6</v>
      </c>
      <c r="B13" s="46" t="s">
        <v>65</v>
      </c>
      <c r="C13" s="63">
        <v>226733.88999999996</v>
      </c>
      <c r="D13" s="63">
        <v>5000</v>
      </c>
      <c r="E13" s="63">
        <v>14000</v>
      </c>
      <c r="F13" s="63">
        <v>245733.88999999996</v>
      </c>
      <c r="G13" s="63">
        <v>68749.329999999958</v>
      </c>
      <c r="H13" s="63">
        <v>5000</v>
      </c>
      <c r="I13" s="63">
        <v>14000</v>
      </c>
      <c r="J13" s="63">
        <v>87749.329999999958</v>
      </c>
      <c r="K13" s="63">
        <v>6.9999999999708962E-2</v>
      </c>
      <c r="L13" s="63">
        <v>62307.509999999995</v>
      </c>
      <c r="M13" s="63">
        <v>0</v>
      </c>
      <c r="N13" s="63">
        <v>62307.579999999994</v>
      </c>
      <c r="O13" s="63">
        <v>6.9999999999708962E-2</v>
      </c>
      <c r="P13" s="63">
        <v>62307.509999999995</v>
      </c>
      <c r="Q13" s="63">
        <v>0</v>
      </c>
      <c r="R13" s="63">
        <v>62307.579999999994</v>
      </c>
      <c r="S13" s="63">
        <v>5499.9999999999991</v>
      </c>
      <c r="T13" s="63">
        <v>0</v>
      </c>
      <c r="U13" s="63">
        <v>0</v>
      </c>
      <c r="V13" s="63">
        <v>5499.9999999999991</v>
      </c>
      <c r="W13" s="63">
        <v>5499.9999999999991</v>
      </c>
      <c r="X13" s="63">
        <v>0</v>
      </c>
      <c r="Y13" s="63">
        <v>0</v>
      </c>
      <c r="Z13" s="63">
        <v>5499.9999999999991</v>
      </c>
      <c r="AA13" s="63">
        <v>15438840.807199955</v>
      </c>
      <c r="AB13" s="63">
        <v>1782032.5324000244</v>
      </c>
      <c r="AC13" s="63">
        <v>2356288.9804000254</v>
      </c>
      <c r="AD13" s="63">
        <v>19577162.320000004</v>
      </c>
      <c r="AE13" s="63">
        <v>15438840.807199955</v>
      </c>
      <c r="AF13" s="63">
        <v>1782032.5324000244</v>
      </c>
      <c r="AG13" s="63">
        <v>2356288.9804000254</v>
      </c>
      <c r="AH13" s="63">
        <v>19577162.320000004</v>
      </c>
      <c r="AI13" s="63">
        <v>1771460.0970339924</v>
      </c>
      <c r="AJ13" s="63">
        <v>3392690.4412310077</v>
      </c>
      <c r="AK13" s="63">
        <v>5622.5017349999998</v>
      </c>
      <c r="AL13" s="63">
        <v>5169773.04</v>
      </c>
      <c r="AM13" s="63">
        <v>1771460.0970339924</v>
      </c>
      <c r="AN13" s="63">
        <v>3392690.4412310077</v>
      </c>
      <c r="AO13" s="63">
        <v>5622.5017349999998</v>
      </c>
      <c r="AP13" s="63">
        <v>5169773.04</v>
      </c>
      <c r="AQ13" s="63">
        <v>313466.80983801326</v>
      </c>
      <c r="AR13" s="63">
        <v>655028.24016198679</v>
      </c>
      <c r="AS13" s="63">
        <v>0</v>
      </c>
      <c r="AT13" s="63">
        <v>968495.05</v>
      </c>
      <c r="AU13" s="63">
        <v>307996.71983801323</v>
      </c>
      <c r="AV13" s="63">
        <v>655028.24016198679</v>
      </c>
      <c r="AW13" s="63">
        <v>0</v>
      </c>
      <c r="AX13" s="63">
        <v>963024.96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63">
        <v>0</v>
      </c>
      <c r="BG13" s="63">
        <v>0</v>
      </c>
      <c r="BH13" s="63">
        <v>0</v>
      </c>
      <c r="BI13" s="63">
        <v>0</v>
      </c>
      <c r="BJ13" s="63">
        <v>0</v>
      </c>
      <c r="BK13" s="63">
        <v>0</v>
      </c>
      <c r="BL13" s="63">
        <v>0</v>
      </c>
      <c r="BM13" s="63">
        <v>0</v>
      </c>
      <c r="BN13" s="63">
        <v>0</v>
      </c>
      <c r="BO13" s="63">
        <v>0</v>
      </c>
      <c r="BP13" s="63">
        <v>0</v>
      </c>
      <c r="BQ13" s="63">
        <v>0</v>
      </c>
      <c r="BR13" s="63">
        <v>0</v>
      </c>
      <c r="BS13" s="63">
        <v>0</v>
      </c>
      <c r="BT13" s="63">
        <v>0</v>
      </c>
      <c r="BU13" s="63">
        <v>0</v>
      </c>
      <c r="BV13" s="63">
        <v>0</v>
      </c>
      <c r="BW13" s="63">
        <v>-2.8421709430404007E-14</v>
      </c>
      <c r="BX13" s="63">
        <v>0</v>
      </c>
      <c r="BY13" s="63">
        <v>0</v>
      </c>
      <c r="BZ13" s="63">
        <v>-2.8421709430404007E-14</v>
      </c>
      <c r="CA13" s="63">
        <v>-2.8421709430404007E-14</v>
      </c>
      <c r="CB13" s="63">
        <v>0</v>
      </c>
      <c r="CC13" s="63">
        <v>0</v>
      </c>
      <c r="CD13" s="63">
        <v>-2.8421709430404007E-14</v>
      </c>
      <c r="CE13" s="63">
        <v>0</v>
      </c>
      <c r="CF13" s="63">
        <v>0</v>
      </c>
      <c r="CG13" s="63">
        <v>0</v>
      </c>
      <c r="CH13" s="63">
        <v>0</v>
      </c>
      <c r="CI13" s="63">
        <v>0</v>
      </c>
      <c r="CJ13" s="63">
        <v>0</v>
      </c>
      <c r="CK13" s="63">
        <v>0</v>
      </c>
      <c r="CL13" s="63">
        <v>0</v>
      </c>
      <c r="CM13" s="63">
        <v>215325.72000000003</v>
      </c>
      <c r="CN13" s="63">
        <v>0</v>
      </c>
      <c r="CO13" s="63">
        <v>0</v>
      </c>
      <c r="CP13" s="63">
        <v>215325.72000000003</v>
      </c>
      <c r="CQ13" s="63">
        <v>104425.69000000003</v>
      </c>
      <c r="CR13" s="63">
        <v>0</v>
      </c>
      <c r="CS13" s="63">
        <v>0</v>
      </c>
      <c r="CT13" s="63">
        <v>104425.69000000003</v>
      </c>
      <c r="CU13" s="63">
        <v>15840515.343798</v>
      </c>
      <c r="CV13" s="63">
        <v>100060.33620199999</v>
      </c>
      <c r="CW13" s="63">
        <v>0</v>
      </c>
      <c r="CX13" s="63">
        <v>15940575.68</v>
      </c>
      <c r="CY13" s="63">
        <v>99998.875689001754</v>
      </c>
      <c r="CZ13" s="63">
        <v>48480.354310999996</v>
      </c>
      <c r="DA13" s="63">
        <v>0</v>
      </c>
      <c r="DB13" s="63">
        <v>148479.23000000176</v>
      </c>
      <c r="DC13" s="63">
        <v>2344306.06</v>
      </c>
      <c r="DD13" s="63">
        <v>0</v>
      </c>
      <c r="DE13" s="63">
        <v>0</v>
      </c>
      <c r="DF13" s="63">
        <v>2344306.06</v>
      </c>
      <c r="DG13" s="63">
        <v>6.0000000055879354E-2</v>
      </c>
      <c r="DH13" s="63">
        <v>0</v>
      </c>
      <c r="DI13" s="63">
        <v>0</v>
      </c>
      <c r="DJ13" s="63">
        <v>6.0000000055879354E-2</v>
      </c>
      <c r="DK13" s="63">
        <v>206050.47</v>
      </c>
      <c r="DL13" s="63">
        <v>26945</v>
      </c>
      <c r="DM13" s="63">
        <v>0</v>
      </c>
      <c r="DN13" s="63">
        <v>232995.47</v>
      </c>
      <c r="DO13" s="63">
        <v>59405.75</v>
      </c>
      <c r="DP13" s="63">
        <v>8083.5</v>
      </c>
      <c r="DQ13" s="63">
        <v>0</v>
      </c>
      <c r="DR13" s="63">
        <v>67489.25</v>
      </c>
      <c r="DS13" s="63">
        <v>0</v>
      </c>
      <c r="DT13" s="63">
        <v>0</v>
      </c>
      <c r="DU13" s="63">
        <v>0</v>
      </c>
      <c r="DV13" s="63">
        <v>0</v>
      </c>
      <c r="DW13" s="63">
        <v>0</v>
      </c>
      <c r="DX13" s="63">
        <v>0</v>
      </c>
      <c r="DY13" s="63">
        <v>0</v>
      </c>
      <c r="DZ13" s="63">
        <v>0</v>
      </c>
      <c r="EA13" s="63">
        <v>43407.55</v>
      </c>
      <c r="EB13" s="63">
        <v>7762.61</v>
      </c>
      <c r="EC13" s="63">
        <v>0</v>
      </c>
      <c r="ED13" s="63">
        <v>51170.16</v>
      </c>
      <c r="EE13" s="63">
        <v>3899.6599999999962</v>
      </c>
      <c r="EF13" s="63">
        <v>1164.4100000000008</v>
      </c>
      <c r="EG13" s="63">
        <v>0</v>
      </c>
      <c r="EH13" s="63">
        <v>5064.069999999997</v>
      </c>
      <c r="EI13" s="63">
        <v>0</v>
      </c>
      <c r="EJ13" s="63">
        <v>0</v>
      </c>
      <c r="EK13" s="63">
        <v>0</v>
      </c>
      <c r="EL13" s="63">
        <v>0</v>
      </c>
      <c r="EM13" s="63">
        <v>0</v>
      </c>
      <c r="EN13" s="63">
        <v>0</v>
      </c>
      <c r="EO13" s="63">
        <v>0</v>
      </c>
      <c r="EP13" s="63">
        <v>0</v>
      </c>
      <c r="EQ13" s="63">
        <v>36405606.817869961</v>
      </c>
      <c r="ER13" s="63">
        <v>6031826.6699950192</v>
      </c>
      <c r="ES13" s="63">
        <v>2375911.4821350253</v>
      </c>
      <c r="ET13" s="63">
        <v>44813344.969999999</v>
      </c>
      <c r="EU13" s="63">
        <v>17860277.059760958</v>
      </c>
      <c r="EV13" s="63">
        <v>5954786.9881040184</v>
      </c>
      <c r="EW13" s="63">
        <v>2375911.4821350253</v>
      </c>
      <c r="EX13" s="63">
        <v>26190975.530000005</v>
      </c>
    </row>
    <row r="14" spans="1:154" ht="24.9" customHeight="1">
      <c r="A14" s="45">
        <v>7</v>
      </c>
      <c r="B14" s="46" t="s">
        <v>68</v>
      </c>
      <c r="C14" s="63">
        <v>47000</v>
      </c>
      <c r="D14" s="63">
        <v>0</v>
      </c>
      <c r="E14" s="63">
        <v>48999.979999999996</v>
      </c>
      <c r="F14" s="63">
        <v>95999.98</v>
      </c>
      <c r="G14" s="63">
        <v>47000</v>
      </c>
      <c r="H14" s="63">
        <v>0</v>
      </c>
      <c r="I14" s="63">
        <v>48999.979999999996</v>
      </c>
      <c r="J14" s="63">
        <v>95999.98</v>
      </c>
      <c r="K14" s="63">
        <v>0</v>
      </c>
      <c r="L14" s="63">
        <v>611.17999999999995</v>
      </c>
      <c r="M14" s="63">
        <v>0</v>
      </c>
      <c r="N14" s="63">
        <v>611.17999999999995</v>
      </c>
      <c r="O14" s="63">
        <v>0</v>
      </c>
      <c r="P14" s="63">
        <v>611.17999999999995</v>
      </c>
      <c r="Q14" s="63">
        <v>0</v>
      </c>
      <c r="R14" s="63">
        <v>611.17999999999995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10146807.074800052</v>
      </c>
      <c r="AB14" s="63">
        <v>1556717.0685000003</v>
      </c>
      <c r="AC14" s="63">
        <v>7235570.9258999135</v>
      </c>
      <c r="AD14" s="63">
        <v>18939095.069199964</v>
      </c>
      <c r="AE14" s="63">
        <v>10050807.074800052</v>
      </c>
      <c r="AF14" s="63">
        <v>1556717.0685000003</v>
      </c>
      <c r="AG14" s="63">
        <v>7235570.9258999135</v>
      </c>
      <c r="AH14" s="63">
        <v>18843095.069199964</v>
      </c>
      <c r="AI14" s="63">
        <v>392986.44</v>
      </c>
      <c r="AJ14" s="63">
        <v>1717868.16</v>
      </c>
      <c r="AK14" s="63">
        <v>4639531.51</v>
      </c>
      <c r="AL14" s="63">
        <v>6750386.1099999994</v>
      </c>
      <c r="AM14" s="63">
        <v>295704.68</v>
      </c>
      <c r="AN14" s="63">
        <v>1174563.2139999999</v>
      </c>
      <c r="AO14" s="63">
        <v>3849527.8224999998</v>
      </c>
      <c r="AP14" s="63">
        <v>5319795.7164999992</v>
      </c>
      <c r="AQ14" s="63">
        <v>125640.19277777779</v>
      </c>
      <c r="AR14" s="63">
        <v>454615.08663398714</v>
      </c>
      <c r="AS14" s="63">
        <v>305927.45</v>
      </c>
      <c r="AT14" s="63">
        <v>886182.729411765</v>
      </c>
      <c r="AU14" s="63">
        <v>105142.03277777779</v>
      </c>
      <c r="AV14" s="63">
        <v>365216.96663398715</v>
      </c>
      <c r="AW14" s="63">
        <v>272549.98</v>
      </c>
      <c r="AX14" s="63">
        <v>742908.97941176489</v>
      </c>
      <c r="AY14" s="63">
        <v>0</v>
      </c>
      <c r="AZ14" s="63">
        <v>0</v>
      </c>
      <c r="BA14" s="63">
        <v>0</v>
      </c>
      <c r="BB14" s="63">
        <v>0</v>
      </c>
      <c r="BC14" s="63">
        <v>0</v>
      </c>
      <c r="BD14" s="63">
        <v>0</v>
      </c>
      <c r="BE14" s="63">
        <v>0</v>
      </c>
      <c r="BF14" s="63">
        <v>0</v>
      </c>
      <c r="BG14" s="63">
        <v>0</v>
      </c>
      <c r="BH14" s="63">
        <v>0</v>
      </c>
      <c r="BI14" s="63">
        <v>0</v>
      </c>
      <c r="BJ14" s="63">
        <v>0</v>
      </c>
      <c r="BK14" s="63">
        <v>0</v>
      </c>
      <c r="BL14" s="63">
        <v>0</v>
      </c>
      <c r="BM14" s="63">
        <v>0</v>
      </c>
      <c r="BN14" s="63">
        <v>0</v>
      </c>
      <c r="BO14" s="63">
        <v>0</v>
      </c>
      <c r="BP14" s="63">
        <v>0</v>
      </c>
      <c r="BQ14" s="63">
        <v>0</v>
      </c>
      <c r="BR14" s="63">
        <v>0</v>
      </c>
      <c r="BS14" s="63">
        <v>0</v>
      </c>
      <c r="BT14" s="63">
        <v>0</v>
      </c>
      <c r="BU14" s="63">
        <v>0</v>
      </c>
      <c r="BV14" s="63">
        <v>0</v>
      </c>
      <c r="BW14" s="63">
        <v>0</v>
      </c>
      <c r="BX14" s="63">
        <v>0</v>
      </c>
      <c r="BY14" s="63">
        <v>0</v>
      </c>
      <c r="BZ14" s="63">
        <v>0</v>
      </c>
      <c r="CA14" s="63">
        <v>0</v>
      </c>
      <c r="CB14" s="63">
        <v>0</v>
      </c>
      <c r="CC14" s="63">
        <v>0</v>
      </c>
      <c r="CD14" s="63">
        <v>0</v>
      </c>
      <c r="CE14" s="63">
        <v>0</v>
      </c>
      <c r="CF14" s="63">
        <v>0</v>
      </c>
      <c r="CG14" s="63">
        <v>0</v>
      </c>
      <c r="CH14" s="63">
        <v>0</v>
      </c>
      <c r="CI14" s="63">
        <v>0</v>
      </c>
      <c r="CJ14" s="63">
        <v>0</v>
      </c>
      <c r="CK14" s="63">
        <v>0</v>
      </c>
      <c r="CL14" s="63">
        <v>0</v>
      </c>
      <c r="CM14" s="63">
        <v>0</v>
      </c>
      <c r="CN14" s="63">
        <v>0</v>
      </c>
      <c r="CO14" s="63">
        <v>0</v>
      </c>
      <c r="CP14" s="63">
        <v>0</v>
      </c>
      <c r="CQ14" s="63">
        <v>0</v>
      </c>
      <c r="CR14" s="63">
        <v>0</v>
      </c>
      <c r="CS14" s="63">
        <v>0</v>
      </c>
      <c r="CT14" s="63">
        <v>0</v>
      </c>
      <c r="CU14" s="63">
        <v>0</v>
      </c>
      <c r="CV14" s="63">
        <v>0</v>
      </c>
      <c r="CW14" s="63">
        <v>0</v>
      </c>
      <c r="CX14" s="63">
        <v>0</v>
      </c>
      <c r="CY14" s="63">
        <v>0</v>
      </c>
      <c r="CZ14" s="63">
        <v>0</v>
      </c>
      <c r="DA14" s="63">
        <v>0</v>
      </c>
      <c r="DB14" s="63">
        <v>0</v>
      </c>
      <c r="DC14" s="63">
        <v>0</v>
      </c>
      <c r="DD14" s="63">
        <v>0</v>
      </c>
      <c r="DE14" s="63">
        <v>0</v>
      </c>
      <c r="DF14" s="63">
        <v>0</v>
      </c>
      <c r="DG14" s="63">
        <v>0</v>
      </c>
      <c r="DH14" s="63">
        <v>0</v>
      </c>
      <c r="DI14" s="63">
        <v>0</v>
      </c>
      <c r="DJ14" s="63">
        <v>0</v>
      </c>
      <c r="DK14" s="63">
        <v>0</v>
      </c>
      <c r="DL14" s="63">
        <v>0</v>
      </c>
      <c r="DM14" s="63">
        <v>0</v>
      </c>
      <c r="DN14" s="63">
        <v>0</v>
      </c>
      <c r="DO14" s="63">
        <v>0</v>
      </c>
      <c r="DP14" s="63">
        <v>0</v>
      </c>
      <c r="DQ14" s="63">
        <v>0</v>
      </c>
      <c r="DR14" s="63">
        <v>0</v>
      </c>
      <c r="DS14" s="63">
        <v>0</v>
      </c>
      <c r="DT14" s="63">
        <v>0</v>
      </c>
      <c r="DU14" s="63">
        <v>0</v>
      </c>
      <c r="DV14" s="63">
        <v>0</v>
      </c>
      <c r="DW14" s="63">
        <v>0</v>
      </c>
      <c r="DX14" s="63">
        <v>0</v>
      </c>
      <c r="DY14" s="63">
        <v>0</v>
      </c>
      <c r="DZ14" s="63">
        <v>0</v>
      </c>
      <c r="EA14" s="63">
        <v>0</v>
      </c>
      <c r="EB14" s="63">
        <v>0</v>
      </c>
      <c r="EC14" s="63">
        <v>0</v>
      </c>
      <c r="ED14" s="63">
        <v>0</v>
      </c>
      <c r="EE14" s="63">
        <v>0</v>
      </c>
      <c r="EF14" s="63">
        <v>0</v>
      </c>
      <c r="EG14" s="63">
        <v>0</v>
      </c>
      <c r="EH14" s="63">
        <v>0</v>
      </c>
      <c r="EI14" s="63">
        <v>0</v>
      </c>
      <c r="EJ14" s="63">
        <v>0</v>
      </c>
      <c r="EK14" s="63">
        <v>0</v>
      </c>
      <c r="EL14" s="63">
        <v>0</v>
      </c>
      <c r="EM14" s="63">
        <v>0</v>
      </c>
      <c r="EN14" s="63">
        <v>0</v>
      </c>
      <c r="EO14" s="63">
        <v>0</v>
      </c>
      <c r="EP14" s="63">
        <v>0</v>
      </c>
      <c r="EQ14" s="63">
        <v>10712433.707577828</v>
      </c>
      <c r="ER14" s="63">
        <v>3729811.4951339872</v>
      </c>
      <c r="ES14" s="63">
        <v>12230029.865899913</v>
      </c>
      <c r="ET14" s="63">
        <v>26672275.06861173</v>
      </c>
      <c r="EU14" s="63">
        <v>10498653.787577828</v>
      </c>
      <c r="EV14" s="63">
        <v>3097108.4291339875</v>
      </c>
      <c r="EW14" s="63">
        <v>11406648.708399914</v>
      </c>
      <c r="EX14" s="63">
        <v>25002410.92511173</v>
      </c>
    </row>
    <row r="15" spans="1:154" ht="24.9" customHeight="1">
      <c r="A15" s="45">
        <v>8</v>
      </c>
      <c r="B15" s="46" t="s">
        <v>70</v>
      </c>
      <c r="C15" s="63">
        <v>51378</v>
      </c>
      <c r="D15" s="63">
        <v>0</v>
      </c>
      <c r="E15" s="63">
        <v>62000</v>
      </c>
      <c r="F15" s="63">
        <v>113378</v>
      </c>
      <c r="G15" s="63">
        <v>51378</v>
      </c>
      <c r="H15" s="63">
        <v>0</v>
      </c>
      <c r="I15" s="63">
        <v>62000</v>
      </c>
      <c r="J15" s="63">
        <v>113378</v>
      </c>
      <c r="K15" s="63">
        <v>0</v>
      </c>
      <c r="L15" s="63">
        <v>2412</v>
      </c>
      <c r="M15" s="63">
        <v>114</v>
      </c>
      <c r="N15" s="63">
        <v>2526</v>
      </c>
      <c r="O15" s="63">
        <v>0</v>
      </c>
      <c r="P15" s="63">
        <v>2412</v>
      </c>
      <c r="Q15" s="63">
        <v>114</v>
      </c>
      <c r="R15" s="63">
        <v>2526</v>
      </c>
      <c r="S15" s="63">
        <v>4000</v>
      </c>
      <c r="T15" s="63">
        <v>0</v>
      </c>
      <c r="U15" s="63">
        <v>20357</v>
      </c>
      <c r="V15" s="63">
        <v>24357</v>
      </c>
      <c r="W15" s="63">
        <v>4000</v>
      </c>
      <c r="X15" s="63">
        <v>0</v>
      </c>
      <c r="Y15" s="63">
        <v>20357</v>
      </c>
      <c r="Z15" s="63">
        <v>24357</v>
      </c>
      <c r="AA15" s="63">
        <v>5350502</v>
      </c>
      <c r="AB15" s="63">
        <v>175974</v>
      </c>
      <c r="AC15" s="63">
        <v>4623577</v>
      </c>
      <c r="AD15" s="63">
        <v>10150053</v>
      </c>
      <c r="AE15" s="63">
        <v>5350502</v>
      </c>
      <c r="AF15" s="63">
        <v>175974</v>
      </c>
      <c r="AG15" s="63">
        <v>4623577</v>
      </c>
      <c r="AH15" s="63">
        <v>10150053</v>
      </c>
      <c r="AI15" s="63">
        <v>332089</v>
      </c>
      <c r="AJ15" s="63">
        <v>749959</v>
      </c>
      <c r="AK15" s="63">
        <v>2665859</v>
      </c>
      <c r="AL15" s="63">
        <v>3747907</v>
      </c>
      <c r="AM15" s="63">
        <v>332089</v>
      </c>
      <c r="AN15" s="63">
        <v>749959</v>
      </c>
      <c r="AO15" s="63">
        <v>2665859</v>
      </c>
      <c r="AP15" s="63">
        <v>3747907</v>
      </c>
      <c r="AQ15" s="63">
        <v>112923.80277777779</v>
      </c>
      <c r="AR15" s="63">
        <v>319357.88663398707</v>
      </c>
      <c r="AS15" s="63">
        <v>264691</v>
      </c>
      <c r="AT15" s="63">
        <v>696972.68941176485</v>
      </c>
      <c r="AU15" s="63">
        <v>112923.80277777779</v>
      </c>
      <c r="AV15" s="63">
        <v>319357.88663398707</v>
      </c>
      <c r="AW15" s="63">
        <v>264691</v>
      </c>
      <c r="AX15" s="63">
        <v>696972.68941176485</v>
      </c>
      <c r="AY15" s="63">
        <v>0</v>
      </c>
      <c r="AZ15" s="63">
        <v>0</v>
      </c>
      <c r="BA15" s="63">
        <v>0</v>
      </c>
      <c r="BB15" s="63">
        <v>0</v>
      </c>
      <c r="BC15" s="63">
        <v>0</v>
      </c>
      <c r="BD15" s="63">
        <v>0</v>
      </c>
      <c r="BE15" s="63">
        <v>0</v>
      </c>
      <c r="BF15" s="63">
        <v>0</v>
      </c>
      <c r="BG15" s="63">
        <v>0</v>
      </c>
      <c r="BH15" s="63">
        <v>0</v>
      </c>
      <c r="BI15" s="63">
        <v>0</v>
      </c>
      <c r="BJ15" s="63">
        <v>0</v>
      </c>
      <c r="BK15" s="63">
        <v>0</v>
      </c>
      <c r="BL15" s="63">
        <v>0</v>
      </c>
      <c r="BM15" s="63">
        <v>0</v>
      </c>
      <c r="BN15" s="63">
        <v>0</v>
      </c>
      <c r="BO15" s="63">
        <v>0</v>
      </c>
      <c r="BP15" s="63">
        <v>0</v>
      </c>
      <c r="BQ15" s="63">
        <v>0</v>
      </c>
      <c r="BR15" s="63">
        <v>0</v>
      </c>
      <c r="BS15" s="63">
        <v>0</v>
      </c>
      <c r="BT15" s="63">
        <v>0</v>
      </c>
      <c r="BU15" s="63">
        <v>0</v>
      </c>
      <c r="BV15" s="63">
        <v>0</v>
      </c>
      <c r="BW15" s="63">
        <v>0</v>
      </c>
      <c r="BX15" s="63">
        <v>0</v>
      </c>
      <c r="BY15" s="63">
        <v>0</v>
      </c>
      <c r="BZ15" s="63">
        <v>0</v>
      </c>
      <c r="CA15" s="63">
        <v>0</v>
      </c>
      <c r="CB15" s="63">
        <v>0</v>
      </c>
      <c r="CC15" s="63">
        <v>0</v>
      </c>
      <c r="CD15" s="63">
        <v>0</v>
      </c>
      <c r="CE15" s="63">
        <v>0</v>
      </c>
      <c r="CF15" s="63">
        <v>0</v>
      </c>
      <c r="CG15" s="63">
        <v>0</v>
      </c>
      <c r="CH15" s="63">
        <v>0</v>
      </c>
      <c r="CI15" s="63">
        <v>0</v>
      </c>
      <c r="CJ15" s="63">
        <v>0</v>
      </c>
      <c r="CK15" s="63">
        <v>0</v>
      </c>
      <c r="CL15" s="63">
        <v>0</v>
      </c>
      <c r="CM15" s="63">
        <v>1836</v>
      </c>
      <c r="CN15" s="63">
        <v>0</v>
      </c>
      <c r="CO15" s="63">
        <v>0</v>
      </c>
      <c r="CP15" s="63">
        <v>1836</v>
      </c>
      <c r="CQ15" s="63">
        <v>917.81500000000005</v>
      </c>
      <c r="CR15" s="63">
        <v>0</v>
      </c>
      <c r="CS15" s="63">
        <v>0</v>
      </c>
      <c r="CT15" s="63">
        <v>917.81500000000005</v>
      </c>
      <c r="CU15" s="63">
        <v>212315</v>
      </c>
      <c r="CV15" s="63">
        <v>450</v>
      </c>
      <c r="CW15" s="63">
        <v>86050</v>
      </c>
      <c r="CX15" s="63">
        <v>298815</v>
      </c>
      <c r="CY15" s="63">
        <v>60871.703599999979</v>
      </c>
      <c r="CZ15" s="63">
        <v>225</v>
      </c>
      <c r="DA15" s="63">
        <v>45847.764999999999</v>
      </c>
      <c r="DB15" s="63">
        <v>106944.46859999998</v>
      </c>
      <c r="DC15" s="63">
        <v>0</v>
      </c>
      <c r="DD15" s="63">
        <v>0</v>
      </c>
      <c r="DE15" s="63">
        <v>0</v>
      </c>
      <c r="DF15" s="63">
        <v>0</v>
      </c>
      <c r="DG15" s="63">
        <v>0</v>
      </c>
      <c r="DH15" s="63">
        <v>0</v>
      </c>
      <c r="DI15" s="63">
        <v>0</v>
      </c>
      <c r="DJ15" s="63">
        <v>0</v>
      </c>
      <c r="DK15" s="63">
        <v>577419</v>
      </c>
      <c r="DL15" s="63">
        <v>0</v>
      </c>
      <c r="DM15" s="63">
        <v>0</v>
      </c>
      <c r="DN15" s="63">
        <v>577419</v>
      </c>
      <c r="DO15" s="63">
        <v>230967.55800000002</v>
      </c>
      <c r="DP15" s="63">
        <v>0</v>
      </c>
      <c r="DQ15" s="63">
        <v>0</v>
      </c>
      <c r="DR15" s="63">
        <v>230967.55800000002</v>
      </c>
      <c r="DS15" s="63">
        <v>0</v>
      </c>
      <c r="DT15" s="63">
        <v>0</v>
      </c>
      <c r="DU15" s="63">
        <v>0</v>
      </c>
      <c r="DV15" s="63">
        <v>0</v>
      </c>
      <c r="DW15" s="63">
        <v>0</v>
      </c>
      <c r="DX15" s="63">
        <v>0</v>
      </c>
      <c r="DY15" s="63">
        <v>0</v>
      </c>
      <c r="DZ15" s="63">
        <v>0</v>
      </c>
      <c r="EA15" s="63">
        <v>785372</v>
      </c>
      <c r="EB15" s="63">
        <v>0</v>
      </c>
      <c r="EC15" s="63">
        <v>0</v>
      </c>
      <c r="ED15" s="63">
        <v>785372</v>
      </c>
      <c r="EE15" s="63">
        <v>-7.9999999958090484E-2</v>
      </c>
      <c r="EF15" s="63">
        <v>0</v>
      </c>
      <c r="EG15" s="63">
        <v>0</v>
      </c>
      <c r="EH15" s="63">
        <v>-7.9999999958090484E-2</v>
      </c>
      <c r="EI15" s="63">
        <v>0</v>
      </c>
      <c r="EJ15" s="63">
        <v>0</v>
      </c>
      <c r="EK15" s="63">
        <v>0</v>
      </c>
      <c r="EL15" s="63">
        <v>0</v>
      </c>
      <c r="EM15" s="63">
        <v>0</v>
      </c>
      <c r="EN15" s="63">
        <v>0</v>
      </c>
      <c r="EO15" s="63">
        <v>0</v>
      </c>
      <c r="EP15" s="63">
        <v>0</v>
      </c>
      <c r="EQ15" s="63">
        <v>7427834.8027777774</v>
      </c>
      <c r="ER15" s="63">
        <v>1248152.8866339871</v>
      </c>
      <c r="ES15" s="63">
        <v>7722648</v>
      </c>
      <c r="ET15" s="63">
        <v>16398635.689411765</v>
      </c>
      <c r="EU15" s="63">
        <v>6143649.7993777776</v>
      </c>
      <c r="EV15" s="63">
        <v>1247927.8866339871</v>
      </c>
      <c r="EW15" s="63">
        <v>7682445.7649999997</v>
      </c>
      <c r="EX15" s="63">
        <v>15074023.451011764</v>
      </c>
    </row>
    <row r="16" spans="1:154" ht="24.9" customHeight="1">
      <c r="A16" s="45">
        <v>9</v>
      </c>
      <c r="B16" s="46" t="s">
        <v>73</v>
      </c>
      <c r="C16" s="63">
        <v>16000</v>
      </c>
      <c r="D16" s="63">
        <v>0</v>
      </c>
      <c r="E16" s="63">
        <v>104000</v>
      </c>
      <c r="F16" s="63">
        <v>120000</v>
      </c>
      <c r="G16" s="63">
        <v>16000</v>
      </c>
      <c r="H16" s="63">
        <v>0</v>
      </c>
      <c r="I16" s="63">
        <v>104000</v>
      </c>
      <c r="J16" s="63">
        <v>120000</v>
      </c>
      <c r="K16" s="63">
        <v>0</v>
      </c>
      <c r="L16" s="63">
        <v>4967.91</v>
      </c>
      <c r="M16" s="63">
        <v>0</v>
      </c>
      <c r="N16" s="63">
        <v>4967.91</v>
      </c>
      <c r="O16" s="63">
        <v>0</v>
      </c>
      <c r="P16" s="63">
        <v>4967.91</v>
      </c>
      <c r="Q16" s="63">
        <v>0</v>
      </c>
      <c r="R16" s="63">
        <v>4967.91</v>
      </c>
      <c r="S16" s="63">
        <v>0</v>
      </c>
      <c r="T16" s="63">
        <v>0</v>
      </c>
      <c r="U16" s="63">
        <v>15000</v>
      </c>
      <c r="V16" s="63">
        <v>15000</v>
      </c>
      <c r="W16" s="63">
        <v>0</v>
      </c>
      <c r="X16" s="63">
        <v>0</v>
      </c>
      <c r="Y16" s="63">
        <v>15000</v>
      </c>
      <c r="Z16" s="63">
        <v>15000</v>
      </c>
      <c r="AA16" s="63">
        <v>5087773.5872940905</v>
      </c>
      <c r="AB16" s="63">
        <v>124149.58321105262</v>
      </c>
      <c r="AC16" s="63">
        <v>6346698.0101956371</v>
      </c>
      <c r="AD16" s="63">
        <v>11558621.180700779</v>
      </c>
      <c r="AE16" s="63">
        <v>5087773.5872940905</v>
      </c>
      <c r="AF16" s="63">
        <v>124149.58321105262</v>
      </c>
      <c r="AG16" s="63">
        <v>6346698.0101956371</v>
      </c>
      <c r="AH16" s="63">
        <v>11558621.180700779</v>
      </c>
      <c r="AI16" s="63">
        <v>770425.81</v>
      </c>
      <c r="AJ16" s="63">
        <v>353270.73000000004</v>
      </c>
      <c r="AK16" s="63">
        <v>100090</v>
      </c>
      <c r="AL16" s="63">
        <v>1223786.54</v>
      </c>
      <c r="AM16" s="63">
        <v>663628.79328960087</v>
      </c>
      <c r="AN16" s="63">
        <v>308636.33875133161</v>
      </c>
      <c r="AO16" s="63">
        <v>55445.539498921098</v>
      </c>
      <c r="AP16" s="63">
        <v>1027710.6715398537</v>
      </c>
      <c r="AQ16" s="63">
        <v>138116.24277777781</v>
      </c>
      <c r="AR16" s="63">
        <v>275310.88663398707</v>
      </c>
      <c r="AS16" s="63">
        <v>17440</v>
      </c>
      <c r="AT16" s="63">
        <v>430867.12941176491</v>
      </c>
      <c r="AU16" s="63">
        <v>135260.48886837863</v>
      </c>
      <c r="AV16" s="63">
        <v>275310.88663398707</v>
      </c>
      <c r="AW16" s="63">
        <v>17440</v>
      </c>
      <c r="AX16" s="63">
        <v>428011.3755023657</v>
      </c>
      <c r="AY16" s="63">
        <v>0</v>
      </c>
      <c r="AZ16" s="63">
        <v>0</v>
      </c>
      <c r="BA16" s="63">
        <v>0</v>
      </c>
      <c r="BB16" s="63">
        <v>0</v>
      </c>
      <c r="BC16" s="63">
        <v>0</v>
      </c>
      <c r="BD16" s="63">
        <v>0</v>
      </c>
      <c r="BE16" s="63">
        <v>0</v>
      </c>
      <c r="BF16" s="63">
        <v>0</v>
      </c>
      <c r="BG16" s="63">
        <v>0</v>
      </c>
      <c r="BH16" s="63">
        <v>0</v>
      </c>
      <c r="BI16" s="63">
        <v>0</v>
      </c>
      <c r="BJ16" s="63">
        <v>0</v>
      </c>
      <c r="BK16" s="63">
        <v>0</v>
      </c>
      <c r="BL16" s="63">
        <v>0</v>
      </c>
      <c r="BM16" s="63">
        <v>0</v>
      </c>
      <c r="BN16" s="63">
        <v>0</v>
      </c>
      <c r="BO16" s="63">
        <v>0</v>
      </c>
      <c r="BP16" s="63">
        <v>0</v>
      </c>
      <c r="BQ16" s="63">
        <v>0</v>
      </c>
      <c r="BR16" s="63">
        <v>0</v>
      </c>
      <c r="BS16" s="63">
        <v>0</v>
      </c>
      <c r="BT16" s="63">
        <v>0</v>
      </c>
      <c r="BU16" s="63">
        <v>0</v>
      </c>
      <c r="BV16" s="63">
        <v>0</v>
      </c>
      <c r="BW16" s="63">
        <v>0</v>
      </c>
      <c r="BX16" s="63">
        <v>0</v>
      </c>
      <c r="BY16" s="63">
        <v>0</v>
      </c>
      <c r="BZ16" s="63">
        <v>0</v>
      </c>
      <c r="CA16" s="63">
        <v>0</v>
      </c>
      <c r="CB16" s="63">
        <v>0</v>
      </c>
      <c r="CC16" s="63">
        <v>0</v>
      </c>
      <c r="CD16" s="63">
        <v>0</v>
      </c>
      <c r="CE16" s="63">
        <v>0</v>
      </c>
      <c r="CF16" s="63">
        <v>0</v>
      </c>
      <c r="CG16" s="63">
        <v>0</v>
      </c>
      <c r="CH16" s="63">
        <v>0</v>
      </c>
      <c r="CI16" s="63">
        <v>0</v>
      </c>
      <c r="CJ16" s="63">
        <v>0</v>
      </c>
      <c r="CK16" s="63">
        <v>0</v>
      </c>
      <c r="CL16" s="63">
        <v>0</v>
      </c>
      <c r="CM16" s="63">
        <v>0</v>
      </c>
      <c r="CN16" s="63">
        <v>0</v>
      </c>
      <c r="CO16" s="63">
        <v>0</v>
      </c>
      <c r="CP16" s="63">
        <v>0</v>
      </c>
      <c r="CQ16" s="63">
        <v>0</v>
      </c>
      <c r="CR16" s="63">
        <v>0</v>
      </c>
      <c r="CS16" s="63">
        <v>0</v>
      </c>
      <c r="CT16" s="63">
        <v>0</v>
      </c>
      <c r="CU16" s="63">
        <v>53230.85</v>
      </c>
      <c r="CV16" s="63">
        <v>0</v>
      </c>
      <c r="CW16" s="63">
        <v>0</v>
      </c>
      <c r="CX16" s="63">
        <v>53230.85</v>
      </c>
      <c r="CY16" s="63">
        <v>21413.083657101743</v>
      </c>
      <c r="CZ16" s="63">
        <v>0</v>
      </c>
      <c r="DA16" s="63">
        <v>0</v>
      </c>
      <c r="DB16" s="63">
        <v>21413.083657101743</v>
      </c>
      <c r="DC16" s="63">
        <v>0</v>
      </c>
      <c r="DD16" s="63">
        <v>0</v>
      </c>
      <c r="DE16" s="63">
        <v>0</v>
      </c>
      <c r="DF16" s="63">
        <v>0</v>
      </c>
      <c r="DG16" s="63">
        <v>0</v>
      </c>
      <c r="DH16" s="63">
        <v>0</v>
      </c>
      <c r="DI16" s="63">
        <v>0</v>
      </c>
      <c r="DJ16" s="63">
        <v>0</v>
      </c>
      <c r="DK16" s="63">
        <v>20000</v>
      </c>
      <c r="DL16" s="63">
        <v>0</v>
      </c>
      <c r="DM16" s="63">
        <v>0</v>
      </c>
      <c r="DN16" s="63">
        <v>20000</v>
      </c>
      <c r="DO16" s="63">
        <v>20000</v>
      </c>
      <c r="DP16" s="63">
        <v>0</v>
      </c>
      <c r="DQ16" s="63">
        <v>0</v>
      </c>
      <c r="DR16" s="63">
        <v>20000</v>
      </c>
      <c r="DS16" s="63">
        <v>0</v>
      </c>
      <c r="DT16" s="63">
        <v>0</v>
      </c>
      <c r="DU16" s="63">
        <v>0</v>
      </c>
      <c r="DV16" s="63">
        <v>0</v>
      </c>
      <c r="DW16" s="63">
        <v>0</v>
      </c>
      <c r="DX16" s="63">
        <v>0</v>
      </c>
      <c r="DY16" s="63">
        <v>0</v>
      </c>
      <c r="DZ16" s="63">
        <v>0</v>
      </c>
      <c r="EA16" s="63">
        <v>0</v>
      </c>
      <c r="EB16" s="63">
        <v>0</v>
      </c>
      <c r="EC16" s="63">
        <v>0</v>
      </c>
      <c r="ED16" s="63">
        <v>0</v>
      </c>
      <c r="EE16" s="63">
        <v>0</v>
      </c>
      <c r="EF16" s="63">
        <v>0</v>
      </c>
      <c r="EG16" s="63">
        <v>0</v>
      </c>
      <c r="EH16" s="63">
        <v>0</v>
      </c>
      <c r="EI16" s="63">
        <v>0</v>
      </c>
      <c r="EJ16" s="63">
        <v>0</v>
      </c>
      <c r="EK16" s="63">
        <v>0</v>
      </c>
      <c r="EL16" s="63">
        <v>0</v>
      </c>
      <c r="EM16" s="63">
        <v>0</v>
      </c>
      <c r="EN16" s="63">
        <v>0</v>
      </c>
      <c r="EO16" s="63">
        <v>0</v>
      </c>
      <c r="EP16" s="63">
        <v>0</v>
      </c>
      <c r="EQ16" s="63">
        <v>6085546.4900718685</v>
      </c>
      <c r="ER16" s="63">
        <v>757699.10984503967</v>
      </c>
      <c r="ES16" s="63">
        <v>6583228.0101956371</v>
      </c>
      <c r="ET16" s="63">
        <v>13426473.610112542</v>
      </c>
      <c r="EU16" s="63">
        <v>5944075.9531091722</v>
      </c>
      <c r="EV16" s="63">
        <v>713064.71859637136</v>
      </c>
      <c r="EW16" s="63">
        <v>6538583.5496945586</v>
      </c>
      <c r="EX16" s="63">
        <v>13195724.221400103</v>
      </c>
    </row>
    <row r="17" spans="1:154" ht="24.9" customHeight="1">
      <c r="A17" s="45">
        <v>10</v>
      </c>
      <c r="B17" s="46" t="s">
        <v>69</v>
      </c>
      <c r="C17" s="63">
        <v>74500</v>
      </c>
      <c r="D17" s="63">
        <v>109451.92841095499</v>
      </c>
      <c r="E17" s="63">
        <v>0</v>
      </c>
      <c r="F17" s="63">
        <v>183951.92841095501</v>
      </c>
      <c r="G17" s="63">
        <v>74500</v>
      </c>
      <c r="H17" s="63">
        <v>109451.92841095499</v>
      </c>
      <c r="I17" s="63">
        <v>0</v>
      </c>
      <c r="J17" s="63">
        <v>183951.92841095501</v>
      </c>
      <c r="K17" s="63">
        <v>0</v>
      </c>
      <c r="L17" s="63">
        <v>20623.12</v>
      </c>
      <c r="M17" s="63">
        <v>0</v>
      </c>
      <c r="N17" s="63">
        <v>20623.12</v>
      </c>
      <c r="O17" s="63">
        <v>0</v>
      </c>
      <c r="P17" s="63">
        <v>20623.12</v>
      </c>
      <c r="Q17" s="63">
        <v>0</v>
      </c>
      <c r="R17" s="63">
        <v>20623.12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5792593.7467619739</v>
      </c>
      <c r="AB17" s="63">
        <v>10207.647547293942</v>
      </c>
      <c r="AC17" s="63">
        <v>761944.23388755624</v>
      </c>
      <c r="AD17" s="63">
        <v>6564745.6281968243</v>
      </c>
      <c r="AE17" s="63">
        <v>2916330.9683809909</v>
      </c>
      <c r="AF17" s="63">
        <v>5103.8237736469709</v>
      </c>
      <c r="AG17" s="63">
        <v>380972.11694377812</v>
      </c>
      <c r="AH17" s="63">
        <v>3302406.9090984161</v>
      </c>
      <c r="AI17" s="63">
        <v>1275375.2171155282</v>
      </c>
      <c r="AJ17" s="63">
        <v>2750858.0446830764</v>
      </c>
      <c r="AK17" s="63">
        <v>816274.73820139561</v>
      </c>
      <c r="AL17" s="63">
        <v>4842508</v>
      </c>
      <c r="AM17" s="63">
        <v>642918.08524210518</v>
      </c>
      <c r="AN17" s="63">
        <v>1436873.9463937818</v>
      </c>
      <c r="AO17" s="63">
        <v>458771.62566054403</v>
      </c>
      <c r="AP17" s="63">
        <v>2538563.6572964313</v>
      </c>
      <c r="AQ17" s="63">
        <v>235755.74277777778</v>
      </c>
      <c r="AR17" s="63">
        <v>646301.47663398704</v>
      </c>
      <c r="AS17" s="63">
        <v>77659.75</v>
      </c>
      <c r="AT17" s="63">
        <v>959716.96941176476</v>
      </c>
      <c r="AU17" s="63">
        <v>168984.2761111111</v>
      </c>
      <c r="AV17" s="63">
        <v>646301.47663398704</v>
      </c>
      <c r="AW17" s="63">
        <v>77659.75</v>
      </c>
      <c r="AX17" s="63">
        <v>892945.5027450982</v>
      </c>
      <c r="AY17" s="63">
        <v>0</v>
      </c>
      <c r="AZ17" s="63">
        <v>0</v>
      </c>
      <c r="BA17" s="63">
        <v>0</v>
      </c>
      <c r="BB17" s="63">
        <v>0</v>
      </c>
      <c r="BC17" s="63">
        <v>0</v>
      </c>
      <c r="BD17" s="63">
        <v>0</v>
      </c>
      <c r="BE17" s="63">
        <v>0</v>
      </c>
      <c r="BF17" s="63">
        <v>0</v>
      </c>
      <c r="BG17" s="63">
        <v>0</v>
      </c>
      <c r="BH17" s="63">
        <v>0</v>
      </c>
      <c r="BI17" s="63">
        <v>0</v>
      </c>
      <c r="BJ17" s="63">
        <v>0</v>
      </c>
      <c r="BK17" s="63">
        <v>0</v>
      </c>
      <c r="BL17" s="63">
        <v>0</v>
      </c>
      <c r="BM17" s="63">
        <v>0</v>
      </c>
      <c r="BN17" s="63">
        <v>0</v>
      </c>
      <c r="BO17" s="63">
        <v>0</v>
      </c>
      <c r="BP17" s="63">
        <v>0</v>
      </c>
      <c r="BQ17" s="63">
        <v>0</v>
      </c>
      <c r="BR17" s="63">
        <v>0</v>
      </c>
      <c r="BS17" s="63">
        <v>0</v>
      </c>
      <c r="BT17" s="63">
        <v>0</v>
      </c>
      <c r="BU17" s="63">
        <v>0</v>
      </c>
      <c r="BV17" s="63">
        <v>0</v>
      </c>
      <c r="BW17" s="63">
        <v>0</v>
      </c>
      <c r="BX17" s="63">
        <v>0</v>
      </c>
      <c r="BY17" s="63">
        <v>0</v>
      </c>
      <c r="BZ17" s="63">
        <v>0</v>
      </c>
      <c r="CA17" s="63">
        <v>0</v>
      </c>
      <c r="CB17" s="63">
        <v>0</v>
      </c>
      <c r="CC17" s="63">
        <v>0</v>
      </c>
      <c r="CD17" s="63">
        <v>0</v>
      </c>
      <c r="CE17" s="63">
        <v>0</v>
      </c>
      <c r="CF17" s="63">
        <v>0</v>
      </c>
      <c r="CG17" s="63">
        <v>0</v>
      </c>
      <c r="CH17" s="63">
        <v>0</v>
      </c>
      <c r="CI17" s="63">
        <v>0</v>
      </c>
      <c r="CJ17" s="63">
        <v>0</v>
      </c>
      <c r="CK17" s="63">
        <v>0</v>
      </c>
      <c r="CL17" s="63">
        <v>0</v>
      </c>
      <c r="CM17" s="63">
        <v>51862.289999999994</v>
      </c>
      <c r="CN17" s="63">
        <v>0</v>
      </c>
      <c r="CO17" s="63">
        <v>0</v>
      </c>
      <c r="CP17" s="63">
        <v>51862.289999999994</v>
      </c>
      <c r="CQ17" s="63">
        <v>38754.575089184356</v>
      </c>
      <c r="CR17" s="63">
        <v>0</v>
      </c>
      <c r="CS17" s="63">
        <v>0</v>
      </c>
      <c r="CT17" s="63">
        <v>38754.575089184356</v>
      </c>
      <c r="CU17" s="63">
        <v>108748.13</v>
      </c>
      <c r="CV17" s="63">
        <v>363698.83</v>
      </c>
      <c r="CW17" s="63">
        <v>0</v>
      </c>
      <c r="CX17" s="63">
        <v>472446.96</v>
      </c>
      <c r="CY17" s="63">
        <v>31969.05563943056</v>
      </c>
      <c r="CZ17" s="63">
        <v>115581.91100000014</v>
      </c>
      <c r="DA17" s="63">
        <v>0</v>
      </c>
      <c r="DB17" s="63">
        <v>147550.9666394307</v>
      </c>
      <c r="DC17" s="63">
        <v>0</v>
      </c>
      <c r="DD17" s="63">
        <v>5180.6499999999996</v>
      </c>
      <c r="DE17" s="63">
        <v>0</v>
      </c>
      <c r="DF17" s="63">
        <v>5180.6499999999996</v>
      </c>
      <c r="DG17" s="63">
        <v>0</v>
      </c>
      <c r="DH17" s="63">
        <v>5180.6499999999996</v>
      </c>
      <c r="DI17" s="63">
        <v>0</v>
      </c>
      <c r="DJ17" s="63">
        <v>5180.6499999999996</v>
      </c>
      <c r="DK17" s="63">
        <v>87102</v>
      </c>
      <c r="DL17" s="63">
        <v>0</v>
      </c>
      <c r="DM17" s="63">
        <v>0</v>
      </c>
      <c r="DN17" s="63">
        <v>87102</v>
      </c>
      <c r="DO17" s="63">
        <v>17420.399999999994</v>
      </c>
      <c r="DP17" s="63">
        <v>0</v>
      </c>
      <c r="DQ17" s="63">
        <v>0</v>
      </c>
      <c r="DR17" s="63">
        <v>17420.399999999994</v>
      </c>
      <c r="DS17" s="63">
        <v>0</v>
      </c>
      <c r="DT17" s="63">
        <v>0</v>
      </c>
      <c r="DU17" s="63">
        <v>0</v>
      </c>
      <c r="DV17" s="63">
        <v>0</v>
      </c>
      <c r="DW17" s="63">
        <v>0</v>
      </c>
      <c r="DX17" s="63">
        <v>0</v>
      </c>
      <c r="DY17" s="63">
        <v>0</v>
      </c>
      <c r="DZ17" s="63">
        <v>0</v>
      </c>
      <c r="EA17" s="63">
        <v>5639.69</v>
      </c>
      <c r="EB17" s="63">
        <v>0</v>
      </c>
      <c r="EC17" s="63">
        <v>0</v>
      </c>
      <c r="ED17" s="63">
        <v>5639.69</v>
      </c>
      <c r="EE17" s="63">
        <v>5639.69</v>
      </c>
      <c r="EF17" s="63">
        <v>0</v>
      </c>
      <c r="EG17" s="63">
        <v>0</v>
      </c>
      <c r="EH17" s="63">
        <v>5639.69</v>
      </c>
      <c r="EI17" s="63">
        <v>0</v>
      </c>
      <c r="EJ17" s="63">
        <v>0</v>
      </c>
      <c r="EK17" s="63">
        <v>0</v>
      </c>
      <c r="EL17" s="63">
        <v>0</v>
      </c>
      <c r="EM17" s="63">
        <v>0</v>
      </c>
      <c r="EN17" s="63">
        <v>0</v>
      </c>
      <c r="EO17" s="63">
        <v>0</v>
      </c>
      <c r="EP17" s="63">
        <v>0</v>
      </c>
      <c r="EQ17" s="63">
        <v>7631576.8166552801</v>
      </c>
      <c r="ER17" s="63">
        <v>3906321.6972753122</v>
      </c>
      <c r="ES17" s="63">
        <v>1655878.7220889519</v>
      </c>
      <c r="ET17" s="63">
        <v>13193777.236019544</v>
      </c>
      <c r="EU17" s="63">
        <v>3896517.050462822</v>
      </c>
      <c r="EV17" s="63">
        <v>2339116.856212371</v>
      </c>
      <c r="EW17" s="63">
        <v>917403.49260432215</v>
      </c>
      <c r="EX17" s="63">
        <v>7153037.3992795171</v>
      </c>
    </row>
    <row r="18" spans="1:154" ht="24.9" customHeight="1">
      <c r="A18" s="45">
        <v>11</v>
      </c>
      <c r="B18" s="46" t="s">
        <v>72</v>
      </c>
      <c r="C18" s="63">
        <v>0</v>
      </c>
      <c r="D18" s="63">
        <v>0</v>
      </c>
      <c r="E18" s="63">
        <v>12000</v>
      </c>
      <c r="F18" s="63">
        <v>12000</v>
      </c>
      <c r="G18" s="63">
        <v>0</v>
      </c>
      <c r="H18" s="63">
        <v>0</v>
      </c>
      <c r="I18" s="63">
        <v>12000</v>
      </c>
      <c r="J18" s="63">
        <v>12000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860</v>
      </c>
      <c r="U18" s="63">
        <v>0</v>
      </c>
      <c r="V18" s="63">
        <v>860</v>
      </c>
      <c r="W18" s="63">
        <v>0</v>
      </c>
      <c r="X18" s="63">
        <v>258</v>
      </c>
      <c r="Y18" s="63">
        <v>0</v>
      </c>
      <c r="Z18" s="63">
        <v>258</v>
      </c>
      <c r="AA18" s="63">
        <v>20303.009999999998</v>
      </c>
      <c r="AB18" s="63">
        <v>7378.54</v>
      </c>
      <c r="AC18" s="63">
        <v>11174946.819999998</v>
      </c>
      <c r="AD18" s="63">
        <v>11202628.369999999</v>
      </c>
      <c r="AE18" s="63">
        <v>20303.009999999998</v>
      </c>
      <c r="AF18" s="63">
        <v>7378.54</v>
      </c>
      <c r="AG18" s="63">
        <v>11174946.819999998</v>
      </c>
      <c r="AH18" s="63">
        <v>11202628.369999999</v>
      </c>
      <c r="AI18" s="63">
        <v>33690.21</v>
      </c>
      <c r="AJ18" s="63">
        <v>1204836.7000000002</v>
      </c>
      <c r="AK18" s="63">
        <v>284177.96000000008</v>
      </c>
      <c r="AL18" s="63">
        <v>1522704.87</v>
      </c>
      <c r="AM18" s="63">
        <v>10107.059999999998</v>
      </c>
      <c r="AN18" s="63">
        <v>361451.01000000013</v>
      </c>
      <c r="AO18" s="63">
        <v>85253.390000000072</v>
      </c>
      <c r="AP18" s="63">
        <v>456811.4600000002</v>
      </c>
      <c r="AQ18" s="63">
        <v>18244.3</v>
      </c>
      <c r="AR18" s="63">
        <v>390056.82</v>
      </c>
      <c r="AS18" s="63">
        <v>29190.7</v>
      </c>
      <c r="AT18" s="63">
        <v>437491.82</v>
      </c>
      <c r="AU18" s="63">
        <v>11117.95</v>
      </c>
      <c r="AV18" s="63">
        <v>281260.07</v>
      </c>
      <c r="AW18" s="63">
        <v>8757.2100000000028</v>
      </c>
      <c r="AX18" s="63">
        <v>301135.23000000004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0</v>
      </c>
      <c r="BE18" s="63">
        <v>0</v>
      </c>
      <c r="BF18" s="63">
        <v>0</v>
      </c>
      <c r="BG18" s="63">
        <v>0</v>
      </c>
      <c r="BH18" s="63">
        <v>0</v>
      </c>
      <c r="BI18" s="63">
        <v>0</v>
      </c>
      <c r="BJ18" s="63">
        <v>0</v>
      </c>
      <c r="BK18" s="63">
        <v>0</v>
      </c>
      <c r="BL18" s="63">
        <v>0</v>
      </c>
      <c r="BM18" s="63">
        <v>0</v>
      </c>
      <c r="BN18" s="63">
        <v>0</v>
      </c>
      <c r="BO18" s="63">
        <v>0</v>
      </c>
      <c r="BP18" s="63">
        <v>0</v>
      </c>
      <c r="BQ18" s="63">
        <v>0</v>
      </c>
      <c r="BR18" s="63">
        <v>0</v>
      </c>
      <c r="BS18" s="63">
        <v>0</v>
      </c>
      <c r="BT18" s="63">
        <v>0</v>
      </c>
      <c r="BU18" s="63">
        <v>0</v>
      </c>
      <c r="BV18" s="63">
        <v>0</v>
      </c>
      <c r="BW18" s="63">
        <v>0</v>
      </c>
      <c r="BX18" s="63">
        <v>0</v>
      </c>
      <c r="BY18" s="63">
        <v>0</v>
      </c>
      <c r="BZ18" s="63">
        <v>0</v>
      </c>
      <c r="CA18" s="63">
        <v>0</v>
      </c>
      <c r="CB18" s="63">
        <v>0</v>
      </c>
      <c r="CC18" s="63">
        <v>0</v>
      </c>
      <c r="CD18" s="63">
        <v>0</v>
      </c>
      <c r="CE18" s="63">
        <v>0</v>
      </c>
      <c r="CF18" s="63">
        <v>0</v>
      </c>
      <c r="CG18" s="63">
        <v>0</v>
      </c>
      <c r="CH18" s="63">
        <v>0</v>
      </c>
      <c r="CI18" s="63">
        <v>0</v>
      </c>
      <c r="CJ18" s="63">
        <v>0</v>
      </c>
      <c r="CK18" s="63">
        <v>0</v>
      </c>
      <c r="CL18" s="63">
        <v>0</v>
      </c>
      <c r="CM18" s="63">
        <v>0</v>
      </c>
      <c r="CN18" s="63">
        <v>0</v>
      </c>
      <c r="CO18" s="63">
        <v>0</v>
      </c>
      <c r="CP18" s="63">
        <v>0</v>
      </c>
      <c r="CQ18" s="63">
        <v>0</v>
      </c>
      <c r="CR18" s="63">
        <v>0</v>
      </c>
      <c r="CS18" s="63">
        <v>0</v>
      </c>
      <c r="CT18" s="63">
        <v>0</v>
      </c>
      <c r="CU18" s="63">
        <v>0</v>
      </c>
      <c r="CV18" s="63">
        <v>0</v>
      </c>
      <c r="CW18" s="63">
        <v>0</v>
      </c>
      <c r="CX18" s="63">
        <v>0</v>
      </c>
      <c r="CY18" s="63">
        <v>0</v>
      </c>
      <c r="CZ18" s="63">
        <v>0</v>
      </c>
      <c r="DA18" s="63">
        <v>0</v>
      </c>
      <c r="DB18" s="63">
        <v>0</v>
      </c>
      <c r="DC18" s="63">
        <v>0</v>
      </c>
      <c r="DD18" s="63">
        <v>0</v>
      </c>
      <c r="DE18" s="63">
        <v>0</v>
      </c>
      <c r="DF18" s="63">
        <v>0</v>
      </c>
      <c r="DG18" s="63">
        <v>0</v>
      </c>
      <c r="DH18" s="63">
        <v>0</v>
      </c>
      <c r="DI18" s="63">
        <v>0</v>
      </c>
      <c r="DJ18" s="63">
        <v>0</v>
      </c>
      <c r="DK18" s="63">
        <v>0</v>
      </c>
      <c r="DL18" s="63">
        <v>0</v>
      </c>
      <c r="DM18" s="63">
        <v>0</v>
      </c>
      <c r="DN18" s="63">
        <v>0</v>
      </c>
      <c r="DO18" s="63">
        <v>0</v>
      </c>
      <c r="DP18" s="63">
        <v>0</v>
      </c>
      <c r="DQ18" s="63">
        <v>0</v>
      </c>
      <c r="DR18" s="63">
        <v>0</v>
      </c>
      <c r="DS18" s="63">
        <v>0</v>
      </c>
      <c r="DT18" s="63">
        <v>0</v>
      </c>
      <c r="DU18" s="63">
        <v>0</v>
      </c>
      <c r="DV18" s="63">
        <v>0</v>
      </c>
      <c r="DW18" s="63">
        <v>0</v>
      </c>
      <c r="DX18" s="63">
        <v>0</v>
      </c>
      <c r="DY18" s="63">
        <v>0</v>
      </c>
      <c r="DZ18" s="63">
        <v>0</v>
      </c>
      <c r="EA18" s="63">
        <v>0</v>
      </c>
      <c r="EB18" s="63">
        <v>0</v>
      </c>
      <c r="EC18" s="63">
        <v>0</v>
      </c>
      <c r="ED18" s="63">
        <v>0</v>
      </c>
      <c r="EE18" s="63">
        <v>0</v>
      </c>
      <c r="EF18" s="63">
        <v>0</v>
      </c>
      <c r="EG18" s="63">
        <v>0</v>
      </c>
      <c r="EH18" s="63">
        <v>0</v>
      </c>
      <c r="EI18" s="63">
        <v>0</v>
      </c>
      <c r="EJ18" s="63">
        <v>0</v>
      </c>
      <c r="EK18" s="63">
        <v>0</v>
      </c>
      <c r="EL18" s="63">
        <v>0</v>
      </c>
      <c r="EM18" s="63">
        <v>0</v>
      </c>
      <c r="EN18" s="63">
        <v>0</v>
      </c>
      <c r="EO18" s="63">
        <v>0</v>
      </c>
      <c r="EP18" s="63">
        <v>0</v>
      </c>
      <c r="EQ18" s="63">
        <v>72237.52</v>
      </c>
      <c r="ER18" s="63">
        <v>1603132.0600000003</v>
      </c>
      <c r="ES18" s="63">
        <v>11500315.479999999</v>
      </c>
      <c r="ET18" s="63">
        <v>13175685.059999999</v>
      </c>
      <c r="EU18" s="63">
        <v>41528.019999999997</v>
      </c>
      <c r="EV18" s="63">
        <v>650347.62000000011</v>
      </c>
      <c r="EW18" s="63">
        <v>11280957.42</v>
      </c>
      <c r="EX18" s="63">
        <v>11972833.060000001</v>
      </c>
    </row>
    <row r="19" spans="1:154" ht="24.9" customHeight="1">
      <c r="A19" s="45">
        <v>12</v>
      </c>
      <c r="B19" s="46" t="s">
        <v>74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1052.67</v>
      </c>
      <c r="M19" s="63">
        <v>0</v>
      </c>
      <c r="N19" s="63">
        <v>1052.67</v>
      </c>
      <c r="O19" s="63">
        <v>0</v>
      </c>
      <c r="P19" s="63">
        <v>1052.67</v>
      </c>
      <c r="Q19" s="63">
        <v>0</v>
      </c>
      <c r="R19" s="63">
        <v>1052.67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1262737.2299999995</v>
      </c>
      <c r="AB19" s="63">
        <v>604200.35000000033</v>
      </c>
      <c r="AC19" s="63">
        <v>160172.87</v>
      </c>
      <c r="AD19" s="63">
        <v>2027110.4499999997</v>
      </c>
      <c r="AE19" s="63">
        <v>1262737.2299999995</v>
      </c>
      <c r="AF19" s="63">
        <v>604200.35000000033</v>
      </c>
      <c r="AG19" s="63">
        <v>160172.87</v>
      </c>
      <c r="AH19" s="63">
        <v>2027110.4499999997</v>
      </c>
      <c r="AI19" s="63">
        <v>144234.67999999996</v>
      </c>
      <c r="AJ19" s="63">
        <v>1792916.0099999965</v>
      </c>
      <c r="AK19" s="63">
        <v>4962323.8800000008</v>
      </c>
      <c r="AL19" s="63">
        <v>6899474.5699999975</v>
      </c>
      <c r="AM19" s="63">
        <v>144234.67999999996</v>
      </c>
      <c r="AN19" s="63">
        <v>1792916.0099999965</v>
      </c>
      <c r="AO19" s="63">
        <v>4962323.8800000008</v>
      </c>
      <c r="AP19" s="63">
        <v>6899474.5699999975</v>
      </c>
      <c r="AQ19" s="63">
        <v>52949.382777777784</v>
      </c>
      <c r="AR19" s="63">
        <v>582845.55722222233</v>
      </c>
      <c r="AS19" s="63">
        <v>774802.66</v>
      </c>
      <c r="AT19" s="63">
        <v>1410597.6</v>
      </c>
      <c r="AU19" s="63">
        <v>52949.382777777784</v>
      </c>
      <c r="AV19" s="63">
        <v>582845.55722222233</v>
      </c>
      <c r="AW19" s="63">
        <v>774802.66</v>
      </c>
      <c r="AX19" s="63">
        <v>1410597.6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63">
        <v>0</v>
      </c>
      <c r="BG19" s="63">
        <v>0</v>
      </c>
      <c r="BH19" s="63">
        <v>0</v>
      </c>
      <c r="BI19" s="63">
        <v>0</v>
      </c>
      <c r="BJ19" s="63">
        <v>0</v>
      </c>
      <c r="BK19" s="63">
        <v>0</v>
      </c>
      <c r="BL19" s="63">
        <v>0</v>
      </c>
      <c r="BM19" s="63">
        <v>0</v>
      </c>
      <c r="BN19" s="63">
        <v>0</v>
      </c>
      <c r="BO19" s="63">
        <v>0</v>
      </c>
      <c r="BP19" s="63">
        <v>0</v>
      </c>
      <c r="BQ19" s="63">
        <v>0</v>
      </c>
      <c r="BR19" s="63">
        <v>0</v>
      </c>
      <c r="BS19" s="63">
        <v>0</v>
      </c>
      <c r="BT19" s="63">
        <v>0</v>
      </c>
      <c r="BU19" s="63">
        <v>0</v>
      </c>
      <c r="BV19" s="63">
        <v>0</v>
      </c>
      <c r="BW19" s="63">
        <v>0</v>
      </c>
      <c r="BX19" s="63">
        <v>0</v>
      </c>
      <c r="BY19" s="63">
        <v>0</v>
      </c>
      <c r="BZ19" s="63">
        <v>0</v>
      </c>
      <c r="CA19" s="63">
        <v>0</v>
      </c>
      <c r="CB19" s="63">
        <v>0</v>
      </c>
      <c r="CC19" s="63">
        <v>0</v>
      </c>
      <c r="CD19" s="63">
        <v>0</v>
      </c>
      <c r="CE19" s="63">
        <v>0</v>
      </c>
      <c r="CF19" s="63">
        <v>0</v>
      </c>
      <c r="CG19" s="63">
        <v>0</v>
      </c>
      <c r="CH19" s="63">
        <v>0</v>
      </c>
      <c r="CI19" s="63">
        <v>0</v>
      </c>
      <c r="CJ19" s="63">
        <v>0</v>
      </c>
      <c r="CK19" s="63">
        <v>0</v>
      </c>
      <c r="CL19" s="63">
        <v>0</v>
      </c>
      <c r="CM19" s="63">
        <v>0</v>
      </c>
      <c r="CN19" s="63">
        <v>1300</v>
      </c>
      <c r="CO19" s="63">
        <v>0</v>
      </c>
      <c r="CP19" s="63">
        <v>1300</v>
      </c>
      <c r="CQ19" s="63">
        <v>0</v>
      </c>
      <c r="CR19" s="63">
        <v>1300</v>
      </c>
      <c r="CS19" s="63">
        <v>0</v>
      </c>
      <c r="CT19" s="63">
        <v>1300</v>
      </c>
      <c r="CU19" s="63">
        <v>0</v>
      </c>
      <c r="CV19" s="63">
        <v>406243.80999999988</v>
      </c>
      <c r="CW19" s="63">
        <v>700</v>
      </c>
      <c r="CX19" s="63">
        <v>406943.80999999988</v>
      </c>
      <c r="CY19" s="63">
        <v>0</v>
      </c>
      <c r="CZ19" s="63">
        <v>406243.80999999988</v>
      </c>
      <c r="DA19" s="63">
        <v>700</v>
      </c>
      <c r="DB19" s="63">
        <v>406943.80999999988</v>
      </c>
      <c r="DC19" s="63">
        <v>5378.5599999999995</v>
      </c>
      <c r="DD19" s="63">
        <v>0</v>
      </c>
      <c r="DE19" s="63">
        <v>0</v>
      </c>
      <c r="DF19" s="63">
        <v>5378.5599999999995</v>
      </c>
      <c r="DG19" s="63">
        <v>5378.5599999999995</v>
      </c>
      <c r="DH19" s="63">
        <v>0</v>
      </c>
      <c r="DI19" s="63">
        <v>0</v>
      </c>
      <c r="DJ19" s="63">
        <v>5378.5599999999995</v>
      </c>
      <c r="DK19" s="63">
        <v>1165507.01</v>
      </c>
      <c r="DL19" s="63">
        <v>40467.65</v>
      </c>
      <c r="DM19" s="63">
        <v>7953</v>
      </c>
      <c r="DN19" s="63">
        <v>1213927.6599999999</v>
      </c>
      <c r="DO19" s="63">
        <v>1165507.01</v>
      </c>
      <c r="DP19" s="63">
        <v>40467.65</v>
      </c>
      <c r="DQ19" s="63">
        <v>7953</v>
      </c>
      <c r="DR19" s="63">
        <v>1213927.6599999999</v>
      </c>
      <c r="DS19" s="63">
        <v>0</v>
      </c>
      <c r="DT19" s="63">
        <v>0</v>
      </c>
      <c r="DU19" s="63">
        <v>0</v>
      </c>
      <c r="DV19" s="63">
        <v>0</v>
      </c>
      <c r="DW19" s="63">
        <v>0</v>
      </c>
      <c r="DX19" s="63">
        <v>0</v>
      </c>
      <c r="DY19" s="63">
        <v>0</v>
      </c>
      <c r="DZ19" s="63">
        <v>0</v>
      </c>
      <c r="EA19" s="63">
        <v>12942.55</v>
      </c>
      <c r="EB19" s="63">
        <v>5752</v>
      </c>
      <c r="EC19" s="63">
        <v>0</v>
      </c>
      <c r="ED19" s="63">
        <v>18694.55</v>
      </c>
      <c r="EE19" s="63">
        <v>12942.55</v>
      </c>
      <c r="EF19" s="63">
        <v>5752</v>
      </c>
      <c r="EG19" s="63">
        <v>0</v>
      </c>
      <c r="EH19" s="63">
        <v>18694.55</v>
      </c>
      <c r="EI19" s="63">
        <v>0</v>
      </c>
      <c r="EJ19" s="63">
        <v>0</v>
      </c>
      <c r="EK19" s="63">
        <v>0</v>
      </c>
      <c r="EL19" s="63">
        <v>0</v>
      </c>
      <c r="EM19" s="63">
        <v>0</v>
      </c>
      <c r="EN19" s="63">
        <v>0</v>
      </c>
      <c r="EO19" s="63">
        <v>0</v>
      </c>
      <c r="EP19" s="63">
        <v>0</v>
      </c>
      <c r="EQ19" s="63">
        <v>2643749.4127777768</v>
      </c>
      <c r="ER19" s="63">
        <v>3434778.0472222194</v>
      </c>
      <c r="ES19" s="63">
        <v>5905952.4100000011</v>
      </c>
      <c r="ET19" s="63">
        <v>11984479.869999999</v>
      </c>
      <c r="EU19" s="63">
        <v>2643749.4127777768</v>
      </c>
      <c r="EV19" s="63">
        <v>3434778.0472222194</v>
      </c>
      <c r="EW19" s="63">
        <v>5905952.4100000011</v>
      </c>
      <c r="EX19" s="63">
        <v>11984479.869999999</v>
      </c>
    </row>
    <row r="20" spans="1:154" ht="24.9" customHeight="1">
      <c r="A20" s="45">
        <v>13</v>
      </c>
      <c r="B20" s="46" t="s">
        <v>71</v>
      </c>
      <c r="C20" s="63">
        <v>25000</v>
      </c>
      <c r="D20" s="63">
        <v>0</v>
      </c>
      <c r="E20" s="63">
        <v>15000</v>
      </c>
      <c r="F20" s="63">
        <v>40000</v>
      </c>
      <c r="G20" s="63">
        <v>25000</v>
      </c>
      <c r="H20" s="63">
        <v>0</v>
      </c>
      <c r="I20" s="63">
        <v>15000</v>
      </c>
      <c r="J20" s="63">
        <v>40000</v>
      </c>
      <c r="K20" s="63">
        <v>150</v>
      </c>
      <c r="L20" s="63">
        <v>0</v>
      </c>
      <c r="M20" s="63">
        <v>0</v>
      </c>
      <c r="N20" s="63">
        <v>150</v>
      </c>
      <c r="O20" s="63">
        <v>150</v>
      </c>
      <c r="P20" s="63">
        <v>0</v>
      </c>
      <c r="Q20" s="63">
        <v>0</v>
      </c>
      <c r="R20" s="63">
        <v>150</v>
      </c>
      <c r="S20" s="63">
        <v>2946</v>
      </c>
      <c r="T20" s="63">
        <v>4999.5599999999995</v>
      </c>
      <c r="U20" s="63">
        <v>0</v>
      </c>
      <c r="V20" s="63">
        <v>7945.5599999999995</v>
      </c>
      <c r="W20" s="63">
        <v>2946</v>
      </c>
      <c r="X20" s="63">
        <v>3411.7799999999997</v>
      </c>
      <c r="Y20" s="63">
        <v>0</v>
      </c>
      <c r="Z20" s="63">
        <v>6357.78</v>
      </c>
      <c r="AA20" s="63">
        <v>3592866.2500000261</v>
      </c>
      <c r="AB20" s="63">
        <v>2906.0100000000007</v>
      </c>
      <c r="AC20" s="63">
        <v>658346.36999999732</v>
      </c>
      <c r="AD20" s="63">
        <v>4254118.6300000232</v>
      </c>
      <c r="AE20" s="63">
        <v>3592866.2500000261</v>
      </c>
      <c r="AF20" s="63">
        <v>2906.0100000000007</v>
      </c>
      <c r="AG20" s="63">
        <v>658346.36999999732</v>
      </c>
      <c r="AH20" s="63">
        <v>4254118.6300000232</v>
      </c>
      <c r="AI20" s="63">
        <v>618605.30000000005</v>
      </c>
      <c r="AJ20" s="63">
        <v>2694799.8200000022</v>
      </c>
      <c r="AK20" s="63">
        <v>50971.18</v>
      </c>
      <c r="AL20" s="63">
        <v>3364376.3000000021</v>
      </c>
      <c r="AM20" s="63">
        <v>319897.65000000002</v>
      </c>
      <c r="AN20" s="63">
        <v>1376303.370000001</v>
      </c>
      <c r="AO20" s="63">
        <v>25300.59</v>
      </c>
      <c r="AP20" s="63">
        <v>1721501.610000001</v>
      </c>
      <c r="AQ20" s="63">
        <v>174425.84277777781</v>
      </c>
      <c r="AR20" s="63">
        <v>778182.65663398721</v>
      </c>
      <c r="AS20" s="63">
        <v>2059</v>
      </c>
      <c r="AT20" s="63">
        <v>954667.49941176502</v>
      </c>
      <c r="AU20" s="63">
        <v>91244.822777777808</v>
      </c>
      <c r="AV20" s="63">
        <v>506407.77163398714</v>
      </c>
      <c r="AW20" s="63">
        <v>1029.5</v>
      </c>
      <c r="AX20" s="63">
        <v>598682.09441176499</v>
      </c>
      <c r="AY20" s="63">
        <v>0</v>
      </c>
      <c r="AZ20" s="63">
        <v>0</v>
      </c>
      <c r="BA20" s="63">
        <v>0</v>
      </c>
      <c r="BB20" s="63">
        <v>0</v>
      </c>
      <c r="BC20" s="63">
        <v>0</v>
      </c>
      <c r="BD20" s="63">
        <v>0</v>
      </c>
      <c r="BE20" s="63">
        <v>0</v>
      </c>
      <c r="BF20" s="63">
        <v>0</v>
      </c>
      <c r="BG20" s="63">
        <v>0</v>
      </c>
      <c r="BH20" s="63">
        <v>0</v>
      </c>
      <c r="BI20" s="63">
        <v>0</v>
      </c>
      <c r="BJ20" s="63">
        <v>0</v>
      </c>
      <c r="BK20" s="63">
        <v>0</v>
      </c>
      <c r="BL20" s="63">
        <v>0</v>
      </c>
      <c r="BM20" s="63">
        <v>0</v>
      </c>
      <c r="BN20" s="63">
        <v>0</v>
      </c>
      <c r="BO20" s="63">
        <v>0</v>
      </c>
      <c r="BP20" s="63">
        <v>0</v>
      </c>
      <c r="BQ20" s="63">
        <v>0</v>
      </c>
      <c r="BR20" s="63">
        <v>0</v>
      </c>
      <c r="BS20" s="63">
        <v>0</v>
      </c>
      <c r="BT20" s="63">
        <v>0</v>
      </c>
      <c r="BU20" s="63">
        <v>0</v>
      </c>
      <c r="BV20" s="63">
        <v>0</v>
      </c>
      <c r="BW20" s="63">
        <v>0</v>
      </c>
      <c r="BX20" s="63">
        <v>0</v>
      </c>
      <c r="BY20" s="63">
        <v>0</v>
      </c>
      <c r="BZ20" s="63">
        <v>0</v>
      </c>
      <c r="CA20" s="63">
        <v>0</v>
      </c>
      <c r="CB20" s="63">
        <v>0</v>
      </c>
      <c r="CC20" s="63">
        <v>0</v>
      </c>
      <c r="CD20" s="63">
        <v>0</v>
      </c>
      <c r="CE20" s="63">
        <v>0</v>
      </c>
      <c r="CF20" s="63">
        <v>0</v>
      </c>
      <c r="CG20" s="63">
        <v>0</v>
      </c>
      <c r="CH20" s="63">
        <v>0</v>
      </c>
      <c r="CI20" s="63">
        <v>0</v>
      </c>
      <c r="CJ20" s="63">
        <v>0</v>
      </c>
      <c r="CK20" s="63">
        <v>0</v>
      </c>
      <c r="CL20" s="63">
        <v>0</v>
      </c>
      <c r="CM20" s="63">
        <v>0</v>
      </c>
      <c r="CN20" s="63">
        <v>0</v>
      </c>
      <c r="CO20" s="63">
        <v>0</v>
      </c>
      <c r="CP20" s="63">
        <v>0</v>
      </c>
      <c r="CQ20" s="63">
        <v>0</v>
      </c>
      <c r="CR20" s="63">
        <v>0</v>
      </c>
      <c r="CS20" s="63">
        <v>0</v>
      </c>
      <c r="CT20" s="63">
        <v>0</v>
      </c>
      <c r="CU20" s="63">
        <v>111356.61000000002</v>
      </c>
      <c r="CV20" s="63">
        <v>56910.720000000001</v>
      </c>
      <c r="CW20" s="63">
        <v>0</v>
      </c>
      <c r="CX20" s="63">
        <v>168267.33000000002</v>
      </c>
      <c r="CY20" s="63">
        <v>12621.734826000014</v>
      </c>
      <c r="CZ20" s="63">
        <v>19696.752</v>
      </c>
      <c r="DA20" s="63">
        <v>0</v>
      </c>
      <c r="DB20" s="63">
        <v>32318.486826000015</v>
      </c>
      <c r="DC20" s="63">
        <v>0</v>
      </c>
      <c r="DD20" s="63">
        <v>0</v>
      </c>
      <c r="DE20" s="63">
        <v>0</v>
      </c>
      <c r="DF20" s="63">
        <v>0</v>
      </c>
      <c r="DG20" s="63">
        <v>0</v>
      </c>
      <c r="DH20" s="63">
        <v>0</v>
      </c>
      <c r="DI20" s="63">
        <v>0</v>
      </c>
      <c r="DJ20" s="63">
        <v>0</v>
      </c>
      <c r="DK20" s="63">
        <v>407444.54</v>
      </c>
      <c r="DL20" s="63">
        <v>0</v>
      </c>
      <c r="DM20" s="63">
        <v>0</v>
      </c>
      <c r="DN20" s="63">
        <v>407444.54</v>
      </c>
      <c r="DO20" s="63">
        <v>203722.27</v>
      </c>
      <c r="DP20" s="63">
        <v>0</v>
      </c>
      <c r="DQ20" s="63">
        <v>0</v>
      </c>
      <c r="DR20" s="63">
        <v>203722.27</v>
      </c>
      <c r="DS20" s="63">
        <v>0</v>
      </c>
      <c r="DT20" s="63">
        <v>0</v>
      </c>
      <c r="DU20" s="63">
        <v>0</v>
      </c>
      <c r="DV20" s="63">
        <v>0</v>
      </c>
      <c r="DW20" s="63">
        <v>0</v>
      </c>
      <c r="DX20" s="63">
        <v>0</v>
      </c>
      <c r="DY20" s="63">
        <v>0</v>
      </c>
      <c r="DZ20" s="63">
        <v>0</v>
      </c>
      <c r="EA20" s="63">
        <v>31520.05</v>
      </c>
      <c r="EB20" s="63">
        <v>10539.21</v>
      </c>
      <c r="EC20" s="63">
        <v>0</v>
      </c>
      <c r="ED20" s="63">
        <v>42059.259999999995</v>
      </c>
      <c r="EE20" s="63">
        <v>4155.0177500000027</v>
      </c>
      <c r="EF20" s="63">
        <v>10539.21</v>
      </c>
      <c r="EG20" s="63">
        <v>0</v>
      </c>
      <c r="EH20" s="63">
        <v>14694.227750000002</v>
      </c>
      <c r="EI20" s="63">
        <v>0</v>
      </c>
      <c r="EJ20" s="63">
        <v>0</v>
      </c>
      <c r="EK20" s="63">
        <v>0</v>
      </c>
      <c r="EL20" s="63">
        <v>0</v>
      </c>
      <c r="EM20" s="63">
        <v>0</v>
      </c>
      <c r="EN20" s="63">
        <v>0</v>
      </c>
      <c r="EO20" s="63">
        <v>0</v>
      </c>
      <c r="EP20" s="63">
        <v>0</v>
      </c>
      <c r="EQ20" s="63">
        <v>4964314.5927778035</v>
      </c>
      <c r="ER20" s="63">
        <v>3548337.9766339893</v>
      </c>
      <c r="ES20" s="63">
        <v>726376.54999999737</v>
      </c>
      <c r="ET20" s="63">
        <v>9239029.1194117889</v>
      </c>
      <c r="EU20" s="63">
        <v>4252603.745353803</v>
      </c>
      <c r="EV20" s="63">
        <v>1919264.8936339882</v>
      </c>
      <c r="EW20" s="63">
        <v>699676.45999999729</v>
      </c>
      <c r="EX20" s="63">
        <v>6871545.0989877889</v>
      </c>
    </row>
    <row r="21" spans="1:154" ht="24.9" customHeight="1">
      <c r="A21" s="45">
        <v>14</v>
      </c>
      <c r="B21" s="46" t="s">
        <v>76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1245666.8049256722</v>
      </c>
      <c r="AB21" s="63">
        <v>214003.20223882757</v>
      </c>
      <c r="AC21" s="63">
        <v>0</v>
      </c>
      <c r="AD21" s="63">
        <v>1459670.0071644997</v>
      </c>
      <c r="AE21" s="63">
        <v>1245666.8049256722</v>
      </c>
      <c r="AF21" s="63">
        <v>214003.20223882757</v>
      </c>
      <c r="AG21" s="63">
        <v>0</v>
      </c>
      <c r="AH21" s="63">
        <v>1459670.0071644997</v>
      </c>
      <c r="AI21" s="63">
        <v>37770.67</v>
      </c>
      <c r="AJ21" s="63">
        <v>14406.980000000001</v>
      </c>
      <c r="AK21" s="63">
        <v>0</v>
      </c>
      <c r="AL21" s="63">
        <v>52177.65</v>
      </c>
      <c r="AM21" s="63">
        <v>29993.373999999996</v>
      </c>
      <c r="AN21" s="63">
        <v>8644.1880000000019</v>
      </c>
      <c r="AO21" s="63">
        <v>0</v>
      </c>
      <c r="AP21" s="63">
        <v>38637.561999999998</v>
      </c>
      <c r="AQ21" s="63">
        <v>18267.762777777782</v>
      </c>
      <c r="AR21" s="63">
        <v>233101.6366339871</v>
      </c>
      <c r="AS21" s="63">
        <v>5290</v>
      </c>
      <c r="AT21" s="63">
        <v>256659.39941176487</v>
      </c>
      <c r="AU21" s="63">
        <v>12507.490777777781</v>
      </c>
      <c r="AV21" s="63">
        <v>233101.6366339871</v>
      </c>
      <c r="AW21" s="63">
        <v>5290</v>
      </c>
      <c r="AX21" s="63">
        <v>250899.12741176487</v>
      </c>
      <c r="AY21" s="63">
        <v>0</v>
      </c>
      <c r="AZ21" s="63">
        <v>0</v>
      </c>
      <c r="BA21" s="63">
        <v>0</v>
      </c>
      <c r="BB21" s="63">
        <v>0</v>
      </c>
      <c r="BC21" s="63">
        <v>0</v>
      </c>
      <c r="BD21" s="63">
        <v>0</v>
      </c>
      <c r="BE21" s="63">
        <v>0</v>
      </c>
      <c r="BF21" s="63">
        <v>0</v>
      </c>
      <c r="BG21" s="63">
        <v>4631373.84</v>
      </c>
      <c r="BH21" s="63">
        <v>0</v>
      </c>
      <c r="BI21" s="63">
        <v>0</v>
      </c>
      <c r="BJ21" s="63">
        <v>4631373.84</v>
      </c>
      <c r="BK21" s="63">
        <v>0</v>
      </c>
      <c r="BL21" s="63">
        <v>0</v>
      </c>
      <c r="BM21" s="63">
        <v>0</v>
      </c>
      <c r="BN21" s="63">
        <v>0</v>
      </c>
      <c r="BO21" s="63">
        <v>0</v>
      </c>
      <c r="BP21" s="63">
        <v>0</v>
      </c>
      <c r="BQ21" s="63">
        <v>0</v>
      </c>
      <c r="BR21" s="63">
        <v>0</v>
      </c>
      <c r="BS21" s="63">
        <v>0</v>
      </c>
      <c r="BT21" s="63">
        <v>0</v>
      </c>
      <c r="BU21" s="63">
        <v>0</v>
      </c>
      <c r="BV21" s="63">
        <v>0</v>
      </c>
      <c r="BW21" s="63">
        <v>0</v>
      </c>
      <c r="BX21" s="63">
        <v>0</v>
      </c>
      <c r="BY21" s="63">
        <v>0</v>
      </c>
      <c r="BZ21" s="63">
        <v>0</v>
      </c>
      <c r="CA21" s="63">
        <v>0</v>
      </c>
      <c r="CB21" s="63">
        <v>0</v>
      </c>
      <c r="CC21" s="63">
        <v>0</v>
      </c>
      <c r="CD21" s="63">
        <v>0</v>
      </c>
      <c r="CE21" s="63">
        <v>0</v>
      </c>
      <c r="CF21" s="63">
        <v>0</v>
      </c>
      <c r="CG21" s="63">
        <v>0</v>
      </c>
      <c r="CH21" s="63">
        <v>0</v>
      </c>
      <c r="CI21" s="63">
        <v>0</v>
      </c>
      <c r="CJ21" s="63">
        <v>0</v>
      </c>
      <c r="CK21" s="63">
        <v>0</v>
      </c>
      <c r="CL21" s="63">
        <v>0</v>
      </c>
      <c r="CM21" s="63">
        <v>0</v>
      </c>
      <c r="CN21" s="63">
        <v>0</v>
      </c>
      <c r="CO21" s="63">
        <v>0</v>
      </c>
      <c r="CP21" s="63">
        <v>0</v>
      </c>
      <c r="CQ21" s="63">
        <v>0</v>
      </c>
      <c r="CR21" s="63">
        <v>0</v>
      </c>
      <c r="CS21" s="63">
        <v>0</v>
      </c>
      <c r="CT21" s="63">
        <v>0</v>
      </c>
      <c r="CU21" s="63">
        <v>0</v>
      </c>
      <c r="CV21" s="63">
        <v>0</v>
      </c>
      <c r="CW21" s="63">
        <v>0</v>
      </c>
      <c r="CX21" s="63">
        <v>0</v>
      </c>
      <c r="CY21" s="63">
        <v>0</v>
      </c>
      <c r="CZ21" s="63">
        <v>0</v>
      </c>
      <c r="DA21" s="63">
        <v>0</v>
      </c>
      <c r="DB21" s="63">
        <v>0</v>
      </c>
      <c r="DC21" s="63">
        <v>0</v>
      </c>
      <c r="DD21" s="63">
        <v>0</v>
      </c>
      <c r="DE21" s="63">
        <v>0</v>
      </c>
      <c r="DF21" s="63">
        <v>0</v>
      </c>
      <c r="DG21" s="63">
        <v>0</v>
      </c>
      <c r="DH21" s="63">
        <v>0</v>
      </c>
      <c r="DI21" s="63">
        <v>0</v>
      </c>
      <c r="DJ21" s="63">
        <v>0</v>
      </c>
      <c r="DK21" s="63">
        <v>0</v>
      </c>
      <c r="DL21" s="63">
        <v>0</v>
      </c>
      <c r="DM21" s="63">
        <v>0</v>
      </c>
      <c r="DN21" s="63">
        <v>0</v>
      </c>
      <c r="DO21" s="63">
        <v>0</v>
      </c>
      <c r="DP21" s="63">
        <v>0</v>
      </c>
      <c r="DQ21" s="63">
        <v>0</v>
      </c>
      <c r="DR21" s="63">
        <v>0</v>
      </c>
      <c r="DS21" s="63">
        <v>0</v>
      </c>
      <c r="DT21" s="63">
        <v>0</v>
      </c>
      <c r="DU21" s="63">
        <v>0</v>
      </c>
      <c r="DV21" s="63">
        <v>0</v>
      </c>
      <c r="DW21" s="63">
        <v>0</v>
      </c>
      <c r="DX21" s="63">
        <v>0</v>
      </c>
      <c r="DY21" s="63">
        <v>0</v>
      </c>
      <c r="DZ21" s="63">
        <v>0</v>
      </c>
      <c r="EA21" s="63">
        <v>0</v>
      </c>
      <c r="EB21" s="63">
        <v>0</v>
      </c>
      <c r="EC21" s="63">
        <v>0</v>
      </c>
      <c r="ED21" s="63">
        <v>0</v>
      </c>
      <c r="EE21" s="63">
        <v>0</v>
      </c>
      <c r="EF21" s="63">
        <v>0</v>
      </c>
      <c r="EG21" s="63">
        <v>0</v>
      </c>
      <c r="EH21" s="63">
        <v>0</v>
      </c>
      <c r="EI21" s="63">
        <v>0</v>
      </c>
      <c r="EJ21" s="63">
        <v>0</v>
      </c>
      <c r="EK21" s="63">
        <v>0</v>
      </c>
      <c r="EL21" s="63">
        <v>0</v>
      </c>
      <c r="EM21" s="63">
        <v>0</v>
      </c>
      <c r="EN21" s="63">
        <v>0</v>
      </c>
      <c r="EO21" s="63">
        <v>0</v>
      </c>
      <c r="EP21" s="63">
        <v>0</v>
      </c>
      <c r="EQ21" s="63">
        <v>5933079.0777034499</v>
      </c>
      <c r="ER21" s="63">
        <v>461511.81887281465</v>
      </c>
      <c r="ES21" s="63">
        <v>5290</v>
      </c>
      <c r="ET21" s="63">
        <v>6399880.8965762649</v>
      </c>
      <c r="EU21" s="63">
        <v>1288167.6697034501</v>
      </c>
      <c r="EV21" s="63">
        <v>455749.02687281463</v>
      </c>
      <c r="EW21" s="63">
        <v>5290</v>
      </c>
      <c r="EX21" s="63">
        <v>1749206.6965762645</v>
      </c>
    </row>
    <row r="22" spans="1:154" ht="24.9" customHeight="1">
      <c r="A22" s="45">
        <v>15</v>
      </c>
      <c r="B22" s="46" t="s">
        <v>75</v>
      </c>
      <c r="C22" s="63">
        <v>0</v>
      </c>
      <c r="D22" s="63">
        <v>0</v>
      </c>
      <c r="E22" s="63">
        <v>10000</v>
      </c>
      <c r="F22" s="63">
        <v>10000</v>
      </c>
      <c r="G22" s="63">
        <v>0</v>
      </c>
      <c r="H22" s="63">
        <v>0</v>
      </c>
      <c r="I22" s="63">
        <v>10000</v>
      </c>
      <c r="J22" s="63">
        <v>10000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1182224.48</v>
      </c>
      <c r="AB22" s="63">
        <v>0</v>
      </c>
      <c r="AC22" s="63">
        <v>204208.63999999993</v>
      </c>
      <c r="AD22" s="63">
        <v>1386433.1199999999</v>
      </c>
      <c r="AE22" s="63">
        <v>1182224.48</v>
      </c>
      <c r="AF22" s="63">
        <v>0</v>
      </c>
      <c r="AG22" s="63">
        <v>204208.63999999993</v>
      </c>
      <c r="AH22" s="63">
        <v>1386433.1199999999</v>
      </c>
      <c r="AI22" s="63">
        <v>254971.41</v>
      </c>
      <c r="AJ22" s="63">
        <v>1480510.56</v>
      </c>
      <c r="AK22" s="63">
        <v>10036.380000000001</v>
      </c>
      <c r="AL22" s="63">
        <v>1745518.3499999999</v>
      </c>
      <c r="AM22" s="63">
        <v>240969.9</v>
      </c>
      <c r="AN22" s="63">
        <v>1331101.22</v>
      </c>
      <c r="AO22" s="63">
        <v>10036.380000000001</v>
      </c>
      <c r="AP22" s="63">
        <v>1582107.4999999998</v>
      </c>
      <c r="AQ22" s="63">
        <v>279686.86277777777</v>
      </c>
      <c r="AR22" s="63">
        <v>403440.1666339871</v>
      </c>
      <c r="AS22" s="63">
        <v>3130.89</v>
      </c>
      <c r="AT22" s="63">
        <v>686257.91941176483</v>
      </c>
      <c r="AU22" s="63">
        <v>113615.40277777778</v>
      </c>
      <c r="AV22" s="63">
        <v>384594.05663398711</v>
      </c>
      <c r="AW22" s="63">
        <v>3130.89</v>
      </c>
      <c r="AX22" s="63">
        <v>501340.34941176488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63">
        <v>0</v>
      </c>
      <c r="BG22" s="63">
        <v>0</v>
      </c>
      <c r="BH22" s="63">
        <v>0</v>
      </c>
      <c r="BI22" s="63">
        <v>0</v>
      </c>
      <c r="BJ22" s="63">
        <v>0</v>
      </c>
      <c r="BK22" s="63">
        <v>0</v>
      </c>
      <c r="BL22" s="63">
        <v>0</v>
      </c>
      <c r="BM22" s="63">
        <v>0</v>
      </c>
      <c r="BN22" s="63">
        <v>0</v>
      </c>
      <c r="BO22" s="63">
        <v>0</v>
      </c>
      <c r="BP22" s="63">
        <v>0</v>
      </c>
      <c r="BQ22" s="63">
        <v>0</v>
      </c>
      <c r="BR22" s="63">
        <v>0</v>
      </c>
      <c r="BS22" s="63">
        <v>0</v>
      </c>
      <c r="BT22" s="63">
        <v>0</v>
      </c>
      <c r="BU22" s="63">
        <v>0</v>
      </c>
      <c r="BV22" s="63">
        <v>0</v>
      </c>
      <c r="BW22" s="63">
        <v>0</v>
      </c>
      <c r="BX22" s="63">
        <v>0</v>
      </c>
      <c r="BY22" s="63">
        <v>0</v>
      </c>
      <c r="BZ22" s="63">
        <v>0</v>
      </c>
      <c r="CA22" s="63">
        <v>0</v>
      </c>
      <c r="CB22" s="63">
        <v>0</v>
      </c>
      <c r="CC22" s="63">
        <v>0</v>
      </c>
      <c r="CD22" s="63">
        <v>0</v>
      </c>
      <c r="CE22" s="63">
        <v>0</v>
      </c>
      <c r="CF22" s="63">
        <v>0</v>
      </c>
      <c r="CG22" s="63">
        <v>0</v>
      </c>
      <c r="CH22" s="63">
        <v>0</v>
      </c>
      <c r="CI22" s="63">
        <v>0</v>
      </c>
      <c r="CJ22" s="63">
        <v>0</v>
      </c>
      <c r="CK22" s="63">
        <v>0</v>
      </c>
      <c r="CL22" s="63">
        <v>0</v>
      </c>
      <c r="CM22" s="63">
        <v>8321.83</v>
      </c>
      <c r="CN22" s="63">
        <v>0</v>
      </c>
      <c r="CO22" s="63">
        <v>0</v>
      </c>
      <c r="CP22" s="63">
        <v>8321.83</v>
      </c>
      <c r="CQ22" s="63">
        <v>3405.16</v>
      </c>
      <c r="CR22" s="63">
        <v>0</v>
      </c>
      <c r="CS22" s="63">
        <v>0</v>
      </c>
      <c r="CT22" s="63">
        <v>3405.16</v>
      </c>
      <c r="CU22" s="63">
        <v>123153.38</v>
      </c>
      <c r="CV22" s="63">
        <v>9158.31</v>
      </c>
      <c r="CW22" s="63">
        <v>0</v>
      </c>
      <c r="CX22" s="63">
        <v>132311.69</v>
      </c>
      <c r="CY22" s="63">
        <v>122717.71</v>
      </c>
      <c r="CZ22" s="63">
        <v>9158.31</v>
      </c>
      <c r="DA22" s="63">
        <v>0</v>
      </c>
      <c r="DB22" s="63">
        <v>131876.02000000002</v>
      </c>
      <c r="DC22" s="63">
        <v>0</v>
      </c>
      <c r="DD22" s="63">
        <v>0</v>
      </c>
      <c r="DE22" s="63">
        <v>0</v>
      </c>
      <c r="DF22" s="63">
        <v>0</v>
      </c>
      <c r="DG22" s="63">
        <v>0</v>
      </c>
      <c r="DH22" s="63">
        <v>0</v>
      </c>
      <c r="DI22" s="63">
        <v>0</v>
      </c>
      <c r="DJ22" s="63">
        <v>0</v>
      </c>
      <c r="DK22" s="63">
        <v>331024.81</v>
      </c>
      <c r="DL22" s="63">
        <v>0</v>
      </c>
      <c r="DM22" s="63">
        <v>0</v>
      </c>
      <c r="DN22" s="63">
        <v>331024.81</v>
      </c>
      <c r="DO22" s="63">
        <v>331024.81</v>
      </c>
      <c r="DP22" s="63">
        <v>0</v>
      </c>
      <c r="DQ22" s="63">
        <v>0</v>
      </c>
      <c r="DR22" s="63">
        <v>331024.81</v>
      </c>
      <c r="DS22" s="63">
        <v>0</v>
      </c>
      <c r="DT22" s="63">
        <v>0</v>
      </c>
      <c r="DU22" s="63">
        <v>0</v>
      </c>
      <c r="DV22" s="63">
        <v>0</v>
      </c>
      <c r="DW22" s="63">
        <v>0</v>
      </c>
      <c r="DX22" s="63">
        <v>0</v>
      </c>
      <c r="DY22" s="63">
        <v>0</v>
      </c>
      <c r="DZ22" s="63">
        <v>0</v>
      </c>
      <c r="EA22" s="63">
        <v>143598.78</v>
      </c>
      <c r="EB22" s="63">
        <v>0</v>
      </c>
      <c r="EC22" s="63">
        <v>0</v>
      </c>
      <c r="ED22" s="63">
        <v>143598.78</v>
      </c>
      <c r="EE22" s="63">
        <v>143598.78</v>
      </c>
      <c r="EF22" s="63">
        <v>0</v>
      </c>
      <c r="EG22" s="63">
        <v>0</v>
      </c>
      <c r="EH22" s="63">
        <v>143598.78</v>
      </c>
      <c r="EI22" s="63">
        <v>0</v>
      </c>
      <c r="EJ22" s="63">
        <v>0</v>
      </c>
      <c r="EK22" s="63">
        <v>0</v>
      </c>
      <c r="EL22" s="63">
        <v>0</v>
      </c>
      <c r="EM22" s="63">
        <v>0</v>
      </c>
      <c r="EN22" s="63">
        <v>0</v>
      </c>
      <c r="EO22" s="63">
        <v>0</v>
      </c>
      <c r="EP22" s="63">
        <v>0</v>
      </c>
      <c r="EQ22" s="63">
        <v>2322981.5527777774</v>
      </c>
      <c r="ER22" s="63">
        <v>1893109.0366339872</v>
      </c>
      <c r="ES22" s="63">
        <v>227375.90999999995</v>
      </c>
      <c r="ET22" s="63">
        <v>4443466.4994117646</v>
      </c>
      <c r="EU22" s="63">
        <v>2137556.2427777774</v>
      </c>
      <c r="EV22" s="63">
        <v>1724853.5866339873</v>
      </c>
      <c r="EW22" s="63">
        <v>227375.90999999995</v>
      </c>
      <c r="EX22" s="63">
        <v>4089785.7394117643</v>
      </c>
    </row>
    <row r="23" spans="1:154" ht="24.9" customHeight="1">
      <c r="A23" s="45">
        <v>16</v>
      </c>
      <c r="B23" s="46" t="s">
        <v>90</v>
      </c>
      <c r="C23" s="63">
        <v>297106.38999999978</v>
      </c>
      <c r="D23" s="63">
        <v>0</v>
      </c>
      <c r="E23" s="63">
        <v>0</v>
      </c>
      <c r="F23" s="63">
        <v>297106.38999999978</v>
      </c>
      <c r="G23" s="63">
        <v>89104.459999999759</v>
      </c>
      <c r="H23" s="63">
        <v>0</v>
      </c>
      <c r="I23" s="63">
        <v>0</v>
      </c>
      <c r="J23" s="63">
        <v>89104.459999999759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1226800.1799999992</v>
      </c>
      <c r="AJ23" s="63">
        <v>632631.9700000002</v>
      </c>
      <c r="AK23" s="63">
        <v>0</v>
      </c>
      <c r="AL23" s="63">
        <v>1859432.1499999994</v>
      </c>
      <c r="AM23" s="63">
        <v>365894.46800000034</v>
      </c>
      <c r="AN23" s="63">
        <v>245547.98600000038</v>
      </c>
      <c r="AO23" s="63">
        <v>0</v>
      </c>
      <c r="AP23" s="63">
        <v>611442.45400000073</v>
      </c>
      <c r="AQ23" s="63">
        <v>58765.952777777777</v>
      </c>
      <c r="AR23" s="63">
        <v>419130.15663398709</v>
      </c>
      <c r="AS23" s="63">
        <v>0</v>
      </c>
      <c r="AT23" s="63">
        <v>477896.10941176489</v>
      </c>
      <c r="AU23" s="63">
        <v>29433.648777777787</v>
      </c>
      <c r="AV23" s="63">
        <v>317789.51663398708</v>
      </c>
      <c r="AW23" s="63">
        <v>0</v>
      </c>
      <c r="AX23" s="63">
        <v>347223.16541176487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0</v>
      </c>
      <c r="BG23" s="63">
        <v>0</v>
      </c>
      <c r="BH23" s="63">
        <v>0</v>
      </c>
      <c r="BI23" s="63">
        <v>0</v>
      </c>
      <c r="BJ23" s="63">
        <v>0</v>
      </c>
      <c r="BK23" s="63">
        <v>0</v>
      </c>
      <c r="BL23" s="63">
        <v>0</v>
      </c>
      <c r="BM23" s="63">
        <v>0</v>
      </c>
      <c r="BN23" s="63">
        <v>0</v>
      </c>
      <c r="BO23" s="63">
        <v>0</v>
      </c>
      <c r="BP23" s="63">
        <v>0</v>
      </c>
      <c r="BQ23" s="63">
        <v>0</v>
      </c>
      <c r="BR23" s="63">
        <v>0</v>
      </c>
      <c r="BS23" s="63">
        <v>0</v>
      </c>
      <c r="BT23" s="63">
        <v>0</v>
      </c>
      <c r="BU23" s="63">
        <v>0</v>
      </c>
      <c r="BV23" s="63">
        <v>0</v>
      </c>
      <c r="BW23" s="63">
        <v>0</v>
      </c>
      <c r="BX23" s="63">
        <v>0</v>
      </c>
      <c r="BY23" s="63">
        <v>0</v>
      </c>
      <c r="BZ23" s="63">
        <v>0</v>
      </c>
      <c r="CA23" s="63">
        <v>0</v>
      </c>
      <c r="CB23" s="63">
        <v>0</v>
      </c>
      <c r="CC23" s="63">
        <v>0</v>
      </c>
      <c r="CD23" s="63">
        <v>0</v>
      </c>
      <c r="CE23" s="63">
        <v>0</v>
      </c>
      <c r="CF23" s="63">
        <v>0</v>
      </c>
      <c r="CG23" s="63">
        <v>0</v>
      </c>
      <c r="CH23" s="63">
        <v>0</v>
      </c>
      <c r="CI23" s="63">
        <v>0</v>
      </c>
      <c r="CJ23" s="63">
        <v>0</v>
      </c>
      <c r="CK23" s="63">
        <v>0</v>
      </c>
      <c r="CL23" s="63">
        <v>0</v>
      </c>
      <c r="CM23" s="63">
        <v>9607.0500000000065</v>
      </c>
      <c r="CN23" s="63">
        <v>1210</v>
      </c>
      <c r="CO23" s="63">
        <v>0</v>
      </c>
      <c r="CP23" s="63">
        <v>10817.050000000007</v>
      </c>
      <c r="CQ23" s="63">
        <v>1921.4100000000071</v>
      </c>
      <c r="CR23" s="63">
        <v>242</v>
      </c>
      <c r="CS23" s="63">
        <v>0</v>
      </c>
      <c r="CT23" s="63">
        <v>2163.4100000000071</v>
      </c>
      <c r="CU23" s="63">
        <v>2935.0200000000186</v>
      </c>
      <c r="CV23" s="63">
        <v>6453.8700000000026</v>
      </c>
      <c r="CW23" s="63">
        <v>0</v>
      </c>
      <c r="CX23" s="63">
        <v>9388.8900000000212</v>
      </c>
      <c r="CY23" s="63">
        <v>377.99900000001071</v>
      </c>
      <c r="CZ23" s="63">
        <v>968.08050000000367</v>
      </c>
      <c r="DA23" s="63">
        <v>0</v>
      </c>
      <c r="DB23" s="63">
        <v>1346.0795000000144</v>
      </c>
      <c r="DC23" s="63">
        <v>39344.990000000005</v>
      </c>
      <c r="DD23" s="63">
        <v>0</v>
      </c>
      <c r="DE23" s="63">
        <v>0</v>
      </c>
      <c r="DF23" s="63">
        <v>39344.990000000005</v>
      </c>
      <c r="DG23" s="63">
        <v>39344.990000000005</v>
      </c>
      <c r="DH23" s="63">
        <v>0</v>
      </c>
      <c r="DI23" s="63">
        <v>0</v>
      </c>
      <c r="DJ23" s="63">
        <v>39344.990000000005</v>
      </c>
      <c r="DK23" s="63">
        <v>0</v>
      </c>
      <c r="DL23" s="63">
        <v>0</v>
      </c>
      <c r="DM23" s="63">
        <v>0</v>
      </c>
      <c r="DN23" s="63">
        <v>0</v>
      </c>
      <c r="DO23" s="63">
        <v>0</v>
      </c>
      <c r="DP23" s="63">
        <v>0</v>
      </c>
      <c r="DQ23" s="63">
        <v>0</v>
      </c>
      <c r="DR23" s="63">
        <v>0</v>
      </c>
      <c r="DS23" s="63">
        <v>0</v>
      </c>
      <c r="DT23" s="63">
        <v>0</v>
      </c>
      <c r="DU23" s="63">
        <v>0</v>
      </c>
      <c r="DV23" s="63">
        <v>0</v>
      </c>
      <c r="DW23" s="63">
        <v>0</v>
      </c>
      <c r="DX23" s="63">
        <v>0</v>
      </c>
      <c r="DY23" s="63">
        <v>0</v>
      </c>
      <c r="DZ23" s="63">
        <v>0</v>
      </c>
      <c r="EA23" s="63">
        <v>15000</v>
      </c>
      <c r="EB23" s="63">
        <v>868.5</v>
      </c>
      <c r="EC23" s="63">
        <v>0</v>
      </c>
      <c r="ED23" s="63">
        <v>15868.5</v>
      </c>
      <c r="EE23" s="63">
        <v>3000</v>
      </c>
      <c r="EF23" s="63">
        <v>130.27499999999986</v>
      </c>
      <c r="EG23" s="63">
        <v>0</v>
      </c>
      <c r="EH23" s="63">
        <v>3130.2749999999996</v>
      </c>
      <c r="EI23" s="63">
        <v>0</v>
      </c>
      <c r="EJ23" s="63">
        <v>0</v>
      </c>
      <c r="EK23" s="63">
        <v>0</v>
      </c>
      <c r="EL23" s="63">
        <v>0</v>
      </c>
      <c r="EM23" s="63">
        <v>0</v>
      </c>
      <c r="EN23" s="63">
        <v>0</v>
      </c>
      <c r="EO23" s="63">
        <v>0</v>
      </c>
      <c r="EP23" s="63">
        <v>0</v>
      </c>
      <c r="EQ23" s="63">
        <v>1649559.5827777768</v>
      </c>
      <c r="ER23" s="63">
        <v>1060294.4966339874</v>
      </c>
      <c r="ES23" s="63">
        <v>0</v>
      </c>
      <c r="ET23" s="63">
        <v>2709854.0794117642</v>
      </c>
      <c r="EU23" s="63">
        <v>529076.97577777796</v>
      </c>
      <c r="EV23" s="63">
        <v>564677.85813398752</v>
      </c>
      <c r="EW23" s="63">
        <v>0</v>
      </c>
      <c r="EX23" s="63">
        <v>1093754.8339117651</v>
      </c>
    </row>
    <row r="24" spans="1:154" ht="24.9" customHeight="1">
      <c r="A24" s="45">
        <v>17</v>
      </c>
      <c r="B24" s="46" t="s">
        <v>77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2126055.5398999988</v>
      </c>
      <c r="AJ24" s="63">
        <v>0</v>
      </c>
      <c r="AK24" s="63">
        <v>0</v>
      </c>
      <c r="AL24" s="63">
        <v>2126055.5398999988</v>
      </c>
      <c r="AM24" s="63">
        <v>2126055.5398999988</v>
      </c>
      <c r="AN24" s="63">
        <v>0</v>
      </c>
      <c r="AO24" s="63">
        <v>0</v>
      </c>
      <c r="AP24" s="63">
        <v>2126055.5398999988</v>
      </c>
      <c r="AQ24" s="63">
        <v>95787.91277777779</v>
      </c>
      <c r="AR24" s="63">
        <v>241836.05663398711</v>
      </c>
      <c r="AS24" s="63">
        <v>0</v>
      </c>
      <c r="AT24" s="63">
        <v>337623.96941176488</v>
      </c>
      <c r="AU24" s="63">
        <v>95787.91277777779</v>
      </c>
      <c r="AV24" s="63">
        <v>241836.05663398711</v>
      </c>
      <c r="AW24" s="63">
        <v>0</v>
      </c>
      <c r="AX24" s="63">
        <v>337623.96941176488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0</v>
      </c>
      <c r="BG24" s="63">
        <v>0</v>
      </c>
      <c r="BH24" s="63">
        <v>0</v>
      </c>
      <c r="BI24" s="63">
        <v>0</v>
      </c>
      <c r="BJ24" s="63">
        <v>0</v>
      </c>
      <c r="BK24" s="63">
        <v>0</v>
      </c>
      <c r="BL24" s="63">
        <v>0</v>
      </c>
      <c r="BM24" s="63">
        <v>0</v>
      </c>
      <c r="BN24" s="63">
        <v>0</v>
      </c>
      <c r="BO24" s="63">
        <v>0</v>
      </c>
      <c r="BP24" s="63">
        <v>0</v>
      </c>
      <c r="BQ24" s="63">
        <v>0</v>
      </c>
      <c r="BR24" s="63">
        <v>0</v>
      </c>
      <c r="BS24" s="63">
        <v>0</v>
      </c>
      <c r="BT24" s="63">
        <v>0</v>
      </c>
      <c r="BU24" s="63">
        <v>0</v>
      </c>
      <c r="BV24" s="63">
        <v>0</v>
      </c>
      <c r="BW24" s="63">
        <v>0</v>
      </c>
      <c r="BX24" s="63">
        <v>0</v>
      </c>
      <c r="BY24" s="63">
        <v>0</v>
      </c>
      <c r="BZ24" s="63">
        <v>0</v>
      </c>
      <c r="CA24" s="63">
        <v>0</v>
      </c>
      <c r="CB24" s="63">
        <v>0</v>
      </c>
      <c r="CC24" s="63">
        <v>0</v>
      </c>
      <c r="CD24" s="63">
        <v>0</v>
      </c>
      <c r="CE24" s="63">
        <v>0</v>
      </c>
      <c r="CF24" s="63">
        <v>0</v>
      </c>
      <c r="CG24" s="63">
        <v>0</v>
      </c>
      <c r="CH24" s="63">
        <v>0</v>
      </c>
      <c r="CI24" s="63">
        <v>0</v>
      </c>
      <c r="CJ24" s="63">
        <v>0</v>
      </c>
      <c r="CK24" s="63">
        <v>0</v>
      </c>
      <c r="CL24" s="63">
        <v>0</v>
      </c>
      <c r="CM24" s="63">
        <v>0</v>
      </c>
      <c r="CN24" s="63">
        <v>0</v>
      </c>
      <c r="CO24" s="63">
        <v>0</v>
      </c>
      <c r="CP24" s="63">
        <v>0</v>
      </c>
      <c r="CQ24" s="63">
        <v>0</v>
      </c>
      <c r="CR24" s="63">
        <v>0</v>
      </c>
      <c r="CS24" s="63">
        <v>0</v>
      </c>
      <c r="CT24" s="63">
        <v>0</v>
      </c>
      <c r="CU24" s="63">
        <v>0</v>
      </c>
      <c r="CV24" s="63">
        <v>0</v>
      </c>
      <c r="CW24" s="63">
        <v>0</v>
      </c>
      <c r="CX24" s="63">
        <v>0</v>
      </c>
      <c r="CY24" s="63">
        <v>0</v>
      </c>
      <c r="CZ24" s="63">
        <v>0</v>
      </c>
      <c r="DA24" s="63">
        <v>0</v>
      </c>
      <c r="DB24" s="63">
        <v>0</v>
      </c>
      <c r="DC24" s="63">
        <v>0</v>
      </c>
      <c r="DD24" s="63">
        <v>0</v>
      </c>
      <c r="DE24" s="63">
        <v>0</v>
      </c>
      <c r="DF24" s="63">
        <v>0</v>
      </c>
      <c r="DG24" s="63">
        <v>0</v>
      </c>
      <c r="DH24" s="63">
        <v>0</v>
      </c>
      <c r="DI24" s="63">
        <v>0</v>
      </c>
      <c r="DJ24" s="63">
        <v>0</v>
      </c>
      <c r="DK24" s="63">
        <v>0</v>
      </c>
      <c r="DL24" s="63">
        <v>0</v>
      </c>
      <c r="DM24" s="63">
        <v>0</v>
      </c>
      <c r="DN24" s="63">
        <v>0</v>
      </c>
      <c r="DO24" s="63">
        <v>0</v>
      </c>
      <c r="DP24" s="63">
        <v>0</v>
      </c>
      <c r="DQ24" s="63">
        <v>0</v>
      </c>
      <c r="DR24" s="63">
        <v>0</v>
      </c>
      <c r="DS24" s="63">
        <v>0</v>
      </c>
      <c r="DT24" s="63">
        <v>0</v>
      </c>
      <c r="DU24" s="63">
        <v>0</v>
      </c>
      <c r="DV24" s="63">
        <v>0</v>
      </c>
      <c r="DW24" s="63">
        <v>0</v>
      </c>
      <c r="DX24" s="63">
        <v>0</v>
      </c>
      <c r="DY24" s="63">
        <v>0</v>
      </c>
      <c r="DZ24" s="63">
        <v>0</v>
      </c>
      <c r="EA24" s="63">
        <v>0</v>
      </c>
      <c r="EB24" s="63">
        <v>0</v>
      </c>
      <c r="EC24" s="63">
        <v>0</v>
      </c>
      <c r="ED24" s="63">
        <v>0</v>
      </c>
      <c r="EE24" s="63">
        <v>0</v>
      </c>
      <c r="EF24" s="63">
        <v>0</v>
      </c>
      <c r="EG24" s="63">
        <v>0</v>
      </c>
      <c r="EH24" s="63">
        <v>0</v>
      </c>
      <c r="EI24" s="63">
        <v>0</v>
      </c>
      <c r="EJ24" s="63">
        <v>0</v>
      </c>
      <c r="EK24" s="63">
        <v>0</v>
      </c>
      <c r="EL24" s="63">
        <v>0</v>
      </c>
      <c r="EM24" s="63">
        <v>0</v>
      </c>
      <c r="EN24" s="63">
        <v>0</v>
      </c>
      <c r="EO24" s="63">
        <v>0</v>
      </c>
      <c r="EP24" s="63">
        <v>0</v>
      </c>
      <c r="EQ24" s="63">
        <v>2221843.4526777766</v>
      </c>
      <c r="ER24" s="63">
        <v>241836.05663398711</v>
      </c>
      <c r="ES24" s="63">
        <v>0</v>
      </c>
      <c r="ET24" s="63">
        <v>2463679.5093117636</v>
      </c>
      <c r="EU24" s="63">
        <v>2221843.4526777766</v>
      </c>
      <c r="EV24" s="63">
        <v>241836.05663398711</v>
      </c>
      <c r="EW24" s="63">
        <v>0</v>
      </c>
      <c r="EX24" s="63">
        <v>2463679.5093117636</v>
      </c>
    </row>
    <row r="25" spans="1:154" ht="24.9" customHeight="1">
      <c r="A25" s="45">
        <v>18</v>
      </c>
      <c r="B25" s="46" t="s">
        <v>78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63">
        <v>0</v>
      </c>
      <c r="AB25" s="63">
        <v>0</v>
      </c>
      <c r="AC25" s="63">
        <v>0</v>
      </c>
      <c r="AD25" s="63">
        <v>0</v>
      </c>
      <c r="AE25" s="63">
        <v>0</v>
      </c>
      <c r="AF25" s="63">
        <v>0</v>
      </c>
      <c r="AG25" s="63">
        <v>0</v>
      </c>
      <c r="AH25" s="63">
        <v>0</v>
      </c>
      <c r="AI25" s="63">
        <v>144244.79</v>
      </c>
      <c r="AJ25" s="63">
        <v>44159.560000000005</v>
      </c>
      <c r="AK25" s="63">
        <v>0</v>
      </c>
      <c r="AL25" s="63">
        <v>188404.35</v>
      </c>
      <c r="AM25" s="63">
        <v>144244.79</v>
      </c>
      <c r="AN25" s="63">
        <v>44159.560000000005</v>
      </c>
      <c r="AO25" s="63">
        <v>0</v>
      </c>
      <c r="AP25" s="63">
        <v>188404.35</v>
      </c>
      <c r="AQ25" s="63">
        <v>79218.952777777784</v>
      </c>
      <c r="AR25" s="63">
        <v>244094.48663398711</v>
      </c>
      <c r="AS25" s="63">
        <v>0</v>
      </c>
      <c r="AT25" s="63">
        <v>323313.43941176491</v>
      </c>
      <c r="AU25" s="63">
        <v>79218.952777777784</v>
      </c>
      <c r="AV25" s="63">
        <v>244094.48663398711</v>
      </c>
      <c r="AW25" s="63">
        <v>0</v>
      </c>
      <c r="AX25" s="63">
        <v>323313.43941176491</v>
      </c>
      <c r="AY25" s="63">
        <v>0</v>
      </c>
      <c r="AZ25" s="63">
        <v>0</v>
      </c>
      <c r="BA25" s="63">
        <v>0</v>
      </c>
      <c r="BB25" s="63">
        <v>0</v>
      </c>
      <c r="BC25" s="63">
        <v>0</v>
      </c>
      <c r="BD25" s="63">
        <v>0</v>
      </c>
      <c r="BE25" s="63">
        <v>0</v>
      </c>
      <c r="BF25" s="63">
        <v>0</v>
      </c>
      <c r="BG25" s="63">
        <v>0</v>
      </c>
      <c r="BH25" s="63">
        <v>0</v>
      </c>
      <c r="BI25" s="63">
        <v>0</v>
      </c>
      <c r="BJ25" s="63">
        <v>0</v>
      </c>
      <c r="BK25" s="63">
        <v>0</v>
      </c>
      <c r="BL25" s="63">
        <v>0</v>
      </c>
      <c r="BM25" s="63">
        <v>0</v>
      </c>
      <c r="BN25" s="63">
        <v>0</v>
      </c>
      <c r="BO25" s="63">
        <v>0</v>
      </c>
      <c r="BP25" s="63">
        <v>0</v>
      </c>
      <c r="BQ25" s="63">
        <v>0</v>
      </c>
      <c r="BR25" s="63">
        <v>0</v>
      </c>
      <c r="BS25" s="63">
        <v>0</v>
      </c>
      <c r="BT25" s="63">
        <v>0</v>
      </c>
      <c r="BU25" s="63">
        <v>0</v>
      </c>
      <c r="BV25" s="63">
        <v>0</v>
      </c>
      <c r="BW25" s="63">
        <v>0</v>
      </c>
      <c r="BX25" s="63">
        <v>0</v>
      </c>
      <c r="BY25" s="63">
        <v>0</v>
      </c>
      <c r="BZ25" s="63">
        <v>0</v>
      </c>
      <c r="CA25" s="63">
        <v>0</v>
      </c>
      <c r="CB25" s="63">
        <v>0</v>
      </c>
      <c r="CC25" s="63">
        <v>0</v>
      </c>
      <c r="CD25" s="63">
        <v>0</v>
      </c>
      <c r="CE25" s="63">
        <v>0</v>
      </c>
      <c r="CF25" s="63">
        <v>0</v>
      </c>
      <c r="CG25" s="63">
        <v>0</v>
      </c>
      <c r="CH25" s="63">
        <v>0</v>
      </c>
      <c r="CI25" s="63">
        <v>0</v>
      </c>
      <c r="CJ25" s="63">
        <v>0</v>
      </c>
      <c r="CK25" s="63">
        <v>0</v>
      </c>
      <c r="CL25" s="63">
        <v>0</v>
      </c>
      <c r="CM25" s="63">
        <v>151355.04</v>
      </c>
      <c r="CN25" s="63">
        <v>0</v>
      </c>
      <c r="CO25" s="63">
        <v>0</v>
      </c>
      <c r="CP25" s="63">
        <v>151355.04</v>
      </c>
      <c r="CQ25" s="63">
        <v>15135.5</v>
      </c>
      <c r="CR25" s="63">
        <v>0</v>
      </c>
      <c r="CS25" s="63">
        <v>0</v>
      </c>
      <c r="CT25" s="63">
        <v>15135.5</v>
      </c>
      <c r="CU25" s="63">
        <v>2530</v>
      </c>
      <c r="CV25" s="63">
        <v>0</v>
      </c>
      <c r="CW25" s="63">
        <v>0</v>
      </c>
      <c r="CX25" s="63">
        <v>2530</v>
      </c>
      <c r="CY25" s="63">
        <v>253</v>
      </c>
      <c r="CZ25" s="63">
        <v>0</v>
      </c>
      <c r="DA25" s="63">
        <v>0</v>
      </c>
      <c r="DB25" s="63">
        <v>253</v>
      </c>
      <c r="DC25" s="63">
        <v>0</v>
      </c>
      <c r="DD25" s="63">
        <v>0</v>
      </c>
      <c r="DE25" s="63">
        <v>0</v>
      </c>
      <c r="DF25" s="63">
        <v>0</v>
      </c>
      <c r="DG25" s="63">
        <v>0</v>
      </c>
      <c r="DH25" s="63">
        <v>0</v>
      </c>
      <c r="DI25" s="63">
        <v>0</v>
      </c>
      <c r="DJ25" s="63">
        <v>0</v>
      </c>
      <c r="DK25" s="63">
        <v>23534.01</v>
      </c>
      <c r="DL25" s="63">
        <v>0</v>
      </c>
      <c r="DM25" s="63">
        <v>0</v>
      </c>
      <c r="DN25" s="63">
        <v>23534.01</v>
      </c>
      <c r="DO25" s="63">
        <v>23534.01</v>
      </c>
      <c r="DP25" s="63">
        <v>0</v>
      </c>
      <c r="DQ25" s="63">
        <v>0</v>
      </c>
      <c r="DR25" s="63">
        <v>23534.01</v>
      </c>
      <c r="DS25" s="63">
        <v>0</v>
      </c>
      <c r="DT25" s="63">
        <v>0</v>
      </c>
      <c r="DU25" s="63">
        <v>0</v>
      </c>
      <c r="DV25" s="63">
        <v>0</v>
      </c>
      <c r="DW25" s="63">
        <v>0</v>
      </c>
      <c r="DX25" s="63">
        <v>0</v>
      </c>
      <c r="DY25" s="63">
        <v>0</v>
      </c>
      <c r="DZ25" s="63">
        <v>0</v>
      </c>
      <c r="EA25" s="63">
        <v>0</v>
      </c>
      <c r="EB25" s="63">
        <v>0</v>
      </c>
      <c r="EC25" s="63">
        <v>0</v>
      </c>
      <c r="ED25" s="63">
        <v>0</v>
      </c>
      <c r="EE25" s="63">
        <v>0</v>
      </c>
      <c r="EF25" s="63">
        <v>0</v>
      </c>
      <c r="EG25" s="63">
        <v>0</v>
      </c>
      <c r="EH25" s="63">
        <v>0</v>
      </c>
      <c r="EI25" s="63">
        <v>0</v>
      </c>
      <c r="EJ25" s="63">
        <v>0</v>
      </c>
      <c r="EK25" s="63">
        <v>0</v>
      </c>
      <c r="EL25" s="63">
        <v>0</v>
      </c>
      <c r="EM25" s="63">
        <v>0</v>
      </c>
      <c r="EN25" s="63">
        <v>0</v>
      </c>
      <c r="EO25" s="63">
        <v>0</v>
      </c>
      <c r="EP25" s="63">
        <v>0</v>
      </c>
      <c r="EQ25" s="63">
        <v>400882.79277777777</v>
      </c>
      <c r="ER25" s="63">
        <v>288254.04663398711</v>
      </c>
      <c r="ES25" s="63">
        <v>0</v>
      </c>
      <c r="ET25" s="63">
        <v>689136.83941176499</v>
      </c>
      <c r="EU25" s="63">
        <v>262386.25277777779</v>
      </c>
      <c r="EV25" s="63">
        <v>288254.04663398711</v>
      </c>
      <c r="EW25" s="63">
        <v>0</v>
      </c>
      <c r="EX25" s="63">
        <v>550640.29941176495</v>
      </c>
    </row>
    <row r="26" spans="1:154" ht="13.8">
      <c r="A26" s="47"/>
      <c r="B26" s="69" t="s">
        <v>1</v>
      </c>
      <c r="C26" s="65">
        <v>4938998.669999999</v>
      </c>
      <c r="D26" s="65">
        <v>18972650.708410945</v>
      </c>
      <c r="E26" s="65">
        <v>1213165.98</v>
      </c>
      <c r="F26" s="65">
        <v>25124815.358410947</v>
      </c>
      <c r="G26" s="65">
        <v>1928494.3477864347</v>
      </c>
      <c r="H26" s="65">
        <v>14566607.549778761</v>
      </c>
      <c r="I26" s="65">
        <v>1120997.7233457491</v>
      </c>
      <c r="J26" s="65">
        <v>17616099.620910946</v>
      </c>
      <c r="K26" s="65">
        <v>346971.83999999991</v>
      </c>
      <c r="L26" s="65">
        <v>429106.86549199995</v>
      </c>
      <c r="M26" s="65">
        <v>772.98</v>
      </c>
      <c r="N26" s="65">
        <v>776851.68549199996</v>
      </c>
      <c r="O26" s="65">
        <v>346971.83999999991</v>
      </c>
      <c r="P26" s="65">
        <v>429106.86549199995</v>
      </c>
      <c r="Q26" s="65">
        <v>772.98</v>
      </c>
      <c r="R26" s="65">
        <v>776851.68549199996</v>
      </c>
      <c r="S26" s="65">
        <v>344354.10177499999</v>
      </c>
      <c r="T26" s="65">
        <v>37018.998224999996</v>
      </c>
      <c r="U26" s="65">
        <v>35409</v>
      </c>
      <c r="V26" s="65">
        <v>416782.1</v>
      </c>
      <c r="W26" s="65">
        <v>112345.72177500007</v>
      </c>
      <c r="X26" s="65">
        <v>34829.218224999997</v>
      </c>
      <c r="Y26" s="65">
        <v>35409</v>
      </c>
      <c r="Z26" s="65">
        <v>182583.94000000006</v>
      </c>
      <c r="AA26" s="65">
        <v>166076517.67016026</v>
      </c>
      <c r="AB26" s="65">
        <v>18697989.544191971</v>
      </c>
      <c r="AC26" s="65">
        <v>83987476.420889392</v>
      </c>
      <c r="AD26" s="65">
        <v>268761983.63524163</v>
      </c>
      <c r="AE26" s="65">
        <v>133782809.87157308</v>
      </c>
      <c r="AF26" s="65">
        <v>10126084.726805883</v>
      </c>
      <c r="AG26" s="65">
        <v>68735562.317764238</v>
      </c>
      <c r="AH26" s="65">
        <v>212644456.91614321</v>
      </c>
      <c r="AI26" s="65">
        <v>37193298.674849026</v>
      </c>
      <c r="AJ26" s="65">
        <v>60850754.512130596</v>
      </c>
      <c r="AK26" s="65">
        <v>15791546.779936396</v>
      </c>
      <c r="AL26" s="65">
        <v>113835599.96691604</v>
      </c>
      <c r="AM26" s="65">
        <v>33787388.766868293</v>
      </c>
      <c r="AN26" s="65">
        <v>56130474.013989545</v>
      </c>
      <c r="AO26" s="65">
        <v>13823369.127394468</v>
      </c>
      <c r="AP26" s="65">
        <v>103741231.90825231</v>
      </c>
      <c r="AQ26" s="65">
        <v>7502234.1722976537</v>
      </c>
      <c r="AR26" s="65">
        <v>12773968.542451017</v>
      </c>
      <c r="AS26" s="65">
        <v>1702860.3599999999</v>
      </c>
      <c r="AT26" s="65">
        <v>21979063.074748669</v>
      </c>
      <c r="AU26" s="65">
        <v>6638086.4107215889</v>
      </c>
      <c r="AV26" s="65">
        <v>12175425.652451012</v>
      </c>
      <c r="AW26" s="65">
        <v>1648019.9</v>
      </c>
      <c r="AX26" s="65">
        <v>20461531.9631726</v>
      </c>
      <c r="AY26" s="65">
        <v>8.5265128291212022E-14</v>
      </c>
      <c r="AZ26" s="65">
        <v>0</v>
      </c>
      <c r="BA26" s="65">
        <v>0</v>
      </c>
      <c r="BB26" s="65">
        <v>8.5265128291212022E-14</v>
      </c>
      <c r="BC26" s="65">
        <v>8.5265128291212022E-14</v>
      </c>
      <c r="BD26" s="65">
        <v>0</v>
      </c>
      <c r="BE26" s="65">
        <v>0</v>
      </c>
      <c r="BF26" s="65">
        <v>8.5265128291212022E-14</v>
      </c>
      <c r="BG26" s="65">
        <v>4855968.2</v>
      </c>
      <c r="BH26" s="65">
        <v>0</v>
      </c>
      <c r="BI26" s="65">
        <v>0</v>
      </c>
      <c r="BJ26" s="65">
        <v>4855968.2</v>
      </c>
      <c r="BK26" s="65">
        <v>224594.36</v>
      </c>
      <c r="BL26" s="65">
        <v>0</v>
      </c>
      <c r="BM26" s="65">
        <v>0</v>
      </c>
      <c r="BN26" s="65">
        <v>224594.36</v>
      </c>
      <c r="BO26" s="65">
        <v>0</v>
      </c>
      <c r="BP26" s="65">
        <v>0</v>
      </c>
      <c r="BQ26" s="65">
        <v>0</v>
      </c>
      <c r="BR26" s="65">
        <v>0</v>
      </c>
      <c r="BS26" s="65">
        <v>0</v>
      </c>
      <c r="BT26" s="65">
        <v>0</v>
      </c>
      <c r="BU26" s="65">
        <v>0</v>
      </c>
      <c r="BV26" s="65">
        <v>0</v>
      </c>
      <c r="BW26" s="65">
        <v>-2.8421709430404007E-14</v>
      </c>
      <c r="BX26" s="65">
        <v>0</v>
      </c>
      <c r="BY26" s="65">
        <v>0</v>
      </c>
      <c r="BZ26" s="65">
        <v>-2.8421709430404007E-14</v>
      </c>
      <c r="CA26" s="65">
        <v>-2.8421709430404007E-14</v>
      </c>
      <c r="CB26" s="65">
        <v>0</v>
      </c>
      <c r="CC26" s="65">
        <v>0</v>
      </c>
      <c r="CD26" s="65">
        <v>-2.8421709430404007E-14</v>
      </c>
      <c r="CE26" s="65">
        <v>0</v>
      </c>
      <c r="CF26" s="65">
        <v>0</v>
      </c>
      <c r="CG26" s="65">
        <v>0</v>
      </c>
      <c r="CH26" s="65">
        <v>0</v>
      </c>
      <c r="CI26" s="65">
        <v>0</v>
      </c>
      <c r="CJ26" s="65">
        <v>0</v>
      </c>
      <c r="CK26" s="65">
        <v>0</v>
      </c>
      <c r="CL26" s="65">
        <v>0</v>
      </c>
      <c r="CM26" s="65">
        <v>1670603.2489479999</v>
      </c>
      <c r="CN26" s="65">
        <v>15321.301052000001</v>
      </c>
      <c r="CO26" s="65">
        <v>0</v>
      </c>
      <c r="CP26" s="65">
        <v>1685924.5499999998</v>
      </c>
      <c r="CQ26" s="65">
        <v>1211205.6303549965</v>
      </c>
      <c r="CR26" s="65">
        <v>13305.859734187741</v>
      </c>
      <c r="CS26" s="65">
        <v>0</v>
      </c>
      <c r="CT26" s="65">
        <v>1224511.4900891841</v>
      </c>
      <c r="CU26" s="65">
        <v>26831423.220431555</v>
      </c>
      <c r="CV26" s="65">
        <v>5942721.739568443</v>
      </c>
      <c r="CW26" s="65">
        <v>86750</v>
      </c>
      <c r="CX26" s="65">
        <v>32860894.960000005</v>
      </c>
      <c r="CY26" s="65">
        <v>5114171.6893286007</v>
      </c>
      <c r="CZ26" s="65">
        <v>3341580.5148939323</v>
      </c>
      <c r="DA26" s="65">
        <v>46547.764999999999</v>
      </c>
      <c r="DB26" s="65">
        <v>8502299.9692225326</v>
      </c>
      <c r="DC26" s="65">
        <v>4059245.7293000002</v>
      </c>
      <c r="DD26" s="65">
        <v>52189.15</v>
      </c>
      <c r="DE26" s="65">
        <v>120</v>
      </c>
      <c r="DF26" s="65">
        <v>4111554.8793000001</v>
      </c>
      <c r="DG26" s="65">
        <v>91840.260000000068</v>
      </c>
      <c r="DH26" s="65">
        <v>52189.15</v>
      </c>
      <c r="DI26" s="65">
        <v>120</v>
      </c>
      <c r="DJ26" s="65">
        <v>144149.41000000003</v>
      </c>
      <c r="DK26" s="65">
        <v>18702029.400000002</v>
      </c>
      <c r="DL26" s="65">
        <v>69811.44</v>
      </c>
      <c r="DM26" s="65">
        <v>7953</v>
      </c>
      <c r="DN26" s="65">
        <v>18779793.84</v>
      </c>
      <c r="DO26" s="65">
        <v>5829878.1295846049</v>
      </c>
      <c r="DP26" s="65">
        <v>49030.906415395701</v>
      </c>
      <c r="DQ26" s="65">
        <v>7953</v>
      </c>
      <c r="DR26" s="65">
        <v>5886862.0360000003</v>
      </c>
      <c r="DS26" s="65">
        <v>0</v>
      </c>
      <c r="DT26" s="65">
        <v>17076.22</v>
      </c>
      <c r="DU26" s="65">
        <v>0</v>
      </c>
      <c r="DV26" s="65">
        <v>17076.22</v>
      </c>
      <c r="DW26" s="65">
        <v>0</v>
      </c>
      <c r="DX26" s="65">
        <v>17076.22</v>
      </c>
      <c r="DY26" s="65">
        <v>0</v>
      </c>
      <c r="DZ26" s="65">
        <v>17076.22</v>
      </c>
      <c r="EA26" s="65">
        <v>1511221.52</v>
      </c>
      <c r="EB26" s="65">
        <v>342580.19000000012</v>
      </c>
      <c r="EC26" s="65">
        <v>0</v>
      </c>
      <c r="ED26" s="65">
        <v>1853801.7100000002</v>
      </c>
      <c r="EE26" s="65">
        <v>488302.97774999996</v>
      </c>
      <c r="EF26" s="65">
        <v>322384.24500000011</v>
      </c>
      <c r="EG26" s="65">
        <v>0</v>
      </c>
      <c r="EH26" s="65">
        <v>810687.22274999996</v>
      </c>
      <c r="EI26" s="65">
        <v>0</v>
      </c>
      <c r="EJ26" s="65">
        <v>0</v>
      </c>
      <c r="EK26" s="65">
        <v>0</v>
      </c>
      <c r="EL26" s="65">
        <v>0</v>
      </c>
      <c r="EM26" s="65">
        <v>0</v>
      </c>
      <c r="EN26" s="65">
        <v>0</v>
      </c>
      <c r="EO26" s="65">
        <v>0</v>
      </c>
      <c r="EP26" s="65">
        <v>0</v>
      </c>
      <c r="EQ26" s="65">
        <v>274032866.44776154</v>
      </c>
      <c r="ER26" s="65">
        <v>118201189.211522</v>
      </c>
      <c r="ES26" s="65">
        <v>102826054.52082579</v>
      </c>
      <c r="ET26" s="65">
        <v>495060110.1801092</v>
      </c>
      <c r="EU26" s="65">
        <v>189556090.00574264</v>
      </c>
      <c r="EV26" s="65">
        <v>97258094.922785729</v>
      </c>
      <c r="EW26" s="65">
        <v>85418751.813504457</v>
      </c>
      <c r="EX26" s="65">
        <v>372232936.74203283</v>
      </c>
    </row>
    <row r="27" spans="1:154" ht="13.8">
      <c r="A27" s="70"/>
      <c r="B27" s="75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73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3"/>
      <c r="DQ27" s="73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3"/>
      <c r="EF27" s="73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3"/>
      <c r="EU27" s="73"/>
      <c r="EV27" s="73"/>
      <c r="EW27" s="73"/>
      <c r="EX27" s="73"/>
    </row>
    <row r="28" spans="1:154" s="24" customFormat="1" ht="12.75" customHeight="1">
      <c r="EQ28" s="82"/>
      <c r="ER28" s="82"/>
      <c r="ES28" s="82"/>
      <c r="ET28" s="82"/>
      <c r="EU28" s="82"/>
      <c r="EV28" s="82"/>
      <c r="EW28" s="82"/>
      <c r="EX28" s="82"/>
    </row>
    <row r="29" spans="1:154" s="17" customFormat="1" ht="14.4">
      <c r="A29" s="31"/>
      <c r="B29" s="16" t="s">
        <v>15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"/>
      <c r="P29" s="1"/>
      <c r="Q29" s="1"/>
      <c r="R29" s="1"/>
      <c r="S29" s="1"/>
      <c r="T29" s="1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7"/>
      <c r="AN29" s="27"/>
      <c r="ET29" s="80"/>
      <c r="EU29" s="80"/>
      <c r="EV29" s="80"/>
      <c r="EW29" s="80"/>
      <c r="EX29" s="80"/>
    </row>
    <row r="30" spans="1:154" s="17" customFormat="1" ht="21" customHeight="1">
      <c r="A30" s="31"/>
      <c r="B30" s="100" t="s">
        <v>59</v>
      </c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32"/>
      <c r="P30" s="32"/>
      <c r="Q30" s="32"/>
      <c r="R30" s="32"/>
      <c r="S30" s="32"/>
      <c r="T30" s="32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0"/>
      <c r="AN30" s="30"/>
      <c r="EX30" s="80"/>
    </row>
    <row r="31" spans="1:154" s="17" customFormat="1">
      <c r="B31" s="16" t="s">
        <v>22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AM31" s="30"/>
      <c r="AN31" s="30"/>
      <c r="EX31" s="80"/>
    </row>
    <row r="32" spans="1:154" s="17" customFormat="1">
      <c r="B32" s="16" t="s">
        <v>23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AM32" s="30"/>
      <c r="AN32" s="30"/>
    </row>
    <row r="33" spans="39:40" s="17" customFormat="1"/>
    <row r="34" spans="39:40" s="17" customFormat="1">
      <c r="AM34" s="30"/>
      <c r="AN34" s="30"/>
    </row>
  </sheetData>
  <sortState xmlns:xlrd2="http://schemas.microsoft.com/office/spreadsheetml/2017/richdata2" ref="B8:EX24">
    <sortCondition descending="1" ref="ET8:ET24"/>
  </sortState>
  <mergeCells count="62">
    <mergeCell ref="AA5:AH5"/>
    <mergeCell ref="AE6:AH6"/>
    <mergeCell ref="A5:A7"/>
    <mergeCell ref="B5:B7"/>
    <mergeCell ref="C5:J5"/>
    <mergeCell ref="K5:R5"/>
    <mergeCell ref="S5:Z5"/>
    <mergeCell ref="DS5:DZ5"/>
    <mergeCell ref="AI5:AP5"/>
    <mergeCell ref="AQ5:AX5"/>
    <mergeCell ref="AY5:BF5"/>
    <mergeCell ref="BG5:BN5"/>
    <mergeCell ref="BO5:BV5"/>
    <mergeCell ref="BW5:CD5"/>
    <mergeCell ref="BC6:BF6"/>
    <mergeCell ref="EA5:EH5"/>
    <mergeCell ref="EI5:EP5"/>
    <mergeCell ref="EQ5:EX5"/>
    <mergeCell ref="C6:F6"/>
    <mergeCell ref="G6:J6"/>
    <mergeCell ref="K6:N6"/>
    <mergeCell ref="O6:R6"/>
    <mergeCell ref="S6:V6"/>
    <mergeCell ref="W6:Z6"/>
    <mergeCell ref="AA6:AD6"/>
    <mergeCell ref="CE5:CL5"/>
    <mergeCell ref="CM5:CT5"/>
    <mergeCell ref="CU5:DB5"/>
    <mergeCell ref="DC5:DJ5"/>
    <mergeCell ref="DK5:DR5"/>
    <mergeCell ref="EM6:EP6"/>
    <mergeCell ref="EQ6:ET6"/>
    <mergeCell ref="EU6:EX6"/>
    <mergeCell ref="DC6:DF6"/>
    <mergeCell ref="DG6:DJ6"/>
    <mergeCell ref="DK6:DN6"/>
    <mergeCell ref="DO6:DR6"/>
    <mergeCell ref="DS6:DV6"/>
    <mergeCell ref="DW6:DZ6"/>
    <mergeCell ref="EI6:EL6"/>
    <mergeCell ref="EE6:EH6"/>
    <mergeCell ref="CE6:CH6"/>
    <mergeCell ref="CI6:CL6"/>
    <mergeCell ref="CM6:CP6"/>
    <mergeCell ref="CQ6:CT6"/>
    <mergeCell ref="CU6:CX6"/>
    <mergeCell ref="CY6:DB6"/>
    <mergeCell ref="B30:N30"/>
    <mergeCell ref="A1:K1"/>
    <mergeCell ref="A2:K2"/>
    <mergeCell ref="EA6:ED6"/>
    <mergeCell ref="BG6:BJ6"/>
    <mergeCell ref="BK6:BN6"/>
    <mergeCell ref="BO6:BR6"/>
    <mergeCell ref="BS6:BV6"/>
    <mergeCell ref="BW6:BZ6"/>
    <mergeCell ref="CA6:CD6"/>
    <mergeCell ref="AI6:AL6"/>
    <mergeCell ref="AM6:AP6"/>
    <mergeCell ref="AQ6:AT6"/>
    <mergeCell ref="AU6:AX6"/>
    <mergeCell ref="AY6:BB6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S35"/>
  <sheetViews>
    <sheetView zoomScale="88" zoomScaleNormal="88" workbookViewId="0">
      <pane xSplit="2" ySplit="6" topLeftCell="C18" activePane="bottomRight" state="frozen"/>
      <selection pane="topRight"/>
      <selection pane="bottomLeft"/>
      <selection pane="bottomRight" activeCell="E21" sqref="E21"/>
    </sheetView>
  </sheetViews>
  <sheetFormatPr defaultColWidth="9.109375" defaultRowHeight="13.2"/>
  <cols>
    <col min="1" max="1" width="3.6640625" style="17" customWidth="1"/>
    <col min="2" max="2" width="50.88671875" style="17" customWidth="1"/>
    <col min="3" max="3" width="20.33203125" style="17" customWidth="1"/>
    <col min="4" max="4" width="18.44140625" style="17" customWidth="1"/>
    <col min="5" max="40" width="15.88671875" style="17" customWidth="1"/>
    <col min="41" max="16384" width="9.109375" style="17"/>
  </cols>
  <sheetData>
    <row r="1" spans="1:45" ht="20.25" customHeight="1">
      <c r="A1" s="101" t="s">
        <v>84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35"/>
    </row>
    <row r="2" spans="1:45" s="29" customFormat="1">
      <c r="A2" s="101" t="s">
        <v>26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35"/>
      <c r="AG2" s="17"/>
    </row>
    <row r="3" spans="1:45" ht="15" customHeight="1">
      <c r="A3" s="19" t="s">
        <v>39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45" ht="22.5" customHeight="1">
      <c r="A4" s="24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45" ht="90" customHeight="1">
      <c r="A5" s="91" t="s">
        <v>0</v>
      </c>
      <c r="B5" s="91" t="s">
        <v>2</v>
      </c>
      <c r="C5" s="88" t="s">
        <v>3</v>
      </c>
      <c r="D5" s="89"/>
      <c r="E5" s="88" t="s">
        <v>27</v>
      </c>
      <c r="F5" s="89"/>
      <c r="G5" s="88" t="s">
        <v>34</v>
      </c>
      <c r="H5" s="89"/>
      <c r="I5" s="88" t="s">
        <v>6</v>
      </c>
      <c r="J5" s="89"/>
      <c r="K5" s="88" t="s">
        <v>36</v>
      </c>
      <c r="L5" s="89"/>
      <c r="M5" s="88" t="s">
        <v>37</v>
      </c>
      <c r="N5" s="89"/>
      <c r="O5" s="88" t="s">
        <v>8</v>
      </c>
      <c r="P5" s="89"/>
      <c r="Q5" s="88" t="s">
        <v>28</v>
      </c>
      <c r="R5" s="89"/>
      <c r="S5" s="88" t="s">
        <v>38</v>
      </c>
      <c r="T5" s="89"/>
      <c r="U5" s="88" t="s">
        <v>29</v>
      </c>
      <c r="V5" s="89"/>
      <c r="W5" s="88" t="s">
        <v>30</v>
      </c>
      <c r="X5" s="89"/>
      <c r="Y5" s="88" t="s">
        <v>9</v>
      </c>
      <c r="Z5" s="89"/>
      <c r="AA5" s="88" t="s">
        <v>31</v>
      </c>
      <c r="AB5" s="89"/>
      <c r="AC5" s="88" t="s">
        <v>10</v>
      </c>
      <c r="AD5" s="89"/>
      <c r="AE5" s="88" t="s">
        <v>11</v>
      </c>
      <c r="AF5" s="89"/>
      <c r="AG5" s="88" t="s">
        <v>12</v>
      </c>
      <c r="AH5" s="89"/>
      <c r="AI5" s="88" t="s">
        <v>32</v>
      </c>
      <c r="AJ5" s="89"/>
      <c r="AK5" s="88" t="s">
        <v>13</v>
      </c>
      <c r="AL5" s="89"/>
      <c r="AM5" s="88" t="s">
        <v>14</v>
      </c>
      <c r="AN5" s="90"/>
    </row>
    <row r="6" spans="1:45" ht="93" customHeight="1">
      <c r="A6" s="93"/>
      <c r="B6" s="93"/>
      <c r="C6" s="21" t="s">
        <v>46</v>
      </c>
      <c r="D6" s="21" t="s">
        <v>47</v>
      </c>
      <c r="E6" s="21" t="s">
        <v>46</v>
      </c>
      <c r="F6" s="21" t="s">
        <v>47</v>
      </c>
      <c r="G6" s="21" t="s">
        <v>46</v>
      </c>
      <c r="H6" s="21" t="s">
        <v>47</v>
      </c>
      <c r="I6" s="21" t="s">
        <v>46</v>
      </c>
      <c r="J6" s="21" t="s">
        <v>47</v>
      </c>
      <c r="K6" s="21" t="s">
        <v>46</v>
      </c>
      <c r="L6" s="21" t="s">
        <v>47</v>
      </c>
      <c r="M6" s="21" t="s">
        <v>46</v>
      </c>
      <c r="N6" s="21" t="s">
        <v>47</v>
      </c>
      <c r="O6" s="21" t="s">
        <v>46</v>
      </c>
      <c r="P6" s="21" t="s">
        <v>47</v>
      </c>
      <c r="Q6" s="21" t="s">
        <v>46</v>
      </c>
      <c r="R6" s="21" t="s">
        <v>47</v>
      </c>
      <c r="S6" s="21" t="s">
        <v>46</v>
      </c>
      <c r="T6" s="21" t="s">
        <v>47</v>
      </c>
      <c r="U6" s="21" t="s">
        <v>46</v>
      </c>
      <c r="V6" s="21" t="s">
        <v>47</v>
      </c>
      <c r="W6" s="21" t="s">
        <v>46</v>
      </c>
      <c r="X6" s="21" t="s">
        <v>47</v>
      </c>
      <c r="Y6" s="21" t="s">
        <v>46</v>
      </c>
      <c r="Z6" s="21" t="s">
        <v>47</v>
      </c>
      <c r="AA6" s="21" t="s">
        <v>46</v>
      </c>
      <c r="AB6" s="21" t="s">
        <v>47</v>
      </c>
      <c r="AC6" s="21" t="s">
        <v>46</v>
      </c>
      <c r="AD6" s="21" t="s">
        <v>47</v>
      </c>
      <c r="AE6" s="21" t="s">
        <v>46</v>
      </c>
      <c r="AF6" s="21" t="s">
        <v>47</v>
      </c>
      <c r="AG6" s="21" t="s">
        <v>46</v>
      </c>
      <c r="AH6" s="21" t="s">
        <v>47</v>
      </c>
      <c r="AI6" s="21" t="s">
        <v>46</v>
      </c>
      <c r="AJ6" s="21" t="s">
        <v>47</v>
      </c>
      <c r="AK6" s="21" t="s">
        <v>46</v>
      </c>
      <c r="AL6" s="21" t="s">
        <v>47</v>
      </c>
      <c r="AM6" s="21" t="s">
        <v>46</v>
      </c>
      <c r="AN6" s="21" t="s">
        <v>47</v>
      </c>
    </row>
    <row r="7" spans="1:45" ht="24.9" customHeight="1">
      <c r="A7" s="45">
        <v>1</v>
      </c>
      <c r="B7" s="46" t="s">
        <v>64</v>
      </c>
      <c r="C7" s="63">
        <v>1432830.3699999999</v>
      </c>
      <c r="D7" s="63">
        <v>986786.65999999992</v>
      </c>
      <c r="E7" s="63">
        <v>853609.17999999993</v>
      </c>
      <c r="F7" s="63">
        <v>853609.17999999993</v>
      </c>
      <c r="G7" s="63">
        <v>260201.92</v>
      </c>
      <c r="H7" s="63">
        <v>257726.52000000002</v>
      </c>
      <c r="I7" s="63">
        <v>73330506.599999994</v>
      </c>
      <c r="J7" s="63">
        <v>21456524.619999997</v>
      </c>
      <c r="K7" s="63">
        <v>14770852.299815999</v>
      </c>
      <c r="L7" s="63">
        <v>14612997.109816</v>
      </c>
      <c r="M7" s="63">
        <v>3614975.9991714447</v>
      </c>
      <c r="N7" s="63">
        <v>3519234.7091714446</v>
      </c>
      <c r="O7" s="63">
        <v>167.08</v>
      </c>
      <c r="P7" s="63">
        <v>167.08</v>
      </c>
      <c r="Q7" s="63">
        <v>0</v>
      </c>
      <c r="R7" s="63">
        <v>0</v>
      </c>
      <c r="S7" s="63">
        <v>0</v>
      </c>
      <c r="T7" s="63">
        <v>0</v>
      </c>
      <c r="U7" s="63">
        <v>-2713.54</v>
      </c>
      <c r="V7" s="63">
        <v>-2713.54</v>
      </c>
      <c r="W7" s="63">
        <v>0</v>
      </c>
      <c r="X7" s="63">
        <v>0</v>
      </c>
      <c r="Y7" s="63">
        <v>390679.21000000008</v>
      </c>
      <c r="Z7" s="63">
        <v>162515.12000000034</v>
      </c>
      <c r="AA7" s="63">
        <v>4444183.7544250004</v>
      </c>
      <c r="AB7" s="63">
        <v>1046753.649999999</v>
      </c>
      <c r="AC7" s="63">
        <v>-317412.08</v>
      </c>
      <c r="AD7" s="63">
        <v>-932.09000000002561</v>
      </c>
      <c r="AE7" s="63">
        <v>4016959.4200000013</v>
      </c>
      <c r="AF7" s="63">
        <v>811294.53000000142</v>
      </c>
      <c r="AG7" s="63">
        <v>0</v>
      </c>
      <c r="AH7" s="63">
        <v>0</v>
      </c>
      <c r="AI7" s="63">
        <v>248486.15000000002</v>
      </c>
      <c r="AJ7" s="63">
        <v>100754.69</v>
      </c>
      <c r="AK7" s="63">
        <v>0</v>
      </c>
      <c r="AL7" s="63">
        <v>0</v>
      </c>
      <c r="AM7" s="64">
        <v>103043326.36341244</v>
      </c>
      <c r="AN7" s="64">
        <v>43804718.238987431</v>
      </c>
      <c r="AS7" s="78"/>
    </row>
    <row r="8" spans="1:45" ht="24.9" customHeight="1">
      <c r="A8" s="45">
        <v>2</v>
      </c>
      <c r="B8" s="46" t="s">
        <v>62</v>
      </c>
      <c r="C8" s="63">
        <v>11053644.085990345</v>
      </c>
      <c r="D8" s="63">
        <v>3735830.2834903449</v>
      </c>
      <c r="E8" s="63">
        <v>251830.57700692173</v>
      </c>
      <c r="F8" s="63">
        <v>251830.57700692173</v>
      </c>
      <c r="G8" s="63">
        <v>367200.17033386073</v>
      </c>
      <c r="H8" s="63">
        <v>476408.84033386066</v>
      </c>
      <c r="I8" s="63">
        <v>18469166.881799906</v>
      </c>
      <c r="J8" s="63">
        <v>18469166.881799906</v>
      </c>
      <c r="K8" s="63">
        <v>29443590.036849163</v>
      </c>
      <c r="L8" s="63">
        <v>26952407.402849168</v>
      </c>
      <c r="M8" s="63">
        <v>4485604.0778127126</v>
      </c>
      <c r="N8" s="63">
        <v>4296149.8178127129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3738.7933000000007</v>
      </c>
      <c r="V8" s="63">
        <v>3738.7933000000007</v>
      </c>
      <c r="W8" s="63">
        <v>0</v>
      </c>
      <c r="X8" s="63">
        <v>0</v>
      </c>
      <c r="Y8" s="63">
        <v>444897.81349345186</v>
      </c>
      <c r="Z8" s="63">
        <v>444897.81349345186</v>
      </c>
      <c r="AA8" s="63">
        <v>3209961.3155254796</v>
      </c>
      <c r="AB8" s="63">
        <v>3113078.1895254799</v>
      </c>
      <c r="AC8" s="63">
        <v>-177017.07262214995</v>
      </c>
      <c r="AD8" s="63">
        <v>-116.54192214994691</v>
      </c>
      <c r="AE8" s="63">
        <v>145190.1279894</v>
      </c>
      <c r="AF8" s="63">
        <v>45505.655989399995</v>
      </c>
      <c r="AG8" s="63">
        <v>6923.5934729654909</v>
      </c>
      <c r="AH8" s="63">
        <v>6923.5934729654909</v>
      </c>
      <c r="AI8" s="63">
        <v>117490.29531349862</v>
      </c>
      <c r="AJ8" s="63">
        <v>117490.29531349862</v>
      </c>
      <c r="AK8" s="63">
        <v>0</v>
      </c>
      <c r="AL8" s="63">
        <v>0</v>
      </c>
      <c r="AM8" s="64">
        <v>67822220.696265563</v>
      </c>
      <c r="AN8" s="64">
        <v>57913311.602465563</v>
      </c>
      <c r="AS8" s="78"/>
    </row>
    <row r="9" spans="1:45" ht="24.9" customHeight="1">
      <c r="A9" s="45">
        <v>3</v>
      </c>
      <c r="B9" s="46" t="s">
        <v>67</v>
      </c>
      <c r="C9" s="63">
        <v>242309.53802444166</v>
      </c>
      <c r="D9" s="63">
        <v>148449.00602444162</v>
      </c>
      <c r="E9" s="63">
        <v>63215.951799999981</v>
      </c>
      <c r="F9" s="63">
        <v>63215.951799999981</v>
      </c>
      <c r="G9" s="63">
        <v>26092.622391433491</v>
      </c>
      <c r="H9" s="63">
        <v>26092.622391433491</v>
      </c>
      <c r="I9" s="63">
        <v>39291755.916000001</v>
      </c>
      <c r="J9" s="63">
        <v>39291755.916000001</v>
      </c>
      <c r="K9" s="63">
        <v>4429625.7419876056</v>
      </c>
      <c r="L9" s="63">
        <v>4335030.8459876059</v>
      </c>
      <c r="M9" s="63">
        <v>1233535.5403562093</v>
      </c>
      <c r="N9" s="63">
        <v>1233535.5403562093</v>
      </c>
      <c r="O9" s="63">
        <v>0</v>
      </c>
      <c r="P9" s="63">
        <v>0</v>
      </c>
      <c r="Q9" s="63">
        <v>-31884.287034246576</v>
      </c>
      <c r="R9" s="63">
        <v>229342.71296575342</v>
      </c>
      <c r="S9" s="63">
        <v>354.8125000000004</v>
      </c>
      <c r="T9" s="63">
        <v>354.8125000000004</v>
      </c>
      <c r="U9" s="63">
        <v>-498.20848493150697</v>
      </c>
      <c r="V9" s="63">
        <v>-498.20848493150697</v>
      </c>
      <c r="W9" s="63">
        <v>0</v>
      </c>
      <c r="X9" s="63">
        <v>0</v>
      </c>
      <c r="Y9" s="63">
        <v>-23267.046895799998</v>
      </c>
      <c r="Z9" s="63">
        <v>-23267.046895799998</v>
      </c>
      <c r="AA9" s="63">
        <v>33280.748374536604</v>
      </c>
      <c r="AB9" s="63">
        <v>78586.7883745367</v>
      </c>
      <c r="AC9" s="63">
        <v>93272.753499999992</v>
      </c>
      <c r="AD9" s="63">
        <v>93272.753499999992</v>
      </c>
      <c r="AE9" s="63">
        <v>9703669.4607839361</v>
      </c>
      <c r="AF9" s="63">
        <v>-120849.52441606298</v>
      </c>
      <c r="AG9" s="63">
        <v>-3121.6439960000025</v>
      </c>
      <c r="AH9" s="63">
        <v>-3121.6439960000025</v>
      </c>
      <c r="AI9" s="63">
        <v>-34207.434924484514</v>
      </c>
      <c r="AJ9" s="63">
        <v>-34207.434924484514</v>
      </c>
      <c r="AK9" s="63">
        <v>0</v>
      </c>
      <c r="AL9" s="63">
        <v>0</v>
      </c>
      <c r="AM9" s="64">
        <v>55024134.464382708</v>
      </c>
      <c r="AN9" s="64">
        <v>45317693.091182709</v>
      </c>
      <c r="AS9" s="78"/>
    </row>
    <row r="10" spans="1:45" ht="24.9" customHeight="1">
      <c r="A10" s="45">
        <v>4</v>
      </c>
      <c r="B10" s="46" t="s">
        <v>63</v>
      </c>
      <c r="C10" s="63">
        <v>1425389.7188403427</v>
      </c>
      <c r="D10" s="63">
        <v>1384992.1688403427</v>
      </c>
      <c r="E10" s="63">
        <v>43936.768382554059</v>
      </c>
      <c r="F10" s="63">
        <v>43936.768382554059</v>
      </c>
      <c r="G10" s="63">
        <v>-45237.358435900329</v>
      </c>
      <c r="H10" s="63">
        <v>-45237.358435900329</v>
      </c>
      <c r="I10" s="63">
        <v>51856592.118835926</v>
      </c>
      <c r="J10" s="63">
        <v>51856592.118835926</v>
      </c>
      <c r="K10" s="63">
        <v>0</v>
      </c>
      <c r="L10" s="63">
        <v>0</v>
      </c>
      <c r="M10" s="63">
        <v>352546.49002287607</v>
      </c>
      <c r="N10" s="63">
        <v>352546.49002287607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8913.68</v>
      </c>
      <c r="AB10" s="63">
        <v>0</v>
      </c>
      <c r="AC10" s="63">
        <v>0</v>
      </c>
      <c r="AD10" s="63">
        <v>0</v>
      </c>
      <c r="AE10" s="63">
        <v>978.91800000000012</v>
      </c>
      <c r="AF10" s="63">
        <v>978.91800000000012</v>
      </c>
      <c r="AG10" s="63">
        <v>0</v>
      </c>
      <c r="AH10" s="63">
        <v>0</v>
      </c>
      <c r="AI10" s="63">
        <v>14480.550000000007</v>
      </c>
      <c r="AJ10" s="63">
        <v>0</v>
      </c>
      <c r="AK10" s="63">
        <v>0</v>
      </c>
      <c r="AL10" s="63">
        <v>0</v>
      </c>
      <c r="AM10" s="64">
        <v>53657600.885645792</v>
      </c>
      <c r="AN10" s="64">
        <v>53593809.105645798</v>
      </c>
      <c r="AS10" s="78"/>
    </row>
    <row r="11" spans="1:45" ht="24.9" customHeight="1">
      <c r="A11" s="45">
        <v>5</v>
      </c>
      <c r="B11" s="46" t="s">
        <v>66</v>
      </c>
      <c r="C11" s="63">
        <v>14021940.808693506</v>
      </c>
      <c r="D11" s="63">
        <v>13684182.819476705</v>
      </c>
      <c r="E11" s="63">
        <v>16006.172684950037</v>
      </c>
      <c r="F11" s="63">
        <v>16006.172684950037</v>
      </c>
      <c r="G11" s="63">
        <v>447605.95085295395</v>
      </c>
      <c r="H11" s="63">
        <v>152437.79885295409</v>
      </c>
      <c r="I11" s="63">
        <v>86504.813584266085</v>
      </c>
      <c r="J11" s="63">
        <v>57704.813584266085</v>
      </c>
      <c r="K11" s="63">
        <v>16792095.592358768</v>
      </c>
      <c r="L11" s="63">
        <v>16705283.653058767</v>
      </c>
      <c r="M11" s="63">
        <v>3783682.984609419</v>
      </c>
      <c r="N11" s="63">
        <v>3790780.674609419</v>
      </c>
      <c r="O11" s="63">
        <v>0</v>
      </c>
      <c r="P11" s="63">
        <v>0</v>
      </c>
      <c r="Q11" s="63">
        <v>-702.42357580000544</v>
      </c>
      <c r="R11" s="63">
        <v>-702.42357580000544</v>
      </c>
      <c r="S11" s="63">
        <v>0</v>
      </c>
      <c r="T11" s="63">
        <v>0</v>
      </c>
      <c r="U11" s="63">
        <v>-145.35834443333329</v>
      </c>
      <c r="V11" s="63">
        <v>-145.35834443333329</v>
      </c>
      <c r="W11" s="63">
        <v>0</v>
      </c>
      <c r="X11" s="63">
        <v>0</v>
      </c>
      <c r="Y11" s="63">
        <v>740798.75945025543</v>
      </c>
      <c r="Z11" s="63">
        <v>740798.75945025543</v>
      </c>
      <c r="AA11" s="63">
        <v>8734387.4960347004</v>
      </c>
      <c r="AB11" s="63">
        <v>4814151.7569586989</v>
      </c>
      <c r="AC11" s="63">
        <v>-22227.054731899978</v>
      </c>
      <c r="AD11" s="63">
        <v>-22227.054731899978</v>
      </c>
      <c r="AE11" s="63">
        <v>81592.676366621527</v>
      </c>
      <c r="AF11" s="63">
        <v>57190.876366621254</v>
      </c>
      <c r="AG11" s="63">
        <v>-1872.5402263000001</v>
      </c>
      <c r="AH11" s="63">
        <v>-1872.5402263000001</v>
      </c>
      <c r="AI11" s="63">
        <v>5080275.4135640431</v>
      </c>
      <c r="AJ11" s="63">
        <v>1621825.4135640427</v>
      </c>
      <c r="AK11" s="63">
        <v>0</v>
      </c>
      <c r="AL11" s="63">
        <v>0</v>
      </c>
      <c r="AM11" s="64">
        <v>49759943.291321047</v>
      </c>
      <c r="AN11" s="64">
        <v>41615415.361728244</v>
      </c>
      <c r="AS11" s="78"/>
    </row>
    <row r="12" spans="1:45" ht="24.9" customHeight="1">
      <c r="A12" s="45">
        <v>6</v>
      </c>
      <c r="B12" s="46" t="s">
        <v>65</v>
      </c>
      <c r="C12" s="63">
        <v>457276.43</v>
      </c>
      <c r="D12" s="63">
        <v>186869.51</v>
      </c>
      <c r="E12" s="63">
        <v>78161.98</v>
      </c>
      <c r="F12" s="63">
        <v>78161.98</v>
      </c>
      <c r="G12" s="63">
        <v>29149.61</v>
      </c>
      <c r="H12" s="63">
        <v>29149.61</v>
      </c>
      <c r="I12" s="63">
        <v>20651842.000499997</v>
      </c>
      <c r="J12" s="63">
        <v>20651842.000499997</v>
      </c>
      <c r="K12" s="63">
        <v>4532106.3160555558</v>
      </c>
      <c r="L12" s="63">
        <v>4532107.1160555556</v>
      </c>
      <c r="M12" s="63">
        <v>1098303.7639444445</v>
      </c>
      <c r="N12" s="63">
        <v>1078689.4439444444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-236.99</v>
      </c>
      <c r="V12" s="63">
        <v>-236.99</v>
      </c>
      <c r="W12" s="63">
        <v>0</v>
      </c>
      <c r="X12" s="63">
        <v>0</v>
      </c>
      <c r="Y12" s="63">
        <v>271995.31</v>
      </c>
      <c r="Z12" s="63">
        <v>153002.04</v>
      </c>
      <c r="AA12" s="63">
        <v>4160083.1300000008</v>
      </c>
      <c r="AB12" s="63">
        <v>326929.8900000006</v>
      </c>
      <c r="AC12" s="63">
        <v>-1116662.6599999999</v>
      </c>
      <c r="AD12" s="63">
        <v>3064.3300000000745</v>
      </c>
      <c r="AE12" s="63">
        <v>-2306.8700000000244</v>
      </c>
      <c r="AF12" s="63">
        <v>2314.9099999999817</v>
      </c>
      <c r="AG12" s="63">
        <v>0</v>
      </c>
      <c r="AH12" s="63">
        <v>0</v>
      </c>
      <c r="AI12" s="63">
        <v>20563.02</v>
      </c>
      <c r="AJ12" s="63">
        <v>-1365.2800000000025</v>
      </c>
      <c r="AK12" s="63">
        <v>0</v>
      </c>
      <c r="AL12" s="63">
        <v>0</v>
      </c>
      <c r="AM12" s="64">
        <v>30180275.040499996</v>
      </c>
      <c r="AN12" s="64">
        <v>27040528.5605</v>
      </c>
      <c r="AS12" s="78"/>
    </row>
    <row r="13" spans="1:45" ht="24.9" customHeight="1">
      <c r="A13" s="45">
        <v>7</v>
      </c>
      <c r="B13" s="46" t="s">
        <v>68</v>
      </c>
      <c r="C13" s="63">
        <v>35962.76</v>
      </c>
      <c r="D13" s="63">
        <v>35962.76</v>
      </c>
      <c r="E13" s="63">
        <v>-18655.55</v>
      </c>
      <c r="F13" s="63">
        <v>-18655.55</v>
      </c>
      <c r="G13" s="63">
        <v>-14839.75</v>
      </c>
      <c r="H13" s="63">
        <v>-14839.75</v>
      </c>
      <c r="I13" s="63">
        <v>20220240.650000002</v>
      </c>
      <c r="J13" s="63">
        <v>20236240.650000002</v>
      </c>
      <c r="K13" s="63">
        <v>6560333.5800000001</v>
      </c>
      <c r="L13" s="63">
        <v>5185574.83</v>
      </c>
      <c r="M13" s="63">
        <v>1087098.7989117645</v>
      </c>
      <c r="N13" s="63">
        <v>941626.86891176447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51.31</v>
      </c>
      <c r="Z13" s="63">
        <v>51.31</v>
      </c>
      <c r="AA13" s="63">
        <v>1126.05</v>
      </c>
      <c r="AB13" s="63">
        <v>1126.05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230.38</v>
      </c>
      <c r="AJ13" s="63">
        <v>230.38</v>
      </c>
      <c r="AK13" s="63">
        <v>0</v>
      </c>
      <c r="AL13" s="63">
        <v>0</v>
      </c>
      <c r="AM13" s="64">
        <v>27871548.228911769</v>
      </c>
      <c r="AN13" s="64">
        <v>26367317.548911769</v>
      </c>
      <c r="AS13" s="78"/>
    </row>
    <row r="14" spans="1:45" ht="24.9" customHeight="1">
      <c r="A14" s="45">
        <v>8</v>
      </c>
      <c r="B14" s="46" t="s">
        <v>70</v>
      </c>
      <c r="C14" s="63">
        <v>169910.50643204252</v>
      </c>
      <c r="D14" s="63">
        <v>169910.50643204252</v>
      </c>
      <c r="E14" s="63">
        <v>17528.372128482028</v>
      </c>
      <c r="F14" s="63">
        <v>16498.252128482029</v>
      </c>
      <c r="G14" s="63">
        <v>23392.202392667503</v>
      </c>
      <c r="H14" s="63">
        <v>23392.202392667503</v>
      </c>
      <c r="I14" s="63">
        <v>10857133.339999991</v>
      </c>
      <c r="J14" s="63">
        <v>10857133.339999991</v>
      </c>
      <c r="K14" s="63">
        <v>3875772.8859763499</v>
      </c>
      <c r="L14" s="63">
        <v>3856142.67597635</v>
      </c>
      <c r="M14" s="63">
        <v>321482.63999221765</v>
      </c>
      <c r="N14" s="63">
        <v>781289.4399922177</v>
      </c>
      <c r="O14" s="63">
        <v>3719.4500000000003</v>
      </c>
      <c r="P14" s="63">
        <v>3719.4500000000003</v>
      </c>
      <c r="Q14" s="63">
        <v>6079.8791763818981</v>
      </c>
      <c r="R14" s="63">
        <v>6079.8791763818981</v>
      </c>
      <c r="S14" s="63">
        <v>11385.090100885513</v>
      </c>
      <c r="T14" s="63">
        <v>11385.090100885513</v>
      </c>
      <c r="U14" s="63">
        <v>748.91019015717802</v>
      </c>
      <c r="V14" s="63">
        <v>748.91019015717802</v>
      </c>
      <c r="W14" s="63">
        <v>125.68745000000023</v>
      </c>
      <c r="X14" s="63">
        <v>125.68745000000023</v>
      </c>
      <c r="Y14" s="63">
        <v>-505527.97898644488</v>
      </c>
      <c r="Z14" s="63">
        <v>-124554.02398644485</v>
      </c>
      <c r="AA14" s="63">
        <v>398806.47166081634</v>
      </c>
      <c r="AB14" s="63">
        <v>180416.48916081621</v>
      </c>
      <c r="AC14" s="63">
        <v>-399024.17586745316</v>
      </c>
      <c r="AD14" s="63">
        <v>20031.934132546849</v>
      </c>
      <c r="AE14" s="63">
        <v>2946764.0925798547</v>
      </c>
      <c r="AF14" s="63">
        <v>411752.45057985501</v>
      </c>
      <c r="AG14" s="63">
        <v>0</v>
      </c>
      <c r="AH14" s="63">
        <v>0</v>
      </c>
      <c r="AI14" s="63">
        <v>-80892.773000254092</v>
      </c>
      <c r="AJ14" s="63">
        <v>-39750.343000254245</v>
      </c>
      <c r="AK14" s="63">
        <v>0</v>
      </c>
      <c r="AL14" s="63">
        <v>0</v>
      </c>
      <c r="AM14" s="64">
        <v>17647404.600225694</v>
      </c>
      <c r="AN14" s="64">
        <v>16174321.940725695</v>
      </c>
      <c r="AS14" s="78"/>
    </row>
    <row r="15" spans="1:45" ht="24.9" customHeight="1">
      <c r="A15" s="45">
        <v>9</v>
      </c>
      <c r="B15" s="46" t="s">
        <v>73</v>
      </c>
      <c r="C15" s="63">
        <v>100306.97961700821</v>
      </c>
      <c r="D15" s="63">
        <v>100306.97961700821</v>
      </c>
      <c r="E15" s="63">
        <v>7807.1525774999964</v>
      </c>
      <c r="F15" s="63">
        <v>7807.1525774999964</v>
      </c>
      <c r="G15" s="63">
        <v>298149.55990263697</v>
      </c>
      <c r="H15" s="63">
        <v>-10060.440097363004</v>
      </c>
      <c r="I15" s="63">
        <v>11601954.837073894</v>
      </c>
      <c r="J15" s="63">
        <v>11601954.837073894</v>
      </c>
      <c r="K15" s="63">
        <v>1353547.1468839401</v>
      </c>
      <c r="L15" s="63">
        <v>1161596.3523178706</v>
      </c>
      <c r="M15" s="63">
        <v>597966.77895048249</v>
      </c>
      <c r="N15" s="63">
        <v>592011.02504108334</v>
      </c>
      <c r="O15" s="63">
        <v>0</v>
      </c>
      <c r="P15" s="63">
        <v>0</v>
      </c>
      <c r="Q15" s="63">
        <v>554.79997948356197</v>
      </c>
      <c r="R15" s="63">
        <v>554.79997948356197</v>
      </c>
      <c r="S15" s="63">
        <v>580.01422327123237</v>
      </c>
      <c r="T15" s="63">
        <v>580.01422327123237</v>
      </c>
      <c r="U15" s="63">
        <v>0</v>
      </c>
      <c r="V15" s="63">
        <v>0</v>
      </c>
      <c r="W15" s="63">
        <v>0</v>
      </c>
      <c r="X15" s="63">
        <v>0</v>
      </c>
      <c r="Y15" s="63">
        <v>114.2361051046272</v>
      </c>
      <c r="Z15" s="63">
        <v>114.2361051046272</v>
      </c>
      <c r="AA15" s="63">
        <v>73333.953723640094</v>
      </c>
      <c r="AB15" s="63">
        <v>25126.97466028195</v>
      </c>
      <c r="AC15" s="63">
        <v>19334.952403131454</v>
      </c>
      <c r="AD15" s="63">
        <v>11875.710011157576</v>
      </c>
      <c r="AE15" s="63">
        <v>-2680.6500000000015</v>
      </c>
      <c r="AF15" s="63">
        <v>-2680.6500000000015</v>
      </c>
      <c r="AG15" s="63">
        <v>0</v>
      </c>
      <c r="AH15" s="63">
        <v>0</v>
      </c>
      <c r="AI15" s="63">
        <v>-1125.9240464500003</v>
      </c>
      <c r="AJ15" s="63">
        <v>-1125.9240464500003</v>
      </c>
      <c r="AK15" s="63">
        <v>0</v>
      </c>
      <c r="AL15" s="63">
        <v>0</v>
      </c>
      <c r="AM15" s="64">
        <v>14049843.837393645</v>
      </c>
      <c r="AN15" s="64">
        <v>13488061.067462845</v>
      </c>
      <c r="AS15" s="78"/>
    </row>
    <row r="16" spans="1:45" ht="24.9" customHeight="1">
      <c r="A16" s="45">
        <v>10</v>
      </c>
      <c r="B16" s="46" t="s">
        <v>72</v>
      </c>
      <c r="C16" s="63">
        <v>10924.64</v>
      </c>
      <c r="D16" s="63">
        <v>10924.64</v>
      </c>
      <c r="E16" s="63">
        <v>392.15</v>
      </c>
      <c r="F16" s="63">
        <v>392.15</v>
      </c>
      <c r="G16" s="63">
        <v>331.06999999999982</v>
      </c>
      <c r="H16" s="63">
        <v>-270.93000000000018</v>
      </c>
      <c r="I16" s="63">
        <v>11339045.699999999</v>
      </c>
      <c r="J16" s="63">
        <v>11339045.699999999</v>
      </c>
      <c r="K16" s="63">
        <v>1199780.4400000004</v>
      </c>
      <c r="L16" s="63">
        <v>132236.6580000004</v>
      </c>
      <c r="M16" s="63">
        <v>520018.72000000009</v>
      </c>
      <c r="N16" s="63">
        <v>401669.5780000001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-219.26</v>
      </c>
      <c r="Z16" s="63">
        <v>-219.26</v>
      </c>
      <c r="AA16" s="63">
        <v>15876.66</v>
      </c>
      <c r="AB16" s="63">
        <v>2419.0400000000009</v>
      </c>
      <c r="AC16" s="63">
        <v>0</v>
      </c>
      <c r="AD16" s="63">
        <v>0</v>
      </c>
      <c r="AE16" s="63">
        <v>-309.46000000000004</v>
      </c>
      <c r="AF16" s="63">
        <v>-309.46000000000004</v>
      </c>
      <c r="AG16" s="63">
        <v>0</v>
      </c>
      <c r="AH16" s="63">
        <v>0</v>
      </c>
      <c r="AI16" s="63">
        <v>-17229.169999999998</v>
      </c>
      <c r="AJ16" s="63">
        <v>-17229.169999999998</v>
      </c>
      <c r="AK16" s="63">
        <v>0</v>
      </c>
      <c r="AL16" s="63">
        <v>0</v>
      </c>
      <c r="AM16" s="64">
        <v>13068611.49</v>
      </c>
      <c r="AN16" s="64">
        <v>11868658.945999997</v>
      </c>
      <c r="AS16" s="78"/>
    </row>
    <row r="17" spans="1:45" ht="24.9" customHeight="1">
      <c r="A17" s="45">
        <v>11</v>
      </c>
      <c r="B17" s="46" t="s">
        <v>74</v>
      </c>
      <c r="C17" s="63">
        <v>-200.87500000000006</v>
      </c>
      <c r="D17" s="63">
        <v>-200.87500000000006</v>
      </c>
      <c r="E17" s="63">
        <v>2283.9030000000075</v>
      </c>
      <c r="F17" s="63">
        <v>2283.9030000000075</v>
      </c>
      <c r="G17" s="63">
        <v>-4741.2464337000747</v>
      </c>
      <c r="H17" s="63">
        <v>-4741.2464337000747</v>
      </c>
      <c r="I17" s="63">
        <v>2256043.8806000035</v>
      </c>
      <c r="J17" s="63">
        <v>2256043.8806000035</v>
      </c>
      <c r="K17" s="63">
        <v>6936330.3888188992</v>
      </c>
      <c r="L17" s="63">
        <v>6936330.3888188992</v>
      </c>
      <c r="M17" s="63">
        <v>1563216.1568010617</v>
      </c>
      <c r="N17" s="63">
        <v>1563216.1568010617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-952.95821710000018</v>
      </c>
      <c r="Z17" s="63">
        <v>-952.95821710000018</v>
      </c>
      <c r="AA17" s="63">
        <v>205957.69121064967</v>
      </c>
      <c r="AB17" s="63">
        <v>205957.69121064967</v>
      </c>
      <c r="AC17" s="63">
        <v>3395.7599999999993</v>
      </c>
      <c r="AD17" s="63">
        <v>3395.7599999999993</v>
      </c>
      <c r="AE17" s="63">
        <v>797856.41743055533</v>
      </c>
      <c r="AF17" s="63">
        <v>797856.41743055533</v>
      </c>
      <c r="AG17" s="63">
        <v>0</v>
      </c>
      <c r="AH17" s="63">
        <v>0</v>
      </c>
      <c r="AI17" s="63">
        <v>22417.577177599997</v>
      </c>
      <c r="AJ17" s="63">
        <v>22417.577177599997</v>
      </c>
      <c r="AK17" s="63">
        <v>0</v>
      </c>
      <c r="AL17" s="63">
        <v>0</v>
      </c>
      <c r="AM17" s="64">
        <v>11781606.695387969</v>
      </c>
      <c r="AN17" s="64">
        <v>11781606.695387969</v>
      </c>
      <c r="AS17" s="78"/>
    </row>
    <row r="18" spans="1:45" ht="24.9" customHeight="1">
      <c r="A18" s="45">
        <v>12</v>
      </c>
      <c r="B18" s="46" t="s">
        <v>69</v>
      </c>
      <c r="C18" s="63">
        <v>155455.29535005256</v>
      </c>
      <c r="D18" s="63">
        <v>155455.29535005256</v>
      </c>
      <c r="E18" s="63">
        <v>-227.70224578949637</v>
      </c>
      <c r="F18" s="63">
        <v>-227.70224578949637</v>
      </c>
      <c r="G18" s="63">
        <v>-60.543873824130515</v>
      </c>
      <c r="H18" s="63">
        <v>-60.543873824130515</v>
      </c>
      <c r="I18" s="63">
        <v>5805818.3531087507</v>
      </c>
      <c r="J18" s="63">
        <v>3162749.3692085207</v>
      </c>
      <c r="K18" s="63">
        <v>4735987.8667311873</v>
      </c>
      <c r="L18" s="63">
        <v>2320311.384605749</v>
      </c>
      <c r="M18" s="63">
        <v>933383.53049747704</v>
      </c>
      <c r="N18" s="63">
        <v>937611.18244097731</v>
      </c>
      <c r="O18" s="63">
        <v>0</v>
      </c>
      <c r="P18" s="63">
        <v>0</v>
      </c>
      <c r="Q18" s="63">
        <v>480.43156772137377</v>
      </c>
      <c r="R18" s="63">
        <v>480.43156772137377</v>
      </c>
      <c r="S18" s="63">
        <v>-883529.52907945029</v>
      </c>
      <c r="T18" s="63">
        <v>217.0828885496594</v>
      </c>
      <c r="U18" s="63">
        <v>0</v>
      </c>
      <c r="V18" s="63">
        <v>0</v>
      </c>
      <c r="W18" s="63">
        <v>0</v>
      </c>
      <c r="X18" s="63">
        <v>0</v>
      </c>
      <c r="Y18" s="63">
        <v>58732.711250274697</v>
      </c>
      <c r="Z18" s="63">
        <v>50229.981733432563</v>
      </c>
      <c r="AA18" s="63">
        <v>415658.82541868935</v>
      </c>
      <c r="AB18" s="63">
        <v>-72207.467359320828</v>
      </c>
      <c r="AC18" s="63">
        <v>-24496.518024289089</v>
      </c>
      <c r="AD18" s="63">
        <v>-24496.518024289089</v>
      </c>
      <c r="AE18" s="63">
        <v>12013.045624762133</v>
      </c>
      <c r="AF18" s="63">
        <v>2686.6456247621318</v>
      </c>
      <c r="AG18" s="63">
        <v>0</v>
      </c>
      <c r="AH18" s="63">
        <v>0</v>
      </c>
      <c r="AI18" s="63">
        <v>-345208.29869535333</v>
      </c>
      <c r="AJ18" s="63">
        <v>236966.48630464706</v>
      </c>
      <c r="AK18" s="63">
        <v>0</v>
      </c>
      <c r="AL18" s="63">
        <v>0</v>
      </c>
      <c r="AM18" s="64">
        <v>10864007.467630208</v>
      </c>
      <c r="AN18" s="64">
        <v>6769715.6282211887</v>
      </c>
      <c r="AS18" s="78"/>
    </row>
    <row r="19" spans="1:45" ht="24.9" customHeight="1">
      <c r="A19" s="45">
        <v>13</v>
      </c>
      <c r="B19" s="46" t="s">
        <v>71</v>
      </c>
      <c r="C19" s="63">
        <v>5865.7969999999987</v>
      </c>
      <c r="D19" s="63">
        <v>5865.7969999999987</v>
      </c>
      <c r="E19" s="63">
        <v>13596.838999999834</v>
      </c>
      <c r="F19" s="63">
        <v>13596.838999999834</v>
      </c>
      <c r="G19" s="63">
        <v>14822.532000000068</v>
      </c>
      <c r="H19" s="63">
        <v>15385.602000000068</v>
      </c>
      <c r="I19" s="63">
        <v>5010752.6741999676</v>
      </c>
      <c r="J19" s="63">
        <v>5010752.6741999676</v>
      </c>
      <c r="K19" s="63">
        <v>3142356.0252500018</v>
      </c>
      <c r="L19" s="63">
        <v>1612404.0102500007</v>
      </c>
      <c r="M19" s="63">
        <v>1160323.8372728764</v>
      </c>
      <c r="N19" s="63">
        <v>760136.42227287625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-102.1519999999939</v>
      </c>
      <c r="Z19" s="63">
        <v>335.3480000000061</v>
      </c>
      <c r="AA19" s="63">
        <v>103927.40165000041</v>
      </c>
      <c r="AB19" s="63">
        <v>-24091.453523999604</v>
      </c>
      <c r="AC19" s="63">
        <v>139.23549999999997</v>
      </c>
      <c r="AD19" s="63">
        <v>139.23549999999997</v>
      </c>
      <c r="AE19" s="63">
        <v>-774943.25949999993</v>
      </c>
      <c r="AF19" s="63">
        <v>-745320.77350000001</v>
      </c>
      <c r="AG19" s="63">
        <v>0</v>
      </c>
      <c r="AH19" s="63">
        <v>0</v>
      </c>
      <c r="AI19" s="63">
        <v>39562.788500000002</v>
      </c>
      <c r="AJ19" s="63">
        <v>27260.236250000002</v>
      </c>
      <c r="AK19" s="63">
        <v>0</v>
      </c>
      <c r="AL19" s="63">
        <v>0</v>
      </c>
      <c r="AM19" s="64">
        <v>8716301.7188728452</v>
      </c>
      <c r="AN19" s="64">
        <v>6676463.9374488452</v>
      </c>
      <c r="AS19" s="78"/>
    </row>
    <row r="20" spans="1:45" ht="24.9" customHeight="1">
      <c r="A20" s="45">
        <v>14</v>
      </c>
      <c r="B20" s="46" t="s">
        <v>75</v>
      </c>
      <c r="C20" s="63">
        <v>2107.6512125000054</v>
      </c>
      <c r="D20" s="63">
        <v>2107.6512125000054</v>
      </c>
      <c r="E20" s="63">
        <v>1357.6274999999982</v>
      </c>
      <c r="F20" s="63">
        <v>1357.6274999999982</v>
      </c>
      <c r="G20" s="63">
        <v>1526.5182050071448</v>
      </c>
      <c r="H20" s="63">
        <v>1526.5182050071448</v>
      </c>
      <c r="I20" s="63">
        <v>1749679.7571956599</v>
      </c>
      <c r="J20" s="63">
        <v>1749679.7571956599</v>
      </c>
      <c r="K20" s="63">
        <v>1624681.8718891798</v>
      </c>
      <c r="L20" s="63">
        <v>1425667.6918891799</v>
      </c>
      <c r="M20" s="63">
        <v>941320.44095529511</v>
      </c>
      <c r="N20" s="63">
        <v>748002.87095529505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6744.7891070438609</v>
      </c>
      <c r="Z20" s="63">
        <v>-1971.8808929561392</v>
      </c>
      <c r="AA20" s="63">
        <v>194366.43699979541</v>
      </c>
      <c r="AB20" s="63">
        <v>146430.76699979539</v>
      </c>
      <c r="AC20" s="63">
        <v>0</v>
      </c>
      <c r="AD20" s="63">
        <v>0</v>
      </c>
      <c r="AE20" s="63">
        <v>353661.49877377052</v>
      </c>
      <c r="AF20" s="63">
        <v>353661.49877377052</v>
      </c>
      <c r="AG20" s="63">
        <v>0</v>
      </c>
      <c r="AH20" s="63">
        <v>0</v>
      </c>
      <c r="AI20" s="63">
        <v>-79588.506274533807</v>
      </c>
      <c r="AJ20" s="63">
        <v>-79588.506274533807</v>
      </c>
      <c r="AK20" s="63">
        <v>0</v>
      </c>
      <c r="AL20" s="63">
        <v>0</v>
      </c>
      <c r="AM20" s="64">
        <v>4795858.0855637183</v>
      </c>
      <c r="AN20" s="64">
        <v>4346873.9955637185</v>
      </c>
      <c r="AS20" s="78"/>
    </row>
    <row r="21" spans="1:45" ht="24.9" customHeight="1">
      <c r="A21" s="45">
        <v>15</v>
      </c>
      <c r="B21" s="46" t="s">
        <v>90</v>
      </c>
      <c r="C21" s="63">
        <v>507999.32638659969</v>
      </c>
      <c r="D21" s="63">
        <v>158996.24138659961</v>
      </c>
      <c r="E21" s="63">
        <v>0</v>
      </c>
      <c r="F21" s="63">
        <v>0</v>
      </c>
      <c r="G21" s="63">
        <v>2102.4250794500012</v>
      </c>
      <c r="H21" s="63">
        <v>2102.4250794500012</v>
      </c>
      <c r="I21" s="63">
        <v>0</v>
      </c>
      <c r="J21" s="63">
        <v>0</v>
      </c>
      <c r="K21" s="63">
        <v>1496284.2076589919</v>
      </c>
      <c r="L21" s="63">
        <v>477998.44365899323</v>
      </c>
      <c r="M21" s="63">
        <v>590359.52424722596</v>
      </c>
      <c r="N21" s="63">
        <v>477285.37224722601</v>
      </c>
      <c r="O21" s="63">
        <v>0</v>
      </c>
      <c r="P21" s="63">
        <v>0</v>
      </c>
      <c r="Q21" s="63">
        <v>-578.91868742411032</v>
      </c>
      <c r="R21" s="63">
        <v>-578.91868742411032</v>
      </c>
      <c r="S21" s="63">
        <v>-129.96920091924258</v>
      </c>
      <c r="T21" s="63">
        <v>-129.96920091924258</v>
      </c>
      <c r="U21" s="63">
        <v>0</v>
      </c>
      <c r="V21" s="63">
        <v>0</v>
      </c>
      <c r="W21" s="63">
        <v>0</v>
      </c>
      <c r="X21" s="63">
        <v>0</v>
      </c>
      <c r="Y21" s="63">
        <v>-10972.970809199995</v>
      </c>
      <c r="Z21" s="63">
        <v>-2138.610809199994</v>
      </c>
      <c r="AA21" s="63">
        <v>83381.002511768413</v>
      </c>
      <c r="AB21" s="63">
        <v>6384.656011768413</v>
      </c>
      <c r="AC21" s="63">
        <v>80872.041873614347</v>
      </c>
      <c r="AD21" s="63">
        <v>80872.041873614347</v>
      </c>
      <c r="AE21" s="63">
        <v>0</v>
      </c>
      <c r="AF21" s="63">
        <v>0</v>
      </c>
      <c r="AG21" s="63">
        <v>0</v>
      </c>
      <c r="AH21" s="63">
        <v>0</v>
      </c>
      <c r="AI21" s="63">
        <v>15325.006224452869</v>
      </c>
      <c r="AJ21" s="63">
        <v>2586.7812244528686</v>
      </c>
      <c r="AK21" s="63">
        <v>0</v>
      </c>
      <c r="AL21" s="63">
        <v>0</v>
      </c>
      <c r="AM21" s="64">
        <v>2764641.6752845598</v>
      </c>
      <c r="AN21" s="64">
        <v>1203378.4627845611</v>
      </c>
      <c r="AS21" s="78"/>
    </row>
    <row r="22" spans="1:45" ht="24.9" customHeight="1">
      <c r="A22" s="45">
        <v>16</v>
      </c>
      <c r="B22" s="46" t="s">
        <v>77</v>
      </c>
      <c r="C22" s="63">
        <v>-60.599999999999994</v>
      </c>
      <c r="D22" s="63">
        <v>-60.599999999999994</v>
      </c>
      <c r="E22" s="63">
        <v>0</v>
      </c>
      <c r="F22" s="63">
        <v>0</v>
      </c>
      <c r="G22" s="63">
        <v>122.40504194999869</v>
      </c>
      <c r="H22" s="63">
        <v>122.40504194999869</v>
      </c>
      <c r="I22" s="63">
        <v>0</v>
      </c>
      <c r="J22" s="63">
        <v>0</v>
      </c>
      <c r="K22" s="63">
        <v>1886244.0493594995</v>
      </c>
      <c r="L22" s="63">
        <v>1886244.0493594995</v>
      </c>
      <c r="M22" s="63">
        <v>441680.7465861761</v>
      </c>
      <c r="N22" s="63">
        <v>441680.7465861761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-6.3</v>
      </c>
      <c r="AB22" s="63">
        <v>-6.3</v>
      </c>
      <c r="AC22" s="63">
        <v>0</v>
      </c>
      <c r="AD22" s="63">
        <v>0</v>
      </c>
      <c r="AE22" s="63">
        <v>4581.8774410000005</v>
      </c>
      <c r="AF22" s="63">
        <v>4581.8774410000005</v>
      </c>
      <c r="AG22" s="63">
        <v>-8.4499999999999993</v>
      </c>
      <c r="AH22" s="63">
        <v>-8.4499999999999993</v>
      </c>
      <c r="AI22" s="63">
        <v>0</v>
      </c>
      <c r="AJ22" s="63">
        <v>0</v>
      </c>
      <c r="AK22" s="63">
        <v>0</v>
      </c>
      <c r="AL22" s="63">
        <v>0</v>
      </c>
      <c r="AM22" s="64">
        <v>2332553.7284286255</v>
      </c>
      <c r="AN22" s="64">
        <v>2332553.7284286255</v>
      </c>
      <c r="AS22" s="78"/>
    </row>
    <row r="23" spans="1:45" ht="24.9" customHeight="1">
      <c r="A23" s="45">
        <v>17</v>
      </c>
      <c r="B23" s="46" t="s">
        <v>78</v>
      </c>
      <c r="C23" s="63">
        <v>81.367118721461182</v>
      </c>
      <c r="D23" s="63">
        <v>81.367118721461182</v>
      </c>
      <c r="E23" s="63">
        <v>-20.45</v>
      </c>
      <c r="F23" s="63">
        <v>-20.45</v>
      </c>
      <c r="G23" s="63">
        <v>1109.6838611326775</v>
      </c>
      <c r="H23" s="63">
        <v>1109.6838611326775</v>
      </c>
      <c r="I23" s="63">
        <v>0</v>
      </c>
      <c r="J23" s="63">
        <v>0</v>
      </c>
      <c r="K23" s="63">
        <v>157406.27335133869</v>
      </c>
      <c r="L23" s="63">
        <v>156541.3733513387</v>
      </c>
      <c r="M23" s="63">
        <v>429881.88758201251</v>
      </c>
      <c r="N23" s="63">
        <v>428856.88758201251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155496.52493011174</v>
      </c>
      <c r="Z23" s="63">
        <v>15655.851530111977</v>
      </c>
      <c r="AA23" s="63">
        <v>1069.4641634958209</v>
      </c>
      <c r="AB23" s="63">
        <v>-1207.5358365041786</v>
      </c>
      <c r="AC23" s="63">
        <v>12.699682093194861</v>
      </c>
      <c r="AD23" s="63">
        <v>12.699682093194861</v>
      </c>
      <c r="AE23" s="63">
        <v>242145.42643092663</v>
      </c>
      <c r="AF23" s="63">
        <v>242145.42643092663</v>
      </c>
      <c r="AG23" s="63">
        <v>0</v>
      </c>
      <c r="AH23" s="63">
        <v>0</v>
      </c>
      <c r="AI23" s="63">
        <v>2999.8792240220969</v>
      </c>
      <c r="AJ23" s="63">
        <v>479.87922402209676</v>
      </c>
      <c r="AK23" s="63">
        <v>0</v>
      </c>
      <c r="AL23" s="63">
        <v>0</v>
      </c>
      <c r="AM23" s="64">
        <v>990182.75634385494</v>
      </c>
      <c r="AN23" s="64">
        <v>843655.18294385518</v>
      </c>
      <c r="AS23" s="78"/>
    </row>
    <row r="24" spans="1:45" ht="24.9" customHeight="1">
      <c r="A24" s="45">
        <v>18</v>
      </c>
      <c r="B24" s="46" t="s">
        <v>76</v>
      </c>
      <c r="C24" s="63">
        <v>-480.99575700415392</v>
      </c>
      <c r="D24" s="63">
        <v>-480.99575700415392</v>
      </c>
      <c r="E24" s="63">
        <v>3.625207164343724</v>
      </c>
      <c r="F24" s="63">
        <v>3.625207164343724</v>
      </c>
      <c r="G24" s="63">
        <v>-15620.782704354247</v>
      </c>
      <c r="H24" s="63">
        <v>721.21729564574696</v>
      </c>
      <c r="I24" s="63">
        <v>1394719.969217476</v>
      </c>
      <c r="J24" s="63">
        <v>1394719.969217476</v>
      </c>
      <c r="K24" s="63">
        <v>35785.441627737891</v>
      </c>
      <c r="L24" s="63">
        <v>23487.967627737889</v>
      </c>
      <c r="M24" s="63">
        <v>366912.07043607155</v>
      </c>
      <c r="N24" s="63">
        <v>357287.79843607155</v>
      </c>
      <c r="O24" s="63">
        <v>0</v>
      </c>
      <c r="P24" s="63">
        <v>0</v>
      </c>
      <c r="Q24" s="63">
        <v>-926082.78007024992</v>
      </c>
      <c r="R24" s="63">
        <v>2412.6558297462761</v>
      </c>
      <c r="S24" s="63">
        <v>687.79321971327909</v>
      </c>
      <c r="T24" s="63">
        <v>687.79321971327909</v>
      </c>
      <c r="U24" s="63">
        <v>0</v>
      </c>
      <c r="V24" s="63">
        <v>0</v>
      </c>
      <c r="W24" s="63">
        <v>0</v>
      </c>
      <c r="X24" s="63">
        <v>0</v>
      </c>
      <c r="Y24" s="63">
        <v>1472.9305197741908</v>
      </c>
      <c r="Z24" s="63">
        <v>746.25051977419082</v>
      </c>
      <c r="AA24" s="63">
        <v>1007.1616049309464</v>
      </c>
      <c r="AB24" s="63">
        <v>518.83760493094587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-110.21893499999979</v>
      </c>
      <c r="AJ24" s="63">
        <v>-110.21893499999979</v>
      </c>
      <c r="AK24" s="63">
        <v>0</v>
      </c>
      <c r="AL24" s="63">
        <v>0</v>
      </c>
      <c r="AM24" s="64">
        <v>858294.21436625998</v>
      </c>
      <c r="AN24" s="64">
        <v>1779994.900266256</v>
      </c>
      <c r="AS24" s="78"/>
    </row>
    <row r="25" spans="1:45" ht="13.8">
      <c r="A25" s="23"/>
      <c r="B25" s="12" t="s">
        <v>1</v>
      </c>
      <c r="C25" s="65">
        <v>29621262.803908553</v>
      </c>
      <c r="D25" s="65">
        <v>20765979.215191752</v>
      </c>
      <c r="E25" s="65">
        <v>1330826.5970417822</v>
      </c>
      <c r="F25" s="65">
        <v>1329796.4770417823</v>
      </c>
      <c r="G25" s="65">
        <v>1391306.988613314</v>
      </c>
      <c r="H25" s="65">
        <v>910965.17661331384</v>
      </c>
      <c r="I25" s="65">
        <v>273921757.49211586</v>
      </c>
      <c r="J25" s="65">
        <v>219391906.52821562</v>
      </c>
      <c r="K25" s="65">
        <v>102972780.1646142</v>
      </c>
      <c r="L25" s="65">
        <v>92312361.953622714</v>
      </c>
      <c r="M25" s="65">
        <v>23522293.988149766</v>
      </c>
      <c r="N25" s="65">
        <v>22701611.025183868</v>
      </c>
      <c r="O25" s="65">
        <v>3886.53</v>
      </c>
      <c r="P25" s="65">
        <v>3886.53</v>
      </c>
      <c r="Q25" s="65">
        <v>-952133.29864413373</v>
      </c>
      <c r="R25" s="65">
        <v>237589.13725586241</v>
      </c>
      <c r="S25" s="65">
        <v>-870651.78823649953</v>
      </c>
      <c r="T25" s="65">
        <v>13094.823731500443</v>
      </c>
      <c r="U25" s="65">
        <v>893.60666079233852</v>
      </c>
      <c r="V25" s="65">
        <v>893.60666079233852</v>
      </c>
      <c r="W25" s="65">
        <v>125.68745000000023</v>
      </c>
      <c r="X25" s="65">
        <v>125.68745000000023</v>
      </c>
      <c r="Y25" s="65">
        <v>1529941.2279474714</v>
      </c>
      <c r="Z25" s="65">
        <v>1415242.9300306297</v>
      </c>
      <c r="AA25" s="65">
        <v>22085314.943303503</v>
      </c>
      <c r="AB25" s="65">
        <v>9850368.0237871315</v>
      </c>
      <c r="AC25" s="65">
        <v>-1859812.1182869533</v>
      </c>
      <c r="AD25" s="65">
        <v>164892.26002107296</v>
      </c>
      <c r="AE25" s="65">
        <v>17525172.721920829</v>
      </c>
      <c r="AF25" s="65">
        <v>1860808.7987208294</v>
      </c>
      <c r="AG25" s="65">
        <v>1920.9592506654883</v>
      </c>
      <c r="AH25" s="65">
        <v>1920.9592506654883</v>
      </c>
      <c r="AI25" s="65">
        <v>5003468.7341275392</v>
      </c>
      <c r="AJ25" s="65">
        <v>1956634.8618775406</v>
      </c>
      <c r="AK25" s="65">
        <v>0</v>
      </c>
      <c r="AL25" s="65">
        <v>0</v>
      </c>
      <c r="AM25" s="65">
        <v>475228355.23993665</v>
      </c>
      <c r="AN25" s="65">
        <v>372918077.99465513</v>
      </c>
    </row>
    <row r="26" spans="1:45" ht="13.8">
      <c r="A26" s="60"/>
      <c r="B26" s="74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</row>
    <row r="27" spans="1:45">
      <c r="AM27" s="85"/>
      <c r="AN27" s="85"/>
    </row>
    <row r="28" spans="1:45" ht="14.4">
      <c r="A28" s="31"/>
      <c r="B28" s="16" t="s">
        <v>15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"/>
      <c r="P28" s="1"/>
      <c r="Q28" s="1"/>
      <c r="R28" s="1"/>
      <c r="S28" s="1"/>
      <c r="T28" s="1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7"/>
      <c r="AN28" s="27"/>
    </row>
    <row r="29" spans="1:45">
      <c r="A29" s="31"/>
      <c r="B29" s="100" t="s">
        <v>60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32"/>
      <c r="P29" s="32"/>
      <c r="Q29" s="32"/>
      <c r="R29" s="32"/>
      <c r="S29" s="32"/>
      <c r="T29" s="32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0"/>
      <c r="AN29" s="30"/>
    </row>
    <row r="30" spans="1:45" ht="14.4">
      <c r="A30" s="31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N30" s="27"/>
    </row>
    <row r="31" spans="1:45">
      <c r="B31" s="16" t="s">
        <v>51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AM31" s="30"/>
      <c r="AN31" s="30"/>
    </row>
    <row r="32" spans="1:45">
      <c r="B32" s="16" t="s">
        <v>52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AM32" s="30"/>
      <c r="AN32" s="30"/>
    </row>
    <row r="34" spans="39:40">
      <c r="AM34" s="30"/>
      <c r="AN34" s="30"/>
    </row>
    <row r="35" spans="39:40">
      <c r="AM35" s="30"/>
      <c r="AN35" s="30"/>
    </row>
  </sheetData>
  <sortState xmlns:xlrd2="http://schemas.microsoft.com/office/spreadsheetml/2017/richdata2" ref="B8:AN23">
    <sortCondition descending="1" ref="AM7:AM23"/>
  </sortState>
  <mergeCells count="24">
    <mergeCell ref="A1:K1"/>
    <mergeCell ref="A2:K2"/>
    <mergeCell ref="A5:A6"/>
    <mergeCell ref="B5:B6"/>
    <mergeCell ref="C5:D5"/>
    <mergeCell ref="K5:L5"/>
    <mergeCell ref="AK5:AL5"/>
    <mergeCell ref="AM5:AN5"/>
    <mergeCell ref="AI5:AJ5"/>
    <mergeCell ref="O5:P5"/>
    <mergeCell ref="Q5:R5"/>
    <mergeCell ref="S5:T5"/>
    <mergeCell ref="U5:V5"/>
    <mergeCell ref="W5:X5"/>
    <mergeCell ref="AG5:AH5"/>
    <mergeCell ref="Y5:Z5"/>
    <mergeCell ref="AA5:AB5"/>
    <mergeCell ref="AC5:AD5"/>
    <mergeCell ref="AE5:AF5"/>
    <mergeCell ref="M5:N5"/>
    <mergeCell ref="E5:F5"/>
    <mergeCell ref="G5:H5"/>
    <mergeCell ref="I5:J5"/>
    <mergeCell ref="B29:N30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5" tint="0.39997558519241921"/>
  </sheetPr>
  <dimension ref="A2:G34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10" sqref="C10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5546875" customWidth="1"/>
    <col min="7" max="7" width="12" bestFit="1" customWidth="1"/>
  </cols>
  <sheetData>
    <row r="2" spans="1:5" ht="12.75" customHeight="1">
      <c r="A2" s="102" t="s">
        <v>85</v>
      </c>
      <c r="B2" s="102"/>
      <c r="C2" s="102"/>
      <c r="D2" s="102"/>
    </row>
    <row r="3" spans="1:5" ht="12.75" customHeight="1">
      <c r="A3" s="102"/>
      <c r="B3" s="102"/>
      <c r="C3" s="102"/>
      <c r="D3" s="102"/>
      <c r="E3" s="4"/>
    </row>
    <row r="4" spans="1:5">
      <c r="A4" s="102"/>
      <c r="B4" s="102"/>
      <c r="C4" s="102"/>
      <c r="D4" s="102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66">
        <f>HLOOKUP(B7,'სტატის მოზიდ პრემიები(დაზღვევა)'!$4:$25,21,FALSE)</f>
        <v>74867044.836505353</v>
      </c>
      <c r="D7" s="50">
        <f>C7/$C$25</f>
        <v>8.2304963102652701E-2</v>
      </c>
    </row>
    <row r="8" spans="1:5" ht="27" customHeight="1">
      <c r="A8" s="13">
        <v>2</v>
      </c>
      <c r="B8" s="7" t="s">
        <v>27</v>
      </c>
      <c r="C8" s="66">
        <f>HLOOKUP(B8,'სტატის მოზიდ პრემიები(დაზღვევა)'!$4:$25,21,FALSE)</f>
        <v>10971821.919746222</v>
      </c>
      <c r="D8" s="50">
        <f t="shared" ref="D8:D21" si="0">C8/$C$25</f>
        <v>1.2061854454728882E-2</v>
      </c>
    </row>
    <row r="9" spans="1:5" ht="27" customHeight="1">
      <c r="A9" s="13">
        <v>3</v>
      </c>
      <c r="B9" s="7" t="s">
        <v>34</v>
      </c>
      <c r="C9" s="66">
        <f>HLOOKUP(B9,'სტატის მოზიდ პრემიები(დაზღვევა)'!$4:$25,21,FALSE)</f>
        <v>14468365.797398774</v>
      </c>
      <c r="D9" s="50">
        <f t="shared" si="0"/>
        <v>1.5905774239000584E-2</v>
      </c>
    </row>
    <row r="10" spans="1:5" ht="27" customHeight="1">
      <c r="A10" s="13">
        <v>4</v>
      </c>
      <c r="B10" s="7" t="s">
        <v>6</v>
      </c>
      <c r="C10" s="66">
        <f>HLOOKUP(B10,'სტატის მოზიდ პრემიები(დაზღვევა)'!$4:$25,21,FALSE)</f>
        <v>375355637.2019825</v>
      </c>
      <c r="D10" s="50">
        <f t="shared" si="0"/>
        <v>0.41264660489468197</v>
      </c>
    </row>
    <row r="11" spans="1:5" ht="38.25" customHeight="1">
      <c r="A11" s="13">
        <v>5</v>
      </c>
      <c r="B11" s="7" t="s">
        <v>35</v>
      </c>
      <c r="C11" s="66">
        <f>HLOOKUP(B11,'სტატის მოზიდ პრემიები(დაზღვევა)'!$4:$25,21,FALSE)</f>
        <v>166038967.56587991</v>
      </c>
      <c r="D11" s="50">
        <f t="shared" si="0"/>
        <v>0.18253466700810397</v>
      </c>
    </row>
    <row r="12" spans="1:5" ht="27" customHeight="1">
      <c r="A12" s="13">
        <v>6</v>
      </c>
      <c r="B12" s="7" t="s">
        <v>7</v>
      </c>
      <c r="C12" s="66">
        <f>HLOOKUP(B12,'სტატის მოზიდ პრემიები(დაზღვევა)'!$4:$25,21,FALSE)</f>
        <v>64677638.151731737</v>
      </c>
      <c r="D12" s="50">
        <f t="shared" si="0"/>
        <v>7.110325555483063E-2</v>
      </c>
    </row>
    <row r="13" spans="1:5" ht="27" customHeight="1">
      <c r="A13" s="13">
        <v>7</v>
      </c>
      <c r="B13" s="7" t="s">
        <v>8</v>
      </c>
      <c r="C13" s="66">
        <f>HLOOKUP(B13,'სტატის მოზიდ პრემიები(დაზღვევა)'!$4:$25,21,FALSE)</f>
        <v>114622.90257999999</v>
      </c>
      <c r="D13" s="50">
        <f t="shared" si="0"/>
        <v>1.260105001896081E-4</v>
      </c>
    </row>
    <row r="14" spans="1:5" ht="27" customHeight="1">
      <c r="A14" s="13">
        <v>8</v>
      </c>
      <c r="B14" s="7" t="s">
        <v>28</v>
      </c>
      <c r="C14" s="66">
        <f>HLOOKUP(B14,'სტატის მოზიდ პრემიები(დაზღვევა)'!$4:$25,21,FALSE)</f>
        <v>11345622.709307367</v>
      </c>
      <c r="D14" s="50">
        <f t="shared" si="0"/>
        <v>1.2472791740416576E-2</v>
      </c>
    </row>
    <row r="15" spans="1:5" ht="27" customHeight="1">
      <c r="A15" s="13">
        <v>9</v>
      </c>
      <c r="B15" s="7" t="s">
        <v>38</v>
      </c>
      <c r="C15" s="66">
        <f>HLOOKUP(B15,'სტატის მოზიდ პრემიები(დაზღვევა)'!$4:$25,21,FALSE)</f>
        <v>8782708.3050058261</v>
      </c>
      <c r="D15" s="50">
        <f t="shared" si="0"/>
        <v>9.6552559883116614E-3</v>
      </c>
    </row>
    <row r="16" spans="1:5" ht="27" customHeight="1">
      <c r="A16" s="13">
        <v>10</v>
      </c>
      <c r="B16" s="7" t="s">
        <v>29</v>
      </c>
      <c r="C16" s="66">
        <f>HLOOKUP(B16,'სტატის მოზიდ პრემიები(დაზღვევა)'!$4:$25,21,FALSE)</f>
        <v>529766.55057200009</v>
      </c>
      <c r="D16" s="50">
        <f t="shared" si="0"/>
        <v>5.8239798957027112E-4</v>
      </c>
    </row>
    <row r="17" spans="1:7" ht="27" customHeight="1">
      <c r="A17" s="13">
        <v>11</v>
      </c>
      <c r="B17" s="7" t="s">
        <v>30</v>
      </c>
      <c r="C17" s="66">
        <f>HLOOKUP(B17,'სტატის მოზიდ პრემიები(დაზღვევა)'!$4:$25,21,FALSE)</f>
        <v>5690</v>
      </c>
      <c r="D17" s="50">
        <f t="shared" si="0"/>
        <v>6.2552921793133503E-6</v>
      </c>
    </row>
    <row r="18" spans="1:7" ht="27" customHeight="1">
      <c r="A18" s="13">
        <v>12</v>
      </c>
      <c r="B18" s="7" t="s">
        <v>9</v>
      </c>
      <c r="C18" s="66">
        <f>HLOOKUP(B18,'სტატის მოზიდ პრემიები(დაზღვევა)'!$4:$25,21,FALSE)</f>
        <v>12324023.916344862</v>
      </c>
      <c r="D18" s="50">
        <f t="shared" si="0"/>
        <v>1.3548395504671828E-2</v>
      </c>
    </row>
    <row r="19" spans="1:7" ht="27" customHeight="1">
      <c r="A19" s="13">
        <v>13</v>
      </c>
      <c r="B19" s="7" t="s">
        <v>33</v>
      </c>
      <c r="C19" s="66">
        <f>HLOOKUP(B19,'სტატის მოზიდ პრემიები(დაზღვევა)'!$4:$25,21,FALSE)</f>
        <v>118473978.48177801</v>
      </c>
      <c r="D19" s="50">
        <f t="shared" si="0"/>
        <v>0.13024417417384959</v>
      </c>
    </row>
    <row r="20" spans="1:7" ht="27" customHeight="1">
      <c r="A20" s="13">
        <v>14</v>
      </c>
      <c r="B20" s="7" t="s">
        <v>10</v>
      </c>
      <c r="C20" s="66">
        <f>HLOOKUP(B20,'სტატის მოზიდ პრემიები(დაზღვევა)'!$4:$25,21,FALSE)</f>
        <v>9427224.8165457379</v>
      </c>
      <c r="D20" s="50">
        <f t="shared" si="0"/>
        <v>1.0363804159502161E-2</v>
      </c>
    </row>
    <row r="21" spans="1:7" ht="27" customHeight="1">
      <c r="A21" s="13">
        <v>15</v>
      </c>
      <c r="B21" s="7" t="s">
        <v>11</v>
      </c>
      <c r="C21" s="66">
        <f>HLOOKUP(B21,'სტატის მოზიდ პრემიები(დაზღვევა)'!$4:$25,21,FALSE)</f>
        <v>12057716.316476701</v>
      </c>
      <c r="D21" s="50">
        <f t="shared" si="0"/>
        <v>1.3255630680990454E-2</v>
      </c>
    </row>
    <row r="22" spans="1:7" ht="27" customHeight="1">
      <c r="A22" s="13">
        <v>16</v>
      </c>
      <c r="B22" s="7" t="s">
        <v>12</v>
      </c>
      <c r="C22" s="66">
        <f>HLOOKUP(B22,'სტატის მოზიდ პრემიები(დაზღვევა)'!$4:$25,21,FALSE)</f>
        <v>202405.59921999997</v>
      </c>
      <c r="D22" s="50">
        <f>C22/$C$25</f>
        <v>2.2251426394553572E-4</v>
      </c>
    </row>
    <row r="23" spans="1:7" ht="27" customHeight="1">
      <c r="A23" s="13">
        <v>17</v>
      </c>
      <c r="B23" s="7" t="s">
        <v>32</v>
      </c>
      <c r="C23" s="66">
        <f>HLOOKUP(B23,'სტატის მოზიდ პრემიები(დაზღვევა)'!$4:$25,21,FALSE)</f>
        <v>29986537.110821079</v>
      </c>
      <c r="D23" s="50">
        <f>C23/$C$25</f>
        <v>3.2965650452374103E-2</v>
      </c>
    </row>
    <row r="24" spans="1:7" ht="27" customHeight="1">
      <c r="A24" s="13">
        <v>18</v>
      </c>
      <c r="B24" s="7" t="s">
        <v>13</v>
      </c>
      <c r="C24" s="66">
        <f>HLOOKUP(B24,'სტატის მოზიდ პრემიები(დაზღვევა)'!$4:$25,21,FALSE)</f>
        <v>0</v>
      </c>
      <c r="D24" s="50">
        <f>C24/$C$25</f>
        <v>0</v>
      </c>
    </row>
    <row r="25" spans="1:7" ht="27" customHeight="1">
      <c r="A25" s="8"/>
      <c r="B25" s="9" t="s">
        <v>14</v>
      </c>
      <c r="C25" s="51">
        <f>SUM(C7:C24)</f>
        <v>909629772.18189621</v>
      </c>
      <c r="D25" s="52">
        <f>SUM(D7:D24)</f>
        <v>0.99999999999999967</v>
      </c>
      <c r="G25" s="3"/>
    </row>
    <row r="27" spans="1:7">
      <c r="C27" s="3"/>
    </row>
    <row r="28" spans="1:7">
      <c r="C28" s="3"/>
    </row>
    <row r="34" spans="3:3">
      <c r="C34" s="10"/>
    </row>
  </sheetData>
  <mergeCells count="1">
    <mergeCell ref="A2:D4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indexed="30"/>
  </sheetPr>
  <dimension ref="A1:AN34"/>
  <sheetViews>
    <sheetView zoomScale="90" zoomScaleNormal="90" workbookViewId="0">
      <pane xSplit="2" ySplit="5" topLeftCell="AB6" activePane="bottomRight" state="frozen"/>
      <selection pane="topRight"/>
      <selection pane="bottomLeft"/>
      <selection pane="bottomRight"/>
    </sheetView>
  </sheetViews>
  <sheetFormatPr defaultRowHeight="13.2"/>
  <cols>
    <col min="1" max="1" width="4.44140625" customWidth="1"/>
    <col min="2" max="2" width="49.33203125" customWidth="1"/>
    <col min="3" max="6" width="11.5546875" customWidth="1"/>
    <col min="7" max="7" width="12.33203125" customWidth="1"/>
    <col min="8" max="38" width="11.5546875" customWidth="1"/>
    <col min="39" max="39" width="13.109375" customWidth="1"/>
    <col min="40" max="40" width="11.5546875" customWidth="1"/>
  </cols>
  <sheetData>
    <row r="1" spans="1:40" s="17" customFormat="1" ht="27.75" customHeight="1">
      <c r="A1" s="15" t="s">
        <v>86</v>
      </c>
      <c r="B1" s="15"/>
      <c r="C1" s="15"/>
      <c r="D1" s="15"/>
      <c r="E1" s="15"/>
      <c r="F1" s="15"/>
      <c r="G1" s="15"/>
      <c r="H1" s="15"/>
      <c r="I1" s="15"/>
      <c r="J1" s="15"/>
      <c r="K1" s="16"/>
      <c r="L1" s="16"/>
      <c r="M1" s="16"/>
      <c r="N1" s="16"/>
      <c r="O1" s="16"/>
    </row>
    <row r="2" spans="1:40" ht="17.25" customHeight="1">
      <c r="A2" s="19" t="s">
        <v>39</v>
      </c>
      <c r="C2" s="38"/>
      <c r="E2" s="38"/>
      <c r="G2" s="38"/>
      <c r="I2" s="38"/>
      <c r="K2" s="38"/>
      <c r="M2" s="38"/>
      <c r="O2" s="38"/>
      <c r="Q2" s="38"/>
      <c r="S2" s="38"/>
      <c r="U2" s="38"/>
      <c r="W2" s="38"/>
      <c r="Y2" s="38"/>
      <c r="AA2" s="38"/>
      <c r="AC2" s="38"/>
      <c r="AE2" s="38"/>
      <c r="AG2" s="38"/>
      <c r="AI2" s="38"/>
      <c r="AK2" s="38"/>
    </row>
    <row r="3" spans="1:40" ht="21.75" customHeight="1">
      <c r="A3" s="24"/>
      <c r="C3" s="38"/>
      <c r="E3" s="38"/>
      <c r="G3" s="38"/>
      <c r="I3" s="38"/>
      <c r="K3" s="38"/>
      <c r="M3" s="38"/>
      <c r="O3" s="38"/>
      <c r="Q3" s="38"/>
      <c r="S3" s="38"/>
      <c r="U3" s="38"/>
      <c r="W3" s="38"/>
      <c r="Y3" s="38"/>
      <c r="AA3" s="38"/>
      <c r="AC3" s="38"/>
      <c r="AE3" s="38"/>
      <c r="AG3" s="38"/>
      <c r="AI3" s="38"/>
      <c r="AK3" s="38"/>
    </row>
    <row r="4" spans="1:40" ht="96" customHeight="1">
      <c r="A4" s="91" t="s">
        <v>0</v>
      </c>
      <c r="B4" s="91" t="s">
        <v>2</v>
      </c>
      <c r="C4" s="88" t="s">
        <v>3</v>
      </c>
      <c r="D4" s="90"/>
      <c r="E4" s="88" t="s">
        <v>27</v>
      </c>
      <c r="F4" s="90"/>
      <c r="G4" s="88" t="s">
        <v>34</v>
      </c>
      <c r="H4" s="90"/>
      <c r="I4" s="88" t="s">
        <v>6</v>
      </c>
      <c r="J4" s="90"/>
      <c r="K4" s="88" t="s">
        <v>35</v>
      </c>
      <c r="L4" s="90"/>
      <c r="M4" s="88" t="s">
        <v>7</v>
      </c>
      <c r="N4" s="90"/>
      <c r="O4" s="88" t="s">
        <v>8</v>
      </c>
      <c r="P4" s="90"/>
      <c r="Q4" s="88" t="s">
        <v>28</v>
      </c>
      <c r="R4" s="90"/>
      <c r="S4" s="88" t="s">
        <v>38</v>
      </c>
      <c r="T4" s="90"/>
      <c r="U4" s="88" t="s">
        <v>29</v>
      </c>
      <c r="V4" s="90"/>
      <c r="W4" s="88" t="s">
        <v>30</v>
      </c>
      <c r="X4" s="90"/>
      <c r="Y4" s="88" t="s">
        <v>9</v>
      </c>
      <c r="Z4" s="90"/>
      <c r="AA4" s="88" t="s">
        <v>33</v>
      </c>
      <c r="AB4" s="90"/>
      <c r="AC4" s="88" t="s">
        <v>10</v>
      </c>
      <c r="AD4" s="90"/>
      <c r="AE4" s="88" t="s">
        <v>11</v>
      </c>
      <c r="AF4" s="90"/>
      <c r="AG4" s="88" t="s">
        <v>12</v>
      </c>
      <c r="AH4" s="90"/>
      <c r="AI4" s="88" t="s">
        <v>32</v>
      </c>
      <c r="AJ4" s="90"/>
      <c r="AK4" s="88" t="s">
        <v>13</v>
      </c>
      <c r="AL4" s="90"/>
      <c r="AM4" s="97" t="s">
        <v>14</v>
      </c>
      <c r="AN4" s="98"/>
    </row>
    <row r="5" spans="1:40" ht="31.5" customHeight="1">
      <c r="A5" s="93"/>
      <c r="B5" s="93"/>
      <c r="C5" s="39" t="s">
        <v>4</v>
      </c>
      <c r="D5" s="39" t="s">
        <v>5</v>
      </c>
      <c r="E5" s="39" t="s">
        <v>4</v>
      </c>
      <c r="F5" s="39" t="s">
        <v>5</v>
      </c>
      <c r="G5" s="39" t="s">
        <v>4</v>
      </c>
      <c r="H5" s="39" t="s">
        <v>5</v>
      </c>
      <c r="I5" s="39" t="s">
        <v>4</v>
      </c>
      <c r="J5" s="39" t="s">
        <v>5</v>
      </c>
      <c r="K5" s="39" t="s">
        <v>4</v>
      </c>
      <c r="L5" s="39" t="s">
        <v>5</v>
      </c>
      <c r="M5" s="39" t="s">
        <v>4</v>
      </c>
      <c r="N5" s="39" t="s">
        <v>5</v>
      </c>
      <c r="O5" s="39" t="s">
        <v>4</v>
      </c>
      <c r="P5" s="39" t="s">
        <v>5</v>
      </c>
      <c r="Q5" s="39" t="s">
        <v>4</v>
      </c>
      <c r="R5" s="39" t="s">
        <v>5</v>
      </c>
      <c r="S5" s="39" t="s">
        <v>4</v>
      </c>
      <c r="T5" s="39" t="s">
        <v>5</v>
      </c>
      <c r="U5" s="39" t="s">
        <v>4</v>
      </c>
      <c r="V5" s="39" t="s">
        <v>5</v>
      </c>
      <c r="W5" s="39" t="s">
        <v>4</v>
      </c>
      <c r="X5" s="39" t="s">
        <v>5</v>
      </c>
      <c r="Y5" s="39" t="s">
        <v>4</v>
      </c>
      <c r="Z5" s="39" t="s">
        <v>5</v>
      </c>
      <c r="AA5" s="39" t="s">
        <v>4</v>
      </c>
      <c r="AB5" s="39" t="s">
        <v>5</v>
      </c>
      <c r="AC5" s="39" t="s">
        <v>4</v>
      </c>
      <c r="AD5" s="39" t="s">
        <v>5</v>
      </c>
      <c r="AE5" s="39" t="s">
        <v>4</v>
      </c>
      <c r="AF5" s="39" t="s">
        <v>5</v>
      </c>
      <c r="AG5" s="39" t="s">
        <v>4</v>
      </c>
      <c r="AH5" s="39" t="s">
        <v>5</v>
      </c>
      <c r="AI5" s="39" t="s">
        <v>4</v>
      </c>
      <c r="AJ5" s="39" t="s">
        <v>5</v>
      </c>
      <c r="AK5" s="39" t="s">
        <v>4</v>
      </c>
      <c r="AL5" s="39" t="s">
        <v>5</v>
      </c>
      <c r="AM5" s="39" t="s">
        <v>4</v>
      </c>
      <c r="AN5" s="39" t="s">
        <v>5</v>
      </c>
    </row>
    <row r="6" spans="1:40" ht="24.9" customHeight="1">
      <c r="A6" s="45">
        <v>1</v>
      </c>
      <c r="B6" s="46" t="s">
        <v>65</v>
      </c>
      <c r="C6" s="63">
        <v>0</v>
      </c>
      <c r="D6" s="63">
        <v>0</v>
      </c>
      <c r="E6" s="63">
        <v>0</v>
      </c>
      <c r="F6" s="63">
        <v>0</v>
      </c>
      <c r="G6" s="63">
        <v>0</v>
      </c>
      <c r="H6" s="63">
        <v>0</v>
      </c>
      <c r="I6" s="63">
        <v>0</v>
      </c>
      <c r="J6" s="63">
        <v>0</v>
      </c>
      <c r="K6" s="63">
        <v>2206878.5230399999</v>
      </c>
      <c r="L6" s="63">
        <v>15730.409333434902</v>
      </c>
      <c r="M6" s="63">
        <v>142391.54</v>
      </c>
      <c r="N6" s="63">
        <v>5154.2607959999996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  <c r="U6" s="63">
        <v>30714.163199999999</v>
      </c>
      <c r="V6" s="63">
        <v>4053.2301043752</v>
      </c>
      <c r="W6" s="63">
        <v>0</v>
      </c>
      <c r="X6" s="63">
        <v>0</v>
      </c>
      <c r="Y6" s="63">
        <v>35961.976611999999</v>
      </c>
      <c r="Z6" s="63">
        <v>16705.2518026219</v>
      </c>
      <c r="AA6" s="63">
        <v>848753.65229300002</v>
      </c>
      <c r="AB6" s="63">
        <v>814037.84743324283</v>
      </c>
      <c r="AC6" s="63">
        <v>4426.8282710000003</v>
      </c>
      <c r="AD6" s="63">
        <v>3636.9480239099998</v>
      </c>
      <c r="AE6" s="63">
        <v>0</v>
      </c>
      <c r="AF6" s="63">
        <v>0</v>
      </c>
      <c r="AG6" s="63">
        <v>0</v>
      </c>
      <c r="AH6" s="63">
        <v>0</v>
      </c>
      <c r="AI6" s="63">
        <v>70846.518500000006</v>
      </c>
      <c r="AJ6" s="63">
        <v>36456.786309578885</v>
      </c>
      <c r="AK6" s="63">
        <v>0</v>
      </c>
      <c r="AL6" s="63">
        <v>0</v>
      </c>
      <c r="AM6" s="64">
        <v>3339973.2019159999</v>
      </c>
      <c r="AN6" s="64">
        <v>895774.73380316386</v>
      </c>
    </row>
    <row r="7" spans="1:40" ht="24.9" customHeight="1">
      <c r="A7" s="45">
        <v>2</v>
      </c>
      <c r="B7" s="46" t="s">
        <v>66</v>
      </c>
      <c r="C7" s="63">
        <v>1284209.0122009995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87356.548135000165</v>
      </c>
      <c r="AB7" s="63">
        <v>0</v>
      </c>
      <c r="AC7" s="63">
        <v>0</v>
      </c>
      <c r="AD7" s="63">
        <v>0</v>
      </c>
      <c r="AE7" s="63">
        <v>120159.11142739342</v>
      </c>
      <c r="AF7" s="63">
        <v>0</v>
      </c>
      <c r="AG7" s="63">
        <v>0</v>
      </c>
      <c r="AH7" s="63">
        <v>0</v>
      </c>
      <c r="AI7" s="63">
        <v>1749021.260185</v>
      </c>
      <c r="AJ7" s="63">
        <v>0</v>
      </c>
      <c r="AK7" s="63">
        <v>0</v>
      </c>
      <c r="AL7" s="63">
        <v>0</v>
      </c>
      <c r="AM7" s="64">
        <v>3240745.9319483936</v>
      </c>
      <c r="AN7" s="64">
        <v>0</v>
      </c>
    </row>
    <row r="8" spans="1:40" ht="24.9" customHeight="1">
      <c r="A8" s="45">
        <v>3</v>
      </c>
      <c r="B8" s="46" t="s">
        <v>64</v>
      </c>
      <c r="C8" s="63">
        <v>78133.710000000006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1076932.7081240001</v>
      </c>
      <c r="AB8" s="63">
        <v>1018777.1443671528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1737.8235</v>
      </c>
      <c r="AJ8" s="63">
        <v>975.70543300439999</v>
      </c>
      <c r="AK8" s="63">
        <v>0</v>
      </c>
      <c r="AL8" s="63">
        <v>0</v>
      </c>
      <c r="AM8" s="64">
        <v>1156804.241624</v>
      </c>
      <c r="AN8" s="64">
        <v>1019752.8498001572</v>
      </c>
    </row>
    <row r="9" spans="1:40" ht="24.9" customHeight="1">
      <c r="A9" s="45">
        <v>4</v>
      </c>
      <c r="B9" s="46" t="s">
        <v>63</v>
      </c>
      <c r="C9" s="63">
        <v>744452.73344700132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150</v>
      </c>
      <c r="AB9" s="63">
        <v>0</v>
      </c>
      <c r="AC9" s="63">
        <v>0</v>
      </c>
      <c r="AD9" s="63">
        <v>0</v>
      </c>
      <c r="AE9" s="63">
        <v>200</v>
      </c>
      <c r="AF9" s="63">
        <v>0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4">
        <v>744802.73344700132</v>
      </c>
      <c r="AN9" s="64">
        <v>0</v>
      </c>
    </row>
    <row r="10" spans="1:40" ht="24.9" customHeight="1">
      <c r="A10" s="45">
        <v>5</v>
      </c>
      <c r="B10" s="46" t="s">
        <v>62</v>
      </c>
      <c r="C10" s="63">
        <v>225658.93589898985</v>
      </c>
      <c r="D10" s="63">
        <v>76700.26999999999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664.19822091999993</v>
      </c>
      <c r="AB10" s="63">
        <v>58.15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226323.13411990984</v>
      </c>
      <c r="AN10" s="64">
        <v>76758.419999999984</v>
      </c>
    </row>
    <row r="11" spans="1:40" ht="24.9" customHeight="1">
      <c r="A11" s="45">
        <v>6</v>
      </c>
      <c r="B11" s="46" t="s">
        <v>73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44647.226340000001</v>
      </c>
      <c r="J11" s="63">
        <v>36324.946000000004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44647.226340000001</v>
      </c>
      <c r="AN11" s="64">
        <v>36324.946000000004</v>
      </c>
    </row>
    <row r="12" spans="1:40" ht="24.9" customHeight="1">
      <c r="A12" s="45">
        <v>7</v>
      </c>
      <c r="B12" s="46" t="s">
        <v>77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80</v>
      </c>
      <c r="AB12" s="63">
        <v>0</v>
      </c>
      <c r="AC12" s="63">
        <v>0</v>
      </c>
      <c r="AD12" s="63">
        <v>0</v>
      </c>
      <c r="AE12" s="63">
        <v>831.07680000000005</v>
      </c>
      <c r="AF12" s="63">
        <v>0</v>
      </c>
      <c r="AG12" s="63">
        <v>0</v>
      </c>
      <c r="AH12" s="63">
        <v>0</v>
      </c>
      <c r="AI12" s="63">
        <v>20</v>
      </c>
      <c r="AJ12" s="63">
        <v>0</v>
      </c>
      <c r="AK12" s="63">
        <v>0</v>
      </c>
      <c r="AL12" s="63">
        <v>0</v>
      </c>
      <c r="AM12" s="64">
        <v>931.07680000000005</v>
      </c>
      <c r="AN12" s="64">
        <v>0</v>
      </c>
    </row>
    <row r="13" spans="1:40" ht="24.9" customHeight="1">
      <c r="A13" s="45">
        <v>8</v>
      </c>
      <c r="B13" s="46" t="s">
        <v>69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0</v>
      </c>
      <c r="AN13" s="64">
        <v>0</v>
      </c>
    </row>
    <row r="14" spans="1:40" ht="24.9" customHeight="1">
      <c r="A14" s="45">
        <v>9</v>
      </c>
      <c r="B14" s="46" t="s">
        <v>67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0</v>
      </c>
      <c r="AN14" s="64">
        <v>0</v>
      </c>
    </row>
    <row r="15" spans="1:40" ht="24.9" customHeight="1">
      <c r="A15" s="45">
        <v>10</v>
      </c>
      <c r="B15" s="46" t="s">
        <v>71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ht="24.9" customHeight="1">
      <c r="A16" s="45">
        <v>11</v>
      </c>
      <c r="B16" s="46" t="s">
        <v>70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ht="24.9" customHeight="1">
      <c r="A17" s="45">
        <v>12</v>
      </c>
      <c r="B17" s="46" t="s">
        <v>68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ht="24.9" customHeight="1">
      <c r="A18" s="45">
        <v>13</v>
      </c>
      <c r="B18" s="46" t="s">
        <v>76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ht="24.9" customHeight="1">
      <c r="A19" s="45">
        <v>14</v>
      </c>
      <c r="B19" s="46" t="s">
        <v>75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ht="24.9" customHeight="1">
      <c r="A20" s="45">
        <v>15</v>
      </c>
      <c r="B20" s="46" t="s">
        <v>78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ht="24.9" customHeight="1">
      <c r="A21" s="45">
        <v>16</v>
      </c>
      <c r="B21" s="46" t="s">
        <v>72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ht="24.9" customHeight="1">
      <c r="A22" s="45">
        <v>17</v>
      </c>
      <c r="B22" s="46" t="s">
        <v>90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ht="24.9" customHeight="1">
      <c r="A23" s="45">
        <v>18</v>
      </c>
      <c r="B23" s="46" t="s">
        <v>74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ht="16.5" customHeight="1">
      <c r="A24" s="40"/>
      <c r="B24" s="12" t="s">
        <v>1</v>
      </c>
      <c r="C24" s="65">
        <v>2332454.3915469907</v>
      </c>
      <c r="D24" s="65">
        <v>76700.26999999999</v>
      </c>
      <c r="E24" s="65">
        <v>0</v>
      </c>
      <c r="F24" s="65">
        <v>0</v>
      </c>
      <c r="G24" s="65">
        <v>0</v>
      </c>
      <c r="H24" s="65">
        <v>0</v>
      </c>
      <c r="I24" s="65">
        <v>44647.226340000001</v>
      </c>
      <c r="J24" s="65">
        <v>36324.946000000004</v>
      </c>
      <c r="K24" s="65">
        <v>2206878.5230399999</v>
      </c>
      <c r="L24" s="65">
        <v>15730.409333434902</v>
      </c>
      <c r="M24" s="65">
        <v>142391.54</v>
      </c>
      <c r="N24" s="65">
        <v>5154.2607959999996</v>
      </c>
      <c r="O24" s="65">
        <v>0</v>
      </c>
      <c r="P24" s="65">
        <v>0</v>
      </c>
      <c r="Q24" s="65">
        <v>0</v>
      </c>
      <c r="R24" s="65">
        <v>0</v>
      </c>
      <c r="S24" s="65">
        <v>0</v>
      </c>
      <c r="T24" s="65">
        <v>0</v>
      </c>
      <c r="U24" s="65">
        <v>30714.163199999999</v>
      </c>
      <c r="V24" s="65">
        <v>4053.2301043752</v>
      </c>
      <c r="W24" s="65">
        <v>0</v>
      </c>
      <c r="X24" s="65">
        <v>0</v>
      </c>
      <c r="Y24" s="65">
        <v>35961.976611999999</v>
      </c>
      <c r="Z24" s="65">
        <v>16705.2518026219</v>
      </c>
      <c r="AA24" s="65">
        <v>2013937.1067729203</v>
      </c>
      <c r="AB24" s="65">
        <v>1832873.1418003957</v>
      </c>
      <c r="AC24" s="65">
        <v>4426.8282710000003</v>
      </c>
      <c r="AD24" s="65">
        <v>3636.9480239099998</v>
      </c>
      <c r="AE24" s="65">
        <v>121190.18822739342</v>
      </c>
      <c r="AF24" s="65">
        <v>0</v>
      </c>
      <c r="AG24" s="65">
        <v>0</v>
      </c>
      <c r="AH24" s="65">
        <v>0</v>
      </c>
      <c r="AI24" s="65">
        <v>1821625.602185</v>
      </c>
      <c r="AJ24" s="65">
        <v>37432.491742583283</v>
      </c>
      <c r="AK24" s="65">
        <v>0</v>
      </c>
      <c r="AL24" s="65">
        <v>0</v>
      </c>
      <c r="AM24" s="65">
        <v>8754227.5461953022</v>
      </c>
      <c r="AN24" s="65">
        <v>2028610.949603321</v>
      </c>
    </row>
    <row r="25" spans="1:40" ht="16.5" customHeight="1">
      <c r="A25" s="76"/>
      <c r="B25" s="74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</row>
    <row r="26" spans="1:40" ht="14.25" customHeight="1"/>
    <row r="27" spans="1:40">
      <c r="B27" s="26" t="s">
        <v>15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12.75" customHeight="1">
      <c r="B28" s="99" t="s">
        <v>56</v>
      </c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AM28" s="3"/>
      <c r="AN28" s="3"/>
    </row>
    <row r="29" spans="1:40"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AM29" s="3"/>
      <c r="AN29" s="3"/>
    </row>
    <row r="30" spans="1:40">
      <c r="AM30" s="3"/>
      <c r="AN30" s="3"/>
    </row>
    <row r="31" spans="1:40">
      <c r="AM31" s="3"/>
      <c r="AN31" s="3"/>
    </row>
    <row r="32" spans="1:40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3"/>
      <c r="AN32" s="3"/>
    </row>
    <row r="33" spans="3:40"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"/>
      <c r="AN33" s="3"/>
    </row>
    <row r="34" spans="3:40">
      <c r="AM34" s="3"/>
      <c r="AN34" s="3"/>
    </row>
  </sheetData>
  <sortState xmlns:xlrd2="http://schemas.microsoft.com/office/spreadsheetml/2017/richdata2" ref="B6:AN22">
    <sortCondition descending="1" ref="AM6:AM22"/>
  </sortState>
  <mergeCells count="22">
    <mergeCell ref="U4:V4"/>
    <mergeCell ref="AI4:AJ4"/>
    <mergeCell ref="AK4:AL4"/>
    <mergeCell ref="AM4:AN4"/>
    <mergeCell ref="B28:N29"/>
    <mergeCell ref="W4:X4"/>
    <mergeCell ref="Y4:Z4"/>
    <mergeCell ref="AA4:AB4"/>
    <mergeCell ref="AC4:AD4"/>
    <mergeCell ref="AE4:AF4"/>
    <mergeCell ref="AG4:AH4"/>
    <mergeCell ref="K4:L4"/>
    <mergeCell ref="M4:N4"/>
    <mergeCell ref="O4:P4"/>
    <mergeCell ref="Q4:R4"/>
    <mergeCell ref="S4:T4"/>
    <mergeCell ref="I4:J4"/>
    <mergeCell ref="A4:A5"/>
    <mergeCell ref="B4:B5"/>
    <mergeCell ref="C4:D4"/>
    <mergeCell ref="E4:F4"/>
    <mergeCell ref="G4:H4"/>
  </mergeCells>
  <pageMargins left="0.23622047244094491" right="0.19685039370078741" top="0.19685039370078741" bottom="0.15748031496062992" header="0.15748031496062992" footer="0.15748031496062992"/>
  <pageSetup paperSize="9" scale="67" orientation="landscape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პოლისების რაოდენობა</vt:lpstr>
      <vt:lpstr>სატ. საშუალებათა რაოდენობა</vt:lpstr>
      <vt:lpstr>სტატის მოზიდ პრემიები(დაზღვევა)</vt:lpstr>
      <vt:lpstr>ფინანს მოზიდ პრემიები(დაზღვევა)</vt:lpstr>
      <vt:lpstr>გამომუშავებული პრემია(დაზღვევა)</vt:lpstr>
      <vt:lpstr>ანაზღაურებ. ზარალები(დაზღვევა) </vt:lpstr>
      <vt:lpstr>დამდგარი  ზარალები(დაზღვევა)</vt:lpstr>
      <vt:lpstr>ბაზრის სტრუქტურა(დაზღვევა)</vt:lpstr>
      <vt:lpstr>სტატისტი პრემიები(მიღ. გადაზღ.)</vt:lpstr>
      <vt:lpstr>ფინს.პრემიები(მიღებ გადაზღვ.) </vt:lpstr>
      <vt:lpstr>გამომუშავებული პრემია(მიღ. გად)</vt:lpstr>
      <vt:lpstr>ანაზღ. ზარალები (მიღ. გად)  </vt:lpstr>
      <vt:lpstr>დამდგარი ზარალები (მიღ. გად)</vt:lpstr>
      <vt:lpstr>ბაზრის სტრუქტურა(მიღ. გადაზღვ.)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cp:lastPrinted>2013-03-25T13:33:55Z</cp:lastPrinted>
  <dcterms:created xsi:type="dcterms:W3CDTF">1996-10-14T23:33:28Z</dcterms:created>
  <dcterms:modified xsi:type="dcterms:W3CDTF">2023-04-06T11:03:28Z</dcterms:modified>
</cp:coreProperties>
</file>