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20" windowWidth="15135" windowHeight="8700" tabRatio="908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E22" i="22" l="1"/>
  <c r="AI24" i="21"/>
  <c r="AH24" i="21"/>
  <c r="AF24" i="21"/>
  <c r="AE24" i="21"/>
  <c r="AN23" i="32" l="1"/>
  <c r="AM23" i="32"/>
  <c r="AN22" i="32"/>
  <c r="AM22" i="32"/>
  <c r="AN7" i="32"/>
  <c r="AM7" i="32"/>
  <c r="AN21" i="32"/>
  <c r="AM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9" i="32"/>
  <c r="AM9" i="32"/>
  <c r="AN10" i="32"/>
  <c r="AM10" i="32"/>
  <c r="AM8" i="32"/>
  <c r="AN8" i="32"/>
  <c r="AM22" i="26" l="1"/>
  <c r="AN22" i="26"/>
  <c r="AM21" i="18"/>
  <c r="AN21" i="18"/>
  <c r="AM7" i="30"/>
  <c r="AN7" i="30"/>
  <c r="AM21" i="17"/>
  <c r="AN21" i="17"/>
  <c r="AM22" i="24"/>
  <c r="AN22" i="24"/>
  <c r="EQ19" i="29"/>
  <c r="ER19" i="29"/>
  <c r="ES19" i="29"/>
  <c r="ET19" i="29"/>
  <c r="EU19" i="29"/>
  <c r="EV19" i="29"/>
  <c r="EW19" i="29"/>
  <c r="EX19" i="29"/>
  <c r="AM17" i="14"/>
  <c r="AN17" i="14"/>
  <c r="CO23" i="28" l="1"/>
  <c r="CP23" i="28"/>
  <c r="CQ23" i="28"/>
  <c r="CR23" i="28"/>
  <c r="CS23" i="28"/>
  <c r="AM22" i="4"/>
  <c r="AN22" i="4"/>
  <c r="F22" i="22"/>
  <c r="CV18" i="21"/>
  <c r="H20" i="22"/>
  <c r="CU20" i="21"/>
  <c r="CT20" i="21"/>
  <c r="CS20" i="21"/>
  <c r="CR20" i="21"/>
  <c r="CU18" i="21"/>
  <c r="CT18" i="21"/>
  <c r="CS18" i="21"/>
  <c r="CR18" i="21"/>
  <c r="CU9" i="21"/>
  <c r="CT9" i="21"/>
  <c r="CS9" i="21"/>
  <c r="CR9" i="21"/>
  <c r="CU10" i="21"/>
  <c r="CT10" i="21"/>
  <c r="CS10" i="21"/>
  <c r="CR10" i="21"/>
  <c r="CU15" i="21"/>
  <c r="CT15" i="21"/>
  <c r="CS15" i="21"/>
  <c r="CR15" i="21"/>
  <c r="CU23" i="21"/>
  <c r="CT23" i="21"/>
  <c r="CS23" i="21"/>
  <c r="CR23" i="21"/>
  <c r="CU17" i="21"/>
  <c r="CT17" i="21"/>
  <c r="CS17" i="21"/>
  <c r="CR17" i="21"/>
  <c r="CU14" i="21"/>
  <c r="CT14" i="21"/>
  <c r="CS14" i="21"/>
  <c r="CR14" i="21"/>
  <c r="CU19" i="21"/>
  <c r="CT19" i="21"/>
  <c r="CS19" i="21"/>
  <c r="CR19" i="21"/>
  <c r="CU13" i="21"/>
  <c r="CT13" i="21"/>
  <c r="CS13" i="21"/>
  <c r="CR13" i="21"/>
  <c r="CU22" i="21"/>
  <c r="CT22" i="21"/>
  <c r="CS22" i="21"/>
  <c r="CR22" i="21"/>
  <c r="CU12" i="21"/>
  <c r="CT12" i="21"/>
  <c r="CS12" i="21"/>
  <c r="CR12" i="21"/>
  <c r="CU11" i="21"/>
  <c r="CT11" i="21"/>
  <c r="CS11" i="21"/>
  <c r="CR11" i="21"/>
  <c r="CU16" i="21"/>
  <c r="CT16" i="21"/>
  <c r="CS16" i="21"/>
  <c r="CR16" i="21"/>
  <c r="CU21" i="21"/>
  <c r="CT21" i="21"/>
  <c r="CS21" i="21"/>
  <c r="CR21" i="21"/>
  <c r="CU8" i="21"/>
  <c r="CT8" i="21"/>
  <c r="CS8" i="21"/>
  <c r="CR8" i="21"/>
  <c r="CU7" i="21"/>
  <c r="CU24" i="21" s="1"/>
  <c r="CT7" i="21"/>
  <c r="CT24" i="21" s="1"/>
  <c r="CS7" i="21"/>
  <c r="CS24" i="21" s="1"/>
  <c r="CR7" i="21"/>
  <c r="CR24" i="21" s="1"/>
  <c r="CV19" i="21" l="1"/>
  <c r="CV23" i="21" l="1"/>
  <c r="AM7" i="26" l="1"/>
  <c r="AN7" i="26"/>
  <c r="AM15" i="30"/>
  <c r="AN15" i="30"/>
  <c r="AM13" i="18"/>
  <c r="AN13" i="18"/>
  <c r="AM10" i="17" l="1"/>
  <c r="AN10" i="17"/>
  <c r="EW20" i="29"/>
  <c r="EV20" i="29"/>
  <c r="EU20" i="29"/>
  <c r="ET20" i="29"/>
  <c r="ES20" i="29"/>
  <c r="ER20" i="29"/>
  <c r="EQ20" i="29"/>
  <c r="CS9" i="28"/>
  <c r="CR9" i="28"/>
  <c r="CQ9" i="28"/>
  <c r="CP9" i="28"/>
  <c r="CO9" i="28"/>
  <c r="AM11" i="4"/>
  <c r="CV10" i="21"/>
  <c r="H15" i="22"/>
  <c r="AN11" i="4"/>
  <c r="AN11" i="14"/>
  <c r="AM11" i="14"/>
  <c r="EX20" i="29"/>
  <c r="AN8" i="24"/>
  <c r="AM8" i="24"/>
  <c r="AN11" i="17"/>
  <c r="AM11" i="17"/>
  <c r="AN23" i="30"/>
  <c r="AM23" i="30"/>
  <c r="AN10" i="18"/>
  <c r="AM10" i="18"/>
  <c r="AN12" i="26"/>
  <c r="AM12" i="26"/>
  <c r="AM11" i="24"/>
  <c r="AM12" i="24" l="1"/>
  <c r="AN12" i="24"/>
  <c r="AM18" i="24"/>
  <c r="AN18" i="24"/>
  <c r="AM16" i="24"/>
  <c r="AN16" i="24"/>
  <c r="AM17" i="24"/>
  <c r="AN17" i="24"/>
  <c r="AM21" i="24"/>
  <c r="AN21" i="24"/>
  <c r="AM19" i="24"/>
  <c r="AN19" i="24"/>
  <c r="AM14" i="24"/>
  <c r="AN14" i="24"/>
  <c r="AM7" i="24"/>
  <c r="AN7" i="24"/>
  <c r="AM13" i="24"/>
  <c r="AN13" i="24"/>
  <c r="AM10" i="24"/>
  <c r="AN10" i="24"/>
  <c r="AN11" i="24"/>
  <c r="AM9" i="24"/>
  <c r="AN9" i="24"/>
  <c r="EX10" i="29"/>
  <c r="EW10" i="29"/>
  <c r="EV10" i="29"/>
  <c r="EU10" i="29"/>
  <c r="ET10" i="29"/>
  <c r="ES10" i="29"/>
  <c r="ER10" i="29"/>
  <c r="EQ10" i="29"/>
  <c r="ET8" i="29"/>
  <c r="AM6" i="14"/>
  <c r="AN6" i="14"/>
  <c r="AM7" i="14"/>
  <c r="AN7" i="14"/>
  <c r="AM15" i="14"/>
  <c r="AN15" i="14"/>
  <c r="AM8" i="14"/>
  <c r="AN8" i="14"/>
  <c r="AM14" i="14"/>
  <c r="AN14" i="14"/>
  <c r="AM21" i="14"/>
  <c r="AN21" i="14"/>
  <c r="AM19" i="14"/>
  <c r="AN19" i="14"/>
  <c r="AM9" i="14"/>
  <c r="AN9" i="14"/>
  <c r="AM22" i="14"/>
  <c r="AN22" i="14"/>
  <c r="AM12" i="14"/>
  <c r="AN12" i="14"/>
  <c r="AM20" i="14"/>
  <c r="AN20" i="14"/>
  <c r="AM13" i="14"/>
  <c r="AN13" i="14"/>
  <c r="AM18" i="14"/>
  <c r="AN18" i="14"/>
  <c r="AM16" i="14"/>
  <c r="AN16" i="14"/>
  <c r="AM10" i="14"/>
  <c r="AN10" i="14"/>
  <c r="CO15" i="28" l="1"/>
  <c r="CP15" i="28"/>
  <c r="CQ15" i="28"/>
  <c r="CR15" i="28"/>
  <c r="CS15" i="28"/>
  <c r="H8" i="22"/>
  <c r="C22" i="22"/>
  <c r="D22" i="22"/>
  <c r="G22" i="22"/>
  <c r="AM20" i="26" l="1"/>
  <c r="AN20" i="26"/>
  <c r="AM11" i="18"/>
  <c r="AN11" i="18"/>
  <c r="AM12" i="30"/>
  <c r="AN12" i="30"/>
  <c r="AM14" i="17"/>
  <c r="AN14" i="17"/>
  <c r="EQ8" i="29"/>
  <c r="ER8" i="29"/>
  <c r="ES8" i="29"/>
  <c r="EV8" i="29"/>
  <c r="EW8" i="29"/>
  <c r="CO12" i="28"/>
  <c r="CP12" i="28"/>
  <c r="CQ12" i="28"/>
  <c r="CR12" i="28"/>
  <c r="CS12" i="28"/>
  <c r="AM14" i="4"/>
  <c r="AN14" i="4"/>
  <c r="H11" i="22"/>
  <c r="EX8" i="29" l="1"/>
  <c r="EU8" i="29"/>
  <c r="AM15" i="24"/>
  <c r="AN15" i="24"/>
  <c r="AM20" i="24"/>
  <c r="AN20" i="24"/>
  <c r="AM23" i="24"/>
  <c r="AN23" i="24"/>
  <c r="AM16" i="26" l="1"/>
  <c r="AM9" i="26"/>
  <c r="AM17" i="26"/>
  <c r="AM19" i="26"/>
  <c r="AM18" i="26"/>
  <c r="AM21" i="26"/>
  <c r="AM15" i="26"/>
  <c r="AM23" i="26"/>
  <c r="AM11" i="26"/>
  <c r="AM8" i="26"/>
  <c r="AM13" i="26"/>
  <c r="AM10" i="26"/>
  <c r="AM14" i="26"/>
  <c r="H7" i="22" l="1"/>
  <c r="H13" i="22"/>
  <c r="H12" i="22"/>
  <c r="H16" i="22"/>
  <c r="H19" i="22"/>
  <c r="H9" i="22"/>
  <c r="H5" i="22"/>
  <c r="H14" i="22"/>
  <c r="H10" i="22"/>
  <c r="H17" i="22"/>
  <c r="H21" i="22"/>
  <c r="H18" i="22"/>
  <c r="H6" i="22"/>
  <c r="H22" i="22" l="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G24" i="21"/>
  <c r="AJ24" i="21"/>
  <c r="AK24" i="21"/>
  <c r="AL24" i="21"/>
  <c r="AM24" i="21"/>
  <c r="AN24" i="21"/>
  <c r="AO24" i="21"/>
  <c r="AP24" i="21"/>
  <c r="AQ24" i="21"/>
  <c r="AR24" i="21"/>
  <c r="AS24" i="21"/>
  <c r="AT24" i="21"/>
  <c r="AU24" i="21"/>
  <c r="AV24" i="21"/>
  <c r="AW24" i="21"/>
  <c r="AX24" i="21"/>
  <c r="AY24" i="21"/>
  <c r="AZ24" i="21"/>
  <c r="BA24" i="21"/>
  <c r="BB24" i="21"/>
  <c r="BC24" i="21"/>
  <c r="BD24" i="21"/>
  <c r="BE24" i="21"/>
  <c r="BF24" i="21"/>
  <c r="BG24" i="21"/>
  <c r="BH24" i="21"/>
  <c r="BI24" i="21"/>
  <c r="BJ24" i="21"/>
  <c r="BK24" i="21"/>
  <c r="BL24" i="21"/>
  <c r="BM24" i="21"/>
  <c r="BN24" i="21"/>
  <c r="BO24" i="21"/>
  <c r="BP24" i="21"/>
  <c r="BQ24" i="21"/>
  <c r="BR24" i="21"/>
  <c r="BS24" i="21"/>
  <c r="BT24" i="21"/>
  <c r="BU24" i="21"/>
  <c r="BV24" i="21"/>
  <c r="BW24" i="21"/>
  <c r="BX24" i="21"/>
  <c r="BY24" i="21"/>
  <c r="BZ24" i="21"/>
  <c r="CA24" i="21"/>
  <c r="CB24" i="21"/>
  <c r="CC24" i="21"/>
  <c r="CD24" i="21"/>
  <c r="CE24" i="21"/>
  <c r="CF24" i="21"/>
  <c r="CG24" i="21"/>
  <c r="CH24" i="21"/>
  <c r="CI24" i="21"/>
  <c r="CJ24" i="21"/>
  <c r="CK24" i="21"/>
  <c r="CL24" i="21"/>
  <c r="CM24" i="21"/>
  <c r="CN24" i="21"/>
  <c r="CO24" i="21"/>
  <c r="CP24" i="21"/>
  <c r="CQ24" i="21"/>
  <c r="C24" i="30" l="1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AI24" i="30"/>
  <c r="AJ24" i="30"/>
  <c r="AK24" i="30"/>
  <c r="AL24" i="30"/>
  <c r="AM21" i="30"/>
  <c r="AN21" i="30"/>
  <c r="AM20" i="30"/>
  <c r="AN20" i="30"/>
  <c r="AM13" i="30"/>
  <c r="AN13" i="30"/>
  <c r="AM10" i="30"/>
  <c r="AN10" i="30"/>
  <c r="AM16" i="30"/>
  <c r="AN16" i="30"/>
  <c r="AM14" i="30"/>
  <c r="AN14" i="30"/>
  <c r="AM17" i="30"/>
  <c r="AN17" i="30"/>
  <c r="AM22" i="30"/>
  <c r="AN22" i="30"/>
  <c r="AM19" i="30"/>
  <c r="AN19" i="30"/>
  <c r="AM18" i="30"/>
  <c r="AN18" i="30"/>
  <c r="AM8" i="30"/>
  <c r="AN8" i="30"/>
  <c r="AM11" i="30"/>
  <c r="AN11" i="30"/>
  <c r="EU14" i="29"/>
  <c r="EV14" i="29"/>
  <c r="EW14" i="29"/>
  <c r="EU17" i="29"/>
  <c r="EV17" i="29"/>
  <c r="EW17" i="29"/>
  <c r="EU15" i="29"/>
  <c r="EV15" i="29"/>
  <c r="EW15" i="29"/>
  <c r="EU13" i="29"/>
  <c r="EV13" i="29"/>
  <c r="EW13" i="29"/>
  <c r="EU9" i="29"/>
  <c r="EV9" i="29"/>
  <c r="EW9" i="29"/>
  <c r="EU18" i="29"/>
  <c r="EV18" i="29"/>
  <c r="EW18" i="29"/>
  <c r="EU12" i="29"/>
  <c r="EV12" i="29"/>
  <c r="EW12" i="29"/>
  <c r="EU11" i="29"/>
  <c r="EV11" i="29"/>
  <c r="EW11" i="29"/>
  <c r="EU24" i="29"/>
  <c r="EV24" i="29"/>
  <c r="EW24" i="29"/>
  <c r="EU16" i="29"/>
  <c r="EV16" i="29"/>
  <c r="EW16" i="29"/>
  <c r="EU22" i="29"/>
  <c r="EV22" i="29"/>
  <c r="EW22" i="29"/>
  <c r="EU21" i="29"/>
  <c r="EV21" i="29"/>
  <c r="EW21" i="29"/>
  <c r="EU23" i="29"/>
  <c r="EV23" i="29"/>
  <c r="EW23" i="29"/>
  <c r="EQ14" i="29"/>
  <c r="ER14" i="29"/>
  <c r="ES14" i="29"/>
  <c r="EQ17" i="29"/>
  <c r="ER17" i="29"/>
  <c r="ES17" i="29"/>
  <c r="EQ15" i="29"/>
  <c r="ER15" i="29"/>
  <c r="ES15" i="29"/>
  <c r="EQ13" i="29"/>
  <c r="ER13" i="29"/>
  <c r="ES13" i="29"/>
  <c r="EQ9" i="29"/>
  <c r="ER9" i="29"/>
  <c r="ES9" i="29"/>
  <c r="EQ18" i="29"/>
  <c r="ER18" i="29"/>
  <c r="ES18" i="29"/>
  <c r="EQ12" i="29"/>
  <c r="ER12" i="29"/>
  <c r="ES12" i="29"/>
  <c r="EQ11" i="29"/>
  <c r="ER11" i="29"/>
  <c r="ES11" i="29"/>
  <c r="EQ24" i="29"/>
  <c r="ER24" i="29"/>
  <c r="ES24" i="29"/>
  <c r="EQ16" i="29"/>
  <c r="ER16" i="29"/>
  <c r="ES16" i="29"/>
  <c r="EQ22" i="29"/>
  <c r="ER22" i="29"/>
  <c r="ES22" i="29"/>
  <c r="EQ21" i="29"/>
  <c r="ER21" i="29"/>
  <c r="ES21" i="29"/>
  <c r="EQ23" i="29"/>
  <c r="ER23" i="29"/>
  <c r="ES23" i="29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BB25" i="29"/>
  <c r="BC25" i="29"/>
  <c r="BD25" i="29"/>
  <c r="BE25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 l="1"/>
  <c r="EU25" i="29"/>
  <c r="EV25" i="29"/>
  <c r="ER25" i="29"/>
  <c r="EW25" i="29"/>
  <c r="ES25" i="29"/>
  <c r="CO18" i="28" l="1"/>
  <c r="CP18" i="28"/>
  <c r="CQ18" i="28"/>
  <c r="CR18" i="28"/>
  <c r="CS18" i="28"/>
  <c r="CO10" i="28"/>
  <c r="CP10" i="28"/>
  <c r="CQ10" i="28"/>
  <c r="CR10" i="28"/>
  <c r="CS10" i="28"/>
  <c r="CO20" i="28"/>
  <c r="CP20" i="28"/>
  <c r="CQ20" i="28"/>
  <c r="CR20" i="28"/>
  <c r="CS20" i="28"/>
  <c r="CO7" i="28"/>
  <c r="CP7" i="28"/>
  <c r="CQ7" i="28"/>
  <c r="CR7" i="28"/>
  <c r="CS7" i="28"/>
  <c r="CO21" i="28"/>
  <c r="CP21" i="28"/>
  <c r="CQ21" i="28"/>
  <c r="CR21" i="28"/>
  <c r="CS21" i="28"/>
  <c r="CO11" i="28"/>
  <c r="CP11" i="28"/>
  <c r="CQ11" i="28"/>
  <c r="CR11" i="28"/>
  <c r="CS11" i="28"/>
  <c r="CO14" i="28"/>
  <c r="CP14" i="28"/>
  <c r="CQ14" i="28"/>
  <c r="CR14" i="28"/>
  <c r="CS14" i="28"/>
  <c r="CO17" i="28"/>
  <c r="CP17" i="28"/>
  <c r="CQ17" i="28"/>
  <c r="CR17" i="28"/>
  <c r="CS17" i="28"/>
  <c r="CO8" i="28"/>
  <c r="CP8" i="28"/>
  <c r="CQ8" i="28"/>
  <c r="CR8" i="28"/>
  <c r="CS8" i="28"/>
  <c r="CO13" i="28"/>
  <c r="CP13" i="28"/>
  <c r="CQ13" i="28"/>
  <c r="CR13" i="28"/>
  <c r="CS13" i="28"/>
  <c r="CO19" i="28"/>
  <c r="CP19" i="28"/>
  <c r="CQ19" i="28"/>
  <c r="CR19" i="28"/>
  <c r="CS19" i="28"/>
  <c r="CO16" i="28"/>
  <c r="CP16" i="28"/>
  <c r="CQ16" i="28"/>
  <c r="CR16" i="28"/>
  <c r="CS16" i="28"/>
  <c r="CS22" i="28"/>
  <c r="CR22" i="28"/>
  <c r="CQ22" i="28"/>
  <c r="CP22" i="28"/>
  <c r="CO22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AS24" i="28"/>
  <c r="AT24" i="28"/>
  <c r="AU24" i="28"/>
  <c r="AV24" i="28"/>
  <c r="AW24" i="28"/>
  <c r="AX24" i="28"/>
  <c r="AY24" i="28"/>
  <c r="AZ24" i="28"/>
  <c r="BA24" i="28"/>
  <c r="BB24" i="28"/>
  <c r="BC24" i="28"/>
  <c r="BD24" i="28"/>
  <c r="BE24" i="28"/>
  <c r="BF24" i="28"/>
  <c r="BG24" i="28"/>
  <c r="BH24" i="28"/>
  <c r="BI24" i="28"/>
  <c r="BJ24" i="28"/>
  <c r="BK24" i="28"/>
  <c r="BL24" i="28"/>
  <c r="BM24" i="28"/>
  <c r="BN24" i="28"/>
  <c r="BO24" i="28"/>
  <c r="BP24" i="28"/>
  <c r="BQ24" i="28"/>
  <c r="BR24" i="28"/>
  <c r="BS24" i="28"/>
  <c r="BT24" i="28"/>
  <c r="BU24" i="28"/>
  <c r="BV24" i="28"/>
  <c r="BW24" i="28"/>
  <c r="BX24" i="28"/>
  <c r="BY24" i="28"/>
  <c r="BZ24" i="28"/>
  <c r="CA24" i="28"/>
  <c r="CB24" i="28"/>
  <c r="CC24" i="28"/>
  <c r="CD24" i="28"/>
  <c r="CE24" i="28"/>
  <c r="CF24" i="28"/>
  <c r="CG24" i="28"/>
  <c r="CH24" i="28"/>
  <c r="CI24" i="28"/>
  <c r="CJ24" i="28"/>
  <c r="CK24" i="28"/>
  <c r="CL24" i="28"/>
  <c r="CM24" i="28"/>
  <c r="CN24" i="28"/>
  <c r="CV14" i="21"/>
  <c r="CV22" i="21"/>
  <c r="CV11" i="21"/>
  <c r="CV12" i="21"/>
  <c r="CV15" i="21"/>
  <c r="CV9" i="21"/>
  <c r="CV21" i="21"/>
  <c r="CV20" i="21"/>
  <c r="CV16" i="21"/>
  <c r="CV7" i="21"/>
  <c r="CV24" i="21" s="1"/>
  <c r="CV8" i="21"/>
  <c r="CV13" i="21"/>
  <c r="CV17" i="21"/>
  <c r="CP24" i="28" l="1"/>
  <c r="CR24" i="28"/>
  <c r="CQ24" i="28"/>
  <c r="CO24" i="28"/>
  <c r="CS24" i="28"/>
  <c r="AM9" i="30" l="1"/>
  <c r="AM24" i="30" s="1"/>
  <c r="AN9" i="30"/>
  <c r="AN24" i="30" s="1"/>
  <c r="AL24" i="32"/>
  <c r="AK24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AN24" i="32" s="1"/>
  <c r="C24" i="32"/>
  <c r="EX21" i="29"/>
  <c r="ET21" i="29"/>
  <c r="EX22" i="29"/>
  <c r="ET22" i="29"/>
  <c r="EX16" i="29"/>
  <c r="ET16" i="29"/>
  <c r="EX24" i="29"/>
  <c r="ET24" i="29"/>
  <c r="ET11" i="29"/>
  <c r="EX11" i="29"/>
  <c r="EX12" i="29"/>
  <c r="ET12" i="29"/>
  <c r="EX18" i="29"/>
  <c r="ET18" i="29"/>
  <c r="ET9" i="29"/>
  <c r="EX9" i="29"/>
  <c r="EX13" i="29"/>
  <c r="ET13" i="29"/>
  <c r="EX15" i="29"/>
  <c r="ET15" i="29"/>
  <c r="EX17" i="29"/>
  <c r="ET17" i="29"/>
  <c r="ET14" i="29"/>
  <c r="EX14" i="29"/>
  <c r="EX23" i="29"/>
  <c r="ET23" i="29"/>
  <c r="C24" i="28"/>
  <c r="AN16" i="26"/>
  <c r="AN10" i="26"/>
  <c r="AN14" i="26"/>
  <c r="AN9" i="26"/>
  <c r="AN17" i="26"/>
  <c r="AN19" i="26"/>
  <c r="AN18" i="26"/>
  <c r="AN21" i="26"/>
  <c r="AN15" i="26"/>
  <c r="AN23" i="26"/>
  <c r="AN11" i="26"/>
  <c r="AN8" i="26"/>
  <c r="AN13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AM16" i="4"/>
  <c r="AN16" i="4"/>
  <c r="AM18" i="4"/>
  <c r="AN18" i="4"/>
  <c r="AM19" i="4"/>
  <c r="AN19" i="4"/>
  <c r="AM8" i="4"/>
  <c r="AN8" i="4"/>
  <c r="AM9" i="4"/>
  <c r="AN9" i="4"/>
  <c r="AM21" i="4"/>
  <c r="AN21" i="4"/>
  <c r="AM13" i="4"/>
  <c r="AN13" i="4"/>
  <c r="AM15" i="4"/>
  <c r="AN15" i="4"/>
  <c r="AM10" i="4"/>
  <c r="AN10" i="4"/>
  <c r="AM17" i="4"/>
  <c r="AN17" i="4"/>
  <c r="AM7" i="4"/>
  <c r="AN7" i="4"/>
  <c r="AM20" i="4"/>
  <c r="AN20" i="4"/>
  <c r="AM6" i="4"/>
  <c r="AN6" i="4"/>
  <c r="AN22" i="18"/>
  <c r="AM22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N22" i="17"/>
  <c r="AM22" i="17"/>
  <c r="AL23" i="17"/>
  <c r="AK23" i="17"/>
  <c r="C24" i="20" s="1"/>
  <c r="AJ23" i="17"/>
  <c r="AI23" i="17"/>
  <c r="C23" i="20" s="1"/>
  <c r="AH23" i="17"/>
  <c r="AG23" i="17"/>
  <c r="C22" i="20" s="1"/>
  <c r="AF23" i="17"/>
  <c r="AE23" i="17"/>
  <c r="C21" i="20" s="1"/>
  <c r="AD23" i="17"/>
  <c r="AC23" i="17"/>
  <c r="C20" i="20" s="1"/>
  <c r="AB23" i="17"/>
  <c r="AA23" i="17"/>
  <c r="C19" i="20" s="1"/>
  <c r="Z23" i="17"/>
  <c r="Y23" i="17"/>
  <c r="C18" i="20" s="1"/>
  <c r="X23" i="17"/>
  <c r="W23" i="17"/>
  <c r="C17" i="20" s="1"/>
  <c r="V23" i="17"/>
  <c r="U23" i="17"/>
  <c r="C16" i="20" s="1"/>
  <c r="T23" i="17"/>
  <c r="S23" i="17"/>
  <c r="C15" i="20" s="1"/>
  <c r="R23" i="17"/>
  <c r="Q23" i="17"/>
  <c r="C14" i="20" s="1"/>
  <c r="P23" i="17"/>
  <c r="O23" i="17"/>
  <c r="C13" i="20" s="1"/>
  <c r="N23" i="17"/>
  <c r="M23" i="17"/>
  <c r="C12" i="20" s="1"/>
  <c r="L23" i="17"/>
  <c r="K23" i="17"/>
  <c r="C11" i="20" s="1"/>
  <c r="J23" i="17"/>
  <c r="I23" i="17"/>
  <c r="C10" i="20" s="1"/>
  <c r="H23" i="17"/>
  <c r="G23" i="17"/>
  <c r="C9" i="20" s="1"/>
  <c r="F23" i="17"/>
  <c r="E23" i="17"/>
  <c r="C8" i="20" s="1"/>
  <c r="D23" i="17"/>
  <c r="C23" i="17"/>
  <c r="C7" i="20" s="1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L23" i="4"/>
  <c r="AK23" i="4"/>
  <c r="C24" i="8" s="1"/>
  <c r="AJ23" i="4"/>
  <c r="AI23" i="4"/>
  <c r="C23" i="8" s="1"/>
  <c r="AH23" i="4"/>
  <c r="AG23" i="4"/>
  <c r="C22" i="8" s="1"/>
  <c r="AF23" i="4"/>
  <c r="AE23" i="4"/>
  <c r="C21" i="8" s="1"/>
  <c r="AD23" i="4"/>
  <c r="AC23" i="4"/>
  <c r="C20" i="8" s="1"/>
  <c r="AB23" i="4"/>
  <c r="AA23" i="4"/>
  <c r="C19" i="8" s="1"/>
  <c r="Z23" i="4"/>
  <c r="Y23" i="4"/>
  <c r="C18" i="8" s="1"/>
  <c r="X23" i="4"/>
  <c r="W23" i="4"/>
  <c r="C17" i="8" s="1"/>
  <c r="V23" i="4"/>
  <c r="U23" i="4"/>
  <c r="C16" i="8" s="1"/>
  <c r="T23" i="4"/>
  <c r="S23" i="4"/>
  <c r="C15" i="8" s="1"/>
  <c r="R23" i="4"/>
  <c r="Q23" i="4"/>
  <c r="C14" i="8" s="1"/>
  <c r="P23" i="4"/>
  <c r="O23" i="4"/>
  <c r="C13" i="8" s="1"/>
  <c r="N23" i="4"/>
  <c r="M23" i="4"/>
  <c r="C12" i="8" s="1"/>
  <c r="L23" i="4"/>
  <c r="K23" i="4"/>
  <c r="C11" i="8" s="1"/>
  <c r="J23" i="4"/>
  <c r="I23" i="4"/>
  <c r="C10" i="8" s="1"/>
  <c r="H23" i="4"/>
  <c r="G23" i="4"/>
  <c r="C9" i="8" s="1"/>
  <c r="F23" i="4"/>
  <c r="E23" i="4"/>
  <c r="C8" i="8" s="1"/>
  <c r="D23" i="4"/>
  <c r="C23" i="4"/>
  <c r="C7" i="8" s="1"/>
  <c r="AN7" i="18"/>
  <c r="AM7" i="18"/>
  <c r="AN17" i="18"/>
  <c r="AM17" i="18"/>
  <c r="AN12" i="18"/>
  <c r="AM12" i="18"/>
  <c r="AN16" i="18"/>
  <c r="AM16" i="18"/>
  <c r="AN20" i="18"/>
  <c r="AM20" i="18"/>
  <c r="AN18" i="18"/>
  <c r="AM18" i="18"/>
  <c r="AN15" i="18"/>
  <c r="AM15" i="18"/>
  <c r="AN19" i="18"/>
  <c r="AM19" i="18"/>
  <c r="AN8" i="18"/>
  <c r="AM8" i="18"/>
  <c r="AN14" i="18"/>
  <c r="AM14" i="18"/>
  <c r="AN6" i="18"/>
  <c r="AM6" i="18"/>
  <c r="AN9" i="18"/>
  <c r="AM9" i="18"/>
  <c r="AN7" i="17"/>
  <c r="AM7" i="17"/>
  <c r="AN17" i="17"/>
  <c r="AM17" i="17"/>
  <c r="AN18" i="17"/>
  <c r="AM18" i="17"/>
  <c r="AN6" i="17"/>
  <c r="AM6" i="17"/>
  <c r="AN12" i="17"/>
  <c r="AM12" i="17"/>
  <c r="AN8" i="17"/>
  <c r="AM8" i="17"/>
  <c r="AN16" i="17"/>
  <c r="AM16" i="17"/>
  <c r="AN13" i="17"/>
  <c r="AM13" i="17"/>
  <c r="AN9" i="17"/>
  <c r="AM9" i="17"/>
  <c r="AN15" i="17"/>
  <c r="AM15" i="17"/>
  <c r="AN19" i="17"/>
  <c r="AM19" i="17"/>
  <c r="AN20" i="17"/>
  <c r="AM20" i="17"/>
  <c r="AN12" i="4"/>
  <c r="AM12" i="4"/>
  <c r="AM24" i="32" l="1"/>
  <c r="C25" i="8"/>
  <c r="D18" i="8" s="1"/>
  <c r="AN24" i="24"/>
  <c r="AM24" i="26"/>
  <c r="AM24" i="24"/>
  <c r="ET25" i="29"/>
  <c r="EX25" i="29"/>
  <c r="AN24" i="26"/>
  <c r="AM23" i="18"/>
  <c r="AN23" i="18"/>
  <c r="AM23" i="17"/>
  <c r="AN23" i="17"/>
  <c r="C25" i="20"/>
  <c r="D18" i="20" s="1"/>
  <c r="AM23" i="14"/>
  <c r="AN23" i="14"/>
  <c r="AM23" i="4"/>
  <c r="AN23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<sst xmlns="http://schemas.openxmlformats.org/spreadsheetml/2006/main" count="1366" uniqueCount="93">
  <si>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</si>
  <si>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</si>
  <si>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</si>
  <si>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</si>
  <si>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</si>
  <si>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</si>
  <si>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</si>
  <si>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</si>
  <si>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</si>
  <si>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</si>
  <si>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</si>
  <si>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</si>
  <si>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</si>
  <si>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</si>
  <si>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</si>
  <si>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</si>
  <si>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</si>
  <si>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</si>
  <si>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</si>
  <si>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</si>
  <si>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</si>
  <si>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</si>
  <si>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</si>
  <si>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</si>
  <si>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</si>
  <si>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</si>
  <si>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</si>
  <si>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</si>
  <si>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</si>
  <si>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</si>
  <si>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</si>
  <si>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</si>
  <si>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</si>
  <si>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</si>
  <si>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</si>
  <si>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</si>
  <si>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</si>
  <si>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</si>
  <si>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</si>
  <si>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</si>
  <si>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</si>
  <si>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</si>
  <si>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</si>
  <si>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</si>
  <si>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</si>
  <si>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</si>
  <si>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</si>
  <si>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</si>
  <si>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</si>
  <si>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</si>
  <si>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</si>
  <si>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</si>
  <si>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</si>
  <si>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</si>
  <si>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</si>
  <si>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</si>
  <si>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</si>
  <si>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</si>
  <si>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”პსპ დაზღვევა”</t>
  </si>
  <si>
    <t>სს სადაზღვევო კომპანია "უნისონი"</t>
  </si>
  <si>
    <t>სს სადაზღვევო კომპანია "აი სი ჯგუფი"</t>
  </si>
  <si>
    <t>სს დაზღვევის საერთაშორისო კომპანია "ირაო"</t>
  </si>
  <si>
    <t>სს „სადაზღვევო კომპანია ალფა“</t>
  </si>
  <si>
    <t>სს სადაზღვევო კომპანია "ტაო"</t>
  </si>
  <si>
    <t>სს დაზღვევის კომპანია "ქართუ"</t>
  </si>
  <si>
    <t>სს სადაზღვევო კომპანია იმედი L</t>
  </si>
  <si>
    <t>სს სადაზღვევო კომპანია „არდი დაზღვევა“</t>
  </si>
  <si>
    <t>სს "თიბისი დაზღვევა"</t>
  </si>
  <si>
    <t>სს სადაზღვევო კომპანია პრაიმი</t>
  </si>
  <si>
    <t>სს ჰუალინგ დაზღვევა</t>
  </si>
  <si>
    <t>სს ჰულინგ დაზღვევა</t>
  </si>
  <si>
    <t xml:space="preserve"> სს ჰუალინგ დაზღვევა</t>
  </si>
  <si>
    <t>სს საერთაშორისო სადაზღვევო კომპანია კამარა</t>
  </si>
  <si>
    <t>საანგარიშო თარიღი: 30.06.2018</t>
  </si>
  <si>
    <t>საანგარიშო პერიოდი: 01.01.2018 - 30.06.2018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</si>
  <si>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(01.01.2018 - 30.06.2018)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</si>
  <si>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(01.01.2018 - 30.06.2018)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</si>
  <si>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(01.01.2018 - 30.06.2018)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</si>
  <si>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(01.01.2018 - 30.06.2018)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</si>
  <si>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(01.01.2018 - 30.06.2018) დამდგარი ზარალების ოდენობას</t>
  </si>
  <si>
    <t>გამომუშავებული პრემია შეესაბამება საანგარიშო პერიოდში (01.01.2018 - 30.06.2018)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</si>
  <si>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(01.01.2018- 30.06.2018)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</si>
  <si>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2018 წლის II კვარტლის  განმავლობაში დაზღვეულ სატრანსპორტო საშუალებათა რაოდენობა</t>
  </si>
  <si>
    <t>2018 წლის II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</si>
  <si>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2018 წლის II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</si>
  <si>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2018 წლის II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</si>
  <si>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2018 წლის II კვარტლის განმავლობაში სადაზღვევო კომპანიების მიერ ანაზღაურებული ზარალების ოდენობა</t>
  </si>
  <si>
    <t>2018 წლის II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</si>
  <si>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2018 წლის II კვარტლის მონაცემებით (პირდაპირი დაზღვევის საქმიანობა)</t>
  </si>
  <si>
    <t xml:space="preserve">2018 წლის II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</si>
  <si>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2018 წლის II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</si>
  <si>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2018 წლის II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</si>
  <si>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2018 წლის II კვარტლის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</si>
</sst>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DB28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U8" sqref="AU8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01" width="12.5703125" style="25" customWidth="1"/>
    <col min="102" max="16384" width="9.140625" style="25"/>
  </cols>
  <sheetData>
    <row r="1" spans="1:106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 x14ac:dyDescent="0.2">
      <c r="A4" s="99" t="s">
        <v>0</v>
      </c>
      <c r="B4" s="99" t="s">
        <v>2</v>
      </c>
      <c r="C4" s="102" t="s">
        <v>3</v>
      </c>
      <c r="D4" s="103"/>
      <c r="E4" s="103"/>
      <c r="F4" s="103"/>
      <c r="G4" s="104"/>
      <c r="H4" s="102" t="s">
        <v>27</v>
      </c>
      <c r="I4" s="103"/>
      <c r="J4" s="103"/>
      <c r="K4" s="103"/>
      <c r="L4" s="104"/>
      <c r="M4" s="102" t="s">
        <v>34</v>
      </c>
      <c r="N4" s="103"/>
      <c r="O4" s="103"/>
      <c r="P4" s="103"/>
      <c r="Q4" s="104"/>
      <c r="R4" s="102" t="s">
        <v>6</v>
      </c>
      <c r="S4" s="103"/>
      <c r="T4" s="103"/>
      <c r="U4" s="103"/>
      <c r="V4" s="103"/>
      <c r="W4" s="103"/>
      <c r="X4" s="103"/>
      <c r="Y4" s="104"/>
      <c r="Z4" s="102" t="s">
        <v>35</v>
      </c>
      <c r="AA4" s="103"/>
      <c r="AB4" s="103"/>
      <c r="AC4" s="103"/>
      <c r="AD4" s="104"/>
      <c r="AE4" s="102" t="s">
        <v>7</v>
      </c>
      <c r="AF4" s="103"/>
      <c r="AG4" s="103"/>
      <c r="AH4" s="103"/>
      <c r="AI4" s="104"/>
      <c r="AJ4" s="102" t="s">
        <v>8</v>
      </c>
      <c r="AK4" s="103"/>
      <c r="AL4" s="103"/>
      <c r="AM4" s="103"/>
      <c r="AN4" s="104"/>
      <c r="AO4" s="102" t="s">
        <v>28</v>
      </c>
      <c r="AP4" s="103"/>
      <c r="AQ4" s="103"/>
      <c r="AR4" s="103"/>
      <c r="AS4" s="104"/>
      <c r="AT4" s="102" t="s">
        <v>38</v>
      </c>
      <c r="AU4" s="103"/>
      <c r="AV4" s="103"/>
      <c r="AW4" s="103"/>
      <c r="AX4" s="104"/>
      <c r="AY4" s="102" t="s">
        <v>29</v>
      </c>
      <c r="AZ4" s="103"/>
      <c r="BA4" s="103"/>
      <c r="BB4" s="103"/>
      <c r="BC4" s="104"/>
      <c r="BD4" s="102" t="s">
        <v>30</v>
      </c>
      <c r="BE4" s="103"/>
      <c r="BF4" s="103"/>
      <c r="BG4" s="103"/>
      <c r="BH4" s="104"/>
      <c r="BI4" s="102" t="s">
        <v>9</v>
      </c>
      <c r="BJ4" s="103"/>
      <c r="BK4" s="103"/>
      <c r="BL4" s="103"/>
      <c r="BM4" s="104"/>
      <c r="BN4" s="102" t="s">
        <v>33</v>
      </c>
      <c r="BO4" s="103"/>
      <c r="BP4" s="103"/>
      <c r="BQ4" s="103"/>
      <c r="BR4" s="104"/>
      <c r="BS4" s="102" t="s">
        <v>10</v>
      </c>
      <c r="BT4" s="103"/>
      <c r="BU4" s="103"/>
      <c r="BV4" s="103"/>
      <c r="BW4" s="104"/>
      <c r="BX4" s="102" t="s">
        <v>11</v>
      </c>
      <c r="BY4" s="103"/>
      <c r="BZ4" s="103"/>
      <c r="CA4" s="103"/>
      <c r="CB4" s="104"/>
      <c r="CC4" s="102" t="s">
        <v>12</v>
      </c>
      <c r="CD4" s="103"/>
      <c r="CE4" s="103"/>
      <c r="CF4" s="103"/>
      <c r="CG4" s="104"/>
      <c r="CH4" s="102" t="s">
        <v>32</v>
      </c>
      <c r="CI4" s="103"/>
      <c r="CJ4" s="103"/>
      <c r="CK4" s="103"/>
      <c r="CL4" s="104"/>
      <c r="CM4" s="102" t="s">
        <v>13</v>
      </c>
      <c r="CN4" s="103"/>
      <c r="CO4" s="103"/>
      <c r="CP4" s="103"/>
      <c r="CQ4" s="104"/>
      <c r="CR4" s="102" t="s">
        <v>14</v>
      </c>
      <c r="CS4" s="103"/>
      <c r="CT4" s="103"/>
      <c r="CU4" s="103"/>
      <c r="CV4" s="104"/>
    </row>
    <row r="5" spans="1:106" s="22" customFormat="1" ht="42" customHeight="1" x14ac:dyDescent="0.2">
      <c r="A5" s="100"/>
      <c r="B5" s="100"/>
      <c r="C5" s="105" t="s">
        <v>44</v>
      </c>
      <c r="D5" s="105"/>
      <c r="E5" s="105"/>
      <c r="F5" s="105"/>
      <c r="G5" s="68" t="s">
        <v>45</v>
      </c>
      <c r="H5" s="105" t="s">
        <v>44</v>
      </c>
      <c r="I5" s="105"/>
      <c r="J5" s="105"/>
      <c r="K5" s="105"/>
      <c r="L5" s="68" t="s">
        <v>45</v>
      </c>
      <c r="M5" s="105" t="s">
        <v>44</v>
      </c>
      <c r="N5" s="105"/>
      <c r="O5" s="105"/>
      <c r="P5" s="105"/>
      <c r="Q5" s="68" t="s">
        <v>45</v>
      </c>
      <c r="R5" s="105" t="s">
        <v>44</v>
      </c>
      <c r="S5" s="105"/>
      <c r="T5" s="105"/>
      <c r="U5" s="105"/>
      <c r="V5" s="106" t="s">
        <v>45</v>
      </c>
      <c r="W5" s="107"/>
      <c r="X5" s="107"/>
      <c r="Y5" s="108"/>
      <c r="Z5" s="105" t="s">
        <v>44</v>
      </c>
      <c r="AA5" s="105"/>
      <c r="AB5" s="105"/>
      <c r="AC5" s="105"/>
      <c r="AD5" s="68" t="s">
        <v>45</v>
      </c>
      <c r="AE5" s="105" t="s">
        <v>44</v>
      </c>
      <c r="AF5" s="105"/>
      <c r="AG5" s="105"/>
      <c r="AH5" s="105"/>
      <c r="AI5" s="68" t="s">
        <v>45</v>
      </c>
      <c r="AJ5" s="105" t="s">
        <v>44</v>
      </c>
      <c r="AK5" s="105"/>
      <c r="AL5" s="105"/>
      <c r="AM5" s="105"/>
      <c r="AN5" s="68" t="s">
        <v>45</v>
      </c>
      <c r="AO5" s="105" t="s">
        <v>44</v>
      </c>
      <c r="AP5" s="105"/>
      <c r="AQ5" s="105"/>
      <c r="AR5" s="105"/>
      <c r="AS5" s="68" t="s">
        <v>45</v>
      </c>
      <c r="AT5" s="105" t="s">
        <v>44</v>
      </c>
      <c r="AU5" s="105"/>
      <c r="AV5" s="105"/>
      <c r="AW5" s="105"/>
      <c r="AX5" s="68" t="s">
        <v>45</v>
      </c>
      <c r="AY5" s="105" t="s">
        <v>44</v>
      </c>
      <c r="AZ5" s="105"/>
      <c r="BA5" s="105"/>
      <c r="BB5" s="105"/>
      <c r="BC5" s="68" t="s">
        <v>45</v>
      </c>
      <c r="BD5" s="105" t="s">
        <v>44</v>
      </c>
      <c r="BE5" s="105"/>
      <c r="BF5" s="105"/>
      <c r="BG5" s="105"/>
      <c r="BH5" s="68" t="s">
        <v>45</v>
      </c>
      <c r="BI5" s="105" t="s">
        <v>44</v>
      </c>
      <c r="BJ5" s="105"/>
      <c r="BK5" s="105"/>
      <c r="BL5" s="105"/>
      <c r="BM5" s="68" t="s">
        <v>45</v>
      </c>
      <c r="BN5" s="105" t="s">
        <v>44</v>
      </c>
      <c r="BO5" s="105"/>
      <c r="BP5" s="105"/>
      <c r="BQ5" s="105"/>
      <c r="BR5" s="68" t="s">
        <v>45</v>
      </c>
      <c r="BS5" s="105" t="s">
        <v>44</v>
      </c>
      <c r="BT5" s="105"/>
      <c r="BU5" s="105"/>
      <c r="BV5" s="105"/>
      <c r="BW5" s="68" t="s">
        <v>45</v>
      </c>
      <c r="BX5" s="105" t="s">
        <v>44</v>
      </c>
      <c r="BY5" s="105"/>
      <c r="BZ5" s="105"/>
      <c r="CA5" s="105"/>
      <c r="CB5" s="68" t="s">
        <v>45</v>
      </c>
      <c r="CC5" s="105" t="s">
        <v>44</v>
      </c>
      <c r="CD5" s="105"/>
      <c r="CE5" s="105"/>
      <c r="CF5" s="105"/>
      <c r="CG5" s="68" t="s">
        <v>45</v>
      </c>
      <c r="CH5" s="105" t="s">
        <v>44</v>
      </c>
      <c r="CI5" s="105"/>
      <c r="CJ5" s="105"/>
      <c r="CK5" s="105"/>
      <c r="CL5" s="68" t="s">
        <v>45</v>
      </c>
      <c r="CM5" s="105" t="s">
        <v>44</v>
      </c>
      <c r="CN5" s="105"/>
      <c r="CO5" s="105"/>
      <c r="CP5" s="105"/>
      <c r="CQ5" s="68" t="s">
        <v>45</v>
      </c>
      <c r="CR5" s="105" t="s">
        <v>44</v>
      </c>
      <c r="CS5" s="105"/>
      <c r="CT5" s="105"/>
      <c r="CU5" s="105"/>
      <c r="CV5" s="68" t="s">
        <v>45</v>
      </c>
    </row>
    <row r="6" spans="1:106" s="70" customFormat="1" ht="45" x14ac:dyDescent="0.2">
      <c r="A6" s="101"/>
      <c r="B6" s="101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51</v>
      </c>
      <c r="W6" s="71" t="s">
        <v>52</v>
      </c>
      <c r="X6" s="71" t="s">
        <v>53</v>
      </c>
      <c r="Y6" s="71" t="s">
        <v>14</v>
      </c>
      <c r="Z6" s="71" t="s">
        <v>51</v>
      </c>
      <c r="AA6" s="71" t="s">
        <v>52</v>
      </c>
      <c r="AB6" s="71" t="s">
        <v>53</v>
      </c>
      <c r="AC6" s="71" t="s">
        <v>14</v>
      </c>
      <c r="AD6" s="71" t="s">
        <v>14</v>
      </c>
      <c r="AE6" s="71" t="s">
        <v>51</v>
      </c>
      <c r="AF6" s="71" t="s">
        <v>52</v>
      </c>
      <c r="AG6" s="71" t="s">
        <v>53</v>
      </c>
      <c r="AH6" s="71" t="s">
        <v>14</v>
      </c>
      <c r="AI6" s="71" t="s">
        <v>14</v>
      </c>
      <c r="AJ6" s="71" t="s">
        <v>51</v>
      </c>
      <c r="AK6" s="71" t="s">
        <v>52</v>
      </c>
      <c r="AL6" s="71" t="s">
        <v>53</v>
      </c>
      <c r="AM6" s="71" t="s">
        <v>14</v>
      </c>
      <c r="AN6" s="71" t="s">
        <v>14</v>
      </c>
      <c r="AO6" s="71" t="s">
        <v>51</v>
      </c>
      <c r="AP6" s="71" t="s">
        <v>52</v>
      </c>
      <c r="AQ6" s="71" t="s">
        <v>53</v>
      </c>
      <c r="AR6" s="71" t="s">
        <v>14</v>
      </c>
      <c r="AS6" s="71" t="s">
        <v>14</v>
      </c>
      <c r="AT6" s="71" t="s">
        <v>51</v>
      </c>
      <c r="AU6" s="71" t="s">
        <v>52</v>
      </c>
      <c r="AV6" s="71" t="s">
        <v>53</v>
      </c>
      <c r="AW6" s="71" t="s">
        <v>14</v>
      </c>
      <c r="AX6" s="71" t="s">
        <v>14</v>
      </c>
      <c r="AY6" s="71" t="s">
        <v>51</v>
      </c>
      <c r="AZ6" s="71" t="s">
        <v>52</v>
      </c>
      <c r="BA6" s="71" t="s">
        <v>53</v>
      </c>
      <c r="BB6" s="71" t="s">
        <v>14</v>
      </c>
      <c r="BC6" s="71" t="s">
        <v>14</v>
      </c>
      <c r="BD6" s="71" t="s">
        <v>51</v>
      </c>
      <c r="BE6" s="71" t="s">
        <v>52</v>
      </c>
      <c r="BF6" s="71" t="s">
        <v>53</v>
      </c>
      <c r="BG6" s="71" t="s">
        <v>14</v>
      </c>
      <c r="BH6" s="71" t="s">
        <v>14</v>
      </c>
      <c r="BI6" s="71" t="s">
        <v>51</v>
      </c>
      <c r="BJ6" s="71" t="s">
        <v>52</v>
      </c>
      <c r="BK6" s="71" t="s">
        <v>53</v>
      </c>
      <c r="BL6" s="71" t="s">
        <v>14</v>
      </c>
      <c r="BM6" s="71" t="s">
        <v>14</v>
      </c>
      <c r="BN6" s="71" t="s">
        <v>51</v>
      </c>
      <c r="BO6" s="71" t="s">
        <v>52</v>
      </c>
      <c r="BP6" s="71" t="s">
        <v>53</v>
      </c>
      <c r="BQ6" s="71" t="s">
        <v>14</v>
      </c>
      <c r="BR6" s="71" t="s">
        <v>14</v>
      </c>
      <c r="BS6" s="71" t="s">
        <v>51</v>
      </c>
      <c r="BT6" s="71" t="s">
        <v>52</v>
      </c>
      <c r="BU6" s="71" t="s">
        <v>53</v>
      </c>
      <c r="BV6" s="71" t="s">
        <v>14</v>
      </c>
      <c r="BW6" s="71" t="s">
        <v>14</v>
      </c>
      <c r="BX6" s="71" t="s">
        <v>51</v>
      </c>
      <c r="BY6" s="71" t="s">
        <v>52</v>
      </c>
      <c r="BZ6" s="71" t="s">
        <v>53</v>
      </c>
      <c r="CA6" s="71" t="s">
        <v>14</v>
      </c>
      <c r="CB6" s="71" t="s">
        <v>14</v>
      </c>
      <c r="CC6" s="71" t="s">
        <v>51</v>
      </c>
      <c r="CD6" s="71" t="s">
        <v>52</v>
      </c>
      <c r="CE6" s="71" t="s">
        <v>53</v>
      </c>
      <c r="CF6" s="71" t="s">
        <v>14</v>
      </c>
      <c r="CG6" s="71" t="s">
        <v>14</v>
      </c>
      <c r="CH6" s="71" t="s">
        <v>51</v>
      </c>
      <c r="CI6" s="71" t="s">
        <v>52</v>
      </c>
      <c r="CJ6" s="71" t="s">
        <v>53</v>
      </c>
      <c r="CK6" s="71" t="s">
        <v>14</v>
      </c>
      <c r="CL6" s="71" t="s">
        <v>14</v>
      </c>
      <c r="CM6" s="71" t="s">
        <v>51</v>
      </c>
      <c r="CN6" s="71" t="s">
        <v>52</v>
      </c>
      <c r="CO6" s="71" t="s">
        <v>53</v>
      </c>
      <c r="CP6" s="71" t="s">
        <v>14</v>
      </c>
      <c r="CQ6" s="71" t="s">
        <v>14</v>
      </c>
      <c r="CR6" s="71" t="s">
        <v>51</v>
      </c>
      <c r="CS6" s="71" t="s">
        <v>52</v>
      </c>
      <c r="CT6" s="71" t="s">
        <v>53</v>
      </c>
      <c r="CU6" s="71" t="s">
        <v>14</v>
      </c>
      <c r="CV6" s="71" t="s">
        <v>14</v>
      </c>
    </row>
    <row r="7" spans="1:106" s="22" customFormat="1" ht="24.95" customHeight="1" x14ac:dyDescent="0.2">
      <c r="A7" s="53">
        <v>1</v>
      </c>
      <c r="B7" s="54" t="s">
        <v>47</v>
      </c>
      <c r="C7" s="73">
        <v>187</v>
      </c>
      <c r="D7" s="73">
        <v>396712</v>
      </c>
      <c r="E7" s="73">
        <v>0</v>
      </c>
      <c r="F7" s="73">
        <v>396899</v>
      </c>
      <c r="G7" s="73">
        <v>796938</v>
      </c>
      <c r="H7" s="73">
        <v>0</v>
      </c>
      <c r="I7" s="73">
        <v>3780</v>
      </c>
      <c r="J7" s="73">
        <v>0</v>
      </c>
      <c r="K7" s="73">
        <v>3780</v>
      </c>
      <c r="L7" s="73">
        <v>535</v>
      </c>
      <c r="M7" s="73">
        <v>3037</v>
      </c>
      <c r="N7" s="73">
        <v>3534</v>
      </c>
      <c r="O7" s="73">
        <v>275</v>
      </c>
      <c r="P7" s="73">
        <v>6846</v>
      </c>
      <c r="Q7" s="73">
        <v>11508</v>
      </c>
      <c r="R7" s="73">
        <v>121</v>
      </c>
      <c r="S7" s="73">
        <v>0</v>
      </c>
      <c r="T7" s="73">
        <v>0</v>
      </c>
      <c r="U7" s="73">
        <v>121</v>
      </c>
      <c r="V7" s="73">
        <v>221</v>
      </c>
      <c r="W7" s="73">
        <v>0</v>
      </c>
      <c r="X7" s="73">
        <v>0</v>
      </c>
      <c r="Y7" s="73">
        <v>221</v>
      </c>
      <c r="Z7" s="73">
        <v>4329</v>
      </c>
      <c r="AA7" s="73">
        <v>5434</v>
      </c>
      <c r="AB7" s="73">
        <v>836</v>
      </c>
      <c r="AC7" s="73">
        <v>10599</v>
      </c>
      <c r="AD7" s="73">
        <v>18573</v>
      </c>
      <c r="AE7" s="73">
        <v>12654</v>
      </c>
      <c r="AF7" s="73">
        <v>247339</v>
      </c>
      <c r="AG7" s="73">
        <v>712</v>
      </c>
      <c r="AH7" s="73">
        <v>260705</v>
      </c>
      <c r="AI7" s="73">
        <v>82689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5</v>
      </c>
      <c r="AP7" s="73">
        <v>0</v>
      </c>
      <c r="AQ7" s="73">
        <v>1</v>
      </c>
      <c r="AR7" s="73">
        <v>6</v>
      </c>
      <c r="AS7" s="73">
        <v>6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1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3540</v>
      </c>
      <c r="BJ7" s="73">
        <v>78</v>
      </c>
      <c r="BK7" s="73">
        <v>3</v>
      </c>
      <c r="BL7" s="73">
        <v>3621</v>
      </c>
      <c r="BM7" s="73">
        <v>1118</v>
      </c>
      <c r="BN7" s="73">
        <v>6090</v>
      </c>
      <c r="BO7" s="73">
        <v>65532</v>
      </c>
      <c r="BP7" s="73">
        <v>24</v>
      </c>
      <c r="BQ7" s="73">
        <v>71646</v>
      </c>
      <c r="BR7" s="73">
        <v>101805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508</v>
      </c>
      <c r="BY7" s="73">
        <v>0</v>
      </c>
      <c r="BZ7" s="73">
        <v>2</v>
      </c>
      <c r="CA7" s="73">
        <v>510</v>
      </c>
      <c r="CB7" s="73">
        <v>520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2184</v>
      </c>
      <c r="CI7" s="73">
        <v>27113</v>
      </c>
      <c r="CJ7" s="73">
        <v>6</v>
      </c>
      <c r="CK7" s="73">
        <v>29303</v>
      </c>
      <c r="CL7" s="73">
        <v>29206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>C7+H7+M7+R7+Z7+AE7+AJ7+AO7+AT7+AY7+BD7+BI7+BN7+BS7+BX7+CC7+CH7+CM7</f>
        <v>32655</v>
      </c>
      <c r="CS7" s="73">
        <f>D7+I7+N7+S7+AA7+AF7+AK7+AP7+AU7+AZ7+BE7+BJ7+BO7+BT7+BY7+CD7+CI7+CN7</f>
        <v>749522</v>
      </c>
      <c r="CT7" s="73">
        <f>E7+J7+O7+T7+AB7+AG7+AL7+AQ7+AV7+BA7+BF7+BK7+BP7+BU7+BZ7+CE7+CJ7+CO7</f>
        <v>1859</v>
      </c>
      <c r="CU7" s="73">
        <f>F7+K7+P7+U7+AC7+AH7+AM7+AR7+AW7+BB7+BG7+BL7+BQ7+BV7+CA7+CF7+CK7+CP7</f>
        <v>784036</v>
      </c>
      <c r="CV7" s="73">
        <f>G7+L7+Q7+Y7+AD7+AI7+AN7+AS7+AX7+BC7+BH7+BM7+BR7+BW7+CB7+CG7+CL7+CQ7</f>
        <v>1043120</v>
      </c>
      <c r="CW7" s="96"/>
      <c r="CX7" s="96"/>
      <c r="CY7" s="96"/>
      <c r="CZ7" s="96"/>
      <c r="DA7" s="96"/>
      <c r="DB7" s="96"/>
    </row>
    <row r="8" spans="1:106" s="24" customFormat="1" ht="24.95" customHeight="1" x14ac:dyDescent="0.2">
      <c r="A8" s="53">
        <v>2</v>
      </c>
      <c r="B8" s="54" t="s">
        <v>48</v>
      </c>
      <c r="C8" s="73">
        <v>37015</v>
      </c>
      <c r="D8" s="73">
        <v>6760</v>
      </c>
      <c r="E8" s="73">
        <v>35479</v>
      </c>
      <c r="F8" s="73">
        <v>79254</v>
      </c>
      <c r="G8" s="73">
        <v>77688</v>
      </c>
      <c r="H8" s="73">
        <v>45776</v>
      </c>
      <c r="I8" s="73">
        <v>10903</v>
      </c>
      <c r="J8" s="73">
        <v>285</v>
      </c>
      <c r="K8" s="73">
        <v>56964</v>
      </c>
      <c r="L8" s="73">
        <v>5976</v>
      </c>
      <c r="M8" s="73">
        <v>30517</v>
      </c>
      <c r="N8" s="73">
        <v>1698</v>
      </c>
      <c r="O8" s="73">
        <v>1254</v>
      </c>
      <c r="P8" s="73">
        <v>33469</v>
      </c>
      <c r="Q8" s="73">
        <v>41616</v>
      </c>
      <c r="R8" s="73">
        <v>57421</v>
      </c>
      <c r="S8" s="73">
        <v>10125</v>
      </c>
      <c r="T8" s="73">
        <v>79830</v>
      </c>
      <c r="U8" s="73">
        <v>147376</v>
      </c>
      <c r="V8" s="73">
        <v>69966</v>
      </c>
      <c r="W8" s="73">
        <v>17301</v>
      </c>
      <c r="X8" s="73">
        <v>67678</v>
      </c>
      <c r="Y8" s="73">
        <v>154945</v>
      </c>
      <c r="Z8" s="73">
        <v>4181</v>
      </c>
      <c r="AA8" s="73">
        <v>5310</v>
      </c>
      <c r="AB8" s="73">
        <v>980</v>
      </c>
      <c r="AC8" s="73">
        <v>10471</v>
      </c>
      <c r="AD8" s="73">
        <v>14236</v>
      </c>
      <c r="AE8" s="73">
        <v>12259</v>
      </c>
      <c r="AF8" s="73">
        <v>244178</v>
      </c>
      <c r="AG8" s="73">
        <v>980</v>
      </c>
      <c r="AH8" s="73">
        <v>257417</v>
      </c>
      <c r="AI8" s="73">
        <v>69755</v>
      </c>
      <c r="AJ8" s="73">
        <v>1</v>
      </c>
      <c r="AK8" s="73">
        <v>0</v>
      </c>
      <c r="AL8" s="73">
        <v>0</v>
      </c>
      <c r="AM8" s="73">
        <v>1</v>
      </c>
      <c r="AN8" s="73">
        <v>2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3</v>
      </c>
      <c r="AZ8" s="73">
        <v>0</v>
      </c>
      <c r="BA8" s="73">
        <v>0</v>
      </c>
      <c r="BB8" s="73">
        <v>3</v>
      </c>
      <c r="BC8" s="73">
        <v>4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2133</v>
      </c>
      <c r="BJ8" s="73">
        <v>117</v>
      </c>
      <c r="BK8" s="73">
        <v>0</v>
      </c>
      <c r="BL8" s="73">
        <v>2250</v>
      </c>
      <c r="BM8" s="73">
        <v>954</v>
      </c>
      <c r="BN8" s="73">
        <v>2231</v>
      </c>
      <c r="BO8" s="73">
        <v>7581</v>
      </c>
      <c r="BP8" s="73">
        <v>1</v>
      </c>
      <c r="BQ8" s="73">
        <v>9813</v>
      </c>
      <c r="BR8" s="73">
        <v>33409</v>
      </c>
      <c r="BS8" s="73">
        <v>2</v>
      </c>
      <c r="BT8" s="73">
        <v>0</v>
      </c>
      <c r="BU8" s="73">
        <v>0</v>
      </c>
      <c r="BV8" s="73">
        <v>2</v>
      </c>
      <c r="BW8" s="73">
        <v>2</v>
      </c>
      <c r="BX8" s="73">
        <v>2175</v>
      </c>
      <c r="BY8" s="73">
        <v>0</v>
      </c>
      <c r="BZ8" s="73">
        <v>0</v>
      </c>
      <c r="CA8" s="73">
        <v>2175</v>
      </c>
      <c r="CB8" s="73">
        <v>1837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565</v>
      </c>
      <c r="CI8" s="73">
        <v>394</v>
      </c>
      <c r="CJ8" s="73">
        <v>3</v>
      </c>
      <c r="CK8" s="73">
        <v>962</v>
      </c>
      <c r="CL8" s="73">
        <v>1898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>C8+H8+M8+R8+Z8+AE8+AJ8+AO8+AT8+AY8+BD8+BI8+BN8+BS8+BX8+CC8+CH8+CM8</f>
        <v>194279</v>
      </c>
      <c r="CS8" s="73">
        <f>D8+I8+N8+S8+AA8+AF8+AK8+AP8+AU8+AZ8+BE8+BJ8+BO8+BT8+BY8+CD8+CI8+CN8</f>
        <v>287066</v>
      </c>
      <c r="CT8" s="73">
        <f>E8+J8+O8+T8+AB8+AG8+AL8+AQ8+AV8+BA8+BF8+BK8+BP8+BU8+BZ8+CE8+CJ8+CO8</f>
        <v>118812</v>
      </c>
      <c r="CU8" s="73">
        <f>F8+K8+P8+U8+AC8+AH8+AM8+AR8+AW8+BB8+BG8+BL8+BQ8+BV8+CA8+CF8+CK8+CP8</f>
        <v>600157</v>
      </c>
      <c r="CV8" s="73">
        <f>G8+L8+Q8+Y8+AD8+AI8+AN8+AS8+AX8+BC8+BH8+BM8+BR8+BW8+CB8+CG8+CL8+CQ8</f>
        <v>402322</v>
      </c>
      <c r="CW8" s="96"/>
      <c r="CX8" s="96"/>
      <c r="CY8" s="96"/>
      <c r="CZ8" s="96"/>
      <c r="DA8" s="96"/>
      <c r="DB8" s="96"/>
    </row>
    <row r="9" spans="1:106" ht="24.95" customHeight="1" x14ac:dyDescent="0.2">
      <c r="A9" s="53">
        <v>3</v>
      </c>
      <c r="B9" s="54" t="s">
        <v>65</v>
      </c>
      <c r="C9" s="73">
        <v>13672</v>
      </c>
      <c r="D9" s="73">
        <v>9820</v>
      </c>
      <c r="E9" s="73">
        <v>72544</v>
      </c>
      <c r="F9" s="73">
        <v>96036</v>
      </c>
      <c r="G9" s="73">
        <v>89217</v>
      </c>
      <c r="H9" s="73">
        <v>0</v>
      </c>
      <c r="I9" s="73">
        <v>73403</v>
      </c>
      <c r="J9" s="73">
        <v>0</v>
      </c>
      <c r="K9" s="73">
        <v>73403</v>
      </c>
      <c r="L9" s="73">
        <v>52015</v>
      </c>
      <c r="M9" s="73">
        <v>17955</v>
      </c>
      <c r="N9" s="73">
        <v>76</v>
      </c>
      <c r="O9" s="73">
        <v>1138</v>
      </c>
      <c r="P9" s="73">
        <v>19169</v>
      </c>
      <c r="Q9" s="73">
        <v>31854</v>
      </c>
      <c r="R9" s="73">
        <v>49953</v>
      </c>
      <c r="S9" s="73">
        <v>669</v>
      </c>
      <c r="T9" s="73">
        <v>75979</v>
      </c>
      <c r="U9" s="73">
        <v>126601</v>
      </c>
      <c r="V9" s="73">
        <v>82812</v>
      </c>
      <c r="W9" s="73">
        <v>2163</v>
      </c>
      <c r="X9" s="73">
        <v>72456</v>
      </c>
      <c r="Y9" s="73">
        <v>157431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8294</v>
      </c>
      <c r="AF9" s="73">
        <v>238674</v>
      </c>
      <c r="AG9" s="73">
        <v>0</v>
      </c>
      <c r="AH9" s="73">
        <v>246968</v>
      </c>
      <c r="AI9" s="73">
        <v>55398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1</v>
      </c>
      <c r="BY9" s="73">
        <v>0</v>
      </c>
      <c r="BZ9" s="73">
        <v>0</v>
      </c>
      <c r="CA9" s="73">
        <v>1</v>
      </c>
      <c r="CB9" s="73">
        <v>1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>C9+H9+M9+R9+Z9+AE9+AJ9+AO9+AT9+AY9+BD9+BI9+BN9+BS9+BX9+CC9+CH9+CM9</f>
        <v>89875</v>
      </c>
      <c r="CS9" s="73">
        <f>D9+I9+N9+S9+AA9+AF9+AK9+AP9+AU9+AZ9+BE9+BJ9+BO9+BT9+BY9+CD9+CI9+CN9</f>
        <v>322642</v>
      </c>
      <c r="CT9" s="73">
        <f>E9+J9+O9+T9+AB9+AG9+AL9+AQ9+AV9+BA9+BF9+BK9+BP9+BU9+BZ9+CE9+CJ9+CO9</f>
        <v>149661</v>
      </c>
      <c r="CU9" s="73">
        <f>F9+K9+P9+U9+AC9+AH9+AM9+AR9+AW9+BB9+BG9+BL9+BQ9+BV9+CA9+CF9+CK9+CP9</f>
        <v>562178</v>
      </c>
      <c r="CV9" s="73">
        <f>G9+L9+Q9+Y9+AD9+AI9+AN9+AS9+AX9+BC9+BH9+BM9+BR9+BW9+CB9+CG9+CL9+CQ9</f>
        <v>385916</v>
      </c>
      <c r="CW9" s="96"/>
      <c r="CX9" s="96"/>
      <c r="CY9" s="96"/>
      <c r="CZ9" s="96"/>
      <c r="DA9" s="96"/>
      <c r="DB9" s="96"/>
    </row>
    <row r="10" spans="1:106" ht="24.95" customHeight="1" x14ac:dyDescent="0.2">
      <c r="A10" s="53">
        <v>4</v>
      </c>
      <c r="B10" s="54" t="s">
        <v>58</v>
      </c>
      <c r="C10" s="73">
        <v>4652</v>
      </c>
      <c r="D10" s="73">
        <v>331</v>
      </c>
      <c r="E10" s="73">
        <v>51156</v>
      </c>
      <c r="F10" s="73">
        <v>56139</v>
      </c>
      <c r="G10" s="73">
        <v>27218</v>
      </c>
      <c r="H10" s="73">
        <v>8700</v>
      </c>
      <c r="I10" s="73">
        <v>1181</v>
      </c>
      <c r="J10" s="73">
        <v>53275</v>
      </c>
      <c r="K10" s="73">
        <v>63156</v>
      </c>
      <c r="L10" s="73">
        <v>36385</v>
      </c>
      <c r="M10" s="73">
        <v>7706</v>
      </c>
      <c r="N10" s="73">
        <v>96</v>
      </c>
      <c r="O10" s="73">
        <v>2219</v>
      </c>
      <c r="P10" s="73">
        <v>10021</v>
      </c>
      <c r="Q10" s="73">
        <v>12526</v>
      </c>
      <c r="R10" s="73">
        <v>15145</v>
      </c>
      <c r="S10" s="73">
        <v>476</v>
      </c>
      <c r="T10" s="73">
        <v>54715</v>
      </c>
      <c r="U10" s="73">
        <v>70336</v>
      </c>
      <c r="V10" s="73">
        <v>18345</v>
      </c>
      <c r="W10" s="73">
        <v>430</v>
      </c>
      <c r="X10" s="73">
        <v>25559</v>
      </c>
      <c r="Y10" s="73">
        <v>44334</v>
      </c>
      <c r="Z10" s="73">
        <v>283</v>
      </c>
      <c r="AA10" s="73">
        <v>144</v>
      </c>
      <c r="AB10" s="73">
        <v>238</v>
      </c>
      <c r="AC10" s="73">
        <v>665</v>
      </c>
      <c r="AD10" s="73">
        <v>959</v>
      </c>
      <c r="AE10" s="73">
        <v>8575</v>
      </c>
      <c r="AF10" s="73">
        <v>238821</v>
      </c>
      <c r="AG10" s="73">
        <v>238</v>
      </c>
      <c r="AH10" s="73">
        <v>247634</v>
      </c>
      <c r="AI10" s="73">
        <v>56358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51</v>
      </c>
      <c r="BJ10" s="73">
        <v>0</v>
      </c>
      <c r="BK10" s="73">
        <v>0</v>
      </c>
      <c r="BL10" s="73">
        <v>51</v>
      </c>
      <c r="BM10" s="73">
        <v>4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>C10+H10+M10+R10+Z10+AE10+AJ10+AO10+AT10+AY10+BD10+BI10+BN10+BS10+BX10+CC10+CH10+CM10</f>
        <v>45112</v>
      </c>
      <c r="CS10" s="73">
        <f>D10+I10+N10+S10+AA10+AF10+AK10+AP10+AU10+AZ10+BE10+BJ10+BO10+BT10+BY10+CD10+CI10+CN10</f>
        <v>241049</v>
      </c>
      <c r="CT10" s="73">
        <f>E10+J10+O10+T10+AB10+AG10+AL10+AQ10+AV10+BA10+BF10+BK10+BP10+BU10+BZ10+CE10+CJ10+CO10</f>
        <v>161841</v>
      </c>
      <c r="CU10" s="73">
        <f>F10+K10+P10+U10+AC10+AH10+AM10+AR10+AW10+BB10+BG10+BL10+BQ10+BV10+CA10+CF10+CK10+CP10</f>
        <v>448002</v>
      </c>
      <c r="CV10" s="73">
        <f>G10+L10+Q10+Y10+AD10+AI10+AN10+AS10+AX10+BC10+BH10+BM10+BR10+BW10+CB10+CG10+CL10+CQ10</f>
        <v>177784</v>
      </c>
      <c r="CW10" s="96"/>
      <c r="CX10" s="96"/>
      <c r="CY10" s="96"/>
      <c r="CZ10" s="96"/>
      <c r="DA10" s="96"/>
      <c r="DB10" s="96"/>
    </row>
    <row r="11" spans="1:106" ht="24.95" customHeight="1" x14ac:dyDescent="0.2">
      <c r="A11" s="53">
        <v>5</v>
      </c>
      <c r="B11" s="54" t="s">
        <v>62</v>
      </c>
      <c r="C11" s="73">
        <v>199</v>
      </c>
      <c r="D11" s="73">
        <v>54</v>
      </c>
      <c r="E11" s="73">
        <v>6279</v>
      </c>
      <c r="F11" s="73">
        <v>6532</v>
      </c>
      <c r="G11" s="73">
        <v>8778</v>
      </c>
      <c r="H11" s="73">
        <v>991</v>
      </c>
      <c r="I11" s="73">
        <v>1921</v>
      </c>
      <c r="J11" s="73">
        <v>5875</v>
      </c>
      <c r="K11" s="73">
        <v>8787</v>
      </c>
      <c r="L11" s="73">
        <v>11016</v>
      </c>
      <c r="M11" s="73">
        <v>868</v>
      </c>
      <c r="N11" s="73">
        <v>2115</v>
      </c>
      <c r="O11" s="73">
        <v>9710</v>
      </c>
      <c r="P11" s="73">
        <v>12693</v>
      </c>
      <c r="Q11" s="73">
        <v>9714</v>
      </c>
      <c r="R11" s="73">
        <v>1668</v>
      </c>
      <c r="S11" s="73">
        <v>108</v>
      </c>
      <c r="T11" s="73">
        <v>9988</v>
      </c>
      <c r="U11" s="73">
        <v>11764</v>
      </c>
      <c r="V11" s="73">
        <v>4008</v>
      </c>
      <c r="W11" s="73">
        <v>526</v>
      </c>
      <c r="X11" s="73">
        <v>11854</v>
      </c>
      <c r="Y11" s="73">
        <v>16388</v>
      </c>
      <c r="Z11" s="73">
        <v>357</v>
      </c>
      <c r="AA11" s="73">
        <v>1026</v>
      </c>
      <c r="AB11" s="73">
        <v>19507</v>
      </c>
      <c r="AC11" s="73">
        <v>20890</v>
      </c>
      <c r="AD11" s="73">
        <v>7922</v>
      </c>
      <c r="AE11" s="73">
        <v>8439</v>
      </c>
      <c r="AF11" s="73">
        <v>239293</v>
      </c>
      <c r="AG11" s="73">
        <v>9724</v>
      </c>
      <c r="AH11" s="73">
        <v>257456</v>
      </c>
      <c r="AI11" s="73">
        <v>59454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410</v>
      </c>
      <c r="BJ11" s="73">
        <v>9</v>
      </c>
      <c r="BK11" s="73">
        <v>0</v>
      </c>
      <c r="BL11" s="73">
        <v>419</v>
      </c>
      <c r="BM11" s="73">
        <v>117</v>
      </c>
      <c r="BN11" s="73">
        <v>852</v>
      </c>
      <c r="BO11" s="73">
        <v>1139</v>
      </c>
      <c r="BP11" s="73">
        <v>3</v>
      </c>
      <c r="BQ11" s="73">
        <v>1994</v>
      </c>
      <c r="BR11" s="73">
        <v>1923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955</v>
      </c>
      <c r="BY11" s="73">
        <v>16</v>
      </c>
      <c r="BZ11" s="73">
        <v>2</v>
      </c>
      <c r="CA11" s="73">
        <v>973</v>
      </c>
      <c r="CB11" s="73">
        <v>413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782</v>
      </c>
      <c r="CI11" s="73">
        <v>222</v>
      </c>
      <c r="CJ11" s="73">
        <v>1</v>
      </c>
      <c r="CK11" s="73">
        <v>1005</v>
      </c>
      <c r="CL11" s="73">
        <v>918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>C11+H11+M11+R11+Z11+AE11+AJ11+AO11+AT11+AY11+BD11+BI11+BN11+BS11+BX11+CC11+CH11+CM11</f>
        <v>15521</v>
      </c>
      <c r="CS11" s="73">
        <f>D11+I11+N11+S11+AA11+AF11+AK11+AP11+AU11+AZ11+BE11+BJ11+BO11+BT11+BY11+CD11+CI11+CN11</f>
        <v>245903</v>
      </c>
      <c r="CT11" s="73">
        <f>E11+J11+O11+T11+AB11+AG11+AL11+AQ11+AV11+BA11+BF11+BK11+BP11+BU11+BZ11+CE11+CJ11+CO11</f>
        <v>61089</v>
      </c>
      <c r="CU11" s="73">
        <f>F11+K11+P11+U11+AC11+AH11+AM11+AR11+AW11+BB11+BG11+BL11+BQ11+BV11+CA11+CF11+CK11+CP11</f>
        <v>322513</v>
      </c>
      <c r="CV11" s="73">
        <f>G11+L11+Q11+Y11+AD11+AI11+AN11+AS11+AX11+BC11+BH11+BM11+BR11+BW11+CB11+CG11+CL11+CQ11</f>
        <v>116643</v>
      </c>
      <c r="CW11" s="96"/>
      <c r="CX11" s="96"/>
      <c r="CY11" s="96"/>
      <c r="CZ11" s="96"/>
      <c r="DA11" s="96"/>
      <c r="DB11" s="96"/>
    </row>
    <row r="12" spans="1:106" ht="24.95" customHeight="1" x14ac:dyDescent="0.2">
      <c r="A12" s="53">
        <v>6</v>
      </c>
      <c r="B12" s="54" t="s">
        <v>66</v>
      </c>
      <c r="C12" s="73">
        <v>2794</v>
      </c>
      <c r="D12" s="73">
        <v>4</v>
      </c>
      <c r="E12" s="73">
        <v>0</v>
      </c>
      <c r="F12" s="73">
        <v>2798</v>
      </c>
      <c r="G12" s="73">
        <v>1500</v>
      </c>
      <c r="H12" s="73">
        <v>2758</v>
      </c>
      <c r="I12" s="73">
        <v>6384</v>
      </c>
      <c r="J12" s="73">
        <v>261</v>
      </c>
      <c r="K12" s="73">
        <v>9403</v>
      </c>
      <c r="L12" s="73">
        <v>797</v>
      </c>
      <c r="M12" s="73">
        <v>7977</v>
      </c>
      <c r="N12" s="73">
        <v>638</v>
      </c>
      <c r="O12" s="73">
        <v>260</v>
      </c>
      <c r="P12" s="73">
        <v>8875</v>
      </c>
      <c r="Q12" s="73">
        <v>10907</v>
      </c>
      <c r="R12" s="73">
        <v>32460</v>
      </c>
      <c r="S12" s="73">
        <v>1533</v>
      </c>
      <c r="T12" s="73">
        <v>4401</v>
      </c>
      <c r="U12" s="73">
        <v>38394</v>
      </c>
      <c r="V12" s="73">
        <v>40007</v>
      </c>
      <c r="W12" s="73">
        <v>2213</v>
      </c>
      <c r="X12" s="73">
        <v>7070</v>
      </c>
      <c r="Y12" s="73">
        <v>49290</v>
      </c>
      <c r="Z12" s="73">
        <v>687</v>
      </c>
      <c r="AA12" s="73">
        <v>675</v>
      </c>
      <c r="AB12" s="73">
        <v>13</v>
      </c>
      <c r="AC12" s="73">
        <v>1375</v>
      </c>
      <c r="AD12" s="73">
        <v>2258</v>
      </c>
      <c r="AE12" s="73">
        <v>8914</v>
      </c>
      <c r="AF12" s="73">
        <v>239348</v>
      </c>
      <c r="AG12" s="73">
        <v>6</v>
      </c>
      <c r="AH12" s="73">
        <v>248268</v>
      </c>
      <c r="AI12" s="73">
        <v>57421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4</v>
      </c>
      <c r="AP12" s="73">
        <v>0</v>
      </c>
      <c r="AQ12" s="73">
        <v>0</v>
      </c>
      <c r="AR12" s="73">
        <v>4</v>
      </c>
      <c r="AS12" s="73">
        <v>3</v>
      </c>
      <c r="AT12" s="73">
        <v>7</v>
      </c>
      <c r="AU12" s="73">
        <v>0</v>
      </c>
      <c r="AV12" s="73">
        <v>0</v>
      </c>
      <c r="AW12" s="73">
        <v>7</v>
      </c>
      <c r="AX12" s="73">
        <v>5</v>
      </c>
      <c r="AY12" s="73">
        <v>1</v>
      </c>
      <c r="AZ12" s="73">
        <v>0</v>
      </c>
      <c r="BA12" s="73">
        <v>0</v>
      </c>
      <c r="BB12" s="73">
        <v>1</v>
      </c>
      <c r="BC12" s="73">
        <v>1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244</v>
      </c>
      <c r="BJ12" s="73">
        <v>19</v>
      </c>
      <c r="BK12" s="73">
        <v>0</v>
      </c>
      <c r="BL12" s="73">
        <v>263</v>
      </c>
      <c r="BM12" s="73">
        <v>102</v>
      </c>
      <c r="BN12" s="73">
        <v>614</v>
      </c>
      <c r="BO12" s="73">
        <v>1162</v>
      </c>
      <c r="BP12" s="73">
        <v>0</v>
      </c>
      <c r="BQ12" s="73">
        <v>1776</v>
      </c>
      <c r="BR12" s="73">
        <v>3527</v>
      </c>
      <c r="BS12" s="73">
        <v>680</v>
      </c>
      <c r="BT12" s="73">
        <v>673</v>
      </c>
      <c r="BU12" s="73">
        <v>12</v>
      </c>
      <c r="BV12" s="73">
        <v>1365</v>
      </c>
      <c r="BW12" s="73">
        <v>2488</v>
      </c>
      <c r="BX12" s="73">
        <v>3507</v>
      </c>
      <c r="BY12" s="73">
        <v>4</v>
      </c>
      <c r="BZ12" s="73">
        <v>0</v>
      </c>
      <c r="CA12" s="73">
        <v>3511</v>
      </c>
      <c r="CB12" s="73">
        <v>1136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576</v>
      </c>
      <c r="CI12" s="73">
        <v>316</v>
      </c>
      <c r="CJ12" s="73">
        <v>3</v>
      </c>
      <c r="CK12" s="73">
        <v>895</v>
      </c>
      <c r="CL12" s="73">
        <v>1450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>C12+H12+M12+R12+Z12+AE12+AJ12+AO12+AT12+AY12+BD12+BI12+BN12+BS12+BX12+CC12+CH12+CM12</f>
        <v>61223</v>
      </c>
      <c r="CS12" s="73">
        <f>D12+I12+N12+S12+AA12+AF12+AK12+AP12+AU12+AZ12+BE12+BJ12+BO12+BT12+BY12+CD12+CI12+CN12</f>
        <v>250756</v>
      </c>
      <c r="CT12" s="73">
        <f>E12+J12+O12+T12+AB12+AG12+AL12+AQ12+AV12+BA12+BF12+BK12+BP12+BU12+BZ12+CE12+CJ12+CO12</f>
        <v>4956</v>
      </c>
      <c r="CU12" s="73">
        <f>F12+K12+P12+U12+AC12+AH12+AM12+AR12+AW12+BB12+BG12+BL12+BQ12+BV12+CA12+CF12+CK12+CP12</f>
        <v>316935</v>
      </c>
      <c r="CV12" s="73">
        <f>G12+L12+Q12+Y12+AD12+AI12+AN12+AS12+AX12+BC12+BH12+BM12+BR12+BW12+CB12+CG12+CL12+CQ12</f>
        <v>130885</v>
      </c>
      <c r="CW12" s="96"/>
      <c r="CX12" s="96"/>
      <c r="CY12" s="96"/>
      <c r="CZ12" s="96"/>
      <c r="DA12" s="96"/>
      <c r="DB12" s="96"/>
    </row>
    <row r="13" spans="1:106" ht="24.95" customHeight="1" x14ac:dyDescent="0.2">
      <c r="A13" s="53">
        <v>7</v>
      </c>
      <c r="B13" s="54" t="s">
        <v>60</v>
      </c>
      <c r="C13" s="73">
        <v>6100</v>
      </c>
      <c r="D13" s="73">
        <v>1180</v>
      </c>
      <c r="E13" s="73">
        <v>0</v>
      </c>
      <c r="F13" s="73">
        <v>7280</v>
      </c>
      <c r="G13" s="73">
        <v>12126</v>
      </c>
      <c r="H13" s="73">
        <v>4580</v>
      </c>
      <c r="I13" s="73">
        <v>15245</v>
      </c>
      <c r="J13" s="73">
        <v>0</v>
      </c>
      <c r="K13" s="73">
        <v>19825</v>
      </c>
      <c r="L13" s="73">
        <v>8923</v>
      </c>
      <c r="M13" s="73">
        <v>3835</v>
      </c>
      <c r="N13" s="73">
        <v>420</v>
      </c>
      <c r="O13" s="73">
        <v>0</v>
      </c>
      <c r="P13" s="73">
        <v>4255</v>
      </c>
      <c r="Q13" s="73">
        <v>6207</v>
      </c>
      <c r="R13" s="73">
        <v>10020</v>
      </c>
      <c r="S13" s="73">
        <v>10</v>
      </c>
      <c r="T13" s="73">
        <v>0</v>
      </c>
      <c r="U13" s="73">
        <v>10030</v>
      </c>
      <c r="V13" s="73">
        <v>11629</v>
      </c>
      <c r="W13" s="73">
        <v>39</v>
      </c>
      <c r="X13" s="73">
        <v>0</v>
      </c>
      <c r="Y13" s="73">
        <v>11668</v>
      </c>
      <c r="Z13" s="73">
        <v>447</v>
      </c>
      <c r="AA13" s="73">
        <v>1057</v>
      </c>
      <c r="AB13" s="73">
        <v>0</v>
      </c>
      <c r="AC13" s="73">
        <v>1504</v>
      </c>
      <c r="AD13" s="73">
        <v>2382</v>
      </c>
      <c r="AE13" s="73">
        <v>8760</v>
      </c>
      <c r="AF13" s="73">
        <v>239668</v>
      </c>
      <c r="AG13" s="73">
        <v>0</v>
      </c>
      <c r="AH13" s="73">
        <v>248428</v>
      </c>
      <c r="AI13" s="73">
        <v>57645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2463</v>
      </c>
      <c r="BJ13" s="73">
        <v>16</v>
      </c>
      <c r="BK13" s="73">
        <v>23</v>
      </c>
      <c r="BL13" s="73">
        <v>2502</v>
      </c>
      <c r="BM13" s="73">
        <v>2075</v>
      </c>
      <c r="BN13" s="73">
        <v>283</v>
      </c>
      <c r="BO13" s="73">
        <v>1513</v>
      </c>
      <c r="BP13" s="73">
        <v>0</v>
      </c>
      <c r="BQ13" s="73">
        <v>1796</v>
      </c>
      <c r="BR13" s="73">
        <v>2599</v>
      </c>
      <c r="BS13" s="73">
        <v>3</v>
      </c>
      <c r="BT13" s="73">
        <v>5964</v>
      </c>
      <c r="BU13" s="73">
        <v>0</v>
      </c>
      <c r="BV13" s="73">
        <v>5967</v>
      </c>
      <c r="BW13" s="73">
        <v>9507</v>
      </c>
      <c r="BX13" s="73">
        <v>4</v>
      </c>
      <c r="BY13" s="73">
        <v>0</v>
      </c>
      <c r="BZ13" s="73">
        <v>0</v>
      </c>
      <c r="CA13" s="73">
        <v>4</v>
      </c>
      <c r="CB13" s="73">
        <v>3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47</v>
      </c>
      <c r="CI13" s="73">
        <v>17</v>
      </c>
      <c r="CJ13" s="73">
        <v>0</v>
      </c>
      <c r="CK13" s="73">
        <v>64</v>
      </c>
      <c r="CL13" s="73">
        <v>95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>C13+H13+M13+R13+Z13+AE13+AJ13+AO13+AT13+AY13+BD13+BI13+BN13+BS13+BX13+CC13+CH13+CM13</f>
        <v>36542</v>
      </c>
      <c r="CS13" s="73">
        <f>D13+I13+N13+S13+AA13+AF13+AK13+AP13+AU13+AZ13+BE13+BJ13+BO13+BT13+BY13+CD13+CI13+CN13</f>
        <v>265090</v>
      </c>
      <c r="CT13" s="73">
        <f>E13+J13+O13+T13+AB13+AG13+AL13+AQ13+AV13+BA13+BF13+BK13+BP13+BU13+BZ13+CE13+CJ13+CO13</f>
        <v>23</v>
      </c>
      <c r="CU13" s="73">
        <f>F13+K13+P13+U13+AC13+AH13+AM13+AR13+AW13+BB13+BG13+BL13+BQ13+BV13+CA13+CF13+CK13+CP13</f>
        <v>301655</v>
      </c>
      <c r="CV13" s="73">
        <f>G13+L13+Q13+Y13+AD13+AI13+AN13+AS13+AX13+BC13+BH13+BM13+BR13+BW13+CB13+CG13+CL13+CQ13</f>
        <v>113230</v>
      </c>
      <c r="CW13" s="96"/>
      <c r="CX13" s="96"/>
      <c r="CY13" s="96"/>
      <c r="CZ13" s="96"/>
      <c r="DA13" s="96"/>
      <c r="DB13" s="96"/>
    </row>
    <row r="14" spans="1:106" ht="24.95" customHeight="1" x14ac:dyDescent="0.2">
      <c r="A14" s="53">
        <v>8</v>
      </c>
      <c r="B14" s="54" t="s">
        <v>67</v>
      </c>
      <c r="C14" s="73">
        <v>42</v>
      </c>
      <c r="D14" s="73">
        <v>0</v>
      </c>
      <c r="E14" s="73">
        <v>0</v>
      </c>
      <c r="F14" s="73">
        <v>42</v>
      </c>
      <c r="G14" s="73">
        <v>3</v>
      </c>
      <c r="H14" s="73">
        <v>1237</v>
      </c>
      <c r="I14" s="73">
        <v>10552</v>
      </c>
      <c r="J14" s="73">
        <v>0</v>
      </c>
      <c r="K14" s="73">
        <v>11789</v>
      </c>
      <c r="L14" s="73">
        <v>11208</v>
      </c>
      <c r="M14" s="73">
        <v>1541</v>
      </c>
      <c r="N14" s="73">
        <v>5455</v>
      </c>
      <c r="O14" s="73">
        <v>24</v>
      </c>
      <c r="P14" s="73">
        <v>7020</v>
      </c>
      <c r="Q14" s="73">
        <v>11627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2734</v>
      </c>
      <c r="AA14" s="73">
        <v>7246</v>
      </c>
      <c r="AB14" s="73">
        <v>78</v>
      </c>
      <c r="AC14" s="73">
        <v>10058</v>
      </c>
      <c r="AD14" s="73">
        <v>15989</v>
      </c>
      <c r="AE14" s="73">
        <v>10531</v>
      </c>
      <c r="AF14" s="73">
        <v>245928</v>
      </c>
      <c r="AG14" s="73">
        <v>78</v>
      </c>
      <c r="AH14" s="73">
        <v>256537</v>
      </c>
      <c r="AI14" s="73">
        <v>70604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1388</v>
      </c>
      <c r="BJ14" s="73">
        <v>1</v>
      </c>
      <c r="BK14" s="73">
        <v>0</v>
      </c>
      <c r="BL14" s="73">
        <v>1389</v>
      </c>
      <c r="BM14" s="73">
        <v>643</v>
      </c>
      <c r="BN14" s="73">
        <v>1412</v>
      </c>
      <c r="BO14" s="73">
        <v>784</v>
      </c>
      <c r="BP14" s="73">
        <v>111</v>
      </c>
      <c r="BQ14" s="73">
        <v>2307</v>
      </c>
      <c r="BR14" s="73">
        <v>2878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4</v>
      </c>
      <c r="BY14" s="73">
        <v>0</v>
      </c>
      <c r="BZ14" s="73">
        <v>0</v>
      </c>
      <c r="CA14" s="73">
        <v>4</v>
      </c>
      <c r="CB14" s="73">
        <v>3</v>
      </c>
      <c r="CC14" s="73">
        <v>0</v>
      </c>
      <c r="CD14" s="73">
        <v>4977</v>
      </c>
      <c r="CE14" s="73">
        <v>0</v>
      </c>
      <c r="CF14" s="73">
        <v>4977</v>
      </c>
      <c r="CG14" s="73">
        <v>6217</v>
      </c>
      <c r="CH14" s="73">
        <v>124</v>
      </c>
      <c r="CI14" s="73">
        <v>1</v>
      </c>
      <c r="CJ14" s="73">
        <v>0</v>
      </c>
      <c r="CK14" s="73">
        <v>125</v>
      </c>
      <c r="CL14" s="73">
        <v>142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>C14+H14+M14+R14+Z14+AE14+AJ14+AO14+AT14+AY14+BD14+BI14+BN14+BS14+BX14+CC14+CH14+CM14</f>
        <v>19013</v>
      </c>
      <c r="CS14" s="73">
        <f>D14+I14+N14+S14+AA14+AF14+AK14+AP14+AU14+AZ14+BE14+BJ14+BO14+BT14+BY14+CD14+CI14+CN14</f>
        <v>274944</v>
      </c>
      <c r="CT14" s="73">
        <f>E14+J14+O14+T14+AB14+AG14+AL14+AQ14+AV14+BA14+BF14+BK14+BP14+BU14+BZ14+CE14+CJ14+CO14</f>
        <v>291</v>
      </c>
      <c r="CU14" s="73">
        <f>F14+K14+P14+U14+AC14+AH14+AM14+AR14+AW14+BB14+BG14+BL14+BQ14+BV14+CA14+CF14+CK14+CP14</f>
        <v>294248</v>
      </c>
      <c r="CV14" s="73">
        <f>G14+L14+Q14+Y14+AD14+AI14+AN14+AS14+AX14+BC14+BH14+BM14+BR14+BW14+CB14+CG14+CL14+CQ14</f>
        <v>119314</v>
      </c>
      <c r="CW14" s="96"/>
      <c r="CX14" s="96"/>
      <c r="CY14" s="96"/>
      <c r="CZ14" s="96"/>
      <c r="DA14" s="96"/>
      <c r="DB14" s="96"/>
    </row>
    <row r="15" spans="1:106" ht="24.95" customHeight="1" x14ac:dyDescent="0.2">
      <c r="A15" s="53">
        <v>9</v>
      </c>
      <c r="B15" s="54" t="s">
        <v>61</v>
      </c>
      <c r="C15" s="73">
        <v>1755</v>
      </c>
      <c r="D15" s="73">
        <v>209</v>
      </c>
      <c r="E15" s="73">
        <v>574</v>
      </c>
      <c r="F15" s="73">
        <v>2538</v>
      </c>
      <c r="G15" s="73">
        <v>2469</v>
      </c>
      <c r="H15" s="73">
        <v>2662</v>
      </c>
      <c r="I15" s="73">
        <v>1481</v>
      </c>
      <c r="J15" s="73">
        <v>402</v>
      </c>
      <c r="K15" s="73">
        <v>4545</v>
      </c>
      <c r="L15" s="73">
        <v>713</v>
      </c>
      <c r="M15" s="73">
        <v>8220</v>
      </c>
      <c r="N15" s="73">
        <v>1121</v>
      </c>
      <c r="O15" s="73">
        <v>1099</v>
      </c>
      <c r="P15" s="73">
        <v>10440</v>
      </c>
      <c r="Q15" s="73">
        <v>12218</v>
      </c>
      <c r="R15" s="73">
        <v>14514</v>
      </c>
      <c r="S15" s="73">
        <v>1623</v>
      </c>
      <c r="T15" s="73">
        <v>2727</v>
      </c>
      <c r="U15" s="73">
        <v>18864</v>
      </c>
      <c r="V15" s="73">
        <v>17854</v>
      </c>
      <c r="W15" s="73">
        <v>1648</v>
      </c>
      <c r="X15" s="73">
        <v>3666</v>
      </c>
      <c r="Y15" s="73">
        <v>23168</v>
      </c>
      <c r="Z15" s="73">
        <v>1142</v>
      </c>
      <c r="AA15" s="73">
        <v>975</v>
      </c>
      <c r="AB15" s="73">
        <v>240</v>
      </c>
      <c r="AC15" s="73">
        <v>2357</v>
      </c>
      <c r="AD15" s="73">
        <v>3519</v>
      </c>
      <c r="AE15" s="73">
        <v>9403</v>
      </c>
      <c r="AF15" s="73">
        <v>239657</v>
      </c>
      <c r="AG15" s="73">
        <v>240</v>
      </c>
      <c r="AH15" s="73">
        <v>249300</v>
      </c>
      <c r="AI15" s="73">
        <v>58860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1</v>
      </c>
      <c r="BA15" s="73">
        <v>0</v>
      </c>
      <c r="BB15" s="73">
        <v>1</v>
      </c>
      <c r="BC15" s="73">
        <v>1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202</v>
      </c>
      <c r="BJ15" s="73">
        <v>328</v>
      </c>
      <c r="BK15" s="73">
        <v>1</v>
      </c>
      <c r="BL15" s="73">
        <v>531</v>
      </c>
      <c r="BM15" s="73">
        <v>1081</v>
      </c>
      <c r="BN15" s="73">
        <v>1149</v>
      </c>
      <c r="BO15" s="73">
        <v>287</v>
      </c>
      <c r="BP15" s="73">
        <v>2</v>
      </c>
      <c r="BQ15" s="73">
        <v>1438</v>
      </c>
      <c r="BR15" s="73">
        <v>2129</v>
      </c>
      <c r="BS15" s="73">
        <v>22</v>
      </c>
      <c r="BT15" s="73">
        <v>18</v>
      </c>
      <c r="BU15" s="73">
        <v>0</v>
      </c>
      <c r="BV15" s="73">
        <v>40</v>
      </c>
      <c r="BW15" s="73">
        <v>49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289</v>
      </c>
      <c r="CI15" s="73">
        <v>120</v>
      </c>
      <c r="CJ15" s="73">
        <v>0</v>
      </c>
      <c r="CK15" s="73">
        <v>409</v>
      </c>
      <c r="CL15" s="73">
        <v>455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>C15+H15+M15+R15+Z15+AE15+AJ15+AO15+AT15+AY15+BD15+BI15+BN15+BS15+BX15+CC15+CH15+CM15</f>
        <v>39358</v>
      </c>
      <c r="CS15" s="73">
        <f>D15+I15+N15+S15+AA15+AF15+AK15+AP15+AU15+AZ15+BE15+BJ15+BO15+BT15+BY15+CD15+CI15+CN15</f>
        <v>245820</v>
      </c>
      <c r="CT15" s="73">
        <f>E15+J15+O15+T15+AB15+AG15+AL15+AQ15+AV15+BA15+BF15+BK15+BP15+BU15+BZ15+CE15+CJ15+CO15</f>
        <v>5285</v>
      </c>
      <c r="CU15" s="73">
        <f>F15+K15+P15+U15+AC15+AH15+AM15+AR15+AW15+BB15+BG15+BL15+BQ15+BV15+CA15+CF15+CK15+CP15</f>
        <v>290463</v>
      </c>
      <c r="CV15" s="73">
        <f>G15+L15+Q15+Y15+AD15+AI15+AN15+AS15+AX15+BC15+BH15+BM15+BR15+BW15+CB15+CG15+CL15+CQ15</f>
        <v>104662</v>
      </c>
      <c r="CW15" s="96"/>
      <c r="CX15" s="96"/>
      <c r="CY15" s="96"/>
      <c r="CZ15" s="96"/>
      <c r="DA15" s="96"/>
      <c r="DB15" s="96"/>
    </row>
    <row r="16" spans="1:106" ht="24.95" customHeight="1" x14ac:dyDescent="0.2">
      <c r="A16" s="53">
        <v>10</v>
      </c>
      <c r="B16" s="54" t="s">
        <v>59</v>
      </c>
      <c r="C16" s="73">
        <v>1</v>
      </c>
      <c r="D16" s="73">
        <v>754</v>
      </c>
      <c r="E16" s="73">
        <v>90</v>
      </c>
      <c r="F16" s="73">
        <v>845</v>
      </c>
      <c r="G16" s="73">
        <v>11111</v>
      </c>
      <c r="H16" s="73">
        <v>288</v>
      </c>
      <c r="I16" s="73">
        <v>14548</v>
      </c>
      <c r="J16" s="73">
        <v>228</v>
      </c>
      <c r="K16" s="73">
        <v>15064</v>
      </c>
      <c r="L16" s="73">
        <v>2833</v>
      </c>
      <c r="M16" s="73">
        <v>256</v>
      </c>
      <c r="N16" s="73">
        <v>365</v>
      </c>
      <c r="O16" s="73">
        <v>719</v>
      </c>
      <c r="P16" s="73">
        <v>1340</v>
      </c>
      <c r="Q16" s="73">
        <v>11161</v>
      </c>
      <c r="R16" s="73">
        <v>3862</v>
      </c>
      <c r="S16" s="73">
        <v>372</v>
      </c>
      <c r="T16" s="73">
        <v>5701</v>
      </c>
      <c r="U16" s="73">
        <v>9935</v>
      </c>
      <c r="V16" s="73">
        <v>22542</v>
      </c>
      <c r="W16" s="73">
        <v>1435</v>
      </c>
      <c r="X16" s="73">
        <v>11345</v>
      </c>
      <c r="Y16" s="73">
        <v>35322</v>
      </c>
      <c r="Z16" s="73">
        <v>552</v>
      </c>
      <c r="AA16" s="73">
        <v>404</v>
      </c>
      <c r="AB16" s="73">
        <v>946</v>
      </c>
      <c r="AC16" s="73">
        <v>1902</v>
      </c>
      <c r="AD16" s="73">
        <v>2390</v>
      </c>
      <c r="AE16" s="73">
        <v>10273</v>
      </c>
      <c r="AF16" s="73">
        <v>239055</v>
      </c>
      <c r="AG16" s="73">
        <v>1729</v>
      </c>
      <c r="AH16" s="73">
        <v>251057</v>
      </c>
      <c r="AI16" s="73">
        <v>58902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6</v>
      </c>
      <c r="AP16" s="73">
        <v>0</v>
      </c>
      <c r="AQ16" s="73">
        <v>1</v>
      </c>
      <c r="AR16" s="73">
        <v>7</v>
      </c>
      <c r="AS16" s="73">
        <v>13</v>
      </c>
      <c r="AT16" s="73">
        <v>6</v>
      </c>
      <c r="AU16" s="73">
        <v>0</v>
      </c>
      <c r="AV16" s="73">
        <v>3</v>
      </c>
      <c r="AW16" s="73">
        <v>9</v>
      </c>
      <c r="AX16" s="73">
        <v>16</v>
      </c>
      <c r="AY16" s="73">
        <v>11</v>
      </c>
      <c r="AZ16" s="73">
        <v>0</v>
      </c>
      <c r="BA16" s="73">
        <v>8</v>
      </c>
      <c r="BB16" s="73">
        <v>19</v>
      </c>
      <c r="BC16" s="73">
        <v>28</v>
      </c>
      <c r="BD16" s="73">
        <v>6</v>
      </c>
      <c r="BE16" s="73">
        <v>0</v>
      </c>
      <c r="BF16" s="73">
        <v>0</v>
      </c>
      <c r="BG16" s="73">
        <v>6</v>
      </c>
      <c r="BH16" s="73">
        <v>6</v>
      </c>
      <c r="BI16" s="73">
        <v>210</v>
      </c>
      <c r="BJ16" s="73">
        <v>127</v>
      </c>
      <c r="BK16" s="73">
        <v>3</v>
      </c>
      <c r="BL16" s="73">
        <v>340</v>
      </c>
      <c r="BM16" s="73">
        <v>133</v>
      </c>
      <c r="BN16" s="73">
        <v>612</v>
      </c>
      <c r="BO16" s="73">
        <v>1228</v>
      </c>
      <c r="BP16" s="73">
        <v>41</v>
      </c>
      <c r="BQ16" s="73">
        <v>1881</v>
      </c>
      <c r="BR16" s="73">
        <v>2640</v>
      </c>
      <c r="BS16" s="73">
        <v>20</v>
      </c>
      <c r="BT16" s="73">
        <v>6120</v>
      </c>
      <c r="BU16" s="73">
        <v>0</v>
      </c>
      <c r="BV16" s="73">
        <v>6140</v>
      </c>
      <c r="BW16" s="73">
        <v>9761</v>
      </c>
      <c r="BX16" s="73">
        <v>366</v>
      </c>
      <c r="BY16" s="73">
        <v>0</v>
      </c>
      <c r="BZ16" s="73">
        <v>1</v>
      </c>
      <c r="CA16" s="73">
        <v>367</v>
      </c>
      <c r="CB16" s="73">
        <v>304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142</v>
      </c>
      <c r="CI16" s="73">
        <v>58</v>
      </c>
      <c r="CJ16" s="73">
        <v>1</v>
      </c>
      <c r="CK16" s="73">
        <v>201</v>
      </c>
      <c r="CL16" s="73">
        <v>334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>C16+H16+M16+R16+Z16+AE16+AJ16+AO16+AT16+AY16+BD16+BI16+BN16+BS16+BX16+CC16+CH16+CM16</f>
        <v>16611</v>
      </c>
      <c r="CS16" s="73">
        <f>D16+I16+N16+S16+AA16+AF16+AK16+AP16+AU16+AZ16+BE16+BJ16+BO16+BT16+BY16+CD16+CI16+CN16</f>
        <v>263031</v>
      </c>
      <c r="CT16" s="73">
        <f>E16+J16+O16+T16+AB16+AG16+AL16+AQ16+AV16+BA16+BF16+BK16+BP16+BU16+BZ16+CE16+CJ16+CO16</f>
        <v>9471</v>
      </c>
      <c r="CU16" s="73">
        <f>F16+K16+P16+U16+AC16+AH16+AM16+AR16+AW16+BB16+BG16+BL16+BQ16+BV16+CA16+CF16+CK16+CP16</f>
        <v>289113</v>
      </c>
      <c r="CV16" s="73">
        <f>G16+L16+Q16+Y16+AD16+AI16+AN16+AS16+AX16+BC16+BH16+BM16+BR16+BW16+CB16+CG16+CL16+CQ16</f>
        <v>134954</v>
      </c>
      <c r="CW16" s="96"/>
      <c r="CX16" s="96"/>
      <c r="CY16" s="96"/>
      <c r="CZ16" s="96"/>
      <c r="DA16" s="96"/>
      <c r="DB16" s="96"/>
    </row>
    <row r="17" spans="1:106" ht="24.95" customHeight="1" x14ac:dyDescent="0.2">
      <c r="A17" s="53">
        <v>11</v>
      </c>
      <c r="B17" s="54" t="s">
        <v>68</v>
      </c>
      <c r="C17" s="73">
        <v>1990</v>
      </c>
      <c r="D17" s="73">
        <v>0</v>
      </c>
      <c r="E17" s="73">
        <v>813</v>
      </c>
      <c r="F17" s="73">
        <v>2803</v>
      </c>
      <c r="G17" s="73">
        <v>3820</v>
      </c>
      <c r="H17" s="73">
        <v>0</v>
      </c>
      <c r="I17" s="73">
        <v>396</v>
      </c>
      <c r="J17" s="73">
        <v>0</v>
      </c>
      <c r="K17" s="73">
        <v>396</v>
      </c>
      <c r="L17" s="73">
        <v>167</v>
      </c>
      <c r="M17" s="73">
        <v>2483</v>
      </c>
      <c r="N17" s="73">
        <v>106</v>
      </c>
      <c r="O17" s="73">
        <v>953</v>
      </c>
      <c r="P17" s="73">
        <v>3542</v>
      </c>
      <c r="Q17" s="73">
        <v>4732</v>
      </c>
      <c r="R17" s="73">
        <v>3296</v>
      </c>
      <c r="S17" s="73">
        <v>37</v>
      </c>
      <c r="T17" s="73">
        <v>3259</v>
      </c>
      <c r="U17" s="73">
        <v>6592</v>
      </c>
      <c r="V17" s="73">
        <v>4585</v>
      </c>
      <c r="W17" s="73">
        <v>37</v>
      </c>
      <c r="X17" s="73">
        <v>2902</v>
      </c>
      <c r="Y17" s="73">
        <v>7524</v>
      </c>
      <c r="Z17" s="73">
        <v>523</v>
      </c>
      <c r="AA17" s="73">
        <v>415</v>
      </c>
      <c r="AB17" s="73">
        <v>140</v>
      </c>
      <c r="AC17" s="73">
        <v>1078</v>
      </c>
      <c r="AD17" s="73">
        <v>1585</v>
      </c>
      <c r="AE17" s="73">
        <v>8878</v>
      </c>
      <c r="AF17" s="73">
        <v>239095</v>
      </c>
      <c r="AG17" s="73">
        <v>140</v>
      </c>
      <c r="AH17" s="73">
        <v>248113</v>
      </c>
      <c r="AI17" s="73">
        <v>57129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3</v>
      </c>
      <c r="AP17" s="73">
        <v>0</v>
      </c>
      <c r="AQ17" s="73">
        <v>0</v>
      </c>
      <c r="AR17" s="73">
        <v>3</v>
      </c>
      <c r="AS17" s="73">
        <v>3</v>
      </c>
      <c r="AT17" s="73">
        <v>3</v>
      </c>
      <c r="AU17" s="73">
        <v>0</v>
      </c>
      <c r="AV17" s="73">
        <v>0</v>
      </c>
      <c r="AW17" s="73">
        <v>3</v>
      </c>
      <c r="AX17" s="73">
        <v>3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104</v>
      </c>
      <c r="BJ17" s="73">
        <v>2</v>
      </c>
      <c r="BK17" s="73">
        <v>0</v>
      </c>
      <c r="BL17" s="73">
        <v>106</v>
      </c>
      <c r="BM17" s="73">
        <v>57</v>
      </c>
      <c r="BN17" s="73">
        <v>12016</v>
      </c>
      <c r="BO17" s="73">
        <v>18</v>
      </c>
      <c r="BP17" s="73">
        <v>2</v>
      </c>
      <c r="BQ17" s="73">
        <v>12036</v>
      </c>
      <c r="BR17" s="73">
        <v>2921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47</v>
      </c>
      <c r="BY17" s="73">
        <v>1</v>
      </c>
      <c r="BZ17" s="73">
        <v>0</v>
      </c>
      <c r="CA17" s="73">
        <v>48</v>
      </c>
      <c r="CB17" s="73">
        <v>61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12008</v>
      </c>
      <c r="CI17" s="73">
        <v>25</v>
      </c>
      <c r="CJ17" s="73">
        <v>0</v>
      </c>
      <c r="CK17" s="73">
        <v>12033</v>
      </c>
      <c r="CL17" s="73">
        <v>2877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>C17+H17+M17+R17+Z17+AE17+AJ17+AO17+AT17+AY17+BD17+BI17+BN17+BS17+BX17+CC17+CH17+CM17</f>
        <v>41351</v>
      </c>
      <c r="CS17" s="73">
        <f>D17+I17+N17+S17+AA17+AF17+AK17+AP17+AU17+AZ17+BE17+BJ17+BO17+BT17+BY17+CD17+CI17+CN17</f>
        <v>240095</v>
      </c>
      <c r="CT17" s="73">
        <f>E17+J17+O17+T17+AB17+AG17+AL17+AQ17+AV17+BA17+BF17+BK17+BP17+BU17+BZ17+CE17+CJ17+CO17</f>
        <v>5307</v>
      </c>
      <c r="CU17" s="73">
        <f>F17+K17+P17+U17+AC17+AH17+AM17+AR17+AW17+BB17+BG17+BL17+BQ17+BV17+CA17+CF17+CK17+CP17</f>
        <v>286753</v>
      </c>
      <c r="CV17" s="73">
        <f>G17+L17+Q17+Y17+AD17+AI17+AN17+AS17+AX17+BC17+BH17+BM17+BR17+BW17+CB17+CG17+CL17+CQ17</f>
        <v>80879</v>
      </c>
      <c r="CW17" s="96"/>
      <c r="CX17" s="96"/>
      <c r="CY17" s="96"/>
      <c r="CZ17" s="96"/>
      <c r="DA17" s="96"/>
      <c r="DB17" s="96"/>
    </row>
    <row r="18" spans="1:106" ht="24.95" customHeight="1" x14ac:dyDescent="0.2">
      <c r="A18" s="53">
        <v>12</v>
      </c>
      <c r="B18" s="54" t="s">
        <v>56</v>
      </c>
      <c r="C18" s="73">
        <v>1657</v>
      </c>
      <c r="D18" s="73">
        <v>73</v>
      </c>
      <c r="E18" s="73">
        <v>895</v>
      </c>
      <c r="F18" s="73">
        <v>2625</v>
      </c>
      <c r="G18" s="73">
        <v>3495</v>
      </c>
      <c r="H18" s="73">
        <v>45</v>
      </c>
      <c r="I18" s="73">
        <v>204</v>
      </c>
      <c r="J18" s="73">
        <v>6</v>
      </c>
      <c r="K18" s="73">
        <v>255</v>
      </c>
      <c r="L18" s="73">
        <v>54</v>
      </c>
      <c r="M18" s="73">
        <v>5914</v>
      </c>
      <c r="N18" s="73">
        <v>95</v>
      </c>
      <c r="O18" s="73">
        <v>1534</v>
      </c>
      <c r="P18" s="73">
        <v>7543</v>
      </c>
      <c r="Q18" s="73">
        <v>8114</v>
      </c>
      <c r="R18" s="73">
        <v>10449</v>
      </c>
      <c r="S18" s="73">
        <v>292</v>
      </c>
      <c r="T18" s="73">
        <v>1877</v>
      </c>
      <c r="U18" s="73">
        <v>12618</v>
      </c>
      <c r="V18" s="73">
        <v>10589</v>
      </c>
      <c r="W18" s="73">
        <v>294</v>
      </c>
      <c r="X18" s="73">
        <v>3761</v>
      </c>
      <c r="Y18" s="73">
        <v>14644</v>
      </c>
      <c r="Z18" s="73">
        <v>258</v>
      </c>
      <c r="AA18" s="73">
        <v>40</v>
      </c>
      <c r="AB18" s="73">
        <v>1156</v>
      </c>
      <c r="AC18" s="73">
        <v>1454</v>
      </c>
      <c r="AD18" s="73">
        <v>1797</v>
      </c>
      <c r="AE18" s="73">
        <v>8553</v>
      </c>
      <c r="AF18" s="73">
        <v>238714</v>
      </c>
      <c r="AG18" s="73">
        <v>1156</v>
      </c>
      <c r="AH18" s="73">
        <v>248423</v>
      </c>
      <c r="AI18" s="73">
        <v>57183</v>
      </c>
      <c r="AJ18" s="73">
        <v>0</v>
      </c>
      <c r="AK18" s="73">
        <v>0</v>
      </c>
      <c r="AL18" s="73">
        <v>0</v>
      </c>
      <c r="AM18" s="73">
        <v>0</v>
      </c>
      <c r="AN18" s="73">
        <v>1</v>
      </c>
      <c r="AO18" s="73">
        <v>0</v>
      </c>
      <c r="AP18" s="73">
        <v>0</v>
      </c>
      <c r="AQ18" s="73">
        <v>0</v>
      </c>
      <c r="AR18" s="73">
        <v>0</v>
      </c>
      <c r="AS18" s="73">
        <v>1</v>
      </c>
      <c r="AT18" s="73">
        <v>0</v>
      </c>
      <c r="AU18" s="73">
        <v>0</v>
      </c>
      <c r="AV18" s="73">
        <v>0</v>
      </c>
      <c r="AW18" s="73">
        <v>0</v>
      </c>
      <c r="AX18" s="73">
        <v>1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61</v>
      </c>
      <c r="BJ18" s="73">
        <v>1</v>
      </c>
      <c r="BK18" s="73">
        <v>0</v>
      </c>
      <c r="BL18" s="73">
        <v>62</v>
      </c>
      <c r="BM18" s="73">
        <v>12</v>
      </c>
      <c r="BN18" s="73">
        <v>62</v>
      </c>
      <c r="BO18" s="73">
        <v>0</v>
      </c>
      <c r="BP18" s="73">
        <v>0</v>
      </c>
      <c r="BQ18" s="73">
        <v>62</v>
      </c>
      <c r="BR18" s="73">
        <v>127</v>
      </c>
      <c r="BS18" s="73">
        <v>6</v>
      </c>
      <c r="BT18" s="73">
        <v>0</v>
      </c>
      <c r="BU18" s="73">
        <v>0</v>
      </c>
      <c r="BV18" s="73">
        <v>6</v>
      </c>
      <c r="BW18" s="73">
        <v>12</v>
      </c>
      <c r="BX18" s="73">
        <v>5</v>
      </c>
      <c r="BY18" s="73">
        <v>0</v>
      </c>
      <c r="BZ18" s="73">
        <v>0</v>
      </c>
      <c r="CA18" s="73">
        <v>5</v>
      </c>
      <c r="CB18" s="73">
        <v>13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9</v>
      </c>
      <c r="CI18" s="73">
        <v>0</v>
      </c>
      <c r="CJ18" s="73">
        <v>0</v>
      </c>
      <c r="CK18" s="73">
        <v>9</v>
      </c>
      <c r="CL18" s="73">
        <v>12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>C18+H18+M18+R18+Z18+AE18+AJ18+AO18+AT18+AY18+BD18+BI18+BN18+BS18+BX18+CC18+CH18+CM18</f>
        <v>27019</v>
      </c>
      <c r="CS18" s="73">
        <f>D18+I18+N18+S18+AA18+AF18+AK18+AP18+AU18+AZ18+BE18+BJ18+BO18+BT18+BY18+CD18+CI18+CN18</f>
        <v>239419</v>
      </c>
      <c r="CT18" s="73">
        <f>E18+J18+O18+T18+AB18+AG18+AL18+AQ18+AV18+BA18+BF18+BK18+BP18+BU18+BZ18+CE18+CJ18+CO18</f>
        <v>6624</v>
      </c>
      <c r="CU18" s="73">
        <f>F18+K18+P18+U18+AC18+AH18+AM18+AR18+AW18+BB18+BG18+BL18+BQ18+BV18+CA18+CF18+CK18+CP18</f>
        <v>273062</v>
      </c>
      <c r="CV18" s="73">
        <f>G18+L18+Q18+Y18+AD18+AI18+AN18+AS18+AX18+BC18+BH18+BM18+BR18+BW18+CB18+CG18+CL18+CQ18</f>
        <v>85466</v>
      </c>
      <c r="CW18" s="96"/>
      <c r="CX18" s="96"/>
      <c r="CY18" s="96"/>
      <c r="CZ18" s="96"/>
      <c r="DA18" s="96"/>
      <c r="DB18" s="96"/>
    </row>
    <row r="19" spans="1:106" ht="24.95" customHeight="1" x14ac:dyDescent="0.2">
      <c r="A19" s="53">
        <v>13</v>
      </c>
      <c r="B19" s="54" t="s">
        <v>57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42</v>
      </c>
      <c r="I19" s="73">
        <v>95</v>
      </c>
      <c r="J19" s="73">
        <v>92</v>
      </c>
      <c r="K19" s="73">
        <v>229</v>
      </c>
      <c r="L19" s="73">
        <v>63</v>
      </c>
      <c r="M19" s="73">
        <v>19</v>
      </c>
      <c r="N19" s="73">
        <v>3</v>
      </c>
      <c r="O19" s="73">
        <v>1638</v>
      </c>
      <c r="P19" s="73">
        <v>1660</v>
      </c>
      <c r="Q19" s="73">
        <v>1613</v>
      </c>
      <c r="R19" s="73">
        <v>23</v>
      </c>
      <c r="S19" s="73">
        <v>419</v>
      </c>
      <c r="T19" s="73">
        <v>7791</v>
      </c>
      <c r="U19" s="73">
        <v>8233</v>
      </c>
      <c r="V19" s="73">
        <v>132</v>
      </c>
      <c r="W19" s="73">
        <v>433</v>
      </c>
      <c r="X19" s="73">
        <v>34415</v>
      </c>
      <c r="Y19" s="73">
        <v>34980</v>
      </c>
      <c r="Z19" s="73">
        <v>21</v>
      </c>
      <c r="AA19" s="73">
        <v>17</v>
      </c>
      <c r="AB19" s="73">
        <v>2623</v>
      </c>
      <c r="AC19" s="73">
        <v>2661</v>
      </c>
      <c r="AD19" s="73">
        <v>1682</v>
      </c>
      <c r="AE19" s="73">
        <v>8314</v>
      </c>
      <c r="AF19" s="73">
        <v>238690</v>
      </c>
      <c r="AG19" s="73">
        <v>1703</v>
      </c>
      <c r="AH19" s="73">
        <v>248707</v>
      </c>
      <c r="AI19" s="73">
        <v>57075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12</v>
      </c>
      <c r="BJ19" s="73">
        <v>11</v>
      </c>
      <c r="BK19" s="73">
        <v>0</v>
      </c>
      <c r="BL19" s="73">
        <v>23</v>
      </c>
      <c r="BM19" s="73">
        <v>6</v>
      </c>
      <c r="BN19" s="73">
        <v>8</v>
      </c>
      <c r="BO19" s="73">
        <v>5</v>
      </c>
      <c r="BP19" s="73">
        <v>1</v>
      </c>
      <c r="BQ19" s="73">
        <v>14</v>
      </c>
      <c r="BR19" s="73">
        <v>14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16</v>
      </c>
      <c r="BY19" s="73">
        <v>0</v>
      </c>
      <c r="BZ19" s="73">
        <v>0</v>
      </c>
      <c r="CA19" s="73">
        <v>16</v>
      </c>
      <c r="CB19" s="73">
        <v>17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2</v>
      </c>
      <c r="CI19" s="73">
        <v>0</v>
      </c>
      <c r="CJ19" s="73">
        <v>0</v>
      </c>
      <c r="CK19" s="73">
        <v>2</v>
      </c>
      <c r="CL19" s="73">
        <v>2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>C19+H19+M19+R19+Z19+AE19+AJ19+AO19+AT19+AY19+BD19+BI19+BN19+BS19+BX19+CC19+CH19+CM19</f>
        <v>8457</v>
      </c>
      <c r="CS19" s="73">
        <f>D19+I19+N19+S19+AA19+AF19+AK19+AP19+AU19+AZ19+BE19+BJ19+BO19+BT19+BY19+CD19+CI19+CN19</f>
        <v>239240</v>
      </c>
      <c r="CT19" s="73">
        <f>E19+J19+O19+T19+AB19+AG19+AL19+AQ19+AV19+BA19+BF19+BK19+BP19+BU19+BZ19+CE19+CJ19+CO19</f>
        <v>13848</v>
      </c>
      <c r="CU19" s="73">
        <f>F19+K19+P19+U19+AC19+AH19+AM19+AR19+AW19+BB19+BG19+BL19+BQ19+BV19+CA19+CF19+CK19+CP19</f>
        <v>261545</v>
      </c>
      <c r="CV19" s="73">
        <f>G19+L19+Q19+Y19+AD19+AI19+AN19+AS19+AX19+BC19+BH19+BM19+BR19+BW19+CB19+CG19+CL19+CQ19</f>
        <v>95452</v>
      </c>
      <c r="CW19" s="96"/>
      <c r="CX19" s="96"/>
      <c r="CY19" s="96"/>
      <c r="CZ19" s="96"/>
      <c r="DA19" s="96"/>
      <c r="DB19" s="96"/>
    </row>
    <row r="20" spans="1:106" ht="24.95" customHeight="1" x14ac:dyDescent="0.2">
      <c r="A20" s="53">
        <v>14</v>
      </c>
      <c r="B20" s="54" t="s">
        <v>63</v>
      </c>
      <c r="C20" s="73">
        <v>0</v>
      </c>
      <c r="D20" s="73">
        <v>1598</v>
      </c>
      <c r="E20" s="73">
        <v>0</v>
      </c>
      <c r="F20" s="73">
        <v>1598</v>
      </c>
      <c r="G20" s="73">
        <v>194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445</v>
      </c>
      <c r="N20" s="73">
        <v>0</v>
      </c>
      <c r="O20" s="73">
        <v>0</v>
      </c>
      <c r="P20" s="73">
        <v>445</v>
      </c>
      <c r="Q20" s="73">
        <v>440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2508</v>
      </c>
      <c r="AA20" s="73">
        <v>0</v>
      </c>
      <c r="AB20" s="73">
        <v>10</v>
      </c>
      <c r="AC20" s="73">
        <v>2518</v>
      </c>
      <c r="AD20" s="73">
        <v>2404</v>
      </c>
      <c r="AE20" s="73">
        <v>9050</v>
      </c>
      <c r="AF20" s="73">
        <v>240191</v>
      </c>
      <c r="AG20" s="73">
        <v>0</v>
      </c>
      <c r="AH20" s="73">
        <v>249241</v>
      </c>
      <c r="AI20" s="73">
        <v>57775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134</v>
      </c>
      <c r="BP20" s="73">
        <v>0</v>
      </c>
      <c r="BQ20" s="73">
        <v>134</v>
      </c>
      <c r="BR20" s="73">
        <v>18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460</v>
      </c>
      <c r="CE20" s="73">
        <v>0</v>
      </c>
      <c r="CF20" s="73">
        <v>460</v>
      </c>
      <c r="CG20" s="73">
        <v>63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>C20+H20+M20+R20+Z20+AE20+AJ20+AO20+AT20+AY20+BD20+BI20+BN20+BS20+BX20+CC20+CH20+CM20</f>
        <v>12003</v>
      </c>
      <c r="CS20" s="73">
        <f>D20+I20+N20+S20+AA20+AF20+AK20+AP20+AU20+AZ20+BE20+BJ20+BO20+BT20+BY20+CD20+CI20+CN20</f>
        <v>242383</v>
      </c>
      <c r="CT20" s="73">
        <f>E20+J20+O20+T20+AB20+AG20+AL20+AQ20+AV20+BA20+BF20+BK20+BP20+BU20+BZ20+CE20+CJ20+CO20</f>
        <v>10</v>
      </c>
      <c r="CU20" s="73">
        <f>F20+K20+P20+U20+AC20+AH20+AM20+AR20+AW20+BB20+BG20+BL20+BQ20+BV20+CA20+CF20+CK20+CP20</f>
        <v>254396</v>
      </c>
      <c r="CV20" s="73">
        <f>G20+L20+Q20+Y20+AD20+AI20+AN20+AS20+AX20+BC20+BH20+BM20+BR20+BW20+CB20+CG20+CL20+CQ20</f>
        <v>60894</v>
      </c>
      <c r="CW20" s="96"/>
      <c r="CX20" s="96"/>
      <c r="CY20" s="96"/>
      <c r="CZ20" s="96"/>
      <c r="DA20" s="96"/>
      <c r="DB20" s="96"/>
    </row>
    <row r="21" spans="1:106" ht="24.95" customHeight="1" x14ac:dyDescent="0.2">
      <c r="A21" s="53">
        <v>15</v>
      </c>
      <c r="B21" s="63" t="s">
        <v>72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211</v>
      </c>
      <c r="J21" s="73">
        <v>0</v>
      </c>
      <c r="K21" s="73">
        <v>211</v>
      </c>
      <c r="L21" s="73">
        <v>18</v>
      </c>
      <c r="M21" s="73">
        <v>0</v>
      </c>
      <c r="N21" s="73">
        <v>1</v>
      </c>
      <c r="O21" s="73">
        <v>0</v>
      </c>
      <c r="P21" s="73">
        <v>1</v>
      </c>
      <c r="Q21" s="73">
        <v>1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116</v>
      </c>
      <c r="AA21" s="73">
        <v>17</v>
      </c>
      <c r="AB21" s="73">
        <v>0</v>
      </c>
      <c r="AC21" s="73">
        <v>133</v>
      </c>
      <c r="AD21" s="73">
        <v>181</v>
      </c>
      <c r="AE21" s="73">
        <v>8314</v>
      </c>
      <c r="AF21" s="73">
        <v>238691</v>
      </c>
      <c r="AG21" s="73">
        <v>0</v>
      </c>
      <c r="AH21" s="73">
        <v>247005</v>
      </c>
      <c r="AI21" s="73">
        <v>55486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1</v>
      </c>
      <c r="BQ21" s="73">
        <v>1</v>
      </c>
      <c r="BR21" s="73">
        <v>2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747</v>
      </c>
      <c r="BY21" s="73">
        <v>0</v>
      </c>
      <c r="BZ21" s="73">
        <v>0</v>
      </c>
      <c r="CA21" s="73">
        <v>747</v>
      </c>
      <c r="CB21" s="73">
        <v>162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4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f>C21+H21+M21+R21+Z21+AE21+AJ21+AO21+AT21+AY21+BD21+BI21+BN21+BS21+BX21+CC21+CH21+CM21</f>
        <v>9177</v>
      </c>
      <c r="CS21" s="73">
        <f>D21+I21+N21+S21+AA21+AF21+AK21+AP21+AU21+AZ21+BE21+BJ21+BO21+BT21+BY21+CD21+CI21+CN21</f>
        <v>238920</v>
      </c>
      <c r="CT21" s="73">
        <f>E21+J21+O21+T21+AB21+AG21+AL21+AQ21+AV21+BA21+BF21+BK21+BP21+BU21+BZ21+CE21+CJ21+CO21</f>
        <v>1</v>
      </c>
      <c r="CU21" s="73">
        <f>F21+K21+P21+U21+AC21+AH21+AM21+AR21+AW21+BB21+BG21+BL21+BQ21+BV21+CA21+CF21+CK21+CP21</f>
        <v>248098</v>
      </c>
      <c r="CV21" s="73">
        <f>G21+L21+Q21+Y21+AD21+AI21+AN21+AS21+AX21+BC21+BH21+BM21+BR21+BW21+CB21+CG21+CL21+CQ21</f>
        <v>55854</v>
      </c>
      <c r="CW21" s="96"/>
      <c r="CX21" s="96"/>
      <c r="CY21" s="96"/>
      <c r="CZ21" s="96"/>
      <c r="DA21" s="96"/>
      <c r="DB21" s="96"/>
    </row>
    <row r="22" spans="1:106" ht="24.95" customHeight="1" x14ac:dyDescent="0.2">
      <c r="A22" s="53">
        <v>16</v>
      </c>
      <c r="B22" s="63" t="s">
        <v>64</v>
      </c>
      <c r="C22" s="73">
        <v>103</v>
      </c>
      <c r="D22" s="73">
        <v>1</v>
      </c>
      <c r="E22" s="73">
        <v>0</v>
      </c>
      <c r="F22" s="73">
        <v>104</v>
      </c>
      <c r="G22" s="73">
        <v>375</v>
      </c>
      <c r="H22" s="73">
        <v>138</v>
      </c>
      <c r="I22" s="73">
        <v>28</v>
      </c>
      <c r="J22" s="73">
        <v>0</v>
      </c>
      <c r="K22" s="73">
        <v>166</v>
      </c>
      <c r="L22" s="73">
        <v>102</v>
      </c>
      <c r="M22" s="73">
        <v>137</v>
      </c>
      <c r="N22" s="73">
        <v>3</v>
      </c>
      <c r="O22" s="73">
        <v>0</v>
      </c>
      <c r="P22" s="73">
        <v>140</v>
      </c>
      <c r="Q22" s="73">
        <v>412</v>
      </c>
      <c r="R22" s="73">
        <v>1453</v>
      </c>
      <c r="S22" s="73">
        <v>1184</v>
      </c>
      <c r="T22" s="73">
        <v>0</v>
      </c>
      <c r="U22" s="73">
        <v>2637</v>
      </c>
      <c r="V22" s="73">
        <v>2835</v>
      </c>
      <c r="W22" s="73">
        <v>1588</v>
      </c>
      <c r="X22" s="73">
        <v>0</v>
      </c>
      <c r="Y22" s="73">
        <v>4423</v>
      </c>
      <c r="Z22" s="73">
        <v>103</v>
      </c>
      <c r="AA22" s="73">
        <v>17</v>
      </c>
      <c r="AB22" s="73">
        <v>0</v>
      </c>
      <c r="AC22" s="73">
        <v>120</v>
      </c>
      <c r="AD22" s="73">
        <v>302</v>
      </c>
      <c r="AE22" s="73">
        <v>7195</v>
      </c>
      <c r="AF22" s="73">
        <v>168184</v>
      </c>
      <c r="AG22" s="73">
        <v>0</v>
      </c>
      <c r="AH22" s="73">
        <v>175379</v>
      </c>
      <c r="AI22" s="73">
        <v>12481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3</v>
      </c>
      <c r="AP22" s="73">
        <v>0</v>
      </c>
      <c r="AQ22" s="73">
        <v>0</v>
      </c>
      <c r="AR22" s="73">
        <v>3</v>
      </c>
      <c r="AS22" s="73">
        <v>10</v>
      </c>
      <c r="AT22" s="73">
        <v>7</v>
      </c>
      <c r="AU22" s="73">
        <v>0</v>
      </c>
      <c r="AV22" s="73">
        <v>0</v>
      </c>
      <c r="AW22" s="73">
        <v>7</v>
      </c>
      <c r="AX22" s="73">
        <v>17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286</v>
      </c>
      <c r="BJ22" s="73">
        <v>0</v>
      </c>
      <c r="BK22" s="73">
        <v>4</v>
      </c>
      <c r="BL22" s="73">
        <v>290</v>
      </c>
      <c r="BM22" s="73">
        <v>100</v>
      </c>
      <c r="BN22" s="73">
        <v>44</v>
      </c>
      <c r="BO22" s="73">
        <v>0</v>
      </c>
      <c r="BP22" s="73">
        <v>2</v>
      </c>
      <c r="BQ22" s="73">
        <v>46</v>
      </c>
      <c r="BR22" s="73">
        <v>126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3</v>
      </c>
      <c r="CI22" s="73">
        <v>2</v>
      </c>
      <c r="CJ22" s="73">
        <v>1</v>
      </c>
      <c r="CK22" s="73">
        <v>6</v>
      </c>
      <c r="CL22" s="73">
        <v>7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f>C22+H22+M22+R22+Z22+AE22+AJ22+AO22+AT22+AY22+BD22+BI22+BN22+BS22+BX22+CC22+CH22+CM22</f>
        <v>9472</v>
      </c>
      <c r="CS22" s="73">
        <f>D22+I22+N22+S22+AA22+AF22+AK22+AP22+AU22+AZ22+BE22+BJ22+BO22+BT22+BY22+CD22+CI22+CN22</f>
        <v>169419</v>
      </c>
      <c r="CT22" s="73">
        <f>E22+J22+O22+T22+AB22+AG22+AL22+AQ22+AV22+BA22+BF22+BK22+BP22+BU22+BZ22+CE22+CJ22+CO22</f>
        <v>7</v>
      </c>
      <c r="CU22" s="73">
        <f>F22+K22+P22+U22+AC22+AH22+AM22+AR22+AW22+BB22+BG22+BL22+BQ22+BV22+CA22+CF22+CK22+CP22</f>
        <v>178898</v>
      </c>
      <c r="CV22" s="73">
        <f>G22+L22+Q22+Y22+AD22+AI22+AN22+AS22+AX22+BC22+BH22+BM22+BR22+BW22+CB22+CG22+CL22+CQ22</f>
        <v>18355</v>
      </c>
      <c r="CW22" s="96"/>
      <c r="CX22" s="96"/>
      <c r="CY22" s="96"/>
      <c r="CZ22" s="96"/>
      <c r="DA22" s="96"/>
      <c r="DB22" s="96"/>
    </row>
    <row r="23" spans="1:106" ht="24.95" customHeight="1" x14ac:dyDescent="0.2">
      <c r="A23" s="53">
        <v>17</v>
      </c>
      <c r="B23" s="63" t="s">
        <v>69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5</v>
      </c>
      <c r="N23" s="73">
        <v>5</v>
      </c>
      <c r="O23" s="73">
        <v>0</v>
      </c>
      <c r="P23" s="73">
        <v>10</v>
      </c>
      <c r="Q23" s="73">
        <v>10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13</v>
      </c>
      <c r="AA23" s="73">
        <v>20</v>
      </c>
      <c r="AB23" s="73">
        <v>0</v>
      </c>
      <c r="AC23" s="73">
        <v>33</v>
      </c>
      <c r="AD23" s="73">
        <v>28</v>
      </c>
      <c r="AE23" s="73">
        <v>7116</v>
      </c>
      <c r="AF23" s="73">
        <v>168187</v>
      </c>
      <c r="AG23" s="73">
        <v>0</v>
      </c>
      <c r="AH23" s="73">
        <v>175303</v>
      </c>
      <c r="AI23" s="73">
        <v>12233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1</v>
      </c>
      <c r="BO23" s="73">
        <v>0</v>
      </c>
      <c r="BP23" s="73">
        <v>0</v>
      </c>
      <c r="BQ23" s="73">
        <v>1</v>
      </c>
      <c r="BR23" s="73">
        <v>1</v>
      </c>
      <c r="BS23" s="73">
        <v>1</v>
      </c>
      <c r="BT23" s="73">
        <v>0</v>
      </c>
      <c r="BU23" s="73">
        <v>0</v>
      </c>
      <c r="BV23" s="73">
        <v>1</v>
      </c>
      <c r="BW23" s="73">
        <v>1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3</v>
      </c>
      <c r="CI23" s="73">
        <v>0</v>
      </c>
      <c r="CJ23" s="73">
        <v>0</v>
      </c>
      <c r="CK23" s="73">
        <v>3</v>
      </c>
      <c r="CL23" s="73">
        <v>3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f>C23+H23+M23+R23+Z23+AE23+AJ23+AO23+AT23+AY23+BD23+BI23+BN23+BS23+BX23+CC23+CH23+CM23</f>
        <v>7139</v>
      </c>
      <c r="CS23" s="73">
        <f>D23+I23+N23+S23+AA23+AF23+AK23+AP23+AU23+AZ23+BE23+BJ23+BO23+BT23+BY23+CD23+CI23+CN23</f>
        <v>168212</v>
      </c>
      <c r="CT23" s="73">
        <f>E23+J23+O23+T23+AB23+AG23+AL23+AQ23+AV23+BA23+BF23+BK23+BP23+BU23+BZ23+CE23+CJ23+CO23</f>
        <v>0</v>
      </c>
      <c r="CU23" s="73">
        <f>F23+K23+P23+U23+AC23+AH23+AM23+AR23+AW23+BB23+BG23+BL23+BQ23+BV23+CA23+CF23+CK23+CP23</f>
        <v>175351</v>
      </c>
      <c r="CV23" s="73">
        <f>G23+L23+Q23+Y23+AD23+AI23+AN23+AS23+AX23+BC23+BH23+BM23+BR23+BW23+CB23+CG23+CL23+CQ23</f>
        <v>12276</v>
      </c>
      <c r="CW23" s="96"/>
      <c r="CX23" s="96"/>
      <c r="CY23" s="96"/>
      <c r="CZ23" s="96"/>
      <c r="DA23" s="96"/>
      <c r="DB23" s="96"/>
    </row>
    <row r="24" spans="1:106" x14ac:dyDescent="0.2">
      <c r="A24" s="55"/>
      <c r="B24" s="56" t="s">
        <v>1</v>
      </c>
      <c r="C24" s="76">
        <f t="shared" ref="C24:AG24" si="0">SUM(C7:C23)</f>
        <v>70167</v>
      </c>
      <c r="D24" s="76">
        <f t="shared" si="0"/>
        <v>417496</v>
      </c>
      <c r="E24" s="76">
        <f t="shared" si="0"/>
        <v>167830</v>
      </c>
      <c r="F24" s="76">
        <f t="shared" si="0"/>
        <v>655493</v>
      </c>
      <c r="G24" s="76">
        <f t="shared" si="0"/>
        <v>1034932</v>
      </c>
      <c r="H24" s="76">
        <f t="shared" si="0"/>
        <v>67217</v>
      </c>
      <c r="I24" s="76">
        <f t="shared" si="0"/>
        <v>140332</v>
      </c>
      <c r="J24" s="76">
        <f t="shared" si="0"/>
        <v>60424</v>
      </c>
      <c r="K24" s="76">
        <f t="shared" si="0"/>
        <v>267973</v>
      </c>
      <c r="L24" s="76">
        <f t="shared" si="0"/>
        <v>130805</v>
      </c>
      <c r="M24" s="76">
        <f t="shared" si="0"/>
        <v>90915</v>
      </c>
      <c r="N24" s="76">
        <f t="shared" si="0"/>
        <v>15731</v>
      </c>
      <c r="O24" s="76">
        <f t="shared" si="0"/>
        <v>20823</v>
      </c>
      <c r="P24" s="76">
        <f t="shared" si="0"/>
        <v>127469</v>
      </c>
      <c r="Q24" s="76">
        <f t="shared" si="0"/>
        <v>174660</v>
      </c>
      <c r="R24" s="76">
        <f t="shared" si="0"/>
        <v>200385</v>
      </c>
      <c r="S24" s="76">
        <f t="shared" si="0"/>
        <v>16848</v>
      </c>
      <c r="T24" s="76">
        <f t="shared" si="0"/>
        <v>246268</v>
      </c>
      <c r="U24" s="76">
        <f t="shared" si="0"/>
        <v>463501</v>
      </c>
      <c r="V24" s="76">
        <f t="shared" si="0"/>
        <v>285525</v>
      </c>
      <c r="W24" s="76">
        <f t="shared" si="0"/>
        <v>28107</v>
      </c>
      <c r="X24" s="76">
        <f t="shared" si="0"/>
        <v>240706</v>
      </c>
      <c r="Y24" s="76">
        <f t="shared" si="0"/>
        <v>554338</v>
      </c>
      <c r="Z24" s="76">
        <f t="shared" si="0"/>
        <v>18254</v>
      </c>
      <c r="AA24" s="76">
        <f t="shared" si="0"/>
        <v>22797</v>
      </c>
      <c r="AB24" s="76">
        <f t="shared" si="0"/>
        <v>26767</v>
      </c>
      <c r="AC24" s="76">
        <f t="shared" si="0"/>
        <v>67818</v>
      </c>
      <c r="AD24" s="76">
        <f t="shared" si="0"/>
        <v>76207</v>
      </c>
      <c r="AE24" s="76">
        <f>SUM(AE7:AE23)-8294*14-7111*2</f>
        <v>25184</v>
      </c>
      <c r="AF24" s="76">
        <f>SUM(AF7:AF23)-238674*14-168167*2</f>
        <v>265943</v>
      </c>
      <c r="AG24" s="76">
        <f t="shared" si="0"/>
        <v>16706</v>
      </c>
      <c r="AH24" s="76">
        <f>SUM(AH7:AH23)-246968*14-175278*2</f>
        <v>307833</v>
      </c>
      <c r="AI24" s="76">
        <f>SUM(AI7:AI23)-55398*14-1208*2</f>
        <v>158460</v>
      </c>
      <c r="AJ24" s="76">
        <f t="shared" ref="AJ24:BN24" si="1">SUM(AJ7:AJ23)</f>
        <v>1</v>
      </c>
      <c r="AK24" s="76">
        <f t="shared" si="1"/>
        <v>0</v>
      </c>
      <c r="AL24" s="76">
        <f t="shared" si="1"/>
        <v>0</v>
      </c>
      <c r="AM24" s="76">
        <f t="shared" si="1"/>
        <v>1</v>
      </c>
      <c r="AN24" s="76">
        <f t="shared" si="1"/>
        <v>3</v>
      </c>
      <c r="AO24" s="76">
        <f t="shared" si="1"/>
        <v>21</v>
      </c>
      <c r="AP24" s="76">
        <f t="shared" si="1"/>
        <v>0</v>
      </c>
      <c r="AQ24" s="76">
        <f t="shared" si="1"/>
        <v>2</v>
      </c>
      <c r="AR24" s="76">
        <f t="shared" si="1"/>
        <v>23</v>
      </c>
      <c r="AS24" s="76">
        <f t="shared" si="1"/>
        <v>36</v>
      </c>
      <c r="AT24" s="76">
        <f t="shared" si="1"/>
        <v>23</v>
      </c>
      <c r="AU24" s="76">
        <f t="shared" si="1"/>
        <v>0</v>
      </c>
      <c r="AV24" s="76">
        <f t="shared" si="1"/>
        <v>3</v>
      </c>
      <c r="AW24" s="76">
        <f t="shared" si="1"/>
        <v>26</v>
      </c>
      <c r="AX24" s="76">
        <f t="shared" si="1"/>
        <v>42</v>
      </c>
      <c r="AY24" s="76">
        <f t="shared" si="1"/>
        <v>15</v>
      </c>
      <c r="AZ24" s="76">
        <f t="shared" si="1"/>
        <v>1</v>
      </c>
      <c r="BA24" s="76">
        <f t="shared" si="1"/>
        <v>8</v>
      </c>
      <c r="BB24" s="76">
        <f t="shared" si="1"/>
        <v>24</v>
      </c>
      <c r="BC24" s="76">
        <f t="shared" si="1"/>
        <v>35</v>
      </c>
      <c r="BD24" s="76">
        <f t="shared" si="1"/>
        <v>6</v>
      </c>
      <c r="BE24" s="76">
        <f t="shared" si="1"/>
        <v>0</v>
      </c>
      <c r="BF24" s="76">
        <f t="shared" si="1"/>
        <v>0</v>
      </c>
      <c r="BG24" s="76">
        <f t="shared" si="1"/>
        <v>6</v>
      </c>
      <c r="BH24" s="76">
        <f t="shared" si="1"/>
        <v>6</v>
      </c>
      <c r="BI24" s="76">
        <f t="shared" si="1"/>
        <v>11104</v>
      </c>
      <c r="BJ24" s="76">
        <f t="shared" si="1"/>
        <v>709</v>
      </c>
      <c r="BK24" s="76">
        <f t="shared" si="1"/>
        <v>34</v>
      </c>
      <c r="BL24" s="76">
        <f t="shared" si="1"/>
        <v>11847</v>
      </c>
      <c r="BM24" s="76">
        <f t="shared" si="1"/>
        <v>6402</v>
      </c>
      <c r="BN24" s="76">
        <f t="shared" si="1"/>
        <v>25374</v>
      </c>
      <c r="BO24" s="76">
        <f t="shared" ref="BO24:CT24" si="2">SUM(BO7:BO23)</f>
        <v>79383</v>
      </c>
      <c r="BP24" s="76">
        <f t="shared" si="2"/>
        <v>188</v>
      </c>
      <c r="BQ24" s="76">
        <f t="shared" si="2"/>
        <v>104945</v>
      </c>
      <c r="BR24" s="76">
        <f t="shared" si="2"/>
        <v>154119</v>
      </c>
      <c r="BS24" s="76">
        <f t="shared" si="2"/>
        <v>734</v>
      </c>
      <c r="BT24" s="76">
        <f t="shared" si="2"/>
        <v>12775</v>
      </c>
      <c r="BU24" s="76">
        <f t="shared" si="2"/>
        <v>12</v>
      </c>
      <c r="BV24" s="76">
        <f t="shared" si="2"/>
        <v>13521</v>
      </c>
      <c r="BW24" s="76">
        <f t="shared" si="2"/>
        <v>21820</v>
      </c>
      <c r="BX24" s="76">
        <f t="shared" si="2"/>
        <v>8335</v>
      </c>
      <c r="BY24" s="76">
        <f t="shared" si="2"/>
        <v>21</v>
      </c>
      <c r="BZ24" s="76">
        <f t="shared" si="2"/>
        <v>5</v>
      </c>
      <c r="CA24" s="76">
        <f t="shared" si="2"/>
        <v>8361</v>
      </c>
      <c r="CB24" s="76">
        <f t="shared" si="2"/>
        <v>4470</v>
      </c>
      <c r="CC24" s="76">
        <f t="shared" si="2"/>
        <v>0</v>
      </c>
      <c r="CD24" s="76">
        <f t="shared" si="2"/>
        <v>5437</v>
      </c>
      <c r="CE24" s="76">
        <f t="shared" si="2"/>
        <v>0</v>
      </c>
      <c r="CF24" s="76">
        <f t="shared" si="2"/>
        <v>5437</v>
      </c>
      <c r="CG24" s="76">
        <f t="shared" si="2"/>
        <v>6280</v>
      </c>
      <c r="CH24" s="76">
        <f t="shared" si="2"/>
        <v>16734</v>
      </c>
      <c r="CI24" s="76">
        <f t="shared" si="2"/>
        <v>28268</v>
      </c>
      <c r="CJ24" s="76">
        <f t="shared" si="2"/>
        <v>15</v>
      </c>
      <c r="CK24" s="76">
        <f t="shared" si="2"/>
        <v>45017</v>
      </c>
      <c r="CL24" s="76">
        <f t="shared" si="2"/>
        <v>37403</v>
      </c>
      <c r="CM24" s="76">
        <f t="shared" si="2"/>
        <v>0</v>
      </c>
      <c r="CN24" s="76">
        <f t="shared" si="2"/>
        <v>0</v>
      </c>
      <c r="CO24" s="76">
        <f t="shared" si="2"/>
        <v>0</v>
      </c>
      <c r="CP24" s="76">
        <f t="shared" si="2"/>
        <v>0</v>
      </c>
      <c r="CQ24" s="76">
        <f t="shared" si="2"/>
        <v>0</v>
      </c>
      <c r="CR24" s="76">
        <f>SUM(CR7:CR23)-8294*14-7111*2</f>
        <v>534469</v>
      </c>
      <c r="CS24" s="76">
        <f>SUM(CS7:CS23)-238674*14-168167*2</f>
        <v>1005741</v>
      </c>
      <c r="CT24" s="76">
        <f t="shared" ref="CT24:CV24" si="3">SUM(CT7:CT23)</f>
        <v>539085</v>
      </c>
      <c r="CU24" s="76">
        <f>SUM(CU7:CU23)-246968*14-175278*2</f>
        <v>2079295</v>
      </c>
      <c r="CV24" s="76">
        <f>SUM(CV7:CV23)-55398*14-1208*2</f>
        <v>2360018</v>
      </c>
      <c r="CW24" s="96"/>
      <c r="CX24" s="96"/>
      <c r="CY24" s="96"/>
      <c r="CZ24" s="96"/>
      <c r="DA24" s="96"/>
      <c r="DB24" s="96"/>
    </row>
    <row r="25" spans="1:106" x14ac:dyDescent="0.2">
      <c r="A25" s="82"/>
      <c r="B25" s="8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</row>
    <row r="26" spans="1:106" s="27" customFormat="1" ht="12.75" customHeight="1" x14ac:dyDescent="0.2"/>
    <row r="27" spans="1:106" ht="15" x14ac:dyDescent="0.3">
      <c r="B27" s="62" t="s">
        <v>73</v>
      </c>
      <c r="AI27" s="97"/>
    </row>
    <row r="28" spans="1:106" ht="15" x14ac:dyDescent="0.3">
      <c r="B28" s="62" t="s">
        <v>74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</sheetData>
  <sortState ref="B9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B7" sqref="B7:AN23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90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99" t="s">
        <v>0</v>
      </c>
      <c r="B4" s="99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31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02" t="s">
        <v>14</v>
      </c>
      <c r="AN4" s="104"/>
    </row>
    <row r="5" spans="1:40" s="22" customFormat="1" ht="42" customHeight="1" x14ac:dyDescent="0.2">
      <c r="A5" s="100"/>
      <c r="B5" s="100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101"/>
      <c r="B6" s="101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56</v>
      </c>
      <c r="C7" s="73">
        <v>206814.87893599499</v>
      </c>
      <c r="D7" s="73">
        <v>8852.2906759199996</v>
      </c>
      <c r="E7" s="73">
        <v>0</v>
      </c>
      <c r="F7" s="73">
        <v>0</v>
      </c>
      <c r="G7" s="73">
        <v>0</v>
      </c>
      <c r="H7" s="73">
        <v>0</v>
      </c>
      <c r="I7" s="73">
        <v>2807853.12968536</v>
      </c>
      <c r="J7" s="73">
        <v>1752489.3932563199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>C7+E7+G7+I7+K7+M7+O7+Q7+S7+U7+W7+Y7+AA7+AC7+AE7+AG7+AI7+AK7</f>
        <v>3014668.0086213551</v>
      </c>
      <c r="AN7" s="73">
        <f>D7+F7+H7+J7+L7+N7+P7+R7+T7+V7+X7+Z7+AB7+AD7+AF7+AH7+AJ7+AL7</f>
        <v>1761341.6839322399</v>
      </c>
    </row>
    <row r="8" spans="1:40" s="24" customFormat="1" ht="24.95" customHeight="1" x14ac:dyDescent="0.2">
      <c r="A8" s="53">
        <v>2</v>
      </c>
      <c r="B8" s="72" t="s">
        <v>47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738259.67058823525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>C8+E8+G8+I8+K8+M8+O8+Q8+S8+U8+W8+Y8+AA8+AC8+AE8+AG8+AI8+AK8</f>
        <v>738259.67058823525</v>
      </c>
      <c r="AN8" s="73">
        <f>D8+F8+H8+J8+L8+N8+P8+R8+T8+V8+X8+Z8+AB8+AD8+AF8+AH8+AJ8+AL8</f>
        <v>0</v>
      </c>
    </row>
    <row r="9" spans="1:40" ht="24.95" customHeight="1" x14ac:dyDescent="0.2">
      <c r="A9" s="53">
        <v>3</v>
      </c>
      <c r="B9" s="72" t="s">
        <v>61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-3835.5427650000001</v>
      </c>
      <c r="L9" s="73">
        <v>-1827.5769330000001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103605.38939900001</v>
      </c>
      <c r="AB9" s="73">
        <v>100510.65319662209</v>
      </c>
      <c r="AC9" s="73">
        <v>1984.90112</v>
      </c>
      <c r="AD9" s="73">
        <v>1626.6145583360001</v>
      </c>
      <c r="AE9" s="73">
        <v>0</v>
      </c>
      <c r="AF9" s="73">
        <v>0</v>
      </c>
      <c r="AG9" s="73">
        <v>0</v>
      </c>
      <c r="AH9" s="73">
        <v>0</v>
      </c>
      <c r="AI9" s="73">
        <v>13086.03038</v>
      </c>
      <c r="AJ9" s="73">
        <v>5511.8644480000003</v>
      </c>
      <c r="AK9" s="73">
        <v>0</v>
      </c>
      <c r="AL9" s="73">
        <v>0</v>
      </c>
      <c r="AM9" s="73">
        <f>C9+E9+G9+I9+K9+M9+O9+Q9+S9+U9+W9+Y9+AA9+AC9+AE9+AG9+AI9+AK9</f>
        <v>114840.77813399999</v>
      </c>
      <c r="AN9" s="73">
        <f>D9+F9+H9+J9+L9+N9+P9+R9+T9+V9+X9+Z9+AB9+AD9+AF9+AH9+AJ9+AL9</f>
        <v>105821.5552699581</v>
      </c>
    </row>
    <row r="10" spans="1:40" ht="24.95" customHeight="1" x14ac:dyDescent="0.2">
      <c r="A10" s="53">
        <v>4</v>
      </c>
      <c r="B10" s="72" t="s">
        <v>59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23462</v>
      </c>
      <c r="V10" s="73">
        <v>11731.0875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>C10+E10+G10+I10+K10+M10+O10+Q10+S10+U10+W10+Y10+AA10+AC10+AE10+AG10+AI10+AK10</f>
        <v>23462</v>
      </c>
      <c r="AN10" s="73">
        <f>D10+F10+H10+J10+L10+N10+P10+R10+T10+V10+X10+Z10+AB10+AD10+AF10+AH10+AJ10+AL10</f>
        <v>11731.0875</v>
      </c>
    </row>
    <row r="11" spans="1:40" ht="24.95" customHeight="1" x14ac:dyDescent="0.2">
      <c r="A11" s="53">
        <v>5</v>
      </c>
      <c r="B11" s="72" t="s">
        <v>48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14954.029699999999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>C11+E11+G11+I11+K11+M11+O11+Q11+S11+U11+W11+Y11+AA11+AC11+AE11+AG11+AI11+AK11</f>
        <v>14954.029699999999</v>
      </c>
      <c r="AN11" s="73">
        <f>D11+F11+H11+J11+L11+N11+P11+R11+T11+V11+X11+Z11+AB11+AD11+AF11+AH11+AJ11+AL11</f>
        <v>0</v>
      </c>
    </row>
    <row r="12" spans="1:40" ht="24.95" customHeight="1" x14ac:dyDescent="0.2">
      <c r="A12" s="53">
        <v>6</v>
      </c>
      <c r="B12" s="72" t="s">
        <v>60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>C12+E12+G12+I12+K12+M12+O12+Q12+S12+U12+W12+Y12+AA12+AC12+AE12+AG12+AI12+AK12</f>
        <v>0</v>
      </c>
      <c r="AN12" s="73">
        <f>D12+F12+H12+J12+L12+N12+P12+R12+T12+V12+X12+Z12+AB12+AD12+AF12+AH12+AJ12+AL12</f>
        <v>0</v>
      </c>
    </row>
    <row r="13" spans="1:40" ht="24.95" customHeight="1" x14ac:dyDescent="0.2">
      <c r="A13" s="53">
        <v>7</v>
      </c>
      <c r="B13" s="72" t="s">
        <v>66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>C13+E13+G13+I13+K13+M13+O13+Q13+S13+U13+W13+Y13+AA13+AC13+AE13+AG13+AI13+AK13</f>
        <v>0</v>
      </c>
      <c r="AN13" s="73">
        <f>D13+F13+H13+J13+L13+N13+P13+R13+T13+V13+X13+Z13+AB13+AD13+AF13+AH13+AJ13+AL13</f>
        <v>0</v>
      </c>
    </row>
    <row r="14" spans="1:40" ht="24.95" customHeight="1" x14ac:dyDescent="0.2">
      <c r="A14" s="53">
        <v>8</v>
      </c>
      <c r="B14" s="72" t="s">
        <v>62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>C14+E14+G14+I14+K14+M14+O14+Q14+S14+U14+W14+Y14+AA14+AC14+AE14+AG14+AI14+AK14</f>
        <v>0</v>
      </c>
      <c r="AN14" s="73">
        <f>D14+F14+H14+J14+L14+N14+P14+R14+T14+V14+X14+Z14+AB14+AD14+AF14+AH14+AJ14+AL14</f>
        <v>0</v>
      </c>
    </row>
    <row r="15" spans="1:40" ht="24.95" customHeight="1" x14ac:dyDescent="0.2">
      <c r="A15" s="53">
        <v>9</v>
      </c>
      <c r="B15" s="72" t="s">
        <v>58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>C15+E15+G15+I15+K15+M15+O15+Q15+S15+U15+W15+Y15+AA15+AC15+AE15+AG15+AI15+AK15</f>
        <v>0</v>
      </c>
      <c r="AN15" s="73">
        <f>D15+F15+H15+J15+L15+N15+P15+R15+T15+V15+X15+Z15+AB15+AD15+AF15+AH15+AJ15+AL15</f>
        <v>0</v>
      </c>
    </row>
    <row r="16" spans="1:40" ht="24.95" customHeight="1" x14ac:dyDescent="0.2">
      <c r="A16" s="53">
        <v>10</v>
      </c>
      <c r="B16" s="72" t="s">
        <v>64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>C16+E16+G16+I16+K16+M16+O16+Q16+S16+U16+W16+Y16+AA16+AC16+AE16+AG16+AI16+AK16</f>
        <v>0</v>
      </c>
      <c r="AN16" s="73">
        <f>D16+F16+H16+J16+L16+N16+P16+R16+T16+V16+X16+Z16+AB16+AD16+AF16+AH16+AJ16+AL16</f>
        <v>0</v>
      </c>
    </row>
    <row r="17" spans="1:40" ht="24.95" customHeight="1" x14ac:dyDescent="0.2">
      <c r="A17" s="53">
        <v>11</v>
      </c>
      <c r="B17" s="72" t="s">
        <v>63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>C17+E17+G17+I17+K17+M17+O17+Q17+S17+U17+W17+Y17+AA17+AC17+AE17+AG17+AI17+AK17</f>
        <v>0</v>
      </c>
      <c r="AN17" s="73">
        <f>D17+F17+H17+J17+L17+N17+P17+R17+T17+V17+X17+Z17+AB17+AD17+AF17+AH17+AJ17+AL17</f>
        <v>0</v>
      </c>
    </row>
    <row r="18" spans="1:40" ht="24.95" customHeight="1" x14ac:dyDescent="0.2">
      <c r="A18" s="53">
        <v>12</v>
      </c>
      <c r="B18" s="72" t="s">
        <v>68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>C18+E18+G18+I18+K18+M18+O18+Q18+S18+U18+W18+Y18+AA18+AC18+AE18+AG18+AI18+AK18</f>
        <v>0</v>
      </c>
      <c r="AN18" s="73">
        <f>D18+F18+H18+J18+L18+N18+P18+R18+T18+V18+X18+Z18+AB18+AD18+AF18+AH18+AJ18+AL18</f>
        <v>0</v>
      </c>
    </row>
    <row r="19" spans="1:40" ht="24.95" customHeight="1" x14ac:dyDescent="0.2">
      <c r="A19" s="53">
        <v>13</v>
      </c>
      <c r="B19" s="72" t="s">
        <v>72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>C19+E19+G19+I19+K19+M19+O19+Q19+S19+U19+W19+Y19+AA19+AC19+AE19+AG19+AI19+AK19</f>
        <v>0</v>
      </c>
      <c r="AN19" s="73">
        <f>D19+F19+H19+J19+L19+N19+P19+R19+T19+V19+X19+Z19+AB19+AD19+AF19+AH19+AJ19+AL19</f>
        <v>0</v>
      </c>
    </row>
    <row r="20" spans="1:40" ht="24.95" customHeight="1" x14ac:dyDescent="0.2">
      <c r="A20" s="53">
        <v>14</v>
      </c>
      <c r="B20" s="72" t="s">
        <v>65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>C20+E20+G20+I20+K20+M20+O20+Q20+S20+U20+W20+Y20+AA20+AC20+AE20+AG20+AI20+AK20</f>
        <v>0</v>
      </c>
      <c r="AN20" s="73">
        <f>D20+F20+H20+J20+L20+N20+P20+R20+T20+V20+X20+Z20+AB20+AD20+AF20+AH20+AJ20+AL20</f>
        <v>0</v>
      </c>
    </row>
    <row r="21" spans="1:40" ht="24.95" customHeight="1" x14ac:dyDescent="0.2">
      <c r="A21" s="53">
        <v>15</v>
      </c>
      <c r="B21" s="74" t="s">
        <v>67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>C21+E21+G21+I21+K21+M21+O21+Q21+S21+U21+W21+Y21+AA21+AC21+AE21+AG21+AI21+AK21</f>
        <v>0</v>
      </c>
      <c r="AN21" s="73">
        <f>D21+F21+H21+J21+L21+N21+P21+R21+T21+V21+X21+Z21+AB21+AD21+AF21+AH21+AJ21+AL21</f>
        <v>0</v>
      </c>
    </row>
    <row r="22" spans="1:40" ht="24.95" customHeight="1" x14ac:dyDescent="0.2">
      <c r="A22" s="53">
        <v>16</v>
      </c>
      <c r="B22" s="74" t="s">
        <v>57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>C22+E22+G22+I22+K22+M22+O22+Q22+S22+U22+W22+Y22+AA22+AC22+AE22+AG22+AI22+AK22</f>
        <v>0</v>
      </c>
      <c r="AN22" s="73">
        <f>D22+F22+H22+J22+L22+N22+P22+R22+T22+V22+X22+Z22+AB22+AD22+AF22+AH22+AJ22+AL22</f>
        <v>0</v>
      </c>
    </row>
    <row r="23" spans="1:40" ht="24.95" customHeight="1" x14ac:dyDescent="0.2">
      <c r="A23" s="53">
        <v>17</v>
      </c>
      <c r="B23" s="74" t="s">
        <v>69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f>C23+E23+G23+I23+K23+M23+O23+Q23+S23+U23+W23+Y23+AA23+AC23+AE23+AG23+AI23+AK23</f>
        <v>0</v>
      </c>
      <c r="AN23" s="73">
        <f>D23+F23+H23+J23+L23+N23+P23+R23+T23+V23+X23+Z23+AB23+AD23+AF23+AH23+AJ23+AL23</f>
        <v>0</v>
      </c>
    </row>
    <row r="24" spans="1:40" x14ac:dyDescent="0.2">
      <c r="A24" s="55"/>
      <c r="B24" s="56" t="s">
        <v>1</v>
      </c>
      <c r="C24" s="76">
        <f t="shared" ref="C24:AL24" si="0">SUM(C7:C23)</f>
        <v>206814.87893599499</v>
      </c>
      <c r="D24" s="76">
        <f t="shared" si="0"/>
        <v>8852.2906759199996</v>
      </c>
      <c r="E24" s="76">
        <f t="shared" si="0"/>
        <v>0</v>
      </c>
      <c r="F24" s="76">
        <f t="shared" si="0"/>
        <v>0</v>
      </c>
      <c r="G24" s="76">
        <f t="shared" si="0"/>
        <v>0</v>
      </c>
      <c r="H24" s="76">
        <f t="shared" si="0"/>
        <v>0</v>
      </c>
      <c r="I24" s="76">
        <f t="shared" si="0"/>
        <v>2807853.12968536</v>
      </c>
      <c r="J24" s="76">
        <f t="shared" si="0"/>
        <v>1752489.3932563199</v>
      </c>
      <c r="K24" s="76">
        <f t="shared" si="0"/>
        <v>-3835.5427650000001</v>
      </c>
      <c r="L24" s="76">
        <f t="shared" si="0"/>
        <v>-1827.5769330000001</v>
      </c>
      <c r="M24" s="76">
        <f t="shared" si="0"/>
        <v>753213.70028823521</v>
      </c>
      <c r="N24" s="76">
        <f t="shared" si="0"/>
        <v>0</v>
      </c>
      <c r="O24" s="76">
        <f t="shared" si="0"/>
        <v>0</v>
      </c>
      <c r="P24" s="76">
        <f t="shared" si="0"/>
        <v>0</v>
      </c>
      <c r="Q24" s="76">
        <f t="shared" si="0"/>
        <v>0</v>
      </c>
      <c r="R24" s="76">
        <f t="shared" si="0"/>
        <v>0</v>
      </c>
      <c r="S24" s="76">
        <f t="shared" si="0"/>
        <v>0</v>
      </c>
      <c r="T24" s="76">
        <f t="shared" si="0"/>
        <v>0</v>
      </c>
      <c r="U24" s="76">
        <f t="shared" si="0"/>
        <v>23462</v>
      </c>
      <c r="V24" s="76">
        <f t="shared" si="0"/>
        <v>11731.0875</v>
      </c>
      <c r="W24" s="76">
        <f t="shared" si="0"/>
        <v>0</v>
      </c>
      <c r="X24" s="76">
        <f t="shared" si="0"/>
        <v>0</v>
      </c>
      <c r="Y24" s="76">
        <f t="shared" si="0"/>
        <v>0</v>
      </c>
      <c r="Z24" s="76">
        <f t="shared" si="0"/>
        <v>0</v>
      </c>
      <c r="AA24" s="76">
        <f t="shared" si="0"/>
        <v>103605.38939900001</v>
      </c>
      <c r="AB24" s="76">
        <f t="shared" si="0"/>
        <v>100510.65319662209</v>
      </c>
      <c r="AC24" s="76">
        <f t="shared" si="0"/>
        <v>1984.90112</v>
      </c>
      <c r="AD24" s="76">
        <f t="shared" si="0"/>
        <v>1626.6145583360001</v>
      </c>
      <c r="AE24" s="76">
        <f t="shared" si="0"/>
        <v>0</v>
      </c>
      <c r="AF24" s="76">
        <f t="shared" si="0"/>
        <v>0</v>
      </c>
      <c r="AG24" s="76">
        <f t="shared" si="0"/>
        <v>0</v>
      </c>
      <c r="AH24" s="76">
        <f t="shared" si="0"/>
        <v>0</v>
      </c>
      <c r="AI24" s="76">
        <f t="shared" si="0"/>
        <v>13086.03038</v>
      </c>
      <c r="AJ24" s="76">
        <f t="shared" si="0"/>
        <v>5511.8644480000003</v>
      </c>
      <c r="AK24" s="76">
        <f t="shared" si="0"/>
        <v>0</v>
      </c>
      <c r="AL24" s="76">
        <f t="shared" si="0"/>
        <v>0</v>
      </c>
      <c r="AM24" s="76">
        <f>SUM(AM7:AM23)</f>
        <v>3906184.4870435903</v>
      </c>
      <c r="AN24" s="76">
        <f>SUM(AN7:AN23)</f>
        <v>1878894.326702198</v>
      </c>
    </row>
    <row r="25" spans="1:40" customFormat="1" ht="15" customHeight="1" x14ac:dyDescent="0.2"/>
    <row r="26" spans="1:40" customFormat="1" ht="15" customHeight="1" x14ac:dyDescent="0.2"/>
    <row r="27" spans="1:40" customFormat="1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40" customFormat="1" x14ac:dyDescent="0.2">
      <c r="B28" s="109" t="s">
        <v>76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</row>
    <row r="29" spans="1:40" customFormat="1" x14ac:dyDescent="0.2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1:40" customFormat="1" x14ac:dyDescent="0.2"/>
    <row r="31" spans="1:40" customFormat="1" x14ac:dyDescent="0.2"/>
    <row r="32" spans="1:40" customFormat="1" x14ac:dyDescent="0.2">
      <c r="C32" s="10"/>
      <c r="D32" s="10"/>
      <c r="E32" s="10"/>
      <c r="F32" s="10"/>
      <c r="G32" s="10"/>
      <c r="H32" s="10"/>
      <c r="I32" s="10"/>
      <c r="J32" s="10"/>
      <c r="K32" s="10"/>
    </row>
  </sheetData>
  <sortState ref="B9:AN23">
    <sortCondition descending="1" ref="AM7:AM23"/>
  </sortState>
  <mergeCells count="22">
    <mergeCell ref="B28:N29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30"/>
  <sheetViews>
    <sheetView zoomScale="90" zoomScaleNormal="90" workbookViewId="0">
      <pane xSplit="2" ySplit="5" topLeftCell="AA6" activePane="bottomRight" state="frozen"/>
      <selection pane="topRight"/>
      <selection pane="bottomLeft"/>
      <selection pane="bottomRight" activeCell="B6" sqref="B6:AN22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5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  <c r="N1" s="116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99" t="s">
        <v>0</v>
      </c>
      <c r="B4" s="99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31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02" t="s">
        <v>14</v>
      </c>
      <c r="AN4" s="104"/>
    </row>
    <row r="5" spans="1:40" ht="39.950000000000003" customHeight="1" x14ac:dyDescent="0.2">
      <c r="A5" s="101"/>
      <c r="B5" s="101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59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128.55986301369862</v>
      </c>
      <c r="V6" s="78">
        <v>64.279931506849309</v>
      </c>
      <c r="W6" s="78">
        <v>0</v>
      </c>
      <c r="X6" s="78">
        <v>0</v>
      </c>
      <c r="Y6" s="78">
        <v>0</v>
      </c>
      <c r="Z6" s="78">
        <v>0</v>
      </c>
      <c r="AA6" s="78">
        <v>2703394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>C6+E6+G6+I6+K6+M6+O6+Q6+S6+U6+W6+Y6+AA6+AC6+AE6+AG6+AI6+AK6</f>
        <v>2703522.5598630137</v>
      </c>
      <c r="AN6" s="75">
        <f>D6+F6+H6+J6+L6+N6+P6+R6+T6+V6+X6+Z6+AB6+AD6+AF6+AH6+AJ6+AL6</f>
        <v>64.279931506849309</v>
      </c>
    </row>
    <row r="7" spans="1:40" customFormat="1" ht="24.95" customHeight="1" x14ac:dyDescent="0.2">
      <c r="A7" s="53">
        <v>2</v>
      </c>
      <c r="B7" s="72" t="s">
        <v>56</v>
      </c>
      <c r="C7" s="78">
        <v>104737.28832311423</v>
      </c>
      <c r="D7" s="78">
        <v>98765.109984689814</v>
      </c>
      <c r="E7" s="78">
        <v>0</v>
      </c>
      <c r="F7" s="78">
        <v>0</v>
      </c>
      <c r="G7" s="78">
        <v>3969.0834950141707</v>
      </c>
      <c r="H7" s="78">
        <v>1152.4307163566359</v>
      </c>
      <c r="I7" s="78">
        <v>1397998.9775057046</v>
      </c>
      <c r="J7" s="78">
        <v>524613.77093164343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>C7+E7+G7+I7+K7+M7+O7+Q7+S7+U7+W7+Y7+AA7+AC7+AE7+AG7+AI7+AK7</f>
        <v>1506705.3493238331</v>
      </c>
      <c r="AN7" s="75">
        <f>D7+F7+H7+J7+L7+N7+P7+R7+T7+V7+X7+Z7+AB7+AD7+AF7+AH7+AJ7+AL7</f>
        <v>624531.3116326899</v>
      </c>
    </row>
    <row r="8" spans="1:40" customFormat="1" ht="24.95" customHeight="1" x14ac:dyDescent="0.2">
      <c r="A8" s="53">
        <v>3</v>
      </c>
      <c r="B8" s="72" t="s">
        <v>47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543530.52381412825</v>
      </c>
      <c r="N8" s="78">
        <v>543530.52381412825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>C8+E8+G8+I8+K8+M8+O8+Q8+S8+U8+W8+Y8+AA8+AC8+AE8+AG8+AI8+AK8</f>
        <v>543530.52381412825</v>
      </c>
      <c r="AN8" s="75">
        <f>D8+F8+H8+J8+L8+N8+P8+R8+T8+V8+X8+Z8+AB8+AD8+AF8+AH8+AJ8+AL8</f>
        <v>543530.52381412825</v>
      </c>
    </row>
    <row r="9" spans="1:40" customFormat="1" ht="24.95" customHeight="1" x14ac:dyDescent="0.2">
      <c r="A9" s="53">
        <v>4</v>
      </c>
      <c r="B9" s="72" t="s">
        <v>61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18443.474786554507</v>
      </c>
      <c r="L9" s="78">
        <v>15747.23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57872.462210618149</v>
      </c>
      <c r="AB9" s="78">
        <v>1529.36</v>
      </c>
      <c r="AC9" s="78">
        <v>1124.0177467170524</v>
      </c>
      <c r="AD9" s="78">
        <v>180.36</v>
      </c>
      <c r="AE9" s="78">
        <v>0</v>
      </c>
      <c r="AF9" s="78">
        <v>0</v>
      </c>
      <c r="AG9" s="78">
        <v>0</v>
      </c>
      <c r="AH9" s="78">
        <v>0</v>
      </c>
      <c r="AI9" s="78">
        <v>2907.5514682269259</v>
      </c>
      <c r="AJ9" s="78">
        <v>1380.66</v>
      </c>
      <c r="AK9" s="78">
        <v>0</v>
      </c>
      <c r="AL9" s="78">
        <v>0</v>
      </c>
      <c r="AM9" s="75">
        <f>C9+E9+G9+I9+K9+M9+O9+Q9+S9+U9+W9+Y9+AA9+AC9+AE9+AG9+AI9+AK9</f>
        <v>80347.506212116641</v>
      </c>
      <c r="AN9" s="75">
        <f>D9+F9+H9+J9+L9+N9+P9+R9+T9+V9+X9+Z9+AB9+AD9+AF9+AH9+AJ9+AL9</f>
        <v>18837.61</v>
      </c>
    </row>
    <row r="10" spans="1:40" customFormat="1" ht="24.95" customHeight="1" x14ac:dyDescent="0.2">
      <c r="A10" s="53">
        <v>5</v>
      </c>
      <c r="B10" s="72" t="s">
        <v>48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16475.202178879954</v>
      </c>
      <c r="N10" s="78">
        <v>15799.112481077756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20079.865078356168</v>
      </c>
      <c r="AB10" s="78">
        <v>1442.4973474989529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>C10+E10+G10+I10+K10+M10+O10+Q10+S10+U10+W10+Y10+AA10+AC10+AE10+AG10+AI10+AK10</f>
        <v>36555.067257236122</v>
      </c>
      <c r="AN10" s="75">
        <f>D10+F10+H10+J10+L10+N10+P10+R10+T10+V10+X10+Z10+AB10+AD10+AF10+AH10+AJ10+AL10</f>
        <v>17241.609828576708</v>
      </c>
    </row>
    <row r="11" spans="1:40" customFormat="1" ht="24.95" customHeight="1" x14ac:dyDescent="0.2">
      <c r="A11" s="53">
        <v>6</v>
      </c>
      <c r="B11" s="72" t="s">
        <v>60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1021.4951326530611</v>
      </c>
      <c r="AD11" s="78">
        <v>453.99783673469301</v>
      </c>
      <c r="AE11" s="78">
        <v>0</v>
      </c>
      <c r="AF11" s="78">
        <v>0</v>
      </c>
      <c r="AG11" s="78">
        <v>0</v>
      </c>
      <c r="AH11" s="78">
        <v>0</v>
      </c>
      <c r="AI11" s="78">
        <v>6128.970795918367</v>
      </c>
      <c r="AJ11" s="78">
        <v>907.99567346938602</v>
      </c>
      <c r="AK11" s="78">
        <v>0</v>
      </c>
      <c r="AL11" s="78">
        <v>0</v>
      </c>
      <c r="AM11" s="75">
        <f>C11+E11+G11+I11+K11+M11+O11+Q11+S11+U11+W11+Y11+AA11+AC11+AE11+AG11+AI11+AK11</f>
        <v>7150.4659285714279</v>
      </c>
      <c r="AN11" s="75">
        <f>D11+F11+H11+J11+L11+N11+P11+R11+T11+V11+X11+Z11+AB11+AD11+AF11+AH11+AJ11+AL11</f>
        <v>1361.993510204079</v>
      </c>
    </row>
    <row r="12" spans="1:40" customFormat="1" ht="24.95" customHeight="1" x14ac:dyDescent="0.2">
      <c r="A12" s="53">
        <v>7</v>
      </c>
      <c r="B12" s="72" t="s">
        <v>68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205.84</v>
      </c>
      <c r="N12" s="78">
        <v>167.71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276.56800000000004</v>
      </c>
      <c r="AB12" s="78">
        <v>63.531000000000034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>C12+E12+G12+I12+K12+M12+O12+Q12+S12+U12+W12+Y12+AA12+AC12+AE12+AG12+AI12+AK12</f>
        <v>482.40800000000002</v>
      </c>
      <c r="AN12" s="75">
        <f>D12+F12+H12+J12+L12+N12+P12+R12+T12+V12+X12+Z12+AB12+AD12+AF12+AH12+AJ12+AL12</f>
        <v>231.24100000000004</v>
      </c>
    </row>
    <row r="13" spans="1:40" customFormat="1" ht="24.95" customHeight="1" x14ac:dyDescent="0.2">
      <c r="A13" s="53">
        <v>8</v>
      </c>
      <c r="B13" s="72" t="s">
        <v>66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>C13+E13+G13+I13+K13+M13+O13+Q13+S13+U13+W13+Y13+AA13+AC13+AE13+AG13+AI13+AK13</f>
        <v>0</v>
      </c>
      <c r="AN13" s="75">
        <f>D13+F13+H13+J13+L13+N13+P13+R13+T13+V13+X13+Z13+AB13+AD13+AF13+AH13+AJ13+AL13</f>
        <v>0</v>
      </c>
    </row>
    <row r="14" spans="1:40" customFormat="1" ht="24.95" customHeight="1" x14ac:dyDescent="0.2">
      <c r="A14" s="53">
        <v>9</v>
      </c>
      <c r="B14" s="72" t="s">
        <v>62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>C14+E14+G14+I14+K14+M14+O14+Q14+S14+U14+W14+Y14+AA14+AC14+AE14+AG14+AI14+AK14</f>
        <v>0</v>
      </c>
      <c r="AN14" s="75">
        <f>D14+F14+H14+J14+L14+N14+P14+R14+T14+V14+X14+Z14+AB14+AD14+AF14+AH14+AJ14+AL14</f>
        <v>0</v>
      </c>
    </row>
    <row r="15" spans="1:40" customFormat="1" ht="24.95" customHeight="1" x14ac:dyDescent="0.2">
      <c r="A15" s="53">
        <v>10</v>
      </c>
      <c r="B15" s="72" t="s">
        <v>58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>C15+E15+G15+I15+K15+M15+O15+Q15+S15+U15+W15+Y15+AA15+AC15+AE15+AG15+AI15+AK15</f>
        <v>0</v>
      </c>
      <c r="AN15" s="75">
        <f>D15+F15+H15+J15+L15+N15+P15+R15+T15+V15+X15+Z15+AB15+AD15+AF15+AH15+AJ15+AL15</f>
        <v>0</v>
      </c>
    </row>
    <row r="16" spans="1:40" customFormat="1" ht="24.95" customHeight="1" x14ac:dyDescent="0.2">
      <c r="A16" s="53">
        <v>11</v>
      </c>
      <c r="B16" s="72" t="s">
        <v>64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>C16+E16+G16+I16+K16+M16+O16+Q16+S16+U16+W16+Y16+AA16+AC16+AE16+AG16+AI16+AK16</f>
        <v>0</v>
      </c>
      <c r="AN16" s="75">
        <f>D16+F16+H16+J16+L16+N16+P16+R16+T16+V16+X16+Z16+AB16+AD16+AF16+AH16+AJ16+AL16</f>
        <v>0</v>
      </c>
    </row>
    <row r="17" spans="1:40" customFormat="1" ht="24.95" customHeight="1" x14ac:dyDescent="0.2">
      <c r="A17" s="53">
        <v>12</v>
      </c>
      <c r="B17" s="72" t="s">
        <v>63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>C17+E17+G17+I17+K17+M17+O17+Q17+S17+U17+W17+Y17+AA17+AC17+AE17+AG17+AI17+AK17</f>
        <v>0</v>
      </c>
      <c r="AN17" s="75">
        <f>D17+F17+H17+J17+L17+N17+P17+R17+T17+V17+X17+Z17+AB17+AD17+AF17+AH17+AJ17+AL17</f>
        <v>0</v>
      </c>
    </row>
    <row r="18" spans="1:40" customFormat="1" ht="24.95" customHeight="1" x14ac:dyDescent="0.2">
      <c r="A18" s="53">
        <v>13</v>
      </c>
      <c r="B18" s="72" t="s">
        <v>72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>C18+E18+G18+I18+K18+M18+O18+Q18+S18+U18+W18+Y18+AA18+AC18+AE18+AG18+AI18+AK18</f>
        <v>0</v>
      </c>
      <c r="AN18" s="75">
        <f>D18+F18+H18+J18+L18+N18+P18+R18+T18+V18+X18+Z18+AB18+AD18+AF18+AH18+AJ18+AL18</f>
        <v>0</v>
      </c>
    </row>
    <row r="19" spans="1:40" customFormat="1" ht="24.95" customHeight="1" x14ac:dyDescent="0.2">
      <c r="A19" s="53">
        <v>14</v>
      </c>
      <c r="B19" s="72" t="s">
        <v>65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>C19+E19+G19+I19+K19+M19+O19+Q19+S19+U19+W19+Y19+AA19+AC19+AE19+AG19+AI19+AK19</f>
        <v>0</v>
      </c>
      <c r="AN19" s="75">
        <f>D19+F19+H19+J19+L19+N19+P19+R19+T19+V19+X19+Z19+AB19+AD19+AF19+AH19+AJ19+AL19</f>
        <v>0</v>
      </c>
    </row>
    <row r="20" spans="1:40" customFormat="1" ht="24.95" customHeight="1" x14ac:dyDescent="0.2">
      <c r="A20" s="53">
        <v>15</v>
      </c>
      <c r="B20" s="74" t="s">
        <v>67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>C20+E20+G20+I20+K20+M20+O20+Q20+S20+U20+W20+Y20+AA20+AC20+AE20+AG20+AI20+AK20</f>
        <v>0</v>
      </c>
      <c r="AN20" s="75">
        <f>D20+F20+H20+J20+L20+N20+P20+R20+T20+V20+X20+Z20+AB20+AD20+AF20+AH20+AJ20+AL20</f>
        <v>0</v>
      </c>
    </row>
    <row r="21" spans="1:40" customFormat="1" ht="24.95" customHeight="1" x14ac:dyDescent="0.2">
      <c r="A21" s="53">
        <v>16</v>
      </c>
      <c r="B21" s="74" t="s">
        <v>69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5">
        <f>C21+E21+G21+I21+K21+M21+O21+Q21+S21+U21+W21+Y21+AA21+AC21+AE21+AG21+AI21+AK21</f>
        <v>0</v>
      </c>
      <c r="AN21" s="75">
        <f>D21+F21+H21+J21+L21+N21+P21+R21+T21+V21+X21+Z21+AB21+AD21+AF21+AH21+AJ21+AL21</f>
        <v>0</v>
      </c>
    </row>
    <row r="22" spans="1:40" customFormat="1" ht="24.95" customHeight="1" x14ac:dyDescent="0.2">
      <c r="A22" s="53">
        <v>17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>C22+E22+G22+I22+K22+M22+O22+Q22+S22+U22+W22+Y22+AA22+AC22+AE22+AG22+AI22+AK22</f>
        <v>0</v>
      </c>
      <c r="AN22" s="75">
        <f>D22+F22+H22+J22+L22+N22+P22+R22+T22+V22+X22+Z22+AB22+AD22+AF22+AH22+AJ22+AL22</f>
        <v>0</v>
      </c>
    </row>
    <row r="23" spans="1:40" ht="15" x14ac:dyDescent="0.2">
      <c r="A23" s="26"/>
      <c r="B23" s="12" t="s">
        <v>1</v>
      </c>
      <c r="C23" s="76">
        <f t="shared" ref="C23:AN23" si="0">SUM(C6:C22)</f>
        <v>104737.28832311423</v>
      </c>
      <c r="D23" s="76">
        <f t="shared" si="0"/>
        <v>98765.109984689814</v>
      </c>
      <c r="E23" s="76">
        <f t="shared" si="0"/>
        <v>0</v>
      </c>
      <c r="F23" s="76">
        <f t="shared" si="0"/>
        <v>0</v>
      </c>
      <c r="G23" s="76">
        <f t="shared" si="0"/>
        <v>3969.0834950141707</v>
      </c>
      <c r="H23" s="76">
        <f t="shared" si="0"/>
        <v>1152.4307163566359</v>
      </c>
      <c r="I23" s="76">
        <f t="shared" si="0"/>
        <v>1397998.9775057046</v>
      </c>
      <c r="J23" s="76">
        <f t="shared" si="0"/>
        <v>524613.77093164343</v>
      </c>
      <c r="K23" s="76">
        <f t="shared" si="0"/>
        <v>18443.474786554507</v>
      </c>
      <c r="L23" s="76">
        <f t="shared" si="0"/>
        <v>15747.23</v>
      </c>
      <c r="M23" s="76">
        <f t="shared" si="0"/>
        <v>560211.5659930082</v>
      </c>
      <c r="N23" s="76">
        <f t="shared" si="0"/>
        <v>559497.34629520599</v>
      </c>
      <c r="O23" s="76">
        <f t="shared" si="0"/>
        <v>0</v>
      </c>
      <c r="P23" s="76">
        <f t="shared" si="0"/>
        <v>0</v>
      </c>
      <c r="Q23" s="76">
        <f t="shared" si="0"/>
        <v>0</v>
      </c>
      <c r="R23" s="76">
        <f t="shared" si="0"/>
        <v>0</v>
      </c>
      <c r="S23" s="76">
        <f t="shared" si="0"/>
        <v>0</v>
      </c>
      <c r="T23" s="76">
        <f t="shared" si="0"/>
        <v>0</v>
      </c>
      <c r="U23" s="76">
        <f t="shared" si="0"/>
        <v>128.55986301369862</v>
      </c>
      <c r="V23" s="76">
        <f t="shared" si="0"/>
        <v>64.279931506849309</v>
      </c>
      <c r="W23" s="76">
        <f t="shared" si="0"/>
        <v>0</v>
      </c>
      <c r="X23" s="76">
        <f t="shared" si="0"/>
        <v>0</v>
      </c>
      <c r="Y23" s="76">
        <f t="shared" si="0"/>
        <v>0</v>
      </c>
      <c r="Z23" s="76">
        <f t="shared" si="0"/>
        <v>0</v>
      </c>
      <c r="AA23" s="76">
        <f t="shared" si="0"/>
        <v>2781622.895288974</v>
      </c>
      <c r="AB23" s="76">
        <f t="shared" si="0"/>
        <v>3035.3883474989525</v>
      </c>
      <c r="AC23" s="76">
        <f t="shared" si="0"/>
        <v>2145.5128793701133</v>
      </c>
      <c r="AD23" s="76">
        <f t="shared" si="0"/>
        <v>634.35783673469302</v>
      </c>
      <c r="AE23" s="76">
        <f t="shared" si="0"/>
        <v>0</v>
      </c>
      <c r="AF23" s="76">
        <f t="shared" si="0"/>
        <v>0</v>
      </c>
      <c r="AG23" s="76">
        <f t="shared" si="0"/>
        <v>0</v>
      </c>
      <c r="AH23" s="76">
        <f t="shared" si="0"/>
        <v>0</v>
      </c>
      <c r="AI23" s="76">
        <f t="shared" si="0"/>
        <v>9036.5222641452929</v>
      </c>
      <c r="AJ23" s="76">
        <f t="shared" si="0"/>
        <v>2288.6556734693859</v>
      </c>
      <c r="AK23" s="76">
        <f t="shared" si="0"/>
        <v>0</v>
      </c>
      <c r="AL23" s="76">
        <f t="shared" si="0"/>
        <v>0</v>
      </c>
      <c r="AM23" s="76">
        <f t="shared" si="0"/>
        <v>4878293.8803988975</v>
      </c>
      <c r="AN23" s="76">
        <f t="shared" si="0"/>
        <v>1205798.5697171057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6" spans="1:40" ht="13.5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28"/>
      <c r="AN26" s="28"/>
    </row>
    <row r="27" spans="1:40" x14ac:dyDescent="0.2">
      <c r="B27" s="112" t="s">
        <v>80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</row>
    <row r="28" spans="1:40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AM28" s="28"/>
      <c r="AN28" s="28"/>
    </row>
    <row r="29" spans="1:40" ht="13.5" x14ac:dyDescent="0.2">
      <c r="B29" s="17" t="s">
        <v>18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ht="13.5" x14ac:dyDescent="0.2">
      <c r="B30" s="17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7:N28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1"/>
  <sheetViews>
    <sheetView zoomScale="90" zoomScaleNormal="90" workbookViewId="0">
      <pane xSplit="2" ySplit="6" topLeftCell="AA7" activePane="bottomRight" state="frozen"/>
      <selection pane="topRight"/>
      <selection pane="bottomLeft"/>
      <selection pane="bottomRight" activeCell="AL10" sqref="AL10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3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6"/>
      <c r="N1" s="16"/>
      <c r="O1" s="16"/>
      <c r="P1" s="16"/>
      <c r="Q1" s="16"/>
      <c r="R1" s="16"/>
      <c r="S1" s="16"/>
    </row>
    <row r="2" spans="1:40" x14ac:dyDescent="0.2">
      <c r="A2" s="113" t="s">
        <v>46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99" t="s">
        <v>0</v>
      </c>
      <c r="B5" s="99" t="s">
        <v>2</v>
      </c>
      <c r="C5" s="102" t="s">
        <v>3</v>
      </c>
      <c r="D5" s="104"/>
      <c r="E5" s="102" t="s">
        <v>27</v>
      </c>
      <c r="F5" s="104"/>
      <c r="G5" s="102" t="s">
        <v>34</v>
      </c>
      <c r="H5" s="104"/>
      <c r="I5" s="102" t="s">
        <v>6</v>
      </c>
      <c r="J5" s="104"/>
      <c r="K5" s="102" t="s">
        <v>35</v>
      </c>
      <c r="L5" s="104"/>
      <c r="M5" s="102" t="s">
        <v>7</v>
      </c>
      <c r="N5" s="104"/>
      <c r="O5" s="102" t="s">
        <v>8</v>
      </c>
      <c r="P5" s="104"/>
      <c r="Q5" s="102" t="s">
        <v>28</v>
      </c>
      <c r="R5" s="104"/>
      <c r="S5" s="102" t="s">
        <v>38</v>
      </c>
      <c r="T5" s="104"/>
      <c r="U5" s="102" t="s">
        <v>29</v>
      </c>
      <c r="V5" s="104"/>
      <c r="W5" s="102" t="s">
        <v>30</v>
      </c>
      <c r="X5" s="104"/>
      <c r="Y5" s="102" t="s">
        <v>9</v>
      </c>
      <c r="Z5" s="104"/>
      <c r="AA5" s="102" t="s">
        <v>31</v>
      </c>
      <c r="AB5" s="104"/>
      <c r="AC5" s="102" t="s">
        <v>10</v>
      </c>
      <c r="AD5" s="104"/>
      <c r="AE5" s="102" t="s">
        <v>11</v>
      </c>
      <c r="AF5" s="104"/>
      <c r="AG5" s="102" t="s">
        <v>12</v>
      </c>
      <c r="AH5" s="104"/>
      <c r="AI5" s="102" t="s">
        <v>32</v>
      </c>
      <c r="AJ5" s="104"/>
      <c r="AK5" s="102" t="s">
        <v>13</v>
      </c>
      <c r="AL5" s="104"/>
      <c r="AM5" s="102" t="s">
        <v>14</v>
      </c>
      <c r="AN5" s="104"/>
    </row>
    <row r="6" spans="1:40" ht="39.950000000000003" customHeight="1" x14ac:dyDescent="0.2">
      <c r="A6" s="101"/>
      <c r="B6" s="101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56</v>
      </c>
      <c r="C7" s="78">
        <v>0</v>
      </c>
      <c r="D7" s="78">
        <v>0</v>
      </c>
      <c r="E7" s="78">
        <v>0</v>
      </c>
      <c r="F7" s="78">
        <v>0</v>
      </c>
      <c r="G7" s="78">
        <v>849271.09</v>
      </c>
      <c r="H7" s="78">
        <v>188832.13054769998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>C7+E7+G7+I7+K7+M7+O7+Q7+S7+U7+W7+Y7+AA7+AC7+AE7+AG7+AI7+AK7</f>
        <v>849271.09</v>
      </c>
      <c r="AN7" s="75">
        <f>D7+F7+H7+J7+L7+N7+P7+R7+T7+V7+X7+Z7+AB7+AD7+AF7+AH7+AJ7+AL7</f>
        <v>188832.13054769998</v>
      </c>
    </row>
    <row r="8" spans="1:40" customFormat="1" ht="24.95" customHeight="1" x14ac:dyDescent="0.2">
      <c r="A8" s="53">
        <v>2</v>
      </c>
      <c r="B8" s="72" t="s">
        <v>47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10443.800040313723</v>
      </c>
      <c r="N8" s="78">
        <v>10443.800040313723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>C8+E8+G8+I8+K8+M8+O8+Q8+S8+U8+W8+Y8+AA8+AC8+AE8+AG8+AI8+AK8</f>
        <v>10443.800040313723</v>
      </c>
      <c r="AN8" s="75">
        <f>D8+F8+H8+J8+L8+N8+P8+R8+T8+V8+X8+Z8+AB8+AD8+AF8+AH8+AJ8+AL8</f>
        <v>10443.800040313723</v>
      </c>
    </row>
    <row r="9" spans="1:40" customFormat="1" ht="24.95" customHeight="1" x14ac:dyDescent="0.2">
      <c r="A9" s="53">
        <v>3</v>
      </c>
      <c r="B9" s="72" t="s">
        <v>61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3.637978807091713E-12</v>
      </c>
      <c r="L9" s="78">
        <v>3.637978807091713E-12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>C9+E9+G9+I9+K9+M9+O9+Q9+S9+U9+W9+Y9+AA9+AC9+AE9+AG9+AI9+AK9</f>
        <v>3.637978807091713E-12</v>
      </c>
      <c r="AN9" s="75">
        <f>D9+F9+H9+J9+L9+N9+P9+R9+T9+V9+X9+Z9+AB9+AD9+AF9+AH9+AJ9+AL9</f>
        <v>3.637978807091713E-12</v>
      </c>
    </row>
    <row r="10" spans="1:40" customFormat="1" ht="24.95" customHeight="1" x14ac:dyDescent="0.2">
      <c r="A10" s="53">
        <v>4</v>
      </c>
      <c r="B10" s="72" t="s">
        <v>48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>C10+E10+G10+I10+K10+M10+O10+Q10+S10+U10+W10+Y10+AA10+AC10+AE10+AG10+AI10+AK10</f>
        <v>0</v>
      </c>
      <c r="AN10" s="75">
        <f>D10+F10+H10+J10+L10+N10+P10+R10+T10+V10+X10+Z10+AB10+AD10+AF10+AH10+AJ10+AL10</f>
        <v>0</v>
      </c>
    </row>
    <row r="11" spans="1:40" customFormat="1" ht="24.95" customHeight="1" x14ac:dyDescent="0.2">
      <c r="A11" s="53">
        <v>5</v>
      </c>
      <c r="B11" s="72" t="s">
        <v>60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>C11+E11+G11+I11+K11+M11+O11+Q11+S11+U11+W11+Y11+AA11+AC11+AE11+AG11+AI11+AK11</f>
        <v>0</v>
      </c>
      <c r="AN11" s="75">
        <f>D11+F11+H11+J11+L11+N11+P11+R11+T11+V11+X11+Z11+AB11+AD11+AF11+AH11+AJ11+AL11</f>
        <v>0</v>
      </c>
    </row>
    <row r="12" spans="1:40" customFormat="1" ht="24.95" customHeight="1" x14ac:dyDescent="0.2">
      <c r="A12" s="53">
        <v>6</v>
      </c>
      <c r="B12" s="72" t="s">
        <v>66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>C12+E12+G12+I12+K12+M12+O12+Q12+S12+U12+W12+Y12+AA12+AC12+AE12+AG12+AI12+AK12</f>
        <v>0</v>
      </c>
      <c r="AN12" s="75">
        <f>D12+F12+H12+J12+L12+N12+P12+R12+T12+V12+X12+Z12+AB12+AD12+AF12+AH12+AJ12+AL12</f>
        <v>0</v>
      </c>
    </row>
    <row r="13" spans="1:40" customFormat="1" ht="24.95" customHeight="1" x14ac:dyDescent="0.2">
      <c r="A13" s="53">
        <v>7</v>
      </c>
      <c r="B13" s="72" t="s">
        <v>62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>C13+E13+G13+I13+K13+M13+O13+Q13+S13+U13+W13+Y13+AA13+AC13+AE13+AG13+AI13+AK13</f>
        <v>0</v>
      </c>
      <c r="AN13" s="75">
        <f>D13+F13+H13+J13+L13+N13+P13+R13+T13+V13+X13+Z13+AB13+AD13+AF13+AH13+AJ13+AL13</f>
        <v>0</v>
      </c>
    </row>
    <row r="14" spans="1:40" customFormat="1" ht="24.95" customHeight="1" x14ac:dyDescent="0.2">
      <c r="A14" s="53">
        <v>8</v>
      </c>
      <c r="B14" s="72" t="s">
        <v>59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>C14+E14+G14+I14+K14+M14+O14+Q14+S14+U14+W14+Y14+AA14+AC14+AE14+AG14+AI14+AK14</f>
        <v>0</v>
      </c>
      <c r="AN14" s="75">
        <f>D14+F14+H14+J14+L14+N14+P14+R14+T14+V14+X14+Z14+AB14+AD14+AF14+AH14+AJ14+AL14</f>
        <v>0</v>
      </c>
    </row>
    <row r="15" spans="1:40" customFormat="1" ht="24.95" customHeight="1" x14ac:dyDescent="0.2">
      <c r="A15" s="53">
        <v>9</v>
      </c>
      <c r="B15" s="72" t="s">
        <v>58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>C15+E15+G15+I15+K15+M15+O15+Q15+S15+U15+W15+Y15+AA15+AC15+AE15+AG15+AI15+AK15</f>
        <v>0</v>
      </c>
      <c r="AN15" s="75">
        <f>D15+F15+H15+J15+L15+N15+P15+R15+T15+V15+X15+Z15+AB15+AD15+AF15+AH15+AJ15+AL15</f>
        <v>0</v>
      </c>
    </row>
    <row r="16" spans="1:40" customFormat="1" ht="24.95" customHeight="1" x14ac:dyDescent="0.2">
      <c r="A16" s="53">
        <v>10</v>
      </c>
      <c r="B16" s="72" t="s">
        <v>64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>C16+E16+G16+I16+K16+M16+O16+Q16+S16+U16+W16+Y16+AA16+AC16+AE16+AG16+AI16+AK16</f>
        <v>0</v>
      </c>
      <c r="AN16" s="75">
        <f>D16+F16+H16+J16+L16+N16+P16+R16+T16+V16+X16+Z16+AB16+AD16+AF16+AH16+AJ16+AL16</f>
        <v>0</v>
      </c>
    </row>
    <row r="17" spans="1:40" customFormat="1" ht="24.95" customHeight="1" x14ac:dyDescent="0.2">
      <c r="A17" s="53">
        <v>11</v>
      </c>
      <c r="B17" s="72" t="s">
        <v>63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>C17+E17+G17+I17+K17+M17+O17+Q17+S17+U17+W17+Y17+AA17+AC17+AE17+AG17+AI17+AK17</f>
        <v>0</v>
      </c>
      <c r="AN17" s="75">
        <f>D17+F17+H17+J17+L17+N17+P17+R17+T17+V17+X17+Z17+AB17+AD17+AF17+AH17+AJ17+AL17</f>
        <v>0</v>
      </c>
    </row>
    <row r="18" spans="1:40" customFormat="1" ht="24.95" customHeight="1" x14ac:dyDescent="0.2">
      <c r="A18" s="53">
        <v>12</v>
      </c>
      <c r="B18" s="72" t="s">
        <v>68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>C18+E18+G18+I18+K18+M18+O18+Q18+S18+U18+W18+Y18+AA18+AC18+AE18+AG18+AI18+AK18</f>
        <v>0</v>
      </c>
      <c r="AN18" s="75">
        <f>D18+F18+H18+J18+L18+N18+P18+R18+T18+V18+X18+Z18+AB18+AD18+AF18+AH18+AJ18+AL18</f>
        <v>0</v>
      </c>
    </row>
    <row r="19" spans="1:40" customFormat="1" ht="24.95" customHeight="1" x14ac:dyDescent="0.2">
      <c r="A19" s="53">
        <v>13</v>
      </c>
      <c r="B19" s="72" t="s">
        <v>72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>C19+E19+G19+I19+K19+M19+O19+Q19+S19+U19+W19+Y19+AA19+AC19+AE19+AG19+AI19+AK19</f>
        <v>0</v>
      </c>
      <c r="AN19" s="75">
        <f>D19+F19+H19+J19+L19+N19+P19+R19+T19+V19+X19+Z19+AB19+AD19+AF19+AH19+AJ19+AL19</f>
        <v>0</v>
      </c>
    </row>
    <row r="20" spans="1:40" customFormat="1" ht="24.95" customHeight="1" x14ac:dyDescent="0.2">
      <c r="A20" s="53">
        <v>14</v>
      </c>
      <c r="B20" s="72" t="s">
        <v>65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>C20+E20+G20+I20+K20+M20+O20+Q20+S20+U20+W20+Y20+AA20+AC20+AE20+AG20+AI20+AK20</f>
        <v>0</v>
      </c>
      <c r="AN20" s="75">
        <f>D20+F20+H20+J20+L20+N20+P20+R20+T20+V20+X20+Z20+AB20+AD20+AF20+AH20+AJ20+AL20</f>
        <v>0</v>
      </c>
    </row>
    <row r="21" spans="1:40" customFormat="1" ht="24.95" customHeight="1" x14ac:dyDescent="0.2">
      <c r="A21" s="53">
        <v>15</v>
      </c>
      <c r="B21" s="74" t="s">
        <v>67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>C21+E21+G21+I21+K21+M21+O21+Q21+S21+U21+W21+Y21+AA21+AC21+AE21+AG21+AI21+AK21</f>
        <v>0</v>
      </c>
      <c r="AN21" s="75">
        <f>D21+F21+H21+J21+L21+N21+P21+R21+T21+V21+X21+Z21+AB21+AD21+AF21+AH21+AJ21+AL21</f>
        <v>0</v>
      </c>
    </row>
    <row r="22" spans="1:40" customFormat="1" ht="24.95" customHeight="1" x14ac:dyDescent="0.2">
      <c r="A22" s="53">
        <v>16</v>
      </c>
      <c r="B22" s="74" t="s">
        <v>69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5">
        <f>C22+E22+G22+I22+K22+M22+O22+Q22+S22+U22+W22+Y22+AA22+AC22+AE22+AG22+AI22+AK22</f>
        <v>0</v>
      </c>
      <c r="AN22" s="75">
        <f>D22+F22+H22+J22+L22+N22+P22+R22+T22+V22+X22+Z22+AB22+AD22+AF22+AH22+AJ22+AL22</f>
        <v>0</v>
      </c>
    </row>
    <row r="23" spans="1:40" customFormat="1" ht="24.95" customHeight="1" x14ac:dyDescent="0.2">
      <c r="A23" s="53">
        <v>17</v>
      </c>
      <c r="B23" s="74" t="s">
        <v>57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5">
        <f>C23+E23+G23+I23+K23+M23+O23+Q23+S23+U23+W23+Y23+AA23+AC23+AE23+AG23+AI23+AK23</f>
        <v>0</v>
      </c>
      <c r="AN23" s="75">
        <f>D23+F23+H23+J23+L23+N23+P23+R23+T23+V23+X23+Z23+AB23+AD23+AF23+AH23+AJ23+AL23</f>
        <v>0</v>
      </c>
    </row>
    <row r="24" spans="1:40" ht="15" x14ac:dyDescent="0.2">
      <c r="A24" s="26"/>
      <c r="B24" s="12" t="s">
        <v>1</v>
      </c>
      <c r="C24" s="80">
        <f t="shared" ref="C24:AN24" si="0">SUM(C7:C23)</f>
        <v>0</v>
      </c>
      <c r="D24" s="80">
        <f t="shared" si="0"/>
        <v>0</v>
      </c>
      <c r="E24" s="80">
        <f t="shared" si="0"/>
        <v>0</v>
      </c>
      <c r="F24" s="80">
        <f t="shared" si="0"/>
        <v>0</v>
      </c>
      <c r="G24" s="80">
        <f t="shared" si="0"/>
        <v>849271.09</v>
      </c>
      <c r="H24" s="80">
        <f t="shared" si="0"/>
        <v>188832.13054769998</v>
      </c>
      <c r="I24" s="80">
        <f t="shared" si="0"/>
        <v>0</v>
      </c>
      <c r="J24" s="80">
        <f t="shared" si="0"/>
        <v>0</v>
      </c>
      <c r="K24" s="80">
        <f t="shared" si="0"/>
        <v>3.637978807091713E-12</v>
      </c>
      <c r="L24" s="80">
        <f t="shared" si="0"/>
        <v>3.637978807091713E-12</v>
      </c>
      <c r="M24" s="80">
        <f t="shared" si="0"/>
        <v>10443.800040313723</v>
      </c>
      <c r="N24" s="80">
        <f t="shared" si="0"/>
        <v>10443.800040313723</v>
      </c>
      <c r="O24" s="80">
        <f t="shared" si="0"/>
        <v>0</v>
      </c>
      <c r="P24" s="80">
        <f t="shared" si="0"/>
        <v>0</v>
      </c>
      <c r="Q24" s="80">
        <f t="shared" si="0"/>
        <v>0</v>
      </c>
      <c r="R24" s="80">
        <f t="shared" si="0"/>
        <v>0</v>
      </c>
      <c r="S24" s="80">
        <f t="shared" si="0"/>
        <v>0</v>
      </c>
      <c r="T24" s="80">
        <f t="shared" si="0"/>
        <v>0</v>
      </c>
      <c r="U24" s="80">
        <f t="shared" si="0"/>
        <v>0</v>
      </c>
      <c r="V24" s="80">
        <f t="shared" si="0"/>
        <v>0</v>
      </c>
      <c r="W24" s="80">
        <f t="shared" si="0"/>
        <v>0</v>
      </c>
      <c r="X24" s="80">
        <f t="shared" si="0"/>
        <v>0</v>
      </c>
      <c r="Y24" s="80">
        <f t="shared" si="0"/>
        <v>0</v>
      </c>
      <c r="Z24" s="80">
        <f t="shared" si="0"/>
        <v>0</v>
      </c>
      <c r="AA24" s="80">
        <f t="shared" si="0"/>
        <v>0</v>
      </c>
      <c r="AB24" s="80">
        <f t="shared" si="0"/>
        <v>0</v>
      </c>
      <c r="AC24" s="80">
        <f t="shared" si="0"/>
        <v>0</v>
      </c>
      <c r="AD24" s="80">
        <f t="shared" si="0"/>
        <v>0</v>
      </c>
      <c r="AE24" s="80">
        <f t="shared" si="0"/>
        <v>0</v>
      </c>
      <c r="AF24" s="80">
        <f t="shared" si="0"/>
        <v>0</v>
      </c>
      <c r="AG24" s="80">
        <f t="shared" si="0"/>
        <v>0</v>
      </c>
      <c r="AH24" s="80">
        <f t="shared" si="0"/>
        <v>0</v>
      </c>
      <c r="AI24" s="80">
        <f t="shared" si="0"/>
        <v>0</v>
      </c>
      <c r="AJ24" s="80">
        <f t="shared" si="0"/>
        <v>0</v>
      </c>
      <c r="AK24" s="80">
        <f t="shared" si="0"/>
        <v>0</v>
      </c>
      <c r="AL24" s="80">
        <f t="shared" si="0"/>
        <v>0</v>
      </c>
      <c r="AM24" s="76">
        <f t="shared" ref="AM8:AM24" si="1">C24+E24+G24+I24+K24+M24+O24+Q24+S24+U24+W24+Y24+AA24+AC24+AE24+AG24+AI24+AK24</f>
        <v>859714.89004031371</v>
      </c>
      <c r="AN24" s="76">
        <f t="shared" ref="AN8:AN24" si="2">D24+F24+H24+J24+L24+N24+P24+R24+T24+V24+X24+Z24+AB24+AD24+AF24+AH24+AJ24+AL24</f>
        <v>199275.9305880137</v>
      </c>
    </row>
    <row r="25" spans="1:40" ht="15" x14ac:dyDescent="0.2">
      <c r="A25" s="86"/>
      <c r="B25" s="87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7" spans="1:40" ht="17.25" customHeight="1" x14ac:dyDescent="0.2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51"/>
      <c r="AN27" s="51"/>
    </row>
    <row r="28" spans="1:40" ht="17.25" customHeight="1" x14ac:dyDescent="0.2">
      <c r="B28" s="112" t="s">
        <v>81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40" ht="17.25" customHeight="1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AM29" s="52"/>
      <c r="AN29" s="52"/>
    </row>
    <row r="30" spans="1:40" ht="17.25" customHeight="1" x14ac:dyDescent="0.2">
      <c r="B30" s="17" t="s">
        <v>22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28"/>
    </row>
    <row r="31" spans="1:40" ht="17.25" customHeight="1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8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8:N29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M24" sqref="AM24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3" t="s">
        <v>87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3" t="s">
        <v>46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99" t="s">
        <v>0</v>
      </c>
      <c r="B5" s="99" t="s">
        <v>2</v>
      </c>
      <c r="C5" s="102" t="s">
        <v>3</v>
      </c>
      <c r="D5" s="104"/>
      <c r="E5" s="102" t="s">
        <v>27</v>
      </c>
      <c r="F5" s="104"/>
      <c r="G5" s="102" t="s">
        <v>34</v>
      </c>
      <c r="H5" s="104"/>
      <c r="I5" s="102" t="s">
        <v>6</v>
      </c>
      <c r="J5" s="104"/>
      <c r="K5" s="102" t="s">
        <v>36</v>
      </c>
      <c r="L5" s="104"/>
      <c r="M5" s="102" t="s">
        <v>37</v>
      </c>
      <c r="N5" s="104"/>
      <c r="O5" s="102" t="s">
        <v>8</v>
      </c>
      <c r="P5" s="104"/>
      <c r="Q5" s="102" t="s">
        <v>28</v>
      </c>
      <c r="R5" s="104"/>
      <c r="S5" s="102" t="s">
        <v>38</v>
      </c>
      <c r="T5" s="104"/>
      <c r="U5" s="102" t="s">
        <v>29</v>
      </c>
      <c r="V5" s="104"/>
      <c r="W5" s="102" t="s">
        <v>30</v>
      </c>
      <c r="X5" s="104"/>
      <c r="Y5" s="102" t="s">
        <v>9</v>
      </c>
      <c r="Z5" s="104"/>
      <c r="AA5" s="102" t="s">
        <v>31</v>
      </c>
      <c r="AB5" s="104"/>
      <c r="AC5" s="102" t="s">
        <v>10</v>
      </c>
      <c r="AD5" s="104"/>
      <c r="AE5" s="102" t="s">
        <v>11</v>
      </c>
      <c r="AF5" s="104"/>
      <c r="AG5" s="102" t="s">
        <v>12</v>
      </c>
      <c r="AH5" s="104"/>
      <c r="AI5" s="102" t="s">
        <v>32</v>
      </c>
      <c r="AJ5" s="104"/>
      <c r="AK5" s="102" t="s">
        <v>13</v>
      </c>
      <c r="AL5" s="104"/>
      <c r="AM5" s="102" t="s">
        <v>14</v>
      </c>
      <c r="AN5" s="104"/>
    </row>
    <row r="6" spans="1:40" ht="93" customHeight="1" x14ac:dyDescent="0.2">
      <c r="A6" s="101"/>
      <c r="B6" s="101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0" ht="24.95" customHeight="1" x14ac:dyDescent="0.2">
      <c r="A7" s="53">
        <v>1</v>
      </c>
      <c r="B7" s="72" t="s">
        <v>56</v>
      </c>
      <c r="C7" s="73">
        <v>9000</v>
      </c>
      <c r="D7" s="73">
        <v>9000</v>
      </c>
      <c r="E7" s="73">
        <v>0</v>
      </c>
      <c r="F7" s="73">
        <v>0</v>
      </c>
      <c r="G7" s="73">
        <v>0</v>
      </c>
      <c r="H7" s="73">
        <v>0</v>
      </c>
      <c r="I7" s="73">
        <v>1361378.46</v>
      </c>
      <c r="J7" s="73">
        <v>286455.22864770005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>C7+E7+G7+I7+K7+M7+O7+Q7+S7+U7+W7+Y7+AA7+AC7+AE7+AG7+AI7+AK7</f>
        <v>1370378.46</v>
      </c>
      <c r="AN7" s="75">
        <f>D7+F7+H7+J7+L7+N7+P7+R7+T7+V7+X7+Z7+AB7+AD7+AF7+AH7+AJ7+AL7</f>
        <v>295455.22864770005</v>
      </c>
    </row>
    <row r="8" spans="1:40" ht="24.95" customHeight="1" x14ac:dyDescent="0.2">
      <c r="A8" s="53">
        <v>2</v>
      </c>
      <c r="B8" s="72" t="s">
        <v>47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32826.192197176468</v>
      </c>
      <c r="N8" s="73">
        <v>32826.192197176468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>C8+E8+G8+I8+K8+M8+O8+Q8+S8+U8+W8+Y8+AA8+AC8+AE8+AG8+AI8+AK8</f>
        <v>32826.192197176468</v>
      </c>
      <c r="AN8" s="75">
        <f>D8+F8+H8+J8+L8+N8+P8+R8+T8+V8+X8+Z8+AB8+AD8+AF8+AH8+AJ8+AL8</f>
        <v>32826.192197176468</v>
      </c>
    </row>
    <row r="9" spans="1:40" ht="24.95" customHeight="1" x14ac:dyDescent="0.2">
      <c r="A9" s="53">
        <v>3</v>
      </c>
      <c r="B9" s="72" t="s">
        <v>61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16875.410000000003</v>
      </c>
      <c r="L9" s="73">
        <v>16875.410000000003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8000</v>
      </c>
      <c r="AB9" s="73">
        <v>139.71000000000004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>C9+E9+G9+I9+K9+M9+O9+Q9+S9+U9+W9+Y9+AA9+AC9+AE9+AG9+AI9+AK9</f>
        <v>24875.410000000003</v>
      </c>
      <c r="AN9" s="75">
        <f>D9+F9+H9+J9+L9+N9+P9+R9+T9+V9+X9+Z9+AB9+AD9+AF9+AH9+AJ9+AL9</f>
        <v>17015.120000000003</v>
      </c>
    </row>
    <row r="10" spans="1:40" ht="24.95" customHeight="1" x14ac:dyDescent="0.2">
      <c r="A10" s="53">
        <v>4</v>
      </c>
      <c r="B10" s="72" t="s">
        <v>48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>C10+E10+G10+I10+K10+M10+O10+Q10+S10+U10+W10+Y10+AA10+AC10+AE10+AG10+AI10+AK10</f>
        <v>0</v>
      </c>
      <c r="AN10" s="75">
        <f>D10+F10+H10+J10+L10+N10+P10+R10+T10+V10+X10+Z10+AB10+AD10+AF10+AH10+AJ10+AL10</f>
        <v>0</v>
      </c>
    </row>
    <row r="11" spans="1:40" ht="24.95" customHeight="1" x14ac:dyDescent="0.2">
      <c r="A11" s="53">
        <v>5</v>
      </c>
      <c r="B11" s="72" t="s">
        <v>60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>C11+E11+G11+I11+K11+M11+O11+Q11+S11+U11+W11+Y11+AA11+AC11+AE11+AG11+AI11+AK11</f>
        <v>0</v>
      </c>
      <c r="AN11" s="75">
        <f>D11+F11+H11+J11+L11+N11+P11+R11+T11+V11+X11+Z11+AB11+AD11+AF11+AH11+AJ11+AL11</f>
        <v>0</v>
      </c>
    </row>
    <row r="12" spans="1:40" ht="24.95" customHeight="1" x14ac:dyDescent="0.2">
      <c r="A12" s="53">
        <v>6</v>
      </c>
      <c r="B12" s="72" t="s">
        <v>66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>C12+E12+G12+I12+K12+M12+O12+Q12+S12+U12+W12+Y12+AA12+AC12+AE12+AG12+AI12+AK12</f>
        <v>0</v>
      </c>
      <c r="AN12" s="75">
        <f>D12+F12+H12+J12+L12+N12+P12+R12+T12+V12+X12+Z12+AB12+AD12+AF12+AH12+AJ12+AL12</f>
        <v>0</v>
      </c>
    </row>
    <row r="13" spans="1:40" ht="24.95" customHeight="1" x14ac:dyDescent="0.2">
      <c r="A13" s="53">
        <v>7</v>
      </c>
      <c r="B13" s="72" t="s">
        <v>62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>C13+E13+G13+I13+K13+M13+O13+Q13+S13+U13+W13+Y13+AA13+AC13+AE13+AG13+AI13+AK13</f>
        <v>0</v>
      </c>
      <c r="AN13" s="75">
        <f>D13+F13+H13+J13+L13+N13+P13+R13+T13+V13+X13+Z13+AB13+AD13+AF13+AH13+AJ13+AL13</f>
        <v>0</v>
      </c>
    </row>
    <row r="14" spans="1:40" ht="24.95" customHeight="1" x14ac:dyDescent="0.2">
      <c r="A14" s="53">
        <v>8</v>
      </c>
      <c r="B14" s="72" t="s">
        <v>59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>C14+E14+G14+I14+K14+M14+O14+Q14+S14+U14+W14+Y14+AA14+AC14+AE14+AG14+AI14+AK14</f>
        <v>0</v>
      </c>
      <c r="AN14" s="75">
        <f>D14+F14+H14+J14+L14+N14+P14+R14+T14+V14+X14+Z14+AB14+AD14+AF14+AH14+AJ14+AL14</f>
        <v>0</v>
      </c>
    </row>
    <row r="15" spans="1:40" ht="24.95" customHeight="1" x14ac:dyDescent="0.2">
      <c r="A15" s="53">
        <v>9</v>
      </c>
      <c r="B15" s="72" t="s">
        <v>58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>C15+E15+G15+I15+K15+M15+O15+Q15+S15+U15+W15+Y15+AA15+AC15+AE15+AG15+AI15+AK15</f>
        <v>0</v>
      </c>
      <c r="AN15" s="75">
        <f>D15+F15+H15+J15+L15+N15+P15+R15+T15+V15+X15+Z15+AB15+AD15+AF15+AH15+AJ15+AL15</f>
        <v>0</v>
      </c>
    </row>
    <row r="16" spans="1:40" ht="24.95" customHeight="1" x14ac:dyDescent="0.2">
      <c r="A16" s="53">
        <v>10</v>
      </c>
      <c r="B16" s="72" t="s">
        <v>64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>C16+E16+G16+I16+K16+M16+O16+Q16+S16+U16+W16+Y16+AA16+AC16+AE16+AG16+AI16+AK16</f>
        <v>0</v>
      </c>
      <c r="AN16" s="75">
        <f>D16+F16+H16+J16+L16+N16+P16+R16+T16+V16+X16+Z16+AB16+AD16+AF16+AH16+AJ16+AL16</f>
        <v>0</v>
      </c>
    </row>
    <row r="17" spans="1:40" ht="24.95" customHeight="1" x14ac:dyDescent="0.2">
      <c r="A17" s="53">
        <v>11</v>
      </c>
      <c r="B17" s="72" t="s">
        <v>63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>C17+E17+G17+I17+K17+M17+O17+Q17+S17+U17+W17+Y17+AA17+AC17+AE17+AG17+AI17+AK17</f>
        <v>0</v>
      </c>
      <c r="AN17" s="75">
        <f>D17+F17+H17+J17+L17+N17+P17+R17+T17+V17+X17+Z17+AB17+AD17+AF17+AH17+AJ17+AL17</f>
        <v>0</v>
      </c>
    </row>
    <row r="18" spans="1:40" ht="24.95" customHeight="1" x14ac:dyDescent="0.2">
      <c r="A18" s="53">
        <v>12</v>
      </c>
      <c r="B18" s="72" t="s">
        <v>68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>C18+E18+G18+I18+K18+M18+O18+Q18+S18+U18+W18+Y18+AA18+AC18+AE18+AG18+AI18+AK18</f>
        <v>0</v>
      </c>
      <c r="AN18" s="75">
        <f>D18+F18+H18+J18+L18+N18+P18+R18+T18+V18+X18+Z18+AB18+AD18+AF18+AH18+AJ18+AL18</f>
        <v>0</v>
      </c>
    </row>
    <row r="19" spans="1:40" ht="24.95" customHeight="1" x14ac:dyDescent="0.2">
      <c r="A19" s="53">
        <v>13</v>
      </c>
      <c r="B19" s="72" t="s">
        <v>72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>C19+E19+G19+I19+K19+M19+O19+Q19+S19+U19+W19+Y19+AA19+AC19+AE19+AG19+AI19+AK19</f>
        <v>0</v>
      </c>
      <c r="AN19" s="75">
        <f>D19+F19+H19+J19+L19+N19+P19+R19+T19+V19+X19+Z19+AB19+AD19+AF19+AH19+AJ19+AL19</f>
        <v>0</v>
      </c>
    </row>
    <row r="20" spans="1:40" ht="24.95" customHeight="1" x14ac:dyDescent="0.2">
      <c r="A20" s="53">
        <v>14</v>
      </c>
      <c r="B20" s="72" t="s">
        <v>65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>C20+E20+G20+I20+K20+M20+O20+Q20+S20+U20+W20+Y20+AA20+AC20+AE20+AG20+AI20+AK20</f>
        <v>0</v>
      </c>
      <c r="AN20" s="75">
        <f>D20+F20+H20+J20+L20+N20+P20+R20+T20+V20+X20+Z20+AB20+AD20+AF20+AH20+AJ20+AL20</f>
        <v>0</v>
      </c>
    </row>
    <row r="21" spans="1:40" ht="24.95" customHeight="1" x14ac:dyDescent="0.2">
      <c r="A21" s="53">
        <v>15</v>
      </c>
      <c r="B21" s="74" t="s">
        <v>67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>C21+E21+G21+I21+K21+M21+O21+Q21+S21+U21+W21+Y21+AA21+AC21+AE21+AG21+AI21+AK21</f>
        <v>0</v>
      </c>
      <c r="AN21" s="75">
        <f>D21+F21+H21+J21+L21+N21+P21+R21+T21+V21+X21+Z21+AB21+AD21+AF21+AH21+AJ21+AL21</f>
        <v>0</v>
      </c>
    </row>
    <row r="22" spans="1:40" ht="24.95" customHeight="1" x14ac:dyDescent="0.2">
      <c r="A22" s="53">
        <v>16</v>
      </c>
      <c r="B22" s="74" t="s">
        <v>69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5">
        <f>C22+E22+G22+I22+K22+M22+O22+Q22+S22+U22+W22+Y22+AA22+AC22+AE22+AG22+AI22+AK22</f>
        <v>0</v>
      </c>
      <c r="AN22" s="75">
        <f>D22+F22+H22+J22+L22+N22+P22+R22+T22+V22+X22+Z22+AB22+AD22+AF22+AH22+AJ22+AL22</f>
        <v>0</v>
      </c>
    </row>
    <row r="23" spans="1:40" ht="24.95" customHeight="1" x14ac:dyDescent="0.2">
      <c r="A23" s="53">
        <v>17</v>
      </c>
      <c r="B23" s="74" t="s">
        <v>57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f>C23+E23+G23+I23+K23+M23+O23+Q23+S23+U23+W23+Y23+AA23+AC23+AE23+AG23+AI23+AK23</f>
        <v>0</v>
      </c>
      <c r="AN23" s="75">
        <f>D23+F23+H23+J23+L23+N23+P23+R23+T23+V23+X23+Z23+AB23+AD23+AF23+AH23+AJ23+AL23</f>
        <v>0</v>
      </c>
    </row>
    <row r="24" spans="1:40" ht="15" x14ac:dyDescent="0.2">
      <c r="A24" s="26"/>
      <c r="B24" s="12" t="s">
        <v>1</v>
      </c>
      <c r="C24" s="76">
        <f t="shared" ref="C24:AN24" si="0">SUM(C7:C23)</f>
        <v>9000</v>
      </c>
      <c r="D24" s="76">
        <f t="shared" si="0"/>
        <v>9000</v>
      </c>
      <c r="E24" s="76">
        <f t="shared" si="0"/>
        <v>0</v>
      </c>
      <c r="F24" s="76">
        <f t="shared" si="0"/>
        <v>0</v>
      </c>
      <c r="G24" s="76">
        <f t="shared" si="0"/>
        <v>0</v>
      </c>
      <c r="H24" s="76">
        <f t="shared" si="0"/>
        <v>0</v>
      </c>
      <c r="I24" s="76">
        <f t="shared" si="0"/>
        <v>1361378.46</v>
      </c>
      <c r="J24" s="76">
        <f t="shared" si="0"/>
        <v>286455.22864770005</v>
      </c>
      <c r="K24" s="76">
        <f t="shared" si="0"/>
        <v>16875.410000000003</v>
      </c>
      <c r="L24" s="76">
        <f t="shared" si="0"/>
        <v>16875.410000000003</v>
      </c>
      <c r="M24" s="76">
        <f t="shared" si="0"/>
        <v>32826.192197176468</v>
      </c>
      <c r="N24" s="76">
        <f t="shared" si="0"/>
        <v>32826.192197176468</v>
      </c>
      <c r="O24" s="76">
        <f t="shared" si="0"/>
        <v>0</v>
      </c>
      <c r="P24" s="76">
        <f t="shared" si="0"/>
        <v>0</v>
      </c>
      <c r="Q24" s="76">
        <f t="shared" si="0"/>
        <v>0</v>
      </c>
      <c r="R24" s="76">
        <f t="shared" si="0"/>
        <v>0</v>
      </c>
      <c r="S24" s="76">
        <f t="shared" si="0"/>
        <v>0</v>
      </c>
      <c r="T24" s="76">
        <f t="shared" si="0"/>
        <v>0</v>
      </c>
      <c r="U24" s="76">
        <f t="shared" si="0"/>
        <v>0</v>
      </c>
      <c r="V24" s="76">
        <f t="shared" si="0"/>
        <v>0</v>
      </c>
      <c r="W24" s="76">
        <f t="shared" si="0"/>
        <v>0</v>
      </c>
      <c r="X24" s="76">
        <f t="shared" si="0"/>
        <v>0</v>
      </c>
      <c r="Y24" s="76">
        <f t="shared" si="0"/>
        <v>0</v>
      </c>
      <c r="Z24" s="76">
        <f t="shared" si="0"/>
        <v>0</v>
      </c>
      <c r="AA24" s="76">
        <f t="shared" si="0"/>
        <v>8000</v>
      </c>
      <c r="AB24" s="76">
        <f t="shared" si="0"/>
        <v>139.71000000000004</v>
      </c>
      <c r="AC24" s="76">
        <f t="shared" si="0"/>
        <v>0</v>
      </c>
      <c r="AD24" s="76">
        <f t="shared" si="0"/>
        <v>0</v>
      </c>
      <c r="AE24" s="76">
        <f t="shared" si="0"/>
        <v>0</v>
      </c>
      <c r="AF24" s="76">
        <f t="shared" si="0"/>
        <v>0</v>
      </c>
      <c r="AG24" s="76">
        <f t="shared" si="0"/>
        <v>0</v>
      </c>
      <c r="AH24" s="76">
        <f t="shared" si="0"/>
        <v>0</v>
      </c>
      <c r="AI24" s="76">
        <f t="shared" si="0"/>
        <v>0</v>
      </c>
      <c r="AJ24" s="76">
        <f t="shared" si="0"/>
        <v>0</v>
      </c>
      <c r="AK24" s="76">
        <f t="shared" si="0"/>
        <v>0</v>
      </c>
      <c r="AL24" s="76">
        <f t="shared" si="0"/>
        <v>0</v>
      </c>
      <c r="AM24" s="76">
        <f t="shared" si="0"/>
        <v>1428080.0621971763</v>
      </c>
      <c r="AN24" s="76">
        <f t="shared" si="0"/>
        <v>345296.54084487649</v>
      </c>
    </row>
    <row r="26" spans="1:40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0" ht="13.5" customHeight="1" x14ac:dyDescent="0.2">
      <c r="A27" s="35"/>
      <c r="B27" s="112" t="s">
        <v>79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0" ht="15" x14ac:dyDescent="0.2">
      <c r="A28" s="35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0" x14ac:dyDescent="0.2">
      <c r="B29" s="17" t="s">
        <v>54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0" x14ac:dyDescent="0.2">
      <c r="B30" s="17" t="s">
        <v>55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 x14ac:dyDescent="0.2">
      <c r="AM31" s="34"/>
      <c r="AN31" s="34"/>
    </row>
    <row r="32" spans="1:40" x14ac:dyDescent="0.2">
      <c r="AM32" s="34"/>
      <c r="AN32" s="34"/>
    </row>
  </sheetData>
  <sortState ref="B8:AN23">
    <sortCondition descending="1" ref="AM7:AM23"/>
  </sortState>
  <mergeCells count="24">
    <mergeCell ref="AK5:AL5"/>
    <mergeCell ref="AM5:AN5"/>
    <mergeCell ref="B27:N28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H15" sqref="H1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4" t="s">
        <v>92</v>
      </c>
      <c r="B2" s="114"/>
      <c r="C2" s="114"/>
      <c r="D2" s="114"/>
    </row>
    <row r="3" spans="1:5" ht="12.75" customHeight="1" x14ac:dyDescent="0.2">
      <c r="A3" s="114"/>
      <c r="B3" s="114"/>
      <c r="C3" s="114"/>
      <c r="D3" s="114"/>
      <c r="E3" s="4"/>
    </row>
    <row r="4" spans="1:5" x14ac:dyDescent="0.2">
      <c r="A4" s="114"/>
      <c r="B4" s="114"/>
      <c r="C4" s="114"/>
      <c r="D4" s="114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გადაზღ.)'!$4:$24,20,FALSE)</f>
        <v>206814.87969799538</v>
      </c>
      <c r="D7" s="61">
        <f>C7/$C$25</f>
        <v>5.2893557788613738E-2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გადაზღ.)'!$4:$24,20,FALSE)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გადაზღ.)'!$4:$24,20,FALSE)</f>
        <v>0</v>
      </c>
      <c r="D9" s="61">
        <f t="shared" si="0"/>
        <v>0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გადაზღ.)'!$4:$24,20,FALSE)</f>
        <v>2807853.12968536</v>
      </c>
      <c r="D10" s="61">
        <f t="shared" si="0"/>
        <v>0.71811729404493174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გადაზღ.)'!$4:$24,20,FALSE)</f>
        <v>0</v>
      </c>
      <c r="D11" s="61">
        <f t="shared" si="0"/>
        <v>0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გადაზღ.)'!$4:$24,20,FALSE)</f>
        <v>753213.70028823533</v>
      </c>
      <c r="D12" s="61">
        <f t="shared" si="0"/>
        <v>0.1926367795274139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გადაზღ.)'!$4:$24,20,FALSE)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გადაზღ.)'!$4:$24,20,FALSE)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გადაზღ.)'!$4:$24,20,FALSE)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გადაზღ.)'!$4:$24,20,FALSE)</f>
        <v>23462.174999999999</v>
      </c>
      <c r="D16" s="61">
        <f t="shared" si="0"/>
        <v>6.0005252572796252E-3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გადაზღ.)'!$4:$24,20,FALSE)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გადაზღ.)'!$4:$24,20,FALSE)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გადაზღ.)'!$4:$24,20,FALSE)</f>
        <v>103605.38939900001</v>
      </c>
      <c r="D19" s="61">
        <f t="shared" si="0"/>
        <v>2.6497405116064059E-2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გადაზღ.)'!$4:$24,20,FALSE)</f>
        <v>1984.90112</v>
      </c>
      <c r="D20" s="61">
        <f t="shared" si="0"/>
        <v>5.0764472193062305E-4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გადაზღ.)'!$4:$24,20,FALSE)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გადაზღ.)'!$4:$24,20,FALSE)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გადაზღ.)'!$4:$24,20,FALSE)</f>
        <v>13086.03038</v>
      </c>
      <c r="D23" s="61">
        <f>C23/$C$25</f>
        <v>3.3467935437664453E-3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გადაზღ.)'!$4:$24,20,FALSE)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3910020.2055705902</v>
      </c>
      <c r="D25" s="60">
        <f>SUM(D7:D24)</f>
        <v>1.0000000000000002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26"/>
  <sheetViews>
    <sheetView zoomScale="90" zoomScaleNormal="90" workbookViewId="0">
      <pane xSplit="2" ySplit="4" topLeftCell="C12" activePane="bottomRight" state="frozen"/>
      <selection pane="topRight" activeCell="C1" sqref="C1"/>
      <selection pane="bottomLeft" activeCell="A6" sqref="A6"/>
      <selection pane="bottomRight" activeCell="H22" sqref="H22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11" s="20" customFormat="1" ht="28.5" customHeight="1" x14ac:dyDescent="0.2">
      <c r="A1" s="15" t="s">
        <v>82</v>
      </c>
      <c r="B1" s="14"/>
    </row>
    <row r="2" spans="1:11" s="20" customFormat="1" ht="18" customHeight="1" x14ac:dyDescent="0.2">
      <c r="A2" s="21" t="s">
        <v>39</v>
      </c>
      <c r="B2" s="14"/>
    </row>
    <row r="3" spans="1:11" s="22" customFormat="1" ht="18" customHeight="1" x14ac:dyDescent="0.2">
      <c r="A3" s="64"/>
      <c r="C3" s="14"/>
      <c r="D3" s="14"/>
      <c r="E3" s="14"/>
      <c r="F3" s="14"/>
      <c r="G3" s="14"/>
    </row>
    <row r="4" spans="1:11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11" s="22" customFormat="1" ht="24.95" customHeight="1" x14ac:dyDescent="0.2">
      <c r="A5" s="53">
        <v>1</v>
      </c>
      <c r="B5" s="54" t="s">
        <v>62</v>
      </c>
      <c r="C5" s="73">
        <v>20890</v>
      </c>
      <c r="D5" s="73">
        <v>0</v>
      </c>
      <c r="E5" s="73">
        <v>257455</v>
      </c>
      <c r="F5" s="73">
        <v>0</v>
      </c>
      <c r="G5" s="73">
        <v>0</v>
      </c>
      <c r="H5" s="75">
        <f>SUM(C5:G5)</f>
        <v>278345</v>
      </c>
      <c r="K5" s="96"/>
    </row>
    <row r="6" spans="1:11" s="24" customFormat="1" ht="24.95" customHeight="1" x14ac:dyDescent="0.2">
      <c r="A6" s="53">
        <v>2</v>
      </c>
      <c r="B6" s="54" t="s">
        <v>47</v>
      </c>
      <c r="C6" s="73">
        <v>10599</v>
      </c>
      <c r="D6" s="73">
        <v>0</v>
      </c>
      <c r="E6" s="73">
        <v>260648</v>
      </c>
      <c r="F6" s="73">
        <v>6</v>
      </c>
      <c r="G6" s="73">
        <v>0</v>
      </c>
      <c r="H6" s="75">
        <f>SUM(C6:G6)</f>
        <v>271253</v>
      </c>
      <c r="J6" s="22"/>
      <c r="K6" s="96"/>
    </row>
    <row r="7" spans="1:11" ht="24.95" customHeight="1" x14ac:dyDescent="0.2">
      <c r="A7" s="53">
        <v>3</v>
      </c>
      <c r="B7" s="54" t="s">
        <v>48</v>
      </c>
      <c r="C7" s="73">
        <v>10471</v>
      </c>
      <c r="D7" s="73">
        <v>0</v>
      </c>
      <c r="E7" s="73">
        <v>257404</v>
      </c>
      <c r="F7" s="73">
        <v>0</v>
      </c>
      <c r="G7" s="73">
        <v>3</v>
      </c>
      <c r="H7" s="75">
        <f>SUM(C7:G7)</f>
        <v>267878</v>
      </c>
      <c r="J7" s="22"/>
      <c r="K7" s="96"/>
    </row>
    <row r="8" spans="1:11" ht="24.95" customHeight="1" x14ac:dyDescent="0.2">
      <c r="A8" s="53">
        <v>4</v>
      </c>
      <c r="B8" s="54" t="s">
        <v>67</v>
      </c>
      <c r="C8" s="73">
        <v>10058</v>
      </c>
      <c r="D8" s="73">
        <v>0</v>
      </c>
      <c r="E8" s="73">
        <v>256537</v>
      </c>
      <c r="F8" s="73">
        <v>0</v>
      </c>
      <c r="G8" s="73">
        <v>0</v>
      </c>
      <c r="H8" s="75">
        <f>SUM(C8:G8)</f>
        <v>266595</v>
      </c>
      <c r="J8" s="22"/>
      <c r="K8" s="96"/>
    </row>
    <row r="9" spans="1:11" ht="24.95" customHeight="1" x14ac:dyDescent="0.2">
      <c r="A9" s="53">
        <v>5</v>
      </c>
      <c r="B9" s="54" t="s">
        <v>63</v>
      </c>
      <c r="C9" s="73">
        <v>2518</v>
      </c>
      <c r="D9" s="73">
        <v>0</v>
      </c>
      <c r="E9" s="73">
        <v>249241</v>
      </c>
      <c r="F9" s="73">
        <v>0</v>
      </c>
      <c r="G9" s="73">
        <v>0</v>
      </c>
      <c r="H9" s="75">
        <f>SUM(C9:G9)</f>
        <v>251759</v>
      </c>
      <c r="J9" s="22"/>
      <c r="K9" s="96"/>
    </row>
    <row r="10" spans="1:11" ht="24.95" customHeight="1" x14ac:dyDescent="0.2">
      <c r="A10" s="53">
        <v>6</v>
      </c>
      <c r="B10" s="54" t="s">
        <v>61</v>
      </c>
      <c r="C10" s="73">
        <v>2357</v>
      </c>
      <c r="D10" s="73">
        <v>0</v>
      </c>
      <c r="E10" s="73">
        <v>249284</v>
      </c>
      <c r="F10" s="73">
        <v>0</v>
      </c>
      <c r="G10" s="73">
        <v>1</v>
      </c>
      <c r="H10" s="75">
        <f>SUM(C10:G10)</f>
        <v>251642</v>
      </c>
      <c r="J10" s="22"/>
      <c r="K10" s="96"/>
    </row>
    <row r="11" spans="1:11" ht="24.95" customHeight="1" x14ac:dyDescent="0.2">
      <c r="A11" s="53">
        <v>7</v>
      </c>
      <c r="B11" s="54" t="s">
        <v>59</v>
      </c>
      <c r="C11" s="73">
        <v>1789</v>
      </c>
      <c r="D11" s="73">
        <v>0</v>
      </c>
      <c r="E11" s="73">
        <v>249261</v>
      </c>
      <c r="F11" s="73">
        <v>7</v>
      </c>
      <c r="G11" s="73">
        <v>9</v>
      </c>
      <c r="H11" s="75">
        <f>SUM(C11:G11)</f>
        <v>251066</v>
      </c>
      <c r="J11" s="22"/>
      <c r="K11" s="96"/>
    </row>
    <row r="12" spans="1:11" ht="24.95" customHeight="1" x14ac:dyDescent="0.2">
      <c r="A12" s="53">
        <v>8</v>
      </c>
      <c r="B12" s="54" t="s">
        <v>57</v>
      </c>
      <c r="C12" s="73">
        <v>1864</v>
      </c>
      <c r="D12" s="73">
        <v>0</v>
      </c>
      <c r="E12" s="73">
        <v>248707</v>
      </c>
      <c r="F12" s="73">
        <v>0</v>
      </c>
      <c r="G12" s="73">
        <v>0</v>
      </c>
      <c r="H12" s="75">
        <f>SUM(C12:G12)</f>
        <v>250571</v>
      </c>
      <c r="J12" s="22"/>
      <c r="K12" s="96"/>
    </row>
    <row r="13" spans="1:11" ht="24.95" customHeight="1" x14ac:dyDescent="0.2">
      <c r="A13" s="53">
        <v>9</v>
      </c>
      <c r="B13" s="54" t="s">
        <v>60</v>
      </c>
      <c r="C13" s="73">
        <v>1512</v>
      </c>
      <c r="D13" s="73">
        <v>0</v>
      </c>
      <c r="E13" s="73">
        <v>248420</v>
      </c>
      <c r="F13" s="73">
        <v>0</v>
      </c>
      <c r="G13" s="73">
        <v>0</v>
      </c>
      <c r="H13" s="75">
        <f>SUM(C13:G13)</f>
        <v>249932</v>
      </c>
      <c r="J13" s="22"/>
      <c r="K13" s="96"/>
    </row>
    <row r="14" spans="1:11" ht="24.95" customHeight="1" x14ac:dyDescent="0.2">
      <c r="A14" s="53">
        <v>10</v>
      </c>
      <c r="B14" s="54" t="s">
        <v>56</v>
      </c>
      <c r="C14" s="73">
        <v>1454</v>
      </c>
      <c r="D14" s="73">
        <v>0</v>
      </c>
      <c r="E14" s="73">
        <v>248423</v>
      </c>
      <c r="F14" s="73">
        <v>0</v>
      </c>
      <c r="G14" s="73">
        <v>0</v>
      </c>
      <c r="H14" s="75">
        <f>SUM(C14:G14)</f>
        <v>249877</v>
      </c>
      <c r="J14" s="22"/>
      <c r="K14" s="96"/>
    </row>
    <row r="15" spans="1:11" ht="24.95" customHeight="1" x14ac:dyDescent="0.2">
      <c r="A15" s="53">
        <v>11</v>
      </c>
      <c r="B15" s="54" t="s">
        <v>66</v>
      </c>
      <c r="C15" s="73">
        <v>1375</v>
      </c>
      <c r="D15" s="73">
        <v>0</v>
      </c>
      <c r="E15" s="73">
        <v>248260</v>
      </c>
      <c r="F15" s="73">
        <v>4</v>
      </c>
      <c r="G15" s="73">
        <v>1</v>
      </c>
      <c r="H15" s="75">
        <f>SUM(C15:G15)</f>
        <v>249640</v>
      </c>
      <c r="J15" s="22"/>
      <c r="K15" s="96"/>
    </row>
    <row r="16" spans="1:11" ht="24.95" customHeight="1" x14ac:dyDescent="0.2">
      <c r="A16" s="53">
        <v>12</v>
      </c>
      <c r="B16" s="54" t="s">
        <v>68</v>
      </c>
      <c r="C16" s="73">
        <v>1078</v>
      </c>
      <c r="D16" s="73">
        <v>0</v>
      </c>
      <c r="E16" s="73">
        <v>248096</v>
      </c>
      <c r="F16" s="73">
        <v>3</v>
      </c>
      <c r="G16" s="73">
        <v>0</v>
      </c>
      <c r="H16" s="75">
        <f>SUM(C16:G16)</f>
        <v>249177</v>
      </c>
      <c r="J16" s="22"/>
      <c r="K16" s="96"/>
    </row>
    <row r="17" spans="1:11" ht="24.95" customHeight="1" x14ac:dyDescent="0.2">
      <c r="A17" s="53">
        <v>13</v>
      </c>
      <c r="B17" s="54" t="s">
        <v>58</v>
      </c>
      <c r="C17" s="73">
        <v>665</v>
      </c>
      <c r="D17" s="73">
        <v>0</v>
      </c>
      <c r="E17" s="73">
        <v>247634</v>
      </c>
      <c r="F17" s="73">
        <v>0</v>
      </c>
      <c r="G17" s="73">
        <v>0</v>
      </c>
      <c r="H17" s="75">
        <f>SUM(C17:G17)</f>
        <v>248299</v>
      </c>
      <c r="J17" s="22"/>
      <c r="K17" s="96"/>
    </row>
    <row r="18" spans="1:11" ht="24.95" customHeight="1" x14ac:dyDescent="0.2">
      <c r="A18" s="53">
        <v>14</v>
      </c>
      <c r="B18" s="54" t="s">
        <v>72</v>
      </c>
      <c r="C18" s="73">
        <v>114</v>
      </c>
      <c r="D18" s="73">
        <v>19</v>
      </c>
      <c r="E18" s="73">
        <v>246999</v>
      </c>
      <c r="F18" s="73">
        <v>0</v>
      </c>
      <c r="G18" s="73">
        <v>0</v>
      </c>
      <c r="H18" s="75">
        <f>SUM(C18:G18)</f>
        <v>247132</v>
      </c>
      <c r="J18" s="22"/>
      <c r="K18" s="96"/>
    </row>
    <row r="19" spans="1:11" ht="24.95" customHeight="1" x14ac:dyDescent="0.2">
      <c r="A19" s="53">
        <v>15</v>
      </c>
      <c r="B19" s="63" t="s">
        <v>65</v>
      </c>
      <c r="C19" s="73">
        <v>0</v>
      </c>
      <c r="D19" s="73">
        <v>0</v>
      </c>
      <c r="E19" s="73">
        <v>246968</v>
      </c>
      <c r="F19" s="73">
        <v>0</v>
      </c>
      <c r="G19" s="73">
        <v>0</v>
      </c>
      <c r="H19" s="75">
        <f>SUM(C19:G19)</f>
        <v>246968</v>
      </c>
      <c r="J19" s="22"/>
      <c r="K19" s="96"/>
    </row>
    <row r="20" spans="1:11" ht="24.95" customHeight="1" x14ac:dyDescent="0.2">
      <c r="A20" s="53">
        <v>16</v>
      </c>
      <c r="B20" s="63" t="s">
        <v>69</v>
      </c>
      <c r="C20" s="73">
        <v>2271</v>
      </c>
      <c r="D20" s="73">
        <v>0</v>
      </c>
      <c r="E20" s="73">
        <v>175327</v>
      </c>
      <c r="F20" s="73">
        <v>0</v>
      </c>
      <c r="G20" s="73">
        <v>0</v>
      </c>
      <c r="H20" s="75">
        <f>SUM(C20:G20)</f>
        <v>177598</v>
      </c>
      <c r="J20" s="22"/>
      <c r="K20" s="96"/>
    </row>
    <row r="21" spans="1:11" ht="24.95" customHeight="1" x14ac:dyDescent="0.2">
      <c r="A21" s="53">
        <v>17</v>
      </c>
      <c r="B21" s="63" t="s">
        <v>64</v>
      </c>
      <c r="C21" s="73">
        <v>120</v>
      </c>
      <c r="D21" s="73">
        <v>0</v>
      </c>
      <c r="E21" s="73">
        <v>175379</v>
      </c>
      <c r="F21" s="73">
        <v>3</v>
      </c>
      <c r="G21" s="73">
        <v>0</v>
      </c>
      <c r="H21" s="75">
        <f>SUM(C21:G21)</f>
        <v>175502</v>
      </c>
      <c r="J21" s="22"/>
      <c r="K21" s="96"/>
    </row>
    <row r="22" spans="1:11" x14ac:dyDescent="0.2">
      <c r="A22" s="55"/>
      <c r="B22" s="56" t="s">
        <v>1</v>
      </c>
      <c r="C22" s="76">
        <f>SUM(C5:C21)</f>
        <v>69135</v>
      </c>
      <c r="D22" s="76">
        <f>SUM(D5:D21)</f>
        <v>19</v>
      </c>
      <c r="E22" s="76">
        <f>SUM(E5:E21)-246968*14-175278*2</f>
        <v>305935</v>
      </c>
      <c r="F22" s="76">
        <f>SUM(F5:F21)</f>
        <v>23</v>
      </c>
      <c r="G22" s="76">
        <f>SUM(G5:G21)</f>
        <v>14</v>
      </c>
      <c r="H22" s="76">
        <f>SUM(H5:H21)-246968*14-175278*2</f>
        <v>375126</v>
      </c>
    </row>
    <row r="23" spans="1:11" s="27" customFormat="1" ht="12.75" customHeight="1" x14ac:dyDescent="0.2"/>
    <row r="24" spans="1:11" ht="12.75" customHeight="1" x14ac:dyDescent="0.2">
      <c r="D24" s="11"/>
      <c r="J24" s="98"/>
    </row>
    <row r="26" spans="1:11" x14ac:dyDescent="0.2">
      <c r="C26" s="31"/>
      <c r="D26" s="31"/>
      <c r="E26" s="31"/>
      <c r="F26" s="31"/>
      <c r="G26" s="31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1"/>
  <sheetViews>
    <sheetView zoomScale="90" zoomScaleNormal="90" workbookViewId="0">
      <pane xSplit="2" ySplit="5" topLeftCell="AI6" activePane="bottomRight" state="frozen"/>
      <selection pane="topRight" activeCell="C1" sqref="C1"/>
      <selection pane="bottomLeft" activeCell="A6" sqref="A6"/>
      <selection pane="bottomRight" activeCell="AO6" sqref="AO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83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9" t="s">
        <v>0</v>
      </c>
      <c r="B4" s="99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33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10" t="s">
        <v>14</v>
      </c>
      <c r="AN4" s="111"/>
    </row>
    <row r="5" spans="1:40" s="22" customFormat="1" ht="25.5" x14ac:dyDescent="0.2">
      <c r="A5" s="101"/>
      <c r="B5" s="101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961788.00924659998</v>
      </c>
      <c r="D6" s="73">
        <v>89935.803739399998</v>
      </c>
      <c r="E6" s="73">
        <v>683803.63748399995</v>
      </c>
      <c r="F6" s="73">
        <v>0</v>
      </c>
      <c r="G6" s="73">
        <v>261801.48946200003</v>
      </c>
      <c r="H6" s="73">
        <v>0</v>
      </c>
      <c r="I6" s="73">
        <v>44251813.174260005</v>
      </c>
      <c r="J6" s="73">
        <v>27707.19082</v>
      </c>
      <c r="K6" s="73">
        <v>7062953.69944668</v>
      </c>
      <c r="L6" s="73">
        <v>827067.27244139148</v>
      </c>
      <c r="M6" s="73">
        <v>1888505.2158512003</v>
      </c>
      <c r="N6" s="73">
        <v>56273.529451960399</v>
      </c>
      <c r="O6" s="73">
        <v>31653.1152</v>
      </c>
      <c r="P6" s="73">
        <v>5439.6828064656002</v>
      </c>
      <c r="Q6" s="73">
        <v>0</v>
      </c>
      <c r="R6" s="73">
        <v>0</v>
      </c>
      <c r="S6" s="73">
        <v>0</v>
      </c>
      <c r="T6" s="73">
        <v>0</v>
      </c>
      <c r="U6" s="73">
        <v>91735.943656000003</v>
      </c>
      <c r="V6" s="73">
        <v>42991.422742000002</v>
      </c>
      <c r="W6" s="73">
        <v>0</v>
      </c>
      <c r="X6" s="73">
        <v>0</v>
      </c>
      <c r="Y6" s="73">
        <v>567325.68944400002</v>
      </c>
      <c r="Z6" s="73">
        <v>287545.0904435736</v>
      </c>
      <c r="AA6" s="73">
        <v>9017366.9154329989</v>
      </c>
      <c r="AB6" s="73">
        <v>7253973.6992232017</v>
      </c>
      <c r="AC6" s="73">
        <v>132851.41399999999</v>
      </c>
      <c r="AD6" s="73">
        <v>106595.75</v>
      </c>
      <c r="AE6" s="73">
        <v>808932.49040000001</v>
      </c>
      <c r="AF6" s="73">
        <v>647145.99231999996</v>
      </c>
      <c r="AG6" s="73">
        <v>0</v>
      </c>
      <c r="AH6" s="73">
        <v>0</v>
      </c>
      <c r="AI6" s="73">
        <v>1288011.5970970001</v>
      </c>
      <c r="AJ6" s="73">
        <v>865679.56276986306</v>
      </c>
      <c r="AK6" s="73">
        <v>0</v>
      </c>
      <c r="AL6" s="73">
        <v>0</v>
      </c>
      <c r="AM6" s="75">
        <f>C6+E6+G6+I6+K6+M6+O6+Q6+S6+U6+W6+Y6+AA6+AC6+AE6+AG6+AI6+AK6</f>
        <v>67048542.390980475</v>
      </c>
      <c r="AN6" s="75">
        <f>D6+F6+H6+J6+L6+N6+P6+R6+T6+V6+X6+Z6+AB6+AD6+AF6+AH6+AJ6+AL6</f>
        <v>10210354.996757856</v>
      </c>
    </row>
    <row r="7" spans="1:40" s="24" customFormat="1" ht="24.95" customHeight="1" x14ac:dyDescent="0.2">
      <c r="A7" s="53">
        <v>2</v>
      </c>
      <c r="B7" s="72" t="s">
        <v>47</v>
      </c>
      <c r="C7" s="73">
        <v>4953388.4260529997</v>
      </c>
      <c r="D7" s="73">
        <v>19718.535972378711</v>
      </c>
      <c r="E7" s="73">
        <v>89916.650000000009</v>
      </c>
      <c r="F7" s="73">
        <v>0</v>
      </c>
      <c r="G7" s="73">
        <v>576546.01081999717</v>
      </c>
      <c r="H7" s="73">
        <v>79082.764482735627</v>
      </c>
      <c r="I7" s="73">
        <v>3985.2165600000008</v>
      </c>
      <c r="J7" s="73">
        <v>3538.7893308692064</v>
      </c>
      <c r="K7" s="73">
        <v>10959593.465044055</v>
      </c>
      <c r="L7" s="73">
        <v>102113.86527985717</v>
      </c>
      <c r="M7" s="73">
        <v>2682197.5885712248</v>
      </c>
      <c r="N7" s="73">
        <v>46973.365874782627</v>
      </c>
      <c r="O7" s="73">
        <v>0</v>
      </c>
      <c r="P7" s="73">
        <v>0</v>
      </c>
      <c r="Q7" s="73">
        <v>384996.08156100003</v>
      </c>
      <c r="R7" s="73">
        <v>374492.28960000002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1464329.9648169973</v>
      </c>
      <c r="Z7" s="73">
        <v>288432.34709882608</v>
      </c>
      <c r="AA7" s="73">
        <v>12596414.370641008</v>
      </c>
      <c r="AB7" s="73">
        <v>6785169.7375689708</v>
      </c>
      <c r="AC7" s="73">
        <v>0</v>
      </c>
      <c r="AD7" s="73">
        <v>0</v>
      </c>
      <c r="AE7" s="73">
        <v>1860568.740949</v>
      </c>
      <c r="AF7" s="73">
        <v>1494559.1159319999</v>
      </c>
      <c r="AG7" s="73">
        <v>0</v>
      </c>
      <c r="AH7" s="73">
        <v>0</v>
      </c>
      <c r="AI7" s="73">
        <v>7260145.7081990009</v>
      </c>
      <c r="AJ7" s="73">
        <v>3991745.717384391</v>
      </c>
      <c r="AK7" s="73">
        <v>0</v>
      </c>
      <c r="AL7" s="73">
        <v>0</v>
      </c>
      <c r="AM7" s="75">
        <f>C7+E7+G7+I7+K7+M7+O7+Q7+S7+U7+W7+Y7+AA7+AC7+AE7+AG7+AI7+AK7</f>
        <v>42832082.223215282</v>
      </c>
      <c r="AN7" s="75">
        <f>D7+F7+H7+J7+L7+N7+P7+R7+T7+V7+X7+Z7+AB7+AD7+AF7+AH7+AJ7+AL7</f>
        <v>13185826.52852481</v>
      </c>
    </row>
    <row r="8" spans="1:40" ht="24.95" customHeight="1" x14ac:dyDescent="0.2">
      <c r="A8" s="53">
        <v>3</v>
      </c>
      <c r="B8" s="72" t="s">
        <v>65</v>
      </c>
      <c r="C8" s="73">
        <v>2515950.1862570085</v>
      </c>
      <c r="D8" s="73">
        <v>197878.45131729858</v>
      </c>
      <c r="E8" s="73">
        <v>1102702.6573731424</v>
      </c>
      <c r="F8" s="73">
        <v>0</v>
      </c>
      <c r="G8" s="73">
        <v>227560.37263999859</v>
      </c>
      <c r="H8" s="73">
        <v>0</v>
      </c>
      <c r="I8" s="73">
        <v>33386802.03468949</v>
      </c>
      <c r="J8" s="73">
        <v>2781656.8180944663</v>
      </c>
      <c r="K8" s="73">
        <v>0</v>
      </c>
      <c r="L8" s="73">
        <v>0</v>
      </c>
      <c r="M8" s="73">
        <v>738259.67058823537</v>
      </c>
      <c r="N8" s="73">
        <v>738259.67058823537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21500.5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>C8+E8+G8+I8+K8+M8+O8+Q8+S8+U8+W8+Y8+AA8+AC8+AE8+AG8+AI8+AK8</f>
        <v>37992775.421547875</v>
      </c>
      <c r="AN8" s="75">
        <f>D8+F8+H8+J8+L8+N8+P8+R8+T8+V8+X8+Z8+AB8+AD8+AF8+AH8+AJ8+AL8</f>
        <v>3717794.9400000004</v>
      </c>
    </row>
    <row r="9" spans="1:40" ht="24.95" customHeight="1" x14ac:dyDescent="0.2">
      <c r="A9" s="53">
        <v>4</v>
      </c>
      <c r="B9" s="72" t="s">
        <v>67</v>
      </c>
      <c r="C9" s="73">
        <v>9110008.8508913387</v>
      </c>
      <c r="D9" s="73">
        <v>2073113.6712769032</v>
      </c>
      <c r="E9" s="73">
        <v>190658.50548788003</v>
      </c>
      <c r="F9" s="73">
        <v>0</v>
      </c>
      <c r="G9" s="73">
        <v>578952.36430017604</v>
      </c>
      <c r="H9" s="73">
        <v>36458.366305906959</v>
      </c>
      <c r="I9" s="73">
        <v>0</v>
      </c>
      <c r="J9" s="73">
        <v>0</v>
      </c>
      <c r="K9" s="73">
        <v>9730624.1291542314</v>
      </c>
      <c r="L9" s="73">
        <v>6811436.8904079618</v>
      </c>
      <c r="M9" s="73">
        <v>1840737.6697645863</v>
      </c>
      <c r="N9" s="73">
        <v>771734.59942344553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563499.79621322895</v>
      </c>
      <c r="Z9" s="73">
        <v>63660.176154297529</v>
      </c>
      <c r="AA9" s="73">
        <v>5432959.5574434977</v>
      </c>
      <c r="AB9" s="73">
        <v>2743686.1532474142</v>
      </c>
      <c r="AC9" s="73">
        <v>0</v>
      </c>
      <c r="AD9" s="73">
        <v>0</v>
      </c>
      <c r="AE9" s="73">
        <v>228401.73705</v>
      </c>
      <c r="AF9" s="73">
        <v>193431.63</v>
      </c>
      <c r="AG9" s="73">
        <v>316246.51789025654</v>
      </c>
      <c r="AH9" s="73">
        <v>0</v>
      </c>
      <c r="AI9" s="73">
        <v>598300.9198608303</v>
      </c>
      <c r="AJ9" s="73">
        <v>158943.70007426332</v>
      </c>
      <c r="AK9" s="73">
        <v>0</v>
      </c>
      <c r="AL9" s="73">
        <v>0</v>
      </c>
      <c r="AM9" s="75">
        <f>C9+E9+G9+I9+K9+M9+O9+Q9+S9+U9+W9+Y9+AA9+AC9+AE9+AG9+AI9+AK9</f>
        <v>28590390.048056025</v>
      </c>
      <c r="AN9" s="75">
        <f>D9+F9+H9+J9+L9+N9+P9+R9+T9+V9+X9+Z9+AB9+AD9+AF9+AH9+AJ9+AL9</f>
        <v>12852465.186890192</v>
      </c>
    </row>
    <row r="10" spans="1:40" ht="24.95" customHeight="1" x14ac:dyDescent="0.2">
      <c r="A10" s="53">
        <v>5</v>
      </c>
      <c r="B10" s="72" t="s">
        <v>66</v>
      </c>
      <c r="C10" s="73">
        <v>127222.14</v>
      </c>
      <c r="D10" s="73">
        <v>24677.79</v>
      </c>
      <c r="E10" s="73">
        <v>119302.44</v>
      </c>
      <c r="F10" s="73">
        <v>0</v>
      </c>
      <c r="G10" s="73">
        <v>195560.90000000002</v>
      </c>
      <c r="H10" s="73">
        <v>0</v>
      </c>
      <c r="I10" s="73">
        <v>15450695.01</v>
      </c>
      <c r="J10" s="73">
        <v>0</v>
      </c>
      <c r="K10" s="73">
        <v>1308699.56</v>
      </c>
      <c r="L10" s="73">
        <v>0</v>
      </c>
      <c r="M10" s="73">
        <v>928626.87058823532</v>
      </c>
      <c r="N10" s="73">
        <v>0</v>
      </c>
      <c r="O10" s="73">
        <v>0</v>
      </c>
      <c r="P10" s="73">
        <v>0</v>
      </c>
      <c r="Q10" s="73">
        <v>381039.04</v>
      </c>
      <c r="R10" s="73">
        <v>371009.71</v>
      </c>
      <c r="S10" s="73">
        <v>367147.57</v>
      </c>
      <c r="T10" s="73">
        <v>343351.07180124999</v>
      </c>
      <c r="U10" s="73">
        <v>42805.5</v>
      </c>
      <c r="V10" s="73">
        <v>32104.13</v>
      </c>
      <c r="W10" s="73">
        <v>0</v>
      </c>
      <c r="X10" s="73">
        <v>0</v>
      </c>
      <c r="Y10" s="73">
        <v>579721.92000000004</v>
      </c>
      <c r="Z10" s="73">
        <v>239125.35</v>
      </c>
      <c r="AA10" s="73">
        <v>1480249.87</v>
      </c>
      <c r="AB10" s="73">
        <v>918355.12034200004</v>
      </c>
      <c r="AC10" s="73">
        <v>35676.39</v>
      </c>
      <c r="AD10" s="73">
        <v>0</v>
      </c>
      <c r="AE10" s="73">
        <v>1356311.83</v>
      </c>
      <c r="AF10" s="73">
        <v>650219.02999999991</v>
      </c>
      <c r="AG10" s="73">
        <v>0</v>
      </c>
      <c r="AH10" s="73">
        <v>0</v>
      </c>
      <c r="AI10" s="73">
        <v>771031.94</v>
      </c>
      <c r="AJ10" s="73">
        <v>72495.53</v>
      </c>
      <c r="AK10" s="73">
        <v>0</v>
      </c>
      <c r="AL10" s="73">
        <v>0</v>
      </c>
      <c r="AM10" s="75">
        <f>C10+E10+G10+I10+K10+M10+O10+Q10+S10+U10+W10+Y10+AA10+AC10+AE10+AG10+AI10+AK10</f>
        <v>23144090.980588239</v>
      </c>
      <c r="AN10" s="75">
        <f>D10+F10+H10+J10+L10+N10+P10+R10+T10+V10+X10+Z10+AB10+AD10+AF10+AH10+AJ10+AL10</f>
        <v>2651337.7321432498</v>
      </c>
    </row>
    <row r="11" spans="1:40" ht="24.95" customHeight="1" x14ac:dyDescent="0.2">
      <c r="A11" s="53">
        <v>6</v>
      </c>
      <c r="B11" s="72" t="s">
        <v>59</v>
      </c>
      <c r="C11" s="73">
        <v>88209</v>
      </c>
      <c r="D11" s="73">
        <v>0</v>
      </c>
      <c r="E11" s="73">
        <v>270720</v>
      </c>
      <c r="F11" s="73">
        <v>1329.0661567872005</v>
      </c>
      <c r="G11" s="73">
        <v>33856</v>
      </c>
      <c r="H11" s="73">
        <v>0</v>
      </c>
      <c r="I11" s="73">
        <v>4077801</v>
      </c>
      <c r="J11" s="73">
        <v>0</v>
      </c>
      <c r="K11" s="73">
        <v>1685531</v>
      </c>
      <c r="L11" s="73">
        <v>61033.340704960006</v>
      </c>
      <c r="M11" s="73">
        <v>1062137.6705882354</v>
      </c>
      <c r="N11" s="73">
        <v>13662.014914999998</v>
      </c>
      <c r="O11" s="73">
        <v>0</v>
      </c>
      <c r="P11" s="73">
        <v>0</v>
      </c>
      <c r="Q11" s="73">
        <v>768200</v>
      </c>
      <c r="R11" s="73">
        <v>690321.72828149993</v>
      </c>
      <c r="S11" s="73">
        <v>2152766.41</v>
      </c>
      <c r="T11" s="73">
        <v>1293268.7977184998</v>
      </c>
      <c r="U11" s="73">
        <v>104834</v>
      </c>
      <c r="V11" s="73">
        <v>47492.991925964896</v>
      </c>
      <c r="W11" s="73">
        <v>17431</v>
      </c>
      <c r="X11" s="73">
        <v>8715.4775460000001</v>
      </c>
      <c r="Y11" s="73">
        <v>401297</v>
      </c>
      <c r="Z11" s="73">
        <v>253134.05722695001</v>
      </c>
      <c r="AA11" s="73">
        <v>6061506</v>
      </c>
      <c r="AB11" s="73">
        <v>4461228.1531376038</v>
      </c>
      <c r="AC11" s="73">
        <v>284876</v>
      </c>
      <c r="AD11" s="73">
        <v>139268.83304</v>
      </c>
      <c r="AE11" s="73">
        <v>263625</v>
      </c>
      <c r="AF11" s="73">
        <v>218353.68841139998</v>
      </c>
      <c r="AG11" s="73">
        <v>0</v>
      </c>
      <c r="AH11" s="73">
        <v>0</v>
      </c>
      <c r="AI11" s="73">
        <v>1832244.59</v>
      </c>
      <c r="AJ11" s="73">
        <v>844700.09106317232</v>
      </c>
      <c r="AK11" s="73">
        <v>0</v>
      </c>
      <c r="AL11" s="73">
        <v>0</v>
      </c>
      <c r="AM11" s="75">
        <f>C11+E11+G11+I11+K11+M11+O11+Q11+S11+U11+W11+Y11+AA11+AC11+AE11+AG11+AI11+AK11</f>
        <v>19105034.670588236</v>
      </c>
      <c r="AN11" s="75">
        <f>D11+F11+H11+J11+L11+N11+P11+R11+T11+V11+X11+Z11+AB11+AD11+AF11+AH11+AJ11+AL11</f>
        <v>8032508.2401278373</v>
      </c>
    </row>
    <row r="12" spans="1:40" ht="24.95" customHeight="1" x14ac:dyDescent="0.2">
      <c r="A12" s="53">
        <v>7</v>
      </c>
      <c r="B12" s="72" t="s">
        <v>61</v>
      </c>
      <c r="C12" s="73">
        <v>77256.747183999993</v>
      </c>
      <c r="D12" s="73">
        <v>0</v>
      </c>
      <c r="E12" s="73">
        <v>75744.239999999991</v>
      </c>
      <c r="F12" s="73">
        <v>3107.7621610000001</v>
      </c>
      <c r="G12" s="73">
        <v>186525.33303899999</v>
      </c>
      <c r="H12" s="73">
        <v>5725.2715785937999</v>
      </c>
      <c r="I12" s="73">
        <v>8299470.1212480003</v>
      </c>
      <c r="J12" s="73">
        <v>0</v>
      </c>
      <c r="K12" s="73">
        <v>2290941.3245179998</v>
      </c>
      <c r="L12" s="73">
        <v>156984.07243781022</v>
      </c>
      <c r="M12" s="73">
        <v>1114845.474501</v>
      </c>
      <c r="N12" s="73">
        <v>24543.9415647768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12673.36</v>
      </c>
      <c r="V12" s="73">
        <v>1016.3308453606001</v>
      </c>
      <c r="W12" s="73">
        <v>0</v>
      </c>
      <c r="X12" s="73">
        <v>0</v>
      </c>
      <c r="Y12" s="73">
        <v>325803.52330999996</v>
      </c>
      <c r="Z12" s="73">
        <v>116560.52124299688</v>
      </c>
      <c r="AA12" s="73">
        <v>3003267.0868700007</v>
      </c>
      <c r="AB12" s="73">
        <v>2672375.0959605114</v>
      </c>
      <c r="AC12" s="73">
        <v>412164.33715800004</v>
      </c>
      <c r="AD12" s="73">
        <v>392655.27457583463</v>
      </c>
      <c r="AE12" s="73">
        <v>0</v>
      </c>
      <c r="AF12" s="73">
        <v>0</v>
      </c>
      <c r="AG12" s="73">
        <v>0</v>
      </c>
      <c r="AH12" s="73">
        <v>0</v>
      </c>
      <c r="AI12" s="73">
        <v>580163.73003500002</v>
      </c>
      <c r="AJ12" s="73">
        <v>411022.10853896232</v>
      </c>
      <c r="AK12" s="73">
        <v>0</v>
      </c>
      <c r="AL12" s="73">
        <v>0</v>
      </c>
      <c r="AM12" s="75">
        <f>C12+E12+G12+I12+K12+M12+O12+Q12+S12+U12+W12+Y12+AA12+AC12+AE12+AG12+AI12+AK12</f>
        <v>16378855.277863001</v>
      </c>
      <c r="AN12" s="75">
        <f>D12+F12+H12+J12+L12+N12+P12+R12+T12+V12+X12+Z12+AB12+AD12+AF12+AH12+AJ12+AL12</f>
        <v>3783990.3789058467</v>
      </c>
    </row>
    <row r="13" spans="1:40" ht="24.95" customHeight="1" x14ac:dyDescent="0.2">
      <c r="A13" s="53">
        <v>8</v>
      </c>
      <c r="B13" s="72" t="s">
        <v>58</v>
      </c>
      <c r="C13" s="73">
        <v>755655.42229991301</v>
      </c>
      <c r="D13" s="73">
        <v>0</v>
      </c>
      <c r="E13" s="73">
        <v>632376.51119999494</v>
      </c>
      <c r="F13" s="73">
        <v>0</v>
      </c>
      <c r="G13" s="73">
        <v>210017.38869869986</v>
      </c>
      <c r="H13" s="73">
        <v>12161.6607514221</v>
      </c>
      <c r="I13" s="73">
        <v>10710489.532899801</v>
      </c>
      <c r="J13" s="73">
        <v>0</v>
      </c>
      <c r="K13" s="73">
        <v>739600.24611216807</v>
      </c>
      <c r="L13" s="73">
        <v>549971.57967111294</v>
      </c>
      <c r="M13" s="73">
        <v>817846.54823842738</v>
      </c>
      <c r="N13" s="73">
        <v>58510.985826000157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15229.953165999999</v>
      </c>
      <c r="Z13" s="73">
        <v>2241.9635704000002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>C13+E13+G13+I13+K13+M13+O13+Q13+S13+U13+W13+Y13+AA13+AC13+AE13+AG13+AI13+AK13</f>
        <v>13881215.602615003</v>
      </c>
      <c r="AN13" s="75">
        <f>D13+F13+H13+J13+L13+N13+P13+R13+T13+V13+X13+Z13+AB13+AD13+AF13+AH13+AJ13+AL13</f>
        <v>622886.18981893512</v>
      </c>
    </row>
    <row r="14" spans="1:40" ht="24.95" customHeight="1" x14ac:dyDescent="0.2">
      <c r="A14" s="53">
        <v>9</v>
      </c>
      <c r="B14" s="72" t="s">
        <v>62</v>
      </c>
      <c r="C14" s="73">
        <v>183622.11000000002</v>
      </c>
      <c r="D14" s="73">
        <v>0</v>
      </c>
      <c r="E14" s="73">
        <v>41537.630250000002</v>
      </c>
      <c r="F14" s="73">
        <v>0</v>
      </c>
      <c r="G14" s="73">
        <v>151612.36522199999</v>
      </c>
      <c r="H14" s="73">
        <v>23885.5864377</v>
      </c>
      <c r="I14" s="73">
        <v>6312064.459999999</v>
      </c>
      <c r="J14" s="73">
        <v>0</v>
      </c>
      <c r="K14" s="73">
        <v>2881353.2660209984</v>
      </c>
      <c r="L14" s="73">
        <v>1279551.0236126997</v>
      </c>
      <c r="M14" s="73">
        <v>1133328.3227682353</v>
      </c>
      <c r="N14" s="73">
        <v>147337.00085950003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76282.934148999979</v>
      </c>
      <c r="Z14" s="73">
        <v>52831.446527699991</v>
      </c>
      <c r="AA14" s="73">
        <v>1040812.3146519999</v>
      </c>
      <c r="AB14" s="73">
        <v>559769.91030820343</v>
      </c>
      <c r="AC14" s="73">
        <v>0</v>
      </c>
      <c r="AD14" s="73">
        <v>0</v>
      </c>
      <c r="AE14" s="73">
        <v>385492.17660000001</v>
      </c>
      <c r="AF14" s="73">
        <v>134081.64343800009</v>
      </c>
      <c r="AG14" s="73">
        <v>0</v>
      </c>
      <c r="AH14" s="73">
        <v>0</v>
      </c>
      <c r="AI14" s="73">
        <v>137673.95299999998</v>
      </c>
      <c r="AJ14" s="73">
        <v>69.692238000000003</v>
      </c>
      <c r="AK14" s="73">
        <v>0</v>
      </c>
      <c r="AL14" s="73">
        <v>0</v>
      </c>
      <c r="AM14" s="75">
        <f>C14+E14+G14+I14+K14+M14+O14+Q14+S14+U14+W14+Y14+AA14+AC14+AE14+AG14+AI14+AK14</f>
        <v>12343779.532662233</v>
      </c>
      <c r="AN14" s="75">
        <f>D14+F14+H14+J14+L14+N14+P14+R14+T14+V14+X14+Z14+AB14+AD14+AF14+AH14+AJ14+AL14</f>
        <v>2197526.3034218033</v>
      </c>
    </row>
    <row r="15" spans="1:40" ht="24.95" customHeight="1" x14ac:dyDescent="0.2">
      <c r="A15" s="53">
        <v>10</v>
      </c>
      <c r="B15" s="72" t="s">
        <v>56</v>
      </c>
      <c r="C15" s="73">
        <v>58792.842553664348</v>
      </c>
      <c r="D15" s="73">
        <v>33104.746507235817</v>
      </c>
      <c r="E15" s="73">
        <v>1608.5651200000002</v>
      </c>
      <c r="F15" s="73">
        <v>3044.8651199999999</v>
      </c>
      <c r="G15" s="73">
        <v>140980.59902650127</v>
      </c>
      <c r="H15" s="73">
        <v>70389.069052599967</v>
      </c>
      <c r="I15" s="73">
        <v>4797497.6463618148</v>
      </c>
      <c r="J15" s="73">
        <v>136619.49808654582</v>
      </c>
      <c r="K15" s="73">
        <v>902415.01037962839</v>
      </c>
      <c r="L15" s="73">
        <v>57228.573738641302</v>
      </c>
      <c r="M15" s="73">
        <v>854577.22246259567</v>
      </c>
      <c r="N15" s="73">
        <v>3101.965874602738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7692.6876960000027</v>
      </c>
      <c r="Z15" s="73">
        <v>1244.0769376382923</v>
      </c>
      <c r="AA15" s="73">
        <v>1011159.0146810075</v>
      </c>
      <c r="AB15" s="73">
        <v>510852.84611777705</v>
      </c>
      <c r="AC15" s="73">
        <v>89862.66</v>
      </c>
      <c r="AD15" s="73">
        <v>33709.620788014501</v>
      </c>
      <c r="AE15" s="73">
        <v>290</v>
      </c>
      <c r="AF15" s="73">
        <v>246.5</v>
      </c>
      <c r="AG15" s="73">
        <v>0</v>
      </c>
      <c r="AH15" s="73">
        <v>0</v>
      </c>
      <c r="AI15" s="73">
        <v>72074.856</v>
      </c>
      <c r="AJ15" s="73">
        <v>48165.96688</v>
      </c>
      <c r="AK15" s="73">
        <v>0</v>
      </c>
      <c r="AL15" s="73">
        <v>0</v>
      </c>
      <c r="AM15" s="75">
        <f>C15+E15+G15+I15+K15+M15+O15+Q15+S15+U15+W15+Y15+AA15+AC15+AE15+AG15+AI15+AK15</f>
        <v>7936951.1042812113</v>
      </c>
      <c r="AN15" s="75">
        <f>D15+F15+H15+J15+L15+N15+P15+R15+T15+V15+X15+Z15+AB15+AD15+AF15+AH15+AJ15+AL15</f>
        <v>897707.72910305543</v>
      </c>
    </row>
    <row r="16" spans="1:40" ht="24.95" customHeight="1" x14ac:dyDescent="0.2">
      <c r="A16" s="53">
        <v>11</v>
      </c>
      <c r="B16" s="72" t="s">
        <v>57</v>
      </c>
      <c r="C16" s="73">
        <v>0</v>
      </c>
      <c r="D16" s="73">
        <v>0</v>
      </c>
      <c r="E16" s="73">
        <v>2891.5</v>
      </c>
      <c r="F16" s="73">
        <v>0</v>
      </c>
      <c r="G16" s="73">
        <v>60541.659999999996</v>
      </c>
      <c r="H16" s="73">
        <v>42309.17</v>
      </c>
      <c r="I16" s="73">
        <v>2827490.76</v>
      </c>
      <c r="J16" s="73">
        <v>0</v>
      </c>
      <c r="K16" s="73">
        <v>2764201.06</v>
      </c>
      <c r="L16" s="73">
        <v>1786047.9347809525</v>
      </c>
      <c r="M16" s="73">
        <v>901628.3305882354</v>
      </c>
      <c r="N16" s="73">
        <v>114358.06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19098.89</v>
      </c>
      <c r="Z16" s="73">
        <v>13369.22</v>
      </c>
      <c r="AA16" s="73">
        <v>45195.74</v>
      </c>
      <c r="AB16" s="73">
        <v>36156.589999999997</v>
      </c>
      <c r="AC16" s="73">
        <v>0</v>
      </c>
      <c r="AD16" s="73">
        <v>0</v>
      </c>
      <c r="AE16" s="73">
        <v>14098</v>
      </c>
      <c r="AF16" s="73">
        <v>0</v>
      </c>
      <c r="AG16" s="73">
        <v>0</v>
      </c>
      <c r="AH16" s="73">
        <v>0</v>
      </c>
      <c r="AI16" s="73">
        <v>2700</v>
      </c>
      <c r="AJ16" s="73">
        <v>0</v>
      </c>
      <c r="AK16" s="73">
        <v>0</v>
      </c>
      <c r="AL16" s="73">
        <v>0</v>
      </c>
      <c r="AM16" s="75">
        <f>C16+E16+G16+I16+K16+M16+O16+Q16+S16+U16+W16+Y16+AA16+AC16+AE16+AG16+AI16+AK16</f>
        <v>6637845.9405882359</v>
      </c>
      <c r="AN16" s="75">
        <f>D16+F16+H16+J16+L16+N16+P16+R16+T16+V16+X16+Z16+AB16+AD16+AF16+AH16+AJ16+AL16</f>
        <v>1992240.9747809526</v>
      </c>
    </row>
    <row r="17" spans="1:40" ht="24.95" customHeight="1" x14ac:dyDescent="0.2">
      <c r="A17" s="53">
        <v>12</v>
      </c>
      <c r="B17" s="72" t="s">
        <v>60</v>
      </c>
      <c r="C17" s="73">
        <v>137906.54167031997</v>
      </c>
      <c r="D17" s="73">
        <v>15952.645569185226</v>
      </c>
      <c r="E17" s="73">
        <v>324120.94703503168</v>
      </c>
      <c r="F17" s="73">
        <v>4235.2999111317004</v>
      </c>
      <c r="G17" s="73">
        <v>53857.058235661963</v>
      </c>
      <c r="H17" s="73">
        <v>5859.5890942708802</v>
      </c>
      <c r="I17" s="73">
        <v>2012544.2980021811</v>
      </c>
      <c r="J17" s="73">
        <v>1192625.3844800715</v>
      </c>
      <c r="K17" s="73">
        <v>1148069.5213396731</v>
      </c>
      <c r="L17" s="73">
        <v>60681.532294755772</v>
      </c>
      <c r="M17" s="73">
        <v>954861.74192251486</v>
      </c>
      <c r="N17" s="73">
        <v>39941.640690958906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103121.99370921731</v>
      </c>
      <c r="Z17" s="73">
        <v>38685.888113207599</v>
      </c>
      <c r="AA17" s="73">
        <v>854147.558395884</v>
      </c>
      <c r="AB17" s="73">
        <v>541059.26217620843</v>
      </c>
      <c r="AC17" s="73">
        <v>228059.88232876675</v>
      </c>
      <c r="AD17" s="73">
        <v>71097.749307692313</v>
      </c>
      <c r="AE17" s="73">
        <v>340</v>
      </c>
      <c r="AF17" s="73">
        <v>0</v>
      </c>
      <c r="AG17" s="73">
        <v>0</v>
      </c>
      <c r="AH17" s="73">
        <v>0</v>
      </c>
      <c r="AI17" s="73">
        <v>82946.69034246575</v>
      </c>
      <c r="AJ17" s="73">
        <v>55440.24274680797</v>
      </c>
      <c r="AK17" s="73">
        <v>0</v>
      </c>
      <c r="AL17" s="73">
        <v>0</v>
      </c>
      <c r="AM17" s="75">
        <f>C17+E17+G17+I17+K17+M17+O17+Q17+S17+U17+W17+Y17+AA17+AC17+AE17+AG17+AI17+AK17</f>
        <v>5899976.2329817163</v>
      </c>
      <c r="AN17" s="75">
        <f>D17+F17+H17+J17+L17+N17+P17+R17+T17+V17+X17+Z17+AB17+AD17+AF17+AH17+AJ17+AL17</f>
        <v>2025579.2343842902</v>
      </c>
    </row>
    <row r="18" spans="1:40" ht="24.95" customHeight="1" x14ac:dyDescent="0.2">
      <c r="A18" s="53">
        <v>13</v>
      </c>
      <c r="B18" s="72" t="s">
        <v>68</v>
      </c>
      <c r="C18" s="73">
        <v>34078.288249999998</v>
      </c>
      <c r="D18" s="73">
        <v>0</v>
      </c>
      <c r="E18" s="73">
        <v>8922.9</v>
      </c>
      <c r="F18" s="73">
        <v>0</v>
      </c>
      <c r="G18" s="73">
        <v>137712.81705103</v>
      </c>
      <c r="H18" s="73">
        <v>80629.289999999994</v>
      </c>
      <c r="I18" s="73">
        <v>2122315.72862538</v>
      </c>
      <c r="J18" s="73">
        <v>0</v>
      </c>
      <c r="K18" s="73">
        <v>791972.64615461999</v>
      </c>
      <c r="L18" s="73">
        <v>0</v>
      </c>
      <c r="M18" s="73">
        <v>940990.10276427539</v>
      </c>
      <c r="N18" s="73">
        <v>2944.82</v>
      </c>
      <c r="O18" s="73">
        <v>0</v>
      </c>
      <c r="P18" s="73">
        <v>0</v>
      </c>
      <c r="Q18" s="73">
        <v>692306.48</v>
      </c>
      <c r="R18" s="73">
        <v>692306.48</v>
      </c>
      <c r="S18" s="73">
        <v>394879.9</v>
      </c>
      <c r="T18" s="73">
        <v>394879.9</v>
      </c>
      <c r="U18" s="73">
        <v>0</v>
      </c>
      <c r="V18" s="73">
        <v>0</v>
      </c>
      <c r="W18" s="73">
        <v>0</v>
      </c>
      <c r="X18" s="73">
        <v>0</v>
      </c>
      <c r="Y18" s="73">
        <v>68830.556062999996</v>
      </c>
      <c r="Z18" s="73">
        <v>2657.7229539999998</v>
      </c>
      <c r="AA18" s="73">
        <v>272776.36128720996</v>
      </c>
      <c r="AB18" s="73">
        <v>44803.5815</v>
      </c>
      <c r="AC18" s="73">
        <v>0</v>
      </c>
      <c r="AD18" s="73">
        <v>0</v>
      </c>
      <c r="AE18" s="73">
        <v>53713.831185539995</v>
      </c>
      <c r="AF18" s="73">
        <v>0</v>
      </c>
      <c r="AG18" s="73">
        <v>0</v>
      </c>
      <c r="AH18" s="73">
        <v>0</v>
      </c>
      <c r="AI18" s="73">
        <v>201129.85327398</v>
      </c>
      <c r="AJ18" s="73">
        <v>7745.8249470000001</v>
      </c>
      <c r="AK18" s="73">
        <v>0</v>
      </c>
      <c r="AL18" s="73">
        <v>0</v>
      </c>
      <c r="AM18" s="75">
        <f>C18+E18+G18+I18+K18+M18+O18+Q18+S18+U18+W18+Y18+AA18+AC18+AE18+AG18+AI18+AK18</f>
        <v>5719629.4646550361</v>
      </c>
      <c r="AN18" s="75">
        <f>D18+F18+H18+J18+L18+N18+P18+R18+T18+V18+X18+Z18+AB18+AD18+AF18+AH18+AJ18+AL18</f>
        <v>1225967.6194010002</v>
      </c>
    </row>
    <row r="19" spans="1:40" ht="24.95" customHeight="1" x14ac:dyDescent="0.2">
      <c r="A19" s="53">
        <v>14</v>
      </c>
      <c r="B19" s="72" t="s">
        <v>63</v>
      </c>
      <c r="C19" s="73">
        <v>4824</v>
      </c>
      <c r="D19" s="73">
        <v>0</v>
      </c>
      <c r="E19" s="73">
        <v>0</v>
      </c>
      <c r="F19" s="73">
        <v>0</v>
      </c>
      <c r="G19" s="73">
        <v>11817.155698000002</v>
      </c>
      <c r="H19" s="73">
        <v>0</v>
      </c>
      <c r="I19" s="73">
        <v>0</v>
      </c>
      <c r="J19" s="73">
        <v>0</v>
      </c>
      <c r="K19" s="73">
        <v>1822510.3329210018</v>
      </c>
      <c r="L19" s="73">
        <v>0</v>
      </c>
      <c r="M19" s="73">
        <v>900750.86109623511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402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460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>C19+E19+G19+I19+K19+M19+O19+Q19+S19+U19+W19+Y19+AA19+AC19+AE19+AG19+AI19+AK19</f>
        <v>2740764.349715237</v>
      </c>
      <c r="AN19" s="75">
        <f>D19+F19+H19+J19+L19+N19+P19+R19+T19+V19+X19+Z19+AB19+AD19+AF19+AH19+AJ19+AL19</f>
        <v>0</v>
      </c>
    </row>
    <row r="20" spans="1:40" ht="24.95" customHeight="1" x14ac:dyDescent="0.2">
      <c r="A20" s="53">
        <v>15</v>
      </c>
      <c r="B20" s="74" t="s">
        <v>64</v>
      </c>
      <c r="C20" s="73">
        <v>2523.48</v>
      </c>
      <c r="D20" s="73">
        <v>0</v>
      </c>
      <c r="E20" s="73">
        <v>1596.5</v>
      </c>
      <c r="F20" s="73">
        <v>0</v>
      </c>
      <c r="G20" s="73">
        <v>37668.176510182078</v>
      </c>
      <c r="H20" s="73">
        <v>31683.288366502115</v>
      </c>
      <c r="I20" s="73">
        <v>1052761.8923274085</v>
      </c>
      <c r="J20" s="73">
        <v>0</v>
      </c>
      <c r="K20" s="73">
        <v>235842.27970136979</v>
      </c>
      <c r="L20" s="73">
        <v>125077.174098</v>
      </c>
      <c r="M20" s="73">
        <v>552216.25338275579</v>
      </c>
      <c r="N20" s="73">
        <v>6435.1559999999963</v>
      </c>
      <c r="O20" s="73">
        <v>0</v>
      </c>
      <c r="P20" s="73">
        <v>0</v>
      </c>
      <c r="Q20" s="73">
        <v>3377.38</v>
      </c>
      <c r="R20" s="73">
        <v>0</v>
      </c>
      <c r="S20" s="73">
        <v>135976.69500000001</v>
      </c>
      <c r="T20" s="73">
        <v>109841.12488349786</v>
      </c>
      <c r="U20" s="73">
        <v>0</v>
      </c>
      <c r="V20" s="73">
        <v>0</v>
      </c>
      <c r="W20" s="73">
        <v>0</v>
      </c>
      <c r="X20" s="73">
        <v>0</v>
      </c>
      <c r="Y20" s="73">
        <v>79894.733890750416</v>
      </c>
      <c r="Z20" s="73">
        <v>64057.929602891862</v>
      </c>
      <c r="AA20" s="73">
        <v>331344.6273506165</v>
      </c>
      <c r="AB20" s="73">
        <v>285686.43507703574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7816.4279284052691</v>
      </c>
      <c r="AJ20" s="73">
        <v>3774.4173999999994</v>
      </c>
      <c r="AK20" s="73">
        <v>0</v>
      </c>
      <c r="AL20" s="73">
        <v>0</v>
      </c>
      <c r="AM20" s="75">
        <f>C20+E20+G20+I20+K20+M20+O20+Q20+S20+U20+W20+Y20+AA20+AC20+AE20+AG20+AI20+AK20</f>
        <v>2441018.4460914885</v>
      </c>
      <c r="AN20" s="75">
        <f>D20+F20+H20+J20+L20+N20+P20+R20+T20+V20+X20+Z20+AB20+AD20+AF20+AH20+AJ20+AL20</f>
        <v>626555.52542792761</v>
      </c>
    </row>
    <row r="21" spans="1:40" ht="24.95" customHeight="1" x14ac:dyDescent="0.2">
      <c r="A21" s="53">
        <v>16</v>
      </c>
      <c r="B21" s="74" t="s">
        <v>72</v>
      </c>
      <c r="C21" s="73">
        <v>0</v>
      </c>
      <c r="D21" s="73">
        <v>0</v>
      </c>
      <c r="E21" s="73">
        <v>1883</v>
      </c>
      <c r="F21" s="73">
        <v>0</v>
      </c>
      <c r="G21" s="73">
        <v>49.459275168239614</v>
      </c>
      <c r="H21" s="73">
        <v>0</v>
      </c>
      <c r="I21" s="73">
        <v>0</v>
      </c>
      <c r="J21" s="73">
        <v>0</v>
      </c>
      <c r="K21" s="73">
        <v>648731.55050000013</v>
      </c>
      <c r="L21" s="73">
        <v>0</v>
      </c>
      <c r="M21" s="73">
        <v>747761.47558823542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150</v>
      </c>
      <c r="AB21" s="73">
        <v>0</v>
      </c>
      <c r="AC21" s="73">
        <v>0</v>
      </c>
      <c r="AD21" s="73">
        <v>0</v>
      </c>
      <c r="AE21" s="73">
        <v>124152.98506892001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>C21+E21+G21+I21+K21+M21+O21+Q21+S21+U21+W21+Y21+AA21+AC21+AE21+AG21+AI21+AK21</f>
        <v>1522728.4704323239</v>
      </c>
      <c r="AN21" s="75">
        <f>D21+F21+H21+J21+L21+N21+P21+R21+T21+V21+X21+Z21+AB21+AD21+AF21+AH21+AJ21+AL21</f>
        <v>0</v>
      </c>
    </row>
    <row r="22" spans="1:40" ht="24.95" customHeight="1" x14ac:dyDescent="0.2">
      <c r="A22" s="53">
        <v>17</v>
      </c>
      <c r="B22" s="74" t="s">
        <v>70</v>
      </c>
      <c r="C22" s="73">
        <v>0</v>
      </c>
      <c r="D22" s="73">
        <v>0</v>
      </c>
      <c r="E22" s="73">
        <v>0</v>
      </c>
      <c r="F22" s="73">
        <v>0</v>
      </c>
      <c r="G22" s="73">
        <v>4792.0530000000008</v>
      </c>
      <c r="H22" s="73">
        <v>285.61680000000001</v>
      </c>
      <c r="I22" s="73">
        <v>0</v>
      </c>
      <c r="J22" s="73">
        <v>0</v>
      </c>
      <c r="K22" s="73">
        <v>386655.68900524382</v>
      </c>
      <c r="L22" s="73">
        <v>6572.9557320000004</v>
      </c>
      <c r="M22" s="73">
        <v>541509.81358823529</v>
      </c>
      <c r="N22" s="73">
        <v>1193.8088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8091.4</v>
      </c>
      <c r="AB22" s="73">
        <v>4625.66</v>
      </c>
      <c r="AC22" s="73">
        <v>93324.200000000012</v>
      </c>
      <c r="AD22" s="73">
        <v>86693.27</v>
      </c>
      <c r="AE22" s="73">
        <v>0</v>
      </c>
      <c r="AF22" s="73">
        <v>0</v>
      </c>
      <c r="AG22" s="73">
        <v>0</v>
      </c>
      <c r="AH22" s="73">
        <v>0</v>
      </c>
      <c r="AI22" s="73">
        <v>27950</v>
      </c>
      <c r="AJ22" s="73">
        <v>10603.4</v>
      </c>
      <c r="AK22" s="73">
        <v>0</v>
      </c>
      <c r="AL22" s="73">
        <v>0</v>
      </c>
      <c r="AM22" s="75">
        <f>C22+E22+G22+I22+K22+M22+O22+Q22+S22+U22+W22+Y22+AA22+AC22+AE22+AG22+AI22+AK22</f>
        <v>1062323.1555934793</v>
      </c>
      <c r="AN22" s="75">
        <f>D22+F22+H22+J22+L22+N22+P22+R22+T22+V22+X22+Z22+AB22+AD22+AF22+AH22+AJ22+AL22</f>
        <v>109974.71133200001</v>
      </c>
    </row>
    <row r="23" spans="1:40" x14ac:dyDescent="0.2">
      <c r="A23" s="55"/>
      <c r="B23" s="56" t="s">
        <v>1</v>
      </c>
      <c r="C23" s="76">
        <f t="shared" ref="C23:AN23" si="0">SUM(C6:C22)</f>
        <v>19011226.044405844</v>
      </c>
      <c r="D23" s="76">
        <f t="shared" si="0"/>
        <v>2454381.6443824018</v>
      </c>
      <c r="E23" s="76">
        <f t="shared" si="0"/>
        <v>3547785.6839500489</v>
      </c>
      <c r="F23" s="76">
        <f t="shared" si="0"/>
        <v>11716.993348918901</v>
      </c>
      <c r="G23" s="76">
        <f t="shared" si="0"/>
        <v>2869851.2029784154</v>
      </c>
      <c r="H23" s="76">
        <f t="shared" si="0"/>
        <v>388469.67286973144</v>
      </c>
      <c r="I23" s="76">
        <f t="shared" si="0"/>
        <v>135305730.87497407</v>
      </c>
      <c r="J23" s="76">
        <f t="shared" si="0"/>
        <v>4142147.6808119528</v>
      </c>
      <c r="K23" s="76">
        <f t="shared" si="0"/>
        <v>45359694.780297659</v>
      </c>
      <c r="L23" s="76">
        <f t="shared" si="0"/>
        <v>11823766.215200143</v>
      </c>
      <c r="M23" s="76">
        <f t="shared" si="0"/>
        <v>18600780.832852464</v>
      </c>
      <c r="N23" s="76">
        <f t="shared" si="0"/>
        <v>2025270.5598692624</v>
      </c>
      <c r="O23" s="76">
        <f t="shared" si="0"/>
        <v>31653.1152</v>
      </c>
      <c r="P23" s="76">
        <f t="shared" si="0"/>
        <v>5439.6828064656002</v>
      </c>
      <c r="Q23" s="76">
        <f t="shared" si="0"/>
        <v>2229918.981561</v>
      </c>
      <c r="R23" s="76">
        <f t="shared" si="0"/>
        <v>2128130.2078815</v>
      </c>
      <c r="S23" s="76">
        <f t="shared" si="0"/>
        <v>3050770.5749999997</v>
      </c>
      <c r="T23" s="76">
        <f t="shared" si="0"/>
        <v>2141340.8944032476</v>
      </c>
      <c r="U23" s="76">
        <f t="shared" si="0"/>
        <v>252048.803656</v>
      </c>
      <c r="V23" s="76">
        <f t="shared" si="0"/>
        <v>123604.87551332549</v>
      </c>
      <c r="W23" s="76">
        <f t="shared" si="0"/>
        <v>17431</v>
      </c>
      <c r="X23" s="76">
        <f t="shared" si="0"/>
        <v>8715.4775460000001</v>
      </c>
      <c r="Y23" s="76">
        <f t="shared" si="0"/>
        <v>4272129.6424581939</v>
      </c>
      <c r="Z23" s="76">
        <f t="shared" si="0"/>
        <v>1423545.7898724817</v>
      </c>
      <c r="AA23" s="76">
        <f t="shared" si="0"/>
        <v>41155842.816754214</v>
      </c>
      <c r="AB23" s="76">
        <f t="shared" si="0"/>
        <v>26817742.244658928</v>
      </c>
      <c r="AC23" s="76">
        <f t="shared" si="0"/>
        <v>1276814.8834867668</v>
      </c>
      <c r="AD23" s="76">
        <f t="shared" si="0"/>
        <v>830020.49771154136</v>
      </c>
      <c r="AE23" s="76">
        <f t="shared" si="0"/>
        <v>5117427.2912534596</v>
      </c>
      <c r="AF23" s="76">
        <f t="shared" si="0"/>
        <v>3338037.6001014002</v>
      </c>
      <c r="AG23" s="76">
        <f t="shared" si="0"/>
        <v>316706.51789025654</v>
      </c>
      <c r="AH23" s="76">
        <f t="shared" si="0"/>
        <v>0</v>
      </c>
      <c r="AI23" s="76">
        <f t="shared" si="0"/>
        <v>12862190.26573668</v>
      </c>
      <c r="AJ23" s="76">
        <f t="shared" si="0"/>
        <v>6470386.2540424597</v>
      </c>
      <c r="AK23" s="76">
        <f t="shared" si="0"/>
        <v>0</v>
      </c>
      <c r="AL23" s="76">
        <f t="shared" si="0"/>
        <v>0</v>
      </c>
      <c r="AM23" s="76">
        <f t="shared" si="0"/>
        <v>295278003.31245512</v>
      </c>
      <c r="AN23" s="76">
        <f t="shared" si="0"/>
        <v>64132716.291019775</v>
      </c>
    </row>
    <row r="24" spans="1:4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27" customFormat="1" ht="12.7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12.75" customHeight="1" x14ac:dyDescent="0.2">
      <c r="B27" s="109" t="s">
        <v>75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AM27" s="28"/>
      <c r="AN27" s="28"/>
    </row>
    <row r="28" spans="1:40" ht="17.25" customHeight="1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"/>
      <c r="P28" s="11"/>
      <c r="Q28" s="28"/>
      <c r="R28" s="28"/>
      <c r="AN28" s="28"/>
    </row>
    <row r="29" spans="1:40" ht="12.75" customHeight="1" x14ac:dyDescent="0.2">
      <c r="O29" s="11"/>
      <c r="P29" s="11"/>
    </row>
    <row r="31" spans="1:40" x14ac:dyDescent="0.2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7:N28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3"/>
  <sheetViews>
    <sheetView zoomScale="85" zoomScaleNormal="85" workbookViewId="0">
      <pane xSplit="2" ySplit="6" topLeftCell="CI7" activePane="bottomRight" state="frozen"/>
      <selection pane="topRight" activeCell="C1" sqref="C1"/>
      <selection pane="bottomLeft" activeCell="A6" sqref="A6"/>
      <selection pane="bottomRight" activeCell="CU15" sqref="CU15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84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9" t="s">
        <v>0</v>
      </c>
      <c r="B4" s="99" t="s">
        <v>2</v>
      </c>
      <c r="C4" s="102" t="s">
        <v>3</v>
      </c>
      <c r="D4" s="103"/>
      <c r="E4" s="103"/>
      <c r="F4" s="103"/>
      <c r="G4" s="104"/>
      <c r="H4" s="102" t="s">
        <v>27</v>
      </c>
      <c r="I4" s="103"/>
      <c r="J4" s="103"/>
      <c r="K4" s="103"/>
      <c r="L4" s="104"/>
      <c r="M4" s="102" t="s">
        <v>34</v>
      </c>
      <c r="N4" s="103"/>
      <c r="O4" s="103"/>
      <c r="P4" s="103"/>
      <c r="Q4" s="104"/>
      <c r="R4" s="102" t="s">
        <v>6</v>
      </c>
      <c r="S4" s="103"/>
      <c r="T4" s="103"/>
      <c r="U4" s="103"/>
      <c r="V4" s="104"/>
      <c r="W4" s="102" t="s">
        <v>35</v>
      </c>
      <c r="X4" s="103"/>
      <c r="Y4" s="103"/>
      <c r="Z4" s="103"/>
      <c r="AA4" s="104"/>
      <c r="AB4" s="102" t="s">
        <v>7</v>
      </c>
      <c r="AC4" s="103"/>
      <c r="AD4" s="103"/>
      <c r="AE4" s="103"/>
      <c r="AF4" s="104"/>
      <c r="AG4" s="102" t="s">
        <v>8</v>
      </c>
      <c r="AH4" s="103"/>
      <c r="AI4" s="103"/>
      <c r="AJ4" s="103"/>
      <c r="AK4" s="104"/>
      <c r="AL4" s="102" t="s">
        <v>28</v>
      </c>
      <c r="AM4" s="103"/>
      <c r="AN4" s="103"/>
      <c r="AO4" s="103"/>
      <c r="AP4" s="104"/>
      <c r="AQ4" s="102" t="s">
        <v>38</v>
      </c>
      <c r="AR4" s="103"/>
      <c r="AS4" s="103"/>
      <c r="AT4" s="103"/>
      <c r="AU4" s="104"/>
      <c r="AV4" s="102" t="s">
        <v>29</v>
      </c>
      <c r="AW4" s="103"/>
      <c r="AX4" s="103"/>
      <c r="AY4" s="103"/>
      <c r="AZ4" s="104"/>
      <c r="BA4" s="102" t="s">
        <v>30</v>
      </c>
      <c r="BB4" s="103"/>
      <c r="BC4" s="103"/>
      <c r="BD4" s="103"/>
      <c r="BE4" s="104"/>
      <c r="BF4" s="102" t="s">
        <v>9</v>
      </c>
      <c r="BG4" s="103"/>
      <c r="BH4" s="103"/>
      <c r="BI4" s="103"/>
      <c r="BJ4" s="104"/>
      <c r="BK4" s="102" t="s">
        <v>33</v>
      </c>
      <c r="BL4" s="103"/>
      <c r="BM4" s="103"/>
      <c r="BN4" s="103"/>
      <c r="BO4" s="104"/>
      <c r="BP4" s="102" t="s">
        <v>10</v>
      </c>
      <c r="BQ4" s="103"/>
      <c r="BR4" s="103"/>
      <c r="BS4" s="103"/>
      <c r="BT4" s="104"/>
      <c r="BU4" s="102" t="s">
        <v>11</v>
      </c>
      <c r="BV4" s="103"/>
      <c r="BW4" s="103"/>
      <c r="BX4" s="103"/>
      <c r="BY4" s="104"/>
      <c r="BZ4" s="102" t="s">
        <v>12</v>
      </c>
      <c r="CA4" s="103"/>
      <c r="CB4" s="103"/>
      <c r="CC4" s="103"/>
      <c r="CD4" s="104"/>
      <c r="CE4" s="102" t="s">
        <v>32</v>
      </c>
      <c r="CF4" s="103"/>
      <c r="CG4" s="103"/>
      <c r="CH4" s="103"/>
      <c r="CI4" s="104"/>
      <c r="CJ4" s="102" t="s">
        <v>13</v>
      </c>
      <c r="CK4" s="103"/>
      <c r="CL4" s="103"/>
      <c r="CM4" s="103"/>
      <c r="CN4" s="104"/>
      <c r="CO4" s="102" t="s">
        <v>14</v>
      </c>
      <c r="CP4" s="103"/>
      <c r="CQ4" s="103"/>
      <c r="CR4" s="103"/>
      <c r="CS4" s="104"/>
    </row>
    <row r="5" spans="1:97" s="22" customFormat="1" ht="42" customHeight="1" x14ac:dyDescent="0.2">
      <c r="A5" s="100"/>
      <c r="B5" s="100"/>
      <c r="C5" s="106" t="s">
        <v>4</v>
      </c>
      <c r="D5" s="107"/>
      <c r="E5" s="107"/>
      <c r="F5" s="108"/>
      <c r="G5" s="68" t="s">
        <v>5</v>
      </c>
      <c r="H5" s="106" t="s">
        <v>4</v>
      </c>
      <c r="I5" s="107"/>
      <c r="J5" s="107"/>
      <c r="K5" s="108"/>
      <c r="L5" s="68" t="s">
        <v>5</v>
      </c>
      <c r="M5" s="106" t="s">
        <v>4</v>
      </c>
      <c r="N5" s="107"/>
      <c r="O5" s="107"/>
      <c r="P5" s="108"/>
      <c r="Q5" s="68" t="s">
        <v>5</v>
      </c>
      <c r="R5" s="106" t="s">
        <v>4</v>
      </c>
      <c r="S5" s="107"/>
      <c r="T5" s="107"/>
      <c r="U5" s="108"/>
      <c r="V5" s="68" t="s">
        <v>5</v>
      </c>
      <c r="W5" s="106" t="s">
        <v>4</v>
      </c>
      <c r="X5" s="107"/>
      <c r="Y5" s="107"/>
      <c r="Z5" s="108"/>
      <c r="AA5" s="68" t="s">
        <v>5</v>
      </c>
      <c r="AB5" s="106" t="s">
        <v>4</v>
      </c>
      <c r="AC5" s="107"/>
      <c r="AD5" s="107"/>
      <c r="AE5" s="108"/>
      <c r="AF5" s="68" t="s">
        <v>5</v>
      </c>
      <c r="AG5" s="106" t="s">
        <v>4</v>
      </c>
      <c r="AH5" s="107"/>
      <c r="AI5" s="107"/>
      <c r="AJ5" s="108"/>
      <c r="AK5" s="68" t="s">
        <v>5</v>
      </c>
      <c r="AL5" s="106" t="s">
        <v>4</v>
      </c>
      <c r="AM5" s="107"/>
      <c r="AN5" s="107"/>
      <c r="AO5" s="108"/>
      <c r="AP5" s="68" t="s">
        <v>5</v>
      </c>
      <c r="AQ5" s="106" t="s">
        <v>4</v>
      </c>
      <c r="AR5" s="107"/>
      <c r="AS5" s="107"/>
      <c r="AT5" s="108"/>
      <c r="AU5" s="68" t="s">
        <v>5</v>
      </c>
      <c r="AV5" s="106" t="s">
        <v>4</v>
      </c>
      <c r="AW5" s="107"/>
      <c r="AX5" s="107"/>
      <c r="AY5" s="108"/>
      <c r="AZ5" s="68" t="s">
        <v>5</v>
      </c>
      <c r="BA5" s="106" t="s">
        <v>4</v>
      </c>
      <c r="BB5" s="107"/>
      <c r="BC5" s="107"/>
      <c r="BD5" s="108"/>
      <c r="BE5" s="68" t="s">
        <v>5</v>
      </c>
      <c r="BF5" s="106" t="s">
        <v>4</v>
      </c>
      <c r="BG5" s="107"/>
      <c r="BH5" s="107"/>
      <c r="BI5" s="108"/>
      <c r="BJ5" s="68" t="s">
        <v>5</v>
      </c>
      <c r="BK5" s="106" t="s">
        <v>4</v>
      </c>
      <c r="BL5" s="107"/>
      <c r="BM5" s="107"/>
      <c r="BN5" s="108"/>
      <c r="BO5" s="68" t="s">
        <v>5</v>
      </c>
      <c r="BP5" s="106" t="s">
        <v>4</v>
      </c>
      <c r="BQ5" s="107"/>
      <c r="BR5" s="107"/>
      <c r="BS5" s="108"/>
      <c r="BT5" s="68" t="s">
        <v>5</v>
      </c>
      <c r="BU5" s="106" t="s">
        <v>4</v>
      </c>
      <c r="BV5" s="107"/>
      <c r="BW5" s="107"/>
      <c r="BX5" s="108"/>
      <c r="BY5" s="68" t="s">
        <v>5</v>
      </c>
      <c r="BZ5" s="106" t="s">
        <v>4</v>
      </c>
      <c r="CA5" s="107"/>
      <c r="CB5" s="107"/>
      <c r="CC5" s="108"/>
      <c r="CD5" s="68" t="s">
        <v>5</v>
      </c>
      <c r="CE5" s="106" t="s">
        <v>4</v>
      </c>
      <c r="CF5" s="107"/>
      <c r="CG5" s="107"/>
      <c r="CH5" s="108"/>
      <c r="CI5" s="68" t="s">
        <v>5</v>
      </c>
      <c r="CJ5" s="106" t="s">
        <v>4</v>
      </c>
      <c r="CK5" s="107"/>
      <c r="CL5" s="107"/>
      <c r="CM5" s="108"/>
      <c r="CN5" s="68" t="s">
        <v>5</v>
      </c>
      <c r="CO5" s="106" t="s">
        <v>4</v>
      </c>
      <c r="CP5" s="107"/>
      <c r="CQ5" s="107"/>
      <c r="CR5" s="108"/>
      <c r="CS5" s="68" t="s">
        <v>5</v>
      </c>
    </row>
    <row r="6" spans="1:97" s="70" customFormat="1" ht="51.75" customHeight="1" x14ac:dyDescent="0.2">
      <c r="A6" s="101"/>
      <c r="B6" s="101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14</v>
      </c>
      <c r="W6" s="71" t="s">
        <v>51</v>
      </c>
      <c r="X6" s="71" t="s">
        <v>52</v>
      </c>
      <c r="Y6" s="71" t="s">
        <v>53</v>
      </c>
      <c r="Z6" s="71" t="s">
        <v>14</v>
      </c>
      <c r="AA6" s="71" t="s">
        <v>14</v>
      </c>
      <c r="AB6" s="71" t="s">
        <v>51</v>
      </c>
      <c r="AC6" s="71" t="s">
        <v>52</v>
      </c>
      <c r="AD6" s="71" t="s">
        <v>53</v>
      </c>
      <c r="AE6" s="71" t="s">
        <v>14</v>
      </c>
      <c r="AF6" s="71" t="s">
        <v>14</v>
      </c>
      <c r="AG6" s="71" t="s">
        <v>51</v>
      </c>
      <c r="AH6" s="71" t="s">
        <v>52</v>
      </c>
      <c r="AI6" s="71" t="s">
        <v>53</v>
      </c>
      <c r="AJ6" s="71" t="s">
        <v>14</v>
      </c>
      <c r="AK6" s="71" t="s">
        <v>14</v>
      </c>
      <c r="AL6" s="71" t="s">
        <v>51</v>
      </c>
      <c r="AM6" s="71" t="s">
        <v>52</v>
      </c>
      <c r="AN6" s="71" t="s">
        <v>53</v>
      </c>
      <c r="AO6" s="71" t="s">
        <v>14</v>
      </c>
      <c r="AP6" s="71" t="s">
        <v>14</v>
      </c>
      <c r="AQ6" s="71" t="s">
        <v>51</v>
      </c>
      <c r="AR6" s="71" t="s">
        <v>52</v>
      </c>
      <c r="AS6" s="71" t="s">
        <v>53</v>
      </c>
      <c r="AT6" s="71" t="s">
        <v>14</v>
      </c>
      <c r="AU6" s="71" t="s">
        <v>14</v>
      </c>
      <c r="AV6" s="71" t="s">
        <v>51</v>
      </c>
      <c r="AW6" s="71" t="s">
        <v>52</v>
      </c>
      <c r="AX6" s="71" t="s">
        <v>53</v>
      </c>
      <c r="AY6" s="71" t="s">
        <v>14</v>
      </c>
      <c r="AZ6" s="71" t="s">
        <v>14</v>
      </c>
      <c r="BA6" s="71" t="s">
        <v>51</v>
      </c>
      <c r="BB6" s="71" t="s">
        <v>52</v>
      </c>
      <c r="BC6" s="71" t="s">
        <v>53</v>
      </c>
      <c r="BD6" s="71" t="s">
        <v>14</v>
      </c>
      <c r="BE6" s="71" t="s">
        <v>14</v>
      </c>
      <c r="BF6" s="71" t="s">
        <v>51</v>
      </c>
      <c r="BG6" s="71" t="s">
        <v>52</v>
      </c>
      <c r="BH6" s="71" t="s">
        <v>53</v>
      </c>
      <c r="BI6" s="71" t="s">
        <v>14</v>
      </c>
      <c r="BJ6" s="71" t="s">
        <v>14</v>
      </c>
      <c r="BK6" s="71" t="s">
        <v>51</v>
      </c>
      <c r="BL6" s="71" t="s">
        <v>52</v>
      </c>
      <c r="BM6" s="71" t="s">
        <v>53</v>
      </c>
      <c r="BN6" s="71" t="s">
        <v>14</v>
      </c>
      <c r="BO6" s="71" t="s">
        <v>14</v>
      </c>
      <c r="BP6" s="71" t="s">
        <v>51</v>
      </c>
      <c r="BQ6" s="71" t="s">
        <v>52</v>
      </c>
      <c r="BR6" s="71" t="s">
        <v>53</v>
      </c>
      <c r="BS6" s="71" t="s">
        <v>14</v>
      </c>
      <c r="BT6" s="71" t="s">
        <v>14</v>
      </c>
      <c r="BU6" s="71" t="s">
        <v>51</v>
      </c>
      <c r="BV6" s="71" t="s">
        <v>52</v>
      </c>
      <c r="BW6" s="71" t="s">
        <v>53</v>
      </c>
      <c r="BX6" s="71" t="s">
        <v>14</v>
      </c>
      <c r="BY6" s="71" t="s">
        <v>14</v>
      </c>
      <c r="BZ6" s="71" t="s">
        <v>51</v>
      </c>
      <c r="CA6" s="71" t="s">
        <v>52</v>
      </c>
      <c r="CB6" s="71" t="s">
        <v>53</v>
      </c>
      <c r="CC6" s="71" t="s">
        <v>14</v>
      </c>
      <c r="CD6" s="71" t="s">
        <v>14</v>
      </c>
      <c r="CE6" s="71" t="s">
        <v>51</v>
      </c>
      <c r="CF6" s="71" t="s">
        <v>52</v>
      </c>
      <c r="CG6" s="71" t="s">
        <v>53</v>
      </c>
      <c r="CH6" s="71" t="s">
        <v>14</v>
      </c>
      <c r="CI6" s="71" t="s">
        <v>14</v>
      </c>
      <c r="CJ6" s="71" t="s">
        <v>51</v>
      </c>
      <c r="CK6" s="71" t="s">
        <v>52</v>
      </c>
      <c r="CL6" s="71" t="s">
        <v>53</v>
      </c>
      <c r="CM6" s="71" t="s">
        <v>14</v>
      </c>
      <c r="CN6" s="71" t="s">
        <v>14</v>
      </c>
      <c r="CO6" s="71" t="s">
        <v>51</v>
      </c>
      <c r="CP6" s="71" t="s">
        <v>52</v>
      </c>
      <c r="CQ6" s="71" t="s">
        <v>53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442789.23730400001</v>
      </c>
      <c r="D7" s="73">
        <v>319587.18554060004</v>
      </c>
      <c r="E7" s="73">
        <v>102240.05</v>
      </c>
      <c r="F7" s="73">
        <v>864616.4728446001</v>
      </c>
      <c r="G7" s="73">
        <v>78978.625458200011</v>
      </c>
      <c r="H7" s="73">
        <v>548154.56568400003</v>
      </c>
      <c r="I7" s="73">
        <v>135103.57180000001</v>
      </c>
      <c r="J7" s="73">
        <v>1</v>
      </c>
      <c r="K7" s="73">
        <v>683259.13748400006</v>
      </c>
      <c r="L7" s="73">
        <v>0</v>
      </c>
      <c r="M7" s="73">
        <v>196223.21959699999</v>
      </c>
      <c r="N7" s="73">
        <v>54494.257191999997</v>
      </c>
      <c r="O7" s="73">
        <v>1592.23</v>
      </c>
      <c r="P7" s="73">
        <v>252309.70678899999</v>
      </c>
      <c r="Q7" s="73">
        <v>-152.41</v>
      </c>
      <c r="R7" s="73">
        <v>20491001.882040001</v>
      </c>
      <c r="S7" s="73">
        <v>5214205.6065199999</v>
      </c>
      <c r="T7" s="73">
        <v>17517180.109999999</v>
      </c>
      <c r="U7" s="73">
        <v>43222387.598560005</v>
      </c>
      <c r="V7" s="73">
        <v>27604.85082</v>
      </c>
      <c r="W7" s="73">
        <v>2879237.395511</v>
      </c>
      <c r="X7" s="73">
        <v>3395461.7486040499</v>
      </c>
      <c r="Y7" s="73">
        <v>287793.73</v>
      </c>
      <c r="Z7" s="73">
        <v>6562492.8741150498</v>
      </c>
      <c r="AA7" s="73">
        <v>826604.91111939144</v>
      </c>
      <c r="AB7" s="73">
        <v>639594.66977559228</v>
      </c>
      <c r="AC7" s="73">
        <v>1158988.3022926077</v>
      </c>
      <c r="AD7" s="73">
        <v>13144.6</v>
      </c>
      <c r="AE7" s="73">
        <v>1811727.5720682</v>
      </c>
      <c r="AF7" s="73">
        <v>56273.529451960399</v>
      </c>
      <c r="AG7" s="73">
        <v>31653.1152</v>
      </c>
      <c r="AH7" s="73">
        <v>0</v>
      </c>
      <c r="AI7" s="73">
        <v>0</v>
      </c>
      <c r="AJ7" s="73">
        <v>31653.1152</v>
      </c>
      <c r="AK7" s="73">
        <v>5439.6828064656002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91735.943656000003</v>
      </c>
      <c r="AW7" s="73">
        <v>0</v>
      </c>
      <c r="AX7" s="73">
        <v>0</v>
      </c>
      <c r="AY7" s="73">
        <v>91735.943656000003</v>
      </c>
      <c r="AZ7" s="73">
        <v>42991.422742000002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551785.39947000006</v>
      </c>
      <c r="BG7" s="73">
        <v>12145.393973999999</v>
      </c>
      <c r="BH7" s="73">
        <v>0</v>
      </c>
      <c r="BI7" s="73">
        <v>563930.79344400007</v>
      </c>
      <c r="BJ7" s="73">
        <v>287047.4654435736</v>
      </c>
      <c r="BK7" s="73">
        <v>5812320.9150949987</v>
      </c>
      <c r="BL7" s="73">
        <v>3105808.7748429999</v>
      </c>
      <c r="BM7" s="73">
        <v>5413.7578560000002</v>
      </c>
      <c r="BN7" s="73">
        <v>8923543.4477939978</v>
      </c>
      <c r="BO7" s="73">
        <v>7218689.9518317943</v>
      </c>
      <c r="BP7" s="73">
        <v>132851.41399999999</v>
      </c>
      <c r="BQ7" s="73">
        <v>0</v>
      </c>
      <c r="BR7" s="73">
        <v>0</v>
      </c>
      <c r="BS7" s="73">
        <v>132851.41399999999</v>
      </c>
      <c r="BT7" s="73">
        <v>106595.75</v>
      </c>
      <c r="BU7" s="73">
        <v>804932.49040000001</v>
      </c>
      <c r="BV7" s="73">
        <v>0</v>
      </c>
      <c r="BW7" s="73">
        <v>0</v>
      </c>
      <c r="BX7" s="73">
        <v>804932.49040000001</v>
      </c>
      <c r="BY7" s="73">
        <v>643945.99231999996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1137752.162605</v>
      </c>
      <c r="CF7" s="73">
        <v>91579.756250999999</v>
      </c>
      <c r="CG7" s="73">
        <v>35820.18</v>
      </c>
      <c r="CH7" s="73">
        <v>1265152.098856</v>
      </c>
      <c r="CI7" s="73">
        <v>865267.877769863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>C7+H7+M7+R7+W7+AB7+AG7+AL7+AQ7+AV7+BA7+BF7+BK7+BP7+BU7+BZ7+CE7+CJ7</f>
        <v>33760032.410337605</v>
      </c>
      <c r="CP7" s="73">
        <f>D7+I7+N7+S7+X7+AC7+AH7+AM7+AR7+AW7+BB7+BG7+BL7+BQ7+BV7+CA7+CF7+CK7</f>
        <v>13487374.597017257</v>
      </c>
      <c r="CQ7" s="73">
        <f>E7+J7+O7+T7+Y7+AD7+AI7+AN7+AS7+AX7+BC7+BH7+BM7+BR7+BW7+CB7+CG7+CL7</f>
        <v>17963185.657856002</v>
      </c>
      <c r="CR7" s="73">
        <f>F7+K7+P7+U7+Z7+AE7+AJ7+AO7+AT7+AY7+BD7+BI7+BN7+BS7+BX7+CC7+CH7+CM7</f>
        <v>65210592.665210851</v>
      </c>
      <c r="CS7" s="73">
        <f>G7+L7+Q7+V7+AA7+AF7+AK7+AP7+AU7+AZ7+BE7+BJ7+BO7+BT7+BY7+CD7+CI7+CN7</f>
        <v>10159287.649763247</v>
      </c>
    </row>
    <row r="8" spans="1:97" s="24" customFormat="1" ht="24.95" customHeight="1" x14ac:dyDescent="0.2">
      <c r="A8" s="53">
        <v>2</v>
      </c>
      <c r="B8" s="72" t="s">
        <v>47</v>
      </c>
      <c r="C8" s="73">
        <v>42377.75676100015</v>
      </c>
      <c r="D8" s="73">
        <v>4910918.6144970004</v>
      </c>
      <c r="E8" s="73">
        <v>0</v>
      </c>
      <c r="F8" s="73">
        <v>4953296.3712580008</v>
      </c>
      <c r="G8" s="73">
        <v>19718.535972378646</v>
      </c>
      <c r="H8" s="73">
        <v>0</v>
      </c>
      <c r="I8" s="73">
        <v>89916.650000000009</v>
      </c>
      <c r="J8" s="73">
        <v>0</v>
      </c>
      <c r="K8" s="73">
        <v>89916.650000000009</v>
      </c>
      <c r="L8" s="73">
        <v>0</v>
      </c>
      <c r="M8" s="73">
        <v>327975.50145800039</v>
      </c>
      <c r="N8" s="73">
        <v>185640.62460699936</v>
      </c>
      <c r="O8" s="73">
        <v>26744.274927999977</v>
      </c>
      <c r="P8" s="73">
        <v>540360.40099299967</v>
      </c>
      <c r="Q8" s="73">
        <v>72712.454332735899</v>
      </c>
      <c r="R8" s="73">
        <v>3985.2165600000008</v>
      </c>
      <c r="S8" s="73">
        <v>0</v>
      </c>
      <c r="T8" s="73">
        <v>0</v>
      </c>
      <c r="U8" s="73">
        <v>3985.2165600000008</v>
      </c>
      <c r="V8" s="73">
        <v>3538.7893308691978</v>
      </c>
      <c r="W8" s="73">
        <v>3420562.8745359997</v>
      </c>
      <c r="X8" s="73">
        <v>5898347.5521820225</v>
      </c>
      <c r="Y8" s="73">
        <v>515694.42380599922</v>
      </c>
      <c r="Z8" s="73">
        <v>9834604.8505240213</v>
      </c>
      <c r="AA8" s="73">
        <v>98956.520347857149</v>
      </c>
      <c r="AB8" s="73">
        <v>990742.11977563135</v>
      </c>
      <c r="AC8" s="73">
        <v>1436348.7709926073</v>
      </c>
      <c r="AD8" s="73">
        <v>118442.38959199953</v>
      </c>
      <c r="AE8" s="73">
        <v>2545533.2803602382</v>
      </c>
      <c r="AF8" s="73">
        <v>46942.833847782633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200986.12275099999</v>
      </c>
      <c r="AM8" s="73">
        <v>0</v>
      </c>
      <c r="AN8" s="73">
        <v>113279.14</v>
      </c>
      <c r="AO8" s="73">
        <v>314265.262751</v>
      </c>
      <c r="AP8" s="73">
        <v>315239.12738100003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1436187.2077329974</v>
      </c>
      <c r="BG8" s="73">
        <v>13157.847434000003</v>
      </c>
      <c r="BH8" s="73">
        <v>9873.2999999999993</v>
      </c>
      <c r="BI8" s="73">
        <v>1459218.3551669975</v>
      </c>
      <c r="BJ8" s="73">
        <v>283296.34709882602</v>
      </c>
      <c r="BK8" s="73">
        <v>7306570.6647260077</v>
      </c>
      <c r="BL8" s="73">
        <v>5085812.3791040126</v>
      </c>
      <c r="BM8" s="73">
        <v>35419.804287999999</v>
      </c>
      <c r="BN8" s="73">
        <v>12427802.84811802</v>
      </c>
      <c r="BO8" s="73">
        <v>6769640.8229529709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1856635.7035519998</v>
      </c>
      <c r="BV8" s="73">
        <v>0</v>
      </c>
      <c r="BW8" s="73">
        <v>207</v>
      </c>
      <c r="BX8" s="73">
        <v>1856842.7035519998</v>
      </c>
      <c r="BY8" s="73">
        <v>1493348.147415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4330980.2060150001</v>
      </c>
      <c r="CF8" s="73">
        <v>655063.24643900001</v>
      </c>
      <c r="CG8" s="73">
        <v>16928.2</v>
      </c>
      <c r="CH8" s="73">
        <v>5002971.652454</v>
      </c>
      <c r="CI8" s="73">
        <v>3979383.6527283909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>C8+H8+M8+R8+W8+AB8+AG8+AL8+AQ8+AV8+BA8+BF8+BK8+BP8+BU8+BZ8+CE8+CJ8</f>
        <v>19917003.373867638</v>
      </c>
      <c r="CP8" s="73">
        <f>D8+I8+N8+S8+X8+AC8+AH8+AM8+AR8+AW8+BB8+BG8+BL8+BQ8+BV8+CA8+CF8+CK8</f>
        <v>18275205.685255643</v>
      </c>
      <c r="CQ8" s="73">
        <f>E8+J8+O8+T8+Y8+AD8+AI8+AN8+AS8+AX8+BC8+BH8+BM8+BR8+BW8+CB8+CG8+CL8</f>
        <v>836588.53261399874</v>
      </c>
      <c r="CR8" s="73">
        <f>F8+K8+P8+U8+Z8+AE8+AJ8+AO8+AT8+AY8+BD8+BI8+BN8+BS8+BX8+CC8+CH8+CM8</f>
        <v>39028797.59173727</v>
      </c>
      <c r="CS8" s="73">
        <f>G8+L8+Q8+V8+AA8+AF8+AK8+AP8+AU8+AZ8+BE8+BJ8+BO8+BT8+BY8+CD8+CI8+CN8</f>
        <v>13082777.23140781</v>
      </c>
    </row>
    <row r="9" spans="1:97" ht="24.95" customHeight="1" x14ac:dyDescent="0.2">
      <c r="A9" s="53">
        <v>3</v>
      </c>
      <c r="B9" s="72" t="s">
        <v>65</v>
      </c>
      <c r="C9" s="73">
        <v>170803.72802800167</v>
      </c>
      <c r="D9" s="73">
        <v>295073.09917900001</v>
      </c>
      <c r="E9" s="73">
        <v>2050073.3590500068</v>
      </c>
      <c r="F9" s="73">
        <v>2515950.1862570085</v>
      </c>
      <c r="G9" s="73">
        <v>197878.45131729858</v>
      </c>
      <c r="H9" s="73">
        <v>0</v>
      </c>
      <c r="I9" s="73">
        <v>1102702.6573731424</v>
      </c>
      <c r="J9" s="73">
        <v>0</v>
      </c>
      <c r="K9" s="73">
        <v>1102702.6573731424</v>
      </c>
      <c r="L9" s="73">
        <v>0</v>
      </c>
      <c r="M9" s="73">
        <v>186497.1831049975</v>
      </c>
      <c r="N9" s="73">
        <v>264.84876699999967</v>
      </c>
      <c r="O9" s="73">
        <v>40798.340768000096</v>
      </c>
      <c r="P9" s="73">
        <v>227560.37263999757</v>
      </c>
      <c r="Q9" s="73">
        <v>0</v>
      </c>
      <c r="R9" s="73">
        <v>17204133.181302536</v>
      </c>
      <c r="S9" s="73">
        <v>304294.77847100003</v>
      </c>
      <c r="T9" s="73">
        <v>15878374.074889196</v>
      </c>
      <c r="U9" s="73">
        <v>33386802.034662731</v>
      </c>
      <c r="V9" s="73">
        <v>2781656.8180944663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65731.921568627455</v>
      </c>
      <c r="AC9" s="73">
        <v>672527.74901960779</v>
      </c>
      <c r="AD9" s="73">
        <v>0</v>
      </c>
      <c r="AE9" s="73">
        <v>738259.67058823525</v>
      </c>
      <c r="AF9" s="73">
        <v>738259.67058823525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21500.5</v>
      </c>
      <c r="BV9" s="73">
        <v>0</v>
      </c>
      <c r="BW9" s="73">
        <v>0</v>
      </c>
      <c r="BX9" s="73">
        <v>21500.5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>C9+H9+M9+R9+W9+AB9+AG9+AL9+AQ9+AV9+BA9+BF9+BK9+BP9+BU9+BZ9+CE9+CJ9</f>
        <v>17648666.514004163</v>
      </c>
      <c r="CP9" s="73">
        <f>D9+I9+N9+S9+X9+AC9+AH9+AM9+AR9+AW9+BB9+BG9+BL9+BQ9+BV9+CA9+CF9+CK9</f>
        <v>2374863.1328097503</v>
      </c>
      <c r="CQ9" s="73">
        <f>E9+J9+O9+T9+Y9+AD9+AI9+AN9+AS9+AX9+BC9+BH9+BM9+BR9+BW9+CB9+CG9+CL9</f>
        <v>17969245.774707202</v>
      </c>
      <c r="CR9" s="73">
        <f>F9+K9+P9+U9+Z9+AE9+AJ9+AO9+AT9+AY9+BD9+BI9+BN9+BS9+BX9+CC9+CH9+CM9</f>
        <v>37992775.421521112</v>
      </c>
      <c r="CS9" s="73">
        <f>G9+L9+Q9+V9+AA9+AF9+AK9+AP9+AU9+AZ9+BE9+BJ9+BO9+BT9+BY9+CD9+CI9+CN9</f>
        <v>3717794.9400000004</v>
      </c>
    </row>
    <row r="10" spans="1:97" ht="24.95" customHeight="1" x14ac:dyDescent="0.2">
      <c r="A10" s="53">
        <v>4</v>
      </c>
      <c r="B10" s="72" t="s">
        <v>67</v>
      </c>
      <c r="C10" s="73">
        <v>9110008.8474943396</v>
      </c>
      <c r="D10" s="73">
        <v>0</v>
      </c>
      <c r="E10" s="73">
        <v>0</v>
      </c>
      <c r="F10" s="73">
        <v>9110008.8474943396</v>
      </c>
      <c r="G10" s="73">
        <v>2073113.6712769032</v>
      </c>
      <c r="H10" s="73">
        <v>14467.2</v>
      </c>
      <c r="I10" s="73">
        <v>176133.90075462006</v>
      </c>
      <c r="J10" s="73">
        <v>0</v>
      </c>
      <c r="K10" s="73">
        <v>190601.10075462007</v>
      </c>
      <c r="L10" s="73">
        <v>0</v>
      </c>
      <c r="M10" s="73">
        <v>270338.8341105514</v>
      </c>
      <c r="N10" s="73">
        <v>263002.17311430234</v>
      </c>
      <c r="O10" s="73">
        <v>1630</v>
      </c>
      <c r="P10" s="73">
        <v>534971.00722485373</v>
      </c>
      <c r="Q10" s="73">
        <v>36448.139085325791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2665268.5598920002</v>
      </c>
      <c r="X10" s="73">
        <v>5819581.1941685062</v>
      </c>
      <c r="Y10" s="73">
        <v>115602.43580821762</v>
      </c>
      <c r="Z10" s="73">
        <v>8600452.189868724</v>
      </c>
      <c r="AA10" s="73">
        <v>6029497.0048051681</v>
      </c>
      <c r="AB10" s="73">
        <v>326157.7995341043</v>
      </c>
      <c r="AC10" s="73">
        <v>1395331.3672319236</v>
      </c>
      <c r="AD10" s="73">
        <v>5540.4610191800002</v>
      </c>
      <c r="AE10" s="73">
        <v>1727029.6277852079</v>
      </c>
      <c r="AF10" s="73">
        <v>692432.5481255902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563376.92893223092</v>
      </c>
      <c r="BG10" s="73">
        <v>122.86499999999978</v>
      </c>
      <c r="BH10" s="73">
        <v>0</v>
      </c>
      <c r="BI10" s="73">
        <v>563499.79393223091</v>
      </c>
      <c r="BJ10" s="73">
        <v>63660.173793946778</v>
      </c>
      <c r="BK10" s="73">
        <v>5126964.2407106869</v>
      </c>
      <c r="BL10" s="73">
        <v>204242.42103433996</v>
      </c>
      <c r="BM10" s="73">
        <v>39459.939999999988</v>
      </c>
      <c r="BN10" s="73">
        <v>5370666.6017450271</v>
      </c>
      <c r="BO10" s="73">
        <v>2733349.8957287692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228401.73705</v>
      </c>
      <c r="BV10" s="73">
        <v>0</v>
      </c>
      <c r="BW10" s="73">
        <v>0</v>
      </c>
      <c r="BX10" s="73">
        <v>228401.73705</v>
      </c>
      <c r="BY10" s="73">
        <v>193431.63</v>
      </c>
      <c r="BZ10" s="73">
        <v>0</v>
      </c>
      <c r="CA10" s="73">
        <v>259188.78900446734</v>
      </c>
      <c r="CB10" s="73">
        <v>0</v>
      </c>
      <c r="CC10" s="73">
        <v>259188.78900446734</v>
      </c>
      <c r="CD10" s="73">
        <v>0</v>
      </c>
      <c r="CE10" s="73">
        <v>585295.51444785041</v>
      </c>
      <c r="CF10" s="73">
        <v>1350</v>
      </c>
      <c r="CG10" s="73">
        <v>0</v>
      </c>
      <c r="CH10" s="73">
        <v>586645.51444785041</v>
      </c>
      <c r="CI10" s="73">
        <v>157970.47445110691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>C10+H10+M10+R10+W10+AB10+AG10+AL10+AQ10+AV10+BA10+BF10+BK10+BP10+BU10+BZ10+CE10+CJ10</f>
        <v>18890279.662171762</v>
      </c>
      <c r="CP10" s="73">
        <f>D10+I10+N10+S10+X10+AC10+AH10+AM10+AR10+AW10+BB10+BG10+BL10+BQ10+BV10+CA10+CF10+CK10</f>
        <v>8118952.7103081606</v>
      </c>
      <c r="CQ10" s="73">
        <f>E10+J10+O10+T10+Y10+AD10+AI10+AN10+AS10+AX10+BC10+BH10+BM10+BR10+BW10+CB10+CG10+CL10</f>
        <v>162232.83682739761</v>
      </c>
      <c r="CR10" s="73">
        <f>F10+K10+P10+U10+Z10+AE10+AJ10+AO10+AT10+AY10+BD10+BI10+BN10+BS10+BX10+CC10+CH10+CM10</f>
        <v>27171465.20930732</v>
      </c>
      <c r="CS10" s="73">
        <f>G10+L10+Q10+V10+AA10+AF10+AK10+AP10+AU10+AZ10+BE10+BJ10+BO10+BT10+BY10+CD10+CI10+CN10</f>
        <v>11979903.537266811</v>
      </c>
    </row>
    <row r="11" spans="1:97" ht="24.95" customHeight="1" x14ac:dyDescent="0.2">
      <c r="A11" s="53">
        <v>5</v>
      </c>
      <c r="B11" s="72" t="s">
        <v>66</v>
      </c>
      <c r="C11" s="73">
        <v>64824.33</v>
      </c>
      <c r="D11" s="73">
        <v>1312</v>
      </c>
      <c r="E11" s="73">
        <v>0</v>
      </c>
      <c r="F11" s="73">
        <v>66136.33</v>
      </c>
      <c r="G11" s="73">
        <v>24677.781081040001</v>
      </c>
      <c r="H11" s="73">
        <v>43327.12</v>
      </c>
      <c r="I11" s="73">
        <v>70932.639999999999</v>
      </c>
      <c r="J11" s="73">
        <v>1252</v>
      </c>
      <c r="K11" s="73">
        <v>115511.76000000001</v>
      </c>
      <c r="L11" s="73">
        <v>0</v>
      </c>
      <c r="M11" s="73">
        <v>139364.51</v>
      </c>
      <c r="N11" s="73">
        <v>10525.45</v>
      </c>
      <c r="O11" s="73">
        <v>751.24</v>
      </c>
      <c r="P11" s="73">
        <v>150641.20000000001</v>
      </c>
      <c r="Q11" s="73">
        <v>0</v>
      </c>
      <c r="R11" s="73">
        <v>11251126.189999999</v>
      </c>
      <c r="S11" s="73">
        <v>735445.04</v>
      </c>
      <c r="T11" s="73">
        <v>1465184.67</v>
      </c>
      <c r="U11" s="73">
        <v>13451755.9</v>
      </c>
      <c r="V11" s="73">
        <v>0</v>
      </c>
      <c r="W11" s="73">
        <v>505312.22</v>
      </c>
      <c r="X11" s="73">
        <v>614219.81999999995</v>
      </c>
      <c r="Y11" s="73">
        <v>5086.97</v>
      </c>
      <c r="Z11" s="73">
        <v>1124619.01</v>
      </c>
      <c r="AA11" s="73">
        <v>0</v>
      </c>
      <c r="AB11" s="73">
        <v>137538.16999999998</v>
      </c>
      <c r="AC11" s="73">
        <v>750813.63</v>
      </c>
      <c r="AD11" s="73">
        <v>168.07</v>
      </c>
      <c r="AE11" s="73">
        <v>888519.87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375763.32</v>
      </c>
      <c r="AM11" s="73">
        <v>0</v>
      </c>
      <c r="AN11" s="73">
        <v>0</v>
      </c>
      <c r="AO11" s="73">
        <v>375763.32</v>
      </c>
      <c r="AP11" s="73">
        <v>371009.71</v>
      </c>
      <c r="AQ11" s="73">
        <v>367147.57</v>
      </c>
      <c r="AR11" s="73">
        <v>0</v>
      </c>
      <c r="AS11" s="73">
        <v>0</v>
      </c>
      <c r="AT11" s="73">
        <v>367147.57</v>
      </c>
      <c r="AU11" s="73">
        <v>343351.08</v>
      </c>
      <c r="AV11" s="73">
        <v>42805.5</v>
      </c>
      <c r="AW11" s="73">
        <v>0</v>
      </c>
      <c r="AX11" s="73">
        <v>0</v>
      </c>
      <c r="AY11" s="73">
        <v>42805.5</v>
      </c>
      <c r="AZ11" s="73">
        <v>32104.13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576692.65</v>
      </c>
      <c r="BG11" s="73">
        <v>2666.91</v>
      </c>
      <c r="BH11" s="73">
        <v>0</v>
      </c>
      <c r="BI11" s="73">
        <v>579359.56000000006</v>
      </c>
      <c r="BJ11" s="73">
        <v>239125.35</v>
      </c>
      <c r="BK11" s="73">
        <v>911310.99</v>
      </c>
      <c r="BL11" s="73">
        <v>494194.96</v>
      </c>
      <c r="BM11" s="73">
        <v>0</v>
      </c>
      <c r="BN11" s="73">
        <v>1405505.95</v>
      </c>
      <c r="BO11" s="73">
        <v>738355.12</v>
      </c>
      <c r="BP11" s="73">
        <v>24066.63</v>
      </c>
      <c r="BQ11" s="73">
        <v>6564.13</v>
      </c>
      <c r="BR11" s="73">
        <v>4.7</v>
      </c>
      <c r="BS11" s="73">
        <v>30635.460000000003</v>
      </c>
      <c r="BT11" s="73">
        <v>0</v>
      </c>
      <c r="BU11" s="73">
        <v>1299588.0599999998</v>
      </c>
      <c r="BV11" s="73">
        <v>850</v>
      </c>
      <c r="BW11" s="73">
        <v>0</v>
      </c>
      <c r="BX11" s="73">
        <v>1300438.0599999998</v>
      </c>
      <c r="BY11" s="73">
        <v>650219.03999999992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645086.41</v>
      </c>
      <c r="CF11" s="73">
        <v>68806.92</v>
      </c>
      <c r="CG11" s="73">
        <v>3748.77</v>
      </c>
      <c r="CH11" s="73">
        <v>717642.10000000009</v>
      </c>
      <c r="CI11" s="73">
        <v>72495.53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>C11+H11+M11+R11+W11+AB11+AG11+AL11+AQ11+AV11+BA11+BF11+BK11+BP11+BU11+BZ11+CE11+CJ11</f>
        <v>16383953.670000004</v>
      </c>
      <c r="CP11" s="73">
        <f>D11+I11+N11+S11+X11+AC11+AH11+AM11+AR11+AW11+BB11+BG11+BL11+BQ11+BV11+CA11+CF11+CK11</f>
        <v>2756331.5</v>
      </c>
      <c r="CQ11" s="73">
        <f>E11+J11+O11+T11+Y11+AD11+AI11+AN11+AS11+AX11+BC11+BH11+BM11+BR11+BW11+CB11+CG11+CL11</f>
        <v>1476196.42</v>
      </c>
      <c r="CR11" s="73">
        <f>F11+K11+P11+U11+Z11+AE11+AJ11+AO11+AT11+AY11+BD11+BI11+BN11+BS11+BX11+CC11+CH11+CM11</f>
        <v>20616481.59</v>
      </c>
      <c r="CS11" s="73">
        <f>G11+L11+Q11+V11+AA11+AF11+AK11+AP11+AU11+AZ11+BE11+BJ11+BO11+BT11+BY11+CD11+CI11+CN11</f>
        <v>2471337.7410810399</v>
      </c>
    </row>
    <row r="12" spans="1:97" ht="24.95" customHeight="1" x14ac:dyDescent="0.2">
      <c r="A12" s="53">
        <v>6</v>
      </c>
      <c r="B12" s="72" t="s">
        <v>59</v>
      </c>
      <c r="C12" s="73">
        <v>-6038</v>
      </c>
      <c r="D12" s="73">
        <v>75269</v>
      </c>
      <c r="E12" s="73">
        <v>-4566</v>
      </c>
      <c r="F12" s="73">
        <v>64665</v>
      </c>
      <c r="G12" s="73">
        <v>0</v>
      </c>
      <c r="H12" s="73">
        <v>166</v>
      </c>
      <c r="I12" s="73">
        <v>270235</v>
      </c>
      <c r="J12" s="73">
        <v>205</v>
      </c>
      <c r="K12" s="73">
        <v>270606</v>
      </c>
      <c r="L12" s="73">
        <v>1329.0661567872005</v>
      </c>
      <c r="M12" s="73">
        <v>24140</v>
      </c>
      <c r="N12" s="73">
        <v>924</v>
      </c>
      <c r="O12" s="73">
        <v>-58</v>
      </c>
      <c r="P12" s="73">
        <v>25006</v>
      </c>
      <c r="Q12" s="73">
        <v>0</v>
      </c>
      <c r="R12" s="73">
        <v>751465</v>
      </c>
      <c r="S12" s="73">
        <v>87537</v>
      </c>
      <c r="T12" s="73">
        <v>2951341</v>
      </c>
      <c r="U12" s="73">
        <v>3790343</v>
      </c>
      <c r="V12" s="73">
        <v>0</v>
      </c>
      <c r="W12" s="73">
        <v>405632</v>
      </c>
      <c r="X12" s="73">
        <v>271313</v>
      </c>
      <c r="Y12" s="73">
        <v>964870</v>
      </c>
      <c r="Z12" s="73">
        <v>1641815</v>
      </c>
      <c r="AA12" s="73">
        <v>30265.848404377426</v>
      </c>
      <c r="AB12" s="73">
        <v>220425.92156862747</v>
      </c>
      <c r="AC12" s="73">
        <v>702187.74901960779</v>
      </c>
      <c r="AD12" s="73">
        <v>135287</v>
      </c>
      <c r="AE12" s="73">
        <v>1057900.6705882354</v>
      </c>
      <c r="AF12" s="73">
        <v>12437.410238616438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718200</v>
      </c>
      <c r="AM12" s="73">
        <v>0</v>
      </c>
      <c r="AN12" s="73">
        <v>50000</v>
      </c>
      <c r="AO12" s="73">
        <v>768200</v>
      </c>
      <c r="AP12" s="73">
        <v>690321.72828149993</v>
      </c>
      <c r="AQ12" s="73">
        <v>862411</v>
      </c>
      <c r="AR12" s="73">
        <v>0</v>
      </c>
      <c r="AS12" s="73">
        <v>1290355.4099999999</v>
      </c>
      <c r="AT12" s="73">
        <v>2152766.41</v>
      </c>
      <c r="AU12" s="73">
        <v>1293268.7977184998</v>
      </c>
      <c r="AV12" s="73">
        <v>81862</v>
      </c>
      <c r="AW12" s="73">
        <v>0</v>
      </c>
      <c r="AX12" s="73">
        <v>18862</v>
      </c>
      <c r="AY12" s="73">
        <v>100724</v>
      </c>
      <c r="AZ12" s="73">
        <v>45438.196925964898</v>
      </c>
      <c r="BA12" s="73">
        <v>17431</v>
      </c>
      <c r="BB12" s="73">
        <v>0</v>
      </c>
      <c r="BC12" s="73">
        <v>0</v>
      </c>
      <c r="BD12" s="73">
        <v>17431</v>
      </c>
      <c r="BE12" s="73">
        <v>8715.4775460000001</v>
      </c>
      <c r="BF12" s="73">
        <v>398249</v>
      </c>
      <c r="BG12" s="73">
        <v>3018</v>
      </c>
      <c r="BH12" s="73">
        <v>30</v>
      </c>
      <c r="BI12" s="73">
        <v>401297</v>
      </c>
      <c r="BJ12" s="73">
        <v>248146.96554826509</v>
      </c>
      <c r="BK12" s="73">
        <v>5443902</v>
      </c>
      <c r="BL12" s="73">
        <v>286221</v>
      </c>
      <c r="BM12" s="73">
        <v>109847</v>
      </c>
      <c r="BN12" s="73">
        <v>5839970</v>
      </c>
      <c r="BO12" s="73">
        <v>4354531.013822644</v>
      </c>
      <c r="BP12" s="73">
        <v>186185</v>
      </c>
      <c r="BQ12" s="73">
        <v>97057</v>
      </c>
      <c r="BR12" s="73">
        <v>0</v>
      </c>
      <c r="BS12" s="73">
        <v>283242</v>
      </c>
      <c r="BT12" s="73">
        <v>138556.39137161642</v>
      </c>
      <c r="BU12" s="73">
        <v>261313</v>
      </c>
      <c r="BV12" s="73">
        <v>0</v>
      </c>
      <c r="BW12" s="73">
        <v>833</v>
      </c>
      <c r="BX12" s="73">
        <v>262146</v>
      </c>
      <c r="BY12" s="73">
        <v>193537.99484779662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1803318</v>
      </c>
      <c r="CF12" s="73">
        <v>11349</v>
      </c>
      <c r="CG12" s="73">
        <v>16999.590000000084</v>
      </c>
      <c r="CH12" s="73">
        <v>1831666.59</v>
      </c>
      <c r="CI12" s="73">
        <v>839712.99938448728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>C12+H12+M12+R12+W12+AB12+AG12+AL12+AQ12+AV12+BA12+BF12+BK12+BP12+BU12+BZ12+CE12+CJ12</f>
        <v>11168661.921568628</v>
      </c>
      <c r="CP12" s="73">
        <f>D12+I12+N12+S12+X12+AC12+AH12+AM12+AR12+AW12+BB12+BG12+BL12+BQ12+BV12+CA12+CF12+CK12</f>
        <v>1805110.7490196079</v>
      </c>
      <c r="CQ12" s="73">
        <f>E12+J12+O12+T12+Y12+AD12+AI12+AN12+AS12+AX12+BC12+BH12+BM12+BR12+BW12+CB12+CG12+CL12</f>
        <v>5534006</v>
      </c>
      <c r="CR12" s="73">
        <f>F12+K12+P12+U12+Z12+AE12+AJ12+AO12+AT12+AY12+BD12+BI12+BN12+BS12+BX12+CC12+CH12+CM12</f>
        <v>18507778.670588236</v>
      </c>
      <c r="CS12" s="73">
        <f>G12+L12+Q12+V12+AA12+AF12+AK12+AP12+AU12+AZ12+BE12+BJ12+BO12+BT12+BY12+CD12+CI12+CN12</f>
        <v>7856261.8902465543</v>
      </c>
    </row>
    <row r="13" spans="1:97" ht="24.95" customHeight="1" x14ac:dyDescent="0.2">
      <c r="A13" s="53">
        <v>7</v>
      </c>
      <c r="B13" s="72" t="s">
        <v>61</v>
      </c>
      <c r="C13" s="73">
        <v>47186.757184000067</v>
      </c>
      <c r="D13" s="73">
        <v>8120.2800000000088</v>
      </c>
      <c r="E13" s="73">
        <v>20782.599999999911</v>
      </c>
      <c r="F13" s="73">
        <v>76089.637183999992</v>
      </c>
      <c r="G13" s="73">
        <v>0</v>
      </c>
      <c r="H13" s="73">
        <v>45181.38</v>
      </c>
      <c r="I13" s="73">
        <v>25541.299999999996</v>
      </c>
      <c r="J13" s="73">
        <v>5015.5</v>
      </c>
      <c r="K13" s="73">
        <v>75738.179999999993</v>
      </c>
      <c r="L13" s="73">
        <v>3107.7621610000001</v>
      </c>
      <c r="M13" s="73">
        <v>137898.80255500006</v>
      </c>
      <c r="N13" s="73">
        <v>25717.405200000016</v>
      </c>
      <c r="O13" s="73">
        <v>17217.243999999911</v>
      </c>
      <c r="P13" s="73">
        <v>180833.45175499999</v>
      </c>
      <c r="Q13" s="73">
        <v>5725.2715785937999</v>
      </c>
      <c r="R13" s="73">
        <v>5788219.8712479873</v>
      </c>
      <c r="S13" s="73">
        <v>762529.42999999889</v>
      </c>
      <c r="T13" s="73">
        <v>1569358.9000000143</v>
      </c>
      <c r="U13" s="73">
        <v>8120108.2012480004</v>
      </c>
      <c r="V13" s="73">
        <v>0</v>
      </c>
      <c r="W13" s="73">
        <v>1006507.6130459997</v>
      </c>
      <c r="X13" s="73">
        <v>982664.00700000022</v>
      </c>
      <c r="Y13" s="73">
        <v>153190.37179999994</v>
      </c>
      <c r="Z13" s="73">
        <v>2142361.9918459998</v>
      </c>
      <c r="AA13" s="73">
        <v>147137.12177381018</v>
      </c>
      <c r="AB13" s="73">
        <v>283926.31060839223</v>
      </c>
      <c r="AC13" s="73">
        <v>792682.92991960782</v>
      </c>
      <c r="AD13" s="73">
        <v>19741.824000000019</v>
      </c>
      <c r="AE13" s="73">
        <v>1096351.0645280001</v>
      </c>
      <c r="AF13" s="73">
        <v>24437.3152298676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-2006.9020950000013</v>
      </c>
      <c r="AW13" s="73">
        <v>12673.36</v>
      </c>
      <c r="AX13" s="73">
        <v>0</v>
      </c>
      <c r="AY13" s="73">
        <v>10666.457904999999</v>
      </c>
      <c r="AZ13" s="73">
        <v>1016.3308453606001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296812.83004999999</v>
      </c>
      <c r="BG13" s="73">
        <v>25224.264900000002</v>
      </c>
      <c r="BH13" s="73">
        <v>1476</v>
      </c>
      <c r="BI13" s="73">
        <v>323513.09495</v>
      </c>
      <c r="BJ13" s="73">
        <v>116560.52124299688</v>
      </c>
      <c r="BK13" s="73">
        <v>2887556.2680469998</v>
      </c>
      <c r="BL13" s="73">
        <v>91309.166400000002</v>
      </c>
      <c r="BM13" s="73">
        <v>1077.54</v>
      </c>
      <c r="BN13" s="73">
        <v>2979942.9744469998</v>
      </c>
      <c r="BO13" s="73">
        <v>2658312.3935350855</v>
      </c>
      <c r="BP13" s="73">
        <v>410364.33715800004</v>
      </c>
      <c r="BQ13" s="73">
        <v>1800</v>
      </c>
      <c r="BR13" s="73">
        <v>0</v>
      </c>
      <c r="BS13" s="73">
        <v>412164.33715800004</v>
      </c>
      <c r="BT13" s="73">
        <v>392655.27457583463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552001.97553500009</v>
      </c>
      <c r="CF13" s="73">
        <v>27708.074499999999</v>
      </c>
      <c r="CG13" s="73">
        <v>0</v>
      </c>
      <c r="CH13" s="73">
        <v>579710.05003500008</v>
      </c>
      <c r="CI13" s="73">
        <v>410681.84853896231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>C13+H13+M13+R13+W13+AB13+AG13+AL13+AQ13+AV13+BA13+BF13+BK13+BP13+BU13+BZ13+CE13+CJ13</f>
        <v>11453649.24333638</v>
      </c>
      <c r="CP13" s="73">
        <f>D13+I13+N13+S13+X13+AC13+AH13+AM13+AR13+AW13+BB13+BG13+BL13+BQ13+BV13+CA13+CF13+CK13</f>
        <v>2755970.2179196067</v>
      </c>
      <c r="CQ13" s="73">
        <f>E13+J13+O13+T13+Y13+AD13+AI13+AN13+AS13+AX13+BC13+BH13+BM13+BR13+BW13+CB13+CG13+CL13</f>
        <v>1787859.9798000141</v>
      </c>
      <c r="CR13" s="73">
        <f>F13+K13+P13+U13+Z13+AE13+AJ13+AO13+AT13+AY13+BD13+BI13+BN13+BS13+BX13+CC13+CH13+CM13</f>
        <v>15997479.441056</v>
      </c>
      <c r="CS13" s="73">
        <f>G13+L13+Q13+V13+AA13+AF13+AK13+AP13+AU13+AZ13+BE13+BJ13+BO13+BT13+BY13+CD13+CI13+CN13</f>
        <v>3759633.8394815116</v>
      </c>
    </row>
    <row r="14" spans="1:97" ht="24.95" customHeight="1" x14ac:dyDescent="0.2">
      <c r="A14" s="53">
        <v>8</v>
      </c>
      <c r="B14" s="72" t="s">
        <v>58</v>
      </c>
      <c r="C14" s="73">
        <v>128785.62329999919</v>
      </c>
      <c r="D14" s="73">
        <v>11573.173100000022</v>
      </c>
      <c r="E14" s="73">
        <v>588819.70189991372</v>
      </c>
      <c r="F14" s="73">
        <v>729178.4982999129</v>
      </c>
      <c r="G14" s="73">
        <v>0</v>
      </c>
      <c r="H14" s="73">
        <v>131149.54290000023</v>
      </c>
      <c r="I14" s="73">
        <v>18518.693400000007</v>
      </c>
      <c r="J14" s="73">
        <v>459151.84099999489</v>
      </c>
      <c r="K14" s="73">
        <v>608820.07729999512</v>
      </c>
      <c r="L14" s="73">
        <v>0</v>
      </c>
      <c r="M14" s="73">
        <v>137885.06033842594</v>
      </c>
      <c r="N14" s="73">
        <v>5114.7500286515924</v>
      </c>
      <c r="O14" s="73">
        <v>43368.012900000067</v>
      </c>
      <c r="P14" s="73">
        <v>186367.82326707759</v>
      </c>
      <c r="Q14" s="73">
        <v>12139.076652791962</v>
      </c>
      <c r="R14" s="73">
        <v>4283650.0993999923</v>
      </c>
      <c r="S14" s="73">
        <v>128404.59080000018</v>
      </c>
      <c r="T14" s="73">
        <v>5941236.6285998113</v>
      </c>
      <c r="U14" s="73">
        <v>10353291.318799805</v>
      </c>
      <c r="V14" s="73">
        <v>0</v>
      </c>
      <c r="W14" s="73">
        <v>186748.58564756246</v>
      </c>
      <c r="X14" s="73">
        <v>124094.85264697681</v>
      </c>
      <c r="Y14" s="73">
        <v>398063.74432328757</v>
      </c>
      <c r="Z14" s="73">
        <v>708907.18261782685</v>
      </c>
      <c r="AA14" s="73">
        <v>548661.67212809925</v>
      </c>
      <c r="AB14" s="73">
        <v>106724.50142356125</v>
      </c>
      <c r="AC14" s="73">
        <v>687726.58792970341</v>
      </c>
      <c r="AD14" s="73">
        <v>20278.216164383561</v>
      </c>
      <c r="AE14" s="73">
        <v>814729.30551764823</v>
      </c>
      <c r="AF14" s="73">
        <v>58335.793486274131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15229.953165999999</v>
      </c>
      <c r="BG14" s="73">
        <v>0</v>
      </c>
      <c r="BH14" s="73">
        <v>0</v>
      </c>
      <c r="BI14" s="73">
        <v>15229.953165999999</v>
      </c>
      <c r="BJ14" s="73">
        <v>2241.9635704000002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>C14+H14+M14+R14+W14+AB14+AG14+AL14+AQ14+AV14+BA14+BF14+BK14+BP14+BU14+BZ14+CE14+CJ14</f>
        <v>4990173.3661755407</v>
      </c>
      <c r="CP14" s="73">
        <f>D14+I14+N14+S14+X14+AC14+AH14+AM14+AR14+AW14+BB14+BG14+BL14+BQ14+BV14+CA14+CF14+CK14</f>
        <v>975432.64790533204</v>
      </c>
      <c r="CQ14" s="73">
        <f>E14+J14+O14+T14+Y14+AD14+AI14+AN14+AS14+AX14+BC14+BH14+BM14+BR14+BW14+CB14+CG14+CL14</f>
        <v>7450918.1448873905</v>
      </c>
      <c r="CR14" s="73">
        <f>F14+K14+P14+U14+Z14+AE14+AJ14+AO14+AT14+AY14+BD14+BI14+BN14+BS14+BX14+CC14+CH14+CM14</f>
        <v>13416524.158968264</v>
      </c>
      <c r="CS14" s="73">
        <f>G14+L14+Q14+V14+AA14+AF14+AK14+AP14+AU14+AZ14+BE14+BJ14+BO14+BT14+BY14+CD14+CI14+CN14</f>
        <v>621378.50583756529</v>
      </c>
    </row>
    <row r="15" spans="1:97" ht="24.95" customHeight="1" x14ac:dyDescent="0.2">
      <c r="A15" s="53">
        <v>9</v>
      </c>
      <c r="B15" s="72" t="s">
        <v>62</v>
      </c>
      <c r="C15" s="73">
        <v>4754.2999999999993</v>
      </c>
      <c r="D15" s="73">
        <v>1347.63</v>
      </c>
      <c r="E15" s="73">
        <v>152700.5</v>
      </c>
      <c r="F15" s="73">
        <v>158802.43</v>
      </c>
      <c r="G15" s="73">
        <v>0</v>
      </c>
      <c r="H15" s="73">
        <v>641.07000000000016</v>
      </c>
      <c r="I15" s="73">
        <v>34698.240249999995</v>
      </c>
      <c r="J15" s="73">
        <v>5702.34</v>
      </c>
      <c r="K15" s="73">
        <v>41041.650249999992</v>
      </c>
      <c r="L15" s="73">
        <v>0</v>
      </c>
      <c r="M15" s="73">
        <v>45575.690599999987</v>
      </c>
      <c r="N15" s="73">
        <v>3952.312923</v>
      </c>
      <c r="O15" s="73">
        <v>90721.17</v>
      </c>
      <c r="P15" s="73">
        <v>140249.17352299998</v>
      </c>
      <c r="Q15" s="73">
        <v>23164.081163300001</v>
      </c>
      <c r="R15" s="73">
        <v>241957.84</v>
      </c>
      <c r="S15" s="73">
        <v>48459.14</v>
      </c>
      <c r="T15" s="73">
        <v>4895660.8199999984</v>
      </c>
      <c r="U15" s="73">
        <v>5186077.7999999989</v>
      </c>
      <c r="V15" s="73">
        <v>0</v>
      </c>
      <c r="W15" s="73">
        <v>87289.112861999994</v>
      </c>
      <c r="X15" s="73">
        <v>139090.35636100001</v>
      </c>
      <c r="Y15" s="73">
        <v>2603989.17</v>
      </c>
      <c r="Z15" s="73">
        <v>2830368.639223</v>
      </c>
      <c r="AA15" s="73">
        <v>1260250.1495520996</v>
      </c>
      <c r="AB15" s="73">
        <v>86612.929683627459</v>
      </c>
      <c r="AC15" s="73">
        <v>705431.30034760782</v>
      </c>
      <c r="AD15" s="73">
        <v>333053.20999999996</v>
      </c>
      <c r="AE15" s="73">
        <v>1125097.4400312351</v>
      </c>
      <c r="AF15" s="73">
        <v>145021.38887189998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75357.356368999986</v>
      </c>
      <c r="BG15" s="73">
        <v>770.77122399999996</v>
      </c>
      <c r="BH15" s="73">
        <v>0</v>
      </c>
      <c r="BI15" s="73">
        <v>76128.127592999983</v>
      </c>
      <c r="BJ15" s="73">
        <v>52723.109175999991</v>
      </c>
      <c r="BK15" s="73">
        <v>261716.53465200009</v>
      </c>
      <c r="BL15" s="73">
        <v>728561.15</v>
      </c>
      <c r="BM15" s="73">
        <v>36002.65</v>
      </c>
      <c r="BN15" s="73">
        <v>1026280.3346520001</v>
      </c>
      <c r="BO15" s="73">
        <v>540736.0252885035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383169.67660000001</v>
      </c>
      <c r="BV15" s="73">
        <v>1500</v>
      </c>
      <c r="BW15" s="73">
        <v>380</v>
      </c>
      <c r="BX15" s="73">
        <v>385049.67660000001</v>
      </c>
      <c r="BY15" s="73">
        <v>133860.87789300011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76690.291648000013</v>
      </c>
      <c r="CF15" s="73">
        <v>34032.229999999996</v>
      </c>
      <c r="CG15" s="73">
        <v>18900</v>
      </c>
      <c r="CH15" s="73">
        <v>129622.52164800001</v>
      </c>
      <c r="CI15" s="73">
        <v>69.692238000000003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>C15+H15+M15+R15+W15+AB15+AG15+AL15+AQ15+AV15+BA15+BF15+BK15+BP15+BU15+BZ15+CE15+CJ15</f>
        <v>1263764.8024146275</v>
      </c>
      <c r="CP15" s="73">
        <f>D15+I15+N15+S15+X15+AC15+AH15+AM15+AR15+AW15+BB15+BG15+BL15+BQ15+BV15+CA15+CF15+CK15</f>
        <v>1697843.1311056078</v>
      </c>
      <c r="CQ15" s="73">
        <f>E15+J15+O15+T15+Y15+AD15+AI15+AN15+AS15+AX15+BC15+BH15+BM15+BR15+BW15+CB15+CG15+CL15</f>
        <v>8137109.8599999985</v>
      </c>
      <c r="CR15" s="73">
        <f>F15+K15+P15+U15+Z15+AE15+AJ15+AO15+AT15+AY15+BD15+BI15+BN15+BS15+BX15+CC15+CH15+CM15</f>
        <v>11098717.793520233</v>
      </c>
      <c r="CS15" s="73">
        <f>G15+L15+Q15+V15+AA15+AF15+AK15+AP15+AU15+AZ15+BE15+BJ15+BO15+BT15+BY15+CD15+CI15+CN15</f>
        <v>2155825.3241828033</v>
      </c>
    </row>
    <row r="16" spans="1:97" ht="24.95" customHeight="1" x14ac:dyDescent="0.2">
      <c r="A16" s="53">
        <v>10</v>
      </c>
      <c r="B16" s="72" t="s">
        <v>56</v>
      </c>
      <c r="C16" s="73">
        <v>35653.947406333195</v>
      </c>
      <c r="D16" s="73">
        <v>4905.2967499999995</v>
      </c>
      <c r="E16" s="73">
        <v>17384.418397330988</v>
      </c>
      <c r="F16" s="73">
        <v>57943.66255366418</v>
      </c>
      <c r="G16" s="73">
        <v>32813.139411621603</v>
      </c>
      <c r="H16" s="73">
        <v>132.5</v>
      </c>
      <c r="I16" s="73">
        <v>1476.0651200000002</v>
      </c>
      <c r="J16" s="73">
        <v>0</v>
      </c>
      <c r="K16" s="73">
        <v>1608.5651200000002</v>
      </c>
      <c r="L16" s="73">
        <v>3044.8651199999999</v>
      </c>
      <c r="M16" s="73">
        <v>99230.837041887207</v>
      </c>
      <c r="N16" s="73">
        <v>1939.0025273972601</v>
      </c>
      <c r="O16" s="73">
        <v>38369.435857173274</v>
      </c>
      <c r="P16" s="73">
        <v>139539.27542645775</v>
      </c>
      <c r="Q16" s="73">
        <v>70140.140060273276</v>
      </c>
      <c r="R16" s="73">
        <v>3529853.2514042612</v>
      </c>
      <c r="S16" s="73">
        <v>257856.20887600002</v>
      </c>
      <c r="T16" s="73">
        <v>966139.32603155891</v>
      </c>
      <c r="U16" s="73">
        <v>4753848.7863118201</v>
      </c>
      <c r="V16" s="73">
        <v>134548.51839790499</v>
      </c>
      <c r="W16" s="73">
        <v>187731.33096157538</v>
      </c>
      <c r="X16" s="73">
        <v>34111.168494301368</v>
      </c>
      <c r="Y16" s="73">
        <v>679076.4202374653</v>
      </c>
      <c r="Z16" s="73">
        <v>900918.91969334206</v>
      </c>
      <c r="AA16" s="73">
        <v>57228.573738641302</v>
      </c>
      <c r="AB16" s="73">
        <v>107410.73068773162</v>
      </c>
      <c r="AC16" s="73">
        <v>677269.26989886805</v>
      </c>
      <c r="AD16" s="73">
        <v>68471.215800894541</v>
      </c>
      <c r="AE16" s="73">
        <v>853151.21638749423</v>
      </c>
      <c r="AF16" s="73">
        <v>3068.9343143287701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7318.2576960000006</v>
      </c>
      <c r="BG16" s="73">
        <v>374.43</v>
      </c>
      <c r="BH16" s="73">
        <v>0</v>
      </c>
      <c r="BI16" s="73">
        <v>7692.6876960000009</v>
      </c>
      <c r="BJ16" s="73">
        <v>1244.07693763829</v>
      </c>
      <c r="BK16" s="73">
        <v>1011159.0146810075</v>
      </c>
      <c r="BL16" s="73">
        <v>0</v>
      </c>
      <c r="BM16" s="73">
        <v>0</v>
      </c>
      <c r="BN16" s="73">
        <v>1011159.0146810075</v>
      </c>
      <c r="BO16" s="73">
        <v>510852.84611777699</v>
      </c>
      <c r="BP16" s="73">
        <v>89862.66</v>
      </c>
      <c r="BQ16" s="73">
        <v>0</v>
      </c>
      <c r="BR16" s="73">
        <v>0</v>
      </c>
      <c r="BS16" s="73">
        <v>89862.66</v>
      </c>
      <c r="BT16" s="73">
        <v>33709.620788014501</v>
      </c>
      <c r="BU16" s="73">
        <v>290</v>
      </c>
      <c r="BV16" s="73">
        <v>0</v>
      </c>
      <c r="BW16" s="73">
        <v>0</v>
      </c>
      <c r="BX16" s="73">
        <v>290</v>
      </c>
      <c r="BY16" s="73">
        <v>246.5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72074.856</v>
      </c>
      <c r="CF16" s="73">
        <v>0</v>
      </c>
      <c r="CG16" s="73">
        <v>0</v>
      </c>
      <c r="CH16" s="73">
        <v>72074.856</v>
      </c>
      <c r="CI16" s="73">
        <v>48165.96688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>C16+H16+M16+R16+W16+AB16+AG16+AL16+AQ16+AV16+BA16+BF16+BK16+BP16+BU16+BZ16+CE16+CJ16</f>
        <v>5140717.3858787958</v>
      </c>
      <c r="CP16" s="73">
        <f>D16+I16+N16+S16+X16+AC16+AH16+AM16+AR16+AW16+BB16+BG16+BL16+BQ16+BV16+CA16+CF16+CK16</f>
        <v>977931.44166656677</v>
      </c>
      <c r="CQ16" s="73">
        <f>E16+J16+O16+T16+Y16+AD16+AI16+AN16+AS16+AX16+BC16+BH16+BM16+BR16+BW16+CB16+CG16+CL16</f>
        <v>1769440.8163244231</v>
      </c>
      <c r="CR16" s="73">
        <f>F16+K16+P16+U16+Z16+AE16+AJ16+AO16+AT16+AY16+BD16+BI16+BN16+BS16+BX16+CC16+CH16+CM16</f>
        <v>7888089.6438697865</v>
      </c>
      <c r="CS16" s="73">
        <f>G16+L16+Q16+V16+AA16+AF16+AK16+AP16+AU16+AZ16+BE16+BJ16+BO16+BT16+BY16+CD16+CI16+CN16</f>
        <v>895063.18176619965</v>
      </c>
    </row>
    <row r="17" spans="1:97" ht="24.95" customHeight="1" x14ac:dyDescent="0.2">
      <c r="A17" s="53">
        <v>11</v>
      </c>
      <c r="B17" s="72" t="s">
        <v>57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1731</v>
      </c>
      <c r="I17" s="73">
        <v>847</v>
      </c>
      <c r="J17" s="73">
        <v>313.5</v>
      </c>
      <c r="K17" s="73">
        <v>2891.5</v>
      </c>
      <c r="L17" s="73">
        <v>0</v>
      </c>
      <c r="M17" s="73">
        <v>1223.3900000000001</v>
      </c>
      <c r="N17" s="73">
        <v>77.099999999999994</v>
      </c>
      <c r="O17" s="73">
        <v>59241.17</v>
      </c>
      <c r="P17" s="73">
        <v>60541.659999999996</v>
      </c>
      <c r="Q17" s="73">
        <v>42309.17</v>
      </c>
      <c r="R17" s="73">
        <v>11496</v>
      </c>
      <c r="S17" s="73">
        <v>38906.199999999997</v>
      </c>
      <c r="T17" s="73">
        <v>2717103.81</v>
      </c>
      <c r="U17" s="73">
        <v>2767506.0100000002</v>
      </c>
      <c r="V17" s="73">
        <v>0</v>
      </c>
      <c r="W17" s="73">
        <v>3535.52</v>
      </c>
      <c r="X17" s="73">
        <v>11119.08</v>
      </c>
      <c r="Y17" s="73">
        <v>2749546.46</v>
      </c>
      <c r="Z17" s="73">
        <v>2764201.06</v>
      </c>
      <c r="AA17" s="73">
        <v>1786047.9347809525</v>
      </c>
      <c r="AB17" s="73">
        <v>67010.06</v>
      </c>
      <c r="AC17" s="73">
        <v>673656.08</v>
      </c>
      <c r="AD17" s="73">
        <v>160962.19</v>
      </c>
      <c r="AE17" s="73">
        <v>901628.32999999984</v>
      </c>
      <c r="AF17" s="73">
        <v>114358.06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12535.34</v>
      </c>
      <c r="BG17" s="73">
        <v>6563.55</v>
      </c>
      <c r="BH17" s="73">
        <v>0</v>
      </c>
      <c r="BI17" s="73">
        <v>19098.89</v>
      </c>
      <c r="BJ17" s="73">
        <v>13369.22</v>
      </c>
      <c r="BK17" s="73">
        <v>25095.02</v>
      </c>
      <c r="BL17" s="73">
        <v>5701.15</v>
      </c>
      <c r="BM17" s="73">
        <v>14399.57</v>
      </c>
      <c r="BN17" s="73">
        <v>45195.74</v>
      </c>
      <c r="BO17" s="73">
        <v>36156.589999999997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14098</v>
      </c>
      <c r="BV17" s="73">
        <v>0</v>
      </c>
      <c r="BW17" s="73">
        <v>0</v>
      </c>
      <c r="BX17" s="73">
        <v>14098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2700</v>
      </c>
      <c r="CF17" s="73">
        <v>0</v>
      </c>
      <c r="CG17" s="73">
        <v>0</v>
      </c>
      <c r="CH17" s="73">
        <v>2700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>C17+H17+M17+R17+W17+AB17+AG17+AL17+AQ17+AV17+BA17+BF17+BK17+BP17+BU17+BZ17+CE17+CJ17</f>
        <v>139424.33000000002</v>
      </c>
      <c r="CP17" s="73">
        <f>D17+I17+N17+S17+X17+AC17+AH17+AM17+AR17+AW17+BB17+BG17+BL17+BQ17+BV17+CA17+CF17+CK17</f>
        <v>736870.16</v>
      </c>
      <c r="CQ17" s="73">
        <f>E17+J17+O17+T17+Y17+AD17+AI17+AN17+AS17+AX17+BC17+BH17+BM17+BR17+BW17+CB17+CG17+CL17</f>
        <v>5701566.7000000002</v>
      </c>
      <c r="CR17" s="73">
        <f>F17+K17+P17+U17+Z17+AE17+AJ17+AO17+AT17+AY17+BD17+BI17+BN17+BS17+BX17+CC17+CH17+CM17</f>
        <v>6577861.1900000004</v>
      </c>
      <c r="CS17" s="73">
        <f>G17+L17+Q17+V17+AA17+AF17+AK17+AP17+AU17+AZ17+BE17+BJ17+BO17+BT17+BY17+CD17+CI17+CN17</f>
        <v>1992240.9747809526</v>
      </c>
    </row>
    <row r="18" spans="1:97" ht="24.95" customHeight="1" x14ac:dyDescent="0.2">
      <c r="A18" s="53">
        <v>12</v>
      </c>
      <c r="B18" s="72" t="s">
        <v>68</v>
      </c>
      <c r="C18" s="73">
        <v>11128.825000000001</v>
      </c>
      <c r="D18" s="73">
        <v>0</v>
      </c>
      <c r="E18" s="73">
        <v>22949.463250000001</v>
      </c>
      <c r="F18" s="73">
        <v>34078.288249999998</v>
      </c>
      <c r="G18" s="73">
        <v>0</v>
      </c>
      <c r="H18" s="73">
        <v>0</v>
      </c>
      <c r="I18" s="73">
        <v>8922.9</v>
      </c>
      <c r="J18" s="73">
        <v>0</v>
      </c>
      <c r="K18" s="73">
        <v>8922.9</v>
      </c>
      <c r="L18" s="73">
        <v>0</v>
      </c>
      <c r="M18" s="73">
        <v>108306.18473421999</v>
      </c>
      <c r="N18" s="73">
        <v>7130.2002099599995</v>
      </c>
      <c r="O18" s="73">
        <v>20922.332106850001</v>
      </c>
      <c r="P18" s="73">
        <v>136358.71705102999</v>
      </c>
      <c r="Q18" s="73">
        <v>80629.289999999994</v>
      </c>
      <c r="R18" s="73">
        <v>855165.08162260952</v>
      </c>
      <c r="S18" s="73">
        <v>26460</v>
      </c>
      <c r="T18" s="73">
        <v>1045227.1970027729</v>
      </c>
      <c r="U18" s="73">
        <v>1926852.2786253826</v>
      </c>
      <c r="V18" s="73">
        <v>0</v>
      </c>
      <c r="W18" s="73">
        <v>395485.64321696997</v>
      </c>
      <c r="X18" s="73">
        <v>307580.26469153998</v>
      </c>
      <c r="Y18" s="73">
        <v>46729.958246110102</v>
      </c>
      <c r="Z18" s="73">
        <v>749795.86615462007</v>
      </c>
      <c r="AA18" s="73">
        <v>0</v>
      </c>
      <c r="AB18" s="73">
        <v>208824.20687452747</v>
      </c>
      <c r="AC18" s="73">
        <v>721653.44602672779</v>
      </c>
      <c r="AD18" s="73">
        <v>4307.44931506999</v>
      </c>
      <c r="AE18" s="73">
        <v>934785.10221632523</v>
      </c>
      <c r="AF18" s="73">
        <v>7478.9832803333393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692306.48</v>
      </c>
      <c r="AM18" s="73">
        <v>0</v>
      </c>
      <c r="AN18" s="73">
        <v>0</v>
      </c>
      <c r="AO18" s="73">
        <v>692306.48</v>
      </c>
      <c r="AP18" s="73">
        <v>692306.48</v>
      </c>
      <c r="AQ18" s="73">
        <v>394879.9</v>
      </c>
      <c r="AR18" s="73">
        <v>0</v>
      </c>
      <c r="AS18" s="73">
        <v>0</v>
      </c>
      <c r="AT18" s="73">
        <v>394879.9</v>
      </c>
      <c r="AU18" s="73">
        <v>394879.9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45780.956063000005</v>
      </c>
      <c r="BG18" s="73">
        <v>23049.599999999999</v>
      </c>
      <c r="BH18" s="73">
        <v>0</v>
      </c>
      <c r="BI18" s="73">
        <v>68830.556062999996</v>
      </c>
      <c r="BJ18" s="73">
        <v>5667.4000256666604</v>
      </c>
      <c r="BK18" s="73">
        <v>243064.38564610999</v>
      </c>
      <c r="BL18" s="73">
        <v>1380.1856411000001</v>
      </c>
      <c r="BM18" s="73">
        <v>27788.32</v>
      </c>
      <c r="BN18" s="73">
        <v>272232.89128720999</v>
      </c>
      <c r="BO18" s="73">
        <v>87917.733072666655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52030.614185539998</v>
      </c>
      <c r="BV18" s="73">
        <v>417.02699999999999</v>
      </c>
      <c r="BW18" s="73">
        <v>0</v>
      </c>
      <c r="BX18" s="73">
        <v>52447.64118554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193773.16167398001</v>
      </c>
      <c r="CF18" s="73">
        <v>3603.0216</v>
      </c>
      <c r="CG18" s="73">
        <v>0</v>
      </c>
      <c r="CH18" s="73">
        <v>197376.18327398002</v>
      </c>
      <c r="CI18" s="73">
        <v>18081.286749999999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>C18+H18+M18+R18+W18+AB18+AG18+AL18+AQ18+AV18+BA18+BF18+BK18+BP18+BU18+BZ18+CE18+CJ18</f>
        <v>3200745.4390169564</v>
      </c>
      <c r="CP18" s="73">
        <f>D18+I18+N18+S18+X18+AC18+AH18+AM18+AR18+AW18+BB18+BG18+BL18+BQ18+BV18+CA18+CF18+CK18</f>
        <v>1100196.645169328</v>
      </c>
      <c r="CQ18" s="73">
        <f>E18+J18+O18+T18+Y18+AD18+AI18+AN18+AS18+AX18+BC18+BH18+BM18+BR18+BW18+CB18+CG18+CL18</f>
        <v>1167924.7199208029</v>
      </c>
      <c r="CR18" s="73">
        <f>F18+K18+P18+U18+Z18+AE18+AJ18+AO18+AT18+AY18+BD18+BI18+BN18+BS18+BX18+CC18+CH18+CM18</f>
        <v>5468866.8041070886</v>
      </c>
      <c r="CS18" s="73">
        <f>G18+L18+Q18+V18+AA18+AF18+AK18+AP18+AU18+AZ18+BE18+BJ18+BO18+BT18+BY18+CD18+CI18+CN18</f>
        <v>1286961.0731286667</v>
      </c>
    </row>
    <row r="19" spans="1:97" ht="24.95" customHeight="1" x14ac:dyDescent="0.2">
      <c r="A19" s="53">
        <v>13</v>
      </c>
      <c r="B19" s="72" t="s">
        <v>60</v>
      </c>
      <c r="C19" s="73">
        <v>26192.973942221135</v>
      </c>
      <c r="D19" s="73">
        <v>87798.5500334073</v>
      </c>
      <c r="E19" s="73">
        <v>0</v>
      </c>
      <c r="F19" s="73">
        <v>113991.52397562843</v>
      </c>
      <c r="G19" s="73">
        <v>-51310.149720887661</v>
      </c>
      <c r="H19" s="73">
        <v>6934.7694172065821</v>
      </c>
      <c r="I19" s="73">
        <v>317038.45395000099</v>
      </c>
      <c r="J19" s="73">
        <v>0</v>
      </c>
      <c r="K19" s="73">
        <v>323973.22336720757</v>
      </c>
      <c r="L19" s="73">
        <v>4235.2999111316967</v>
      </c>
      <c r="M19" s="73">
        <v>19137.348846458408</v>
      </c>
      <c r="N19" s="73">
        <v>12800.937755065544</v>
      </c>
      <c r="O19" s="73">
        <v>0</v>
      </c>
      <c r="P19" s="73">
        <v>31938.286601523952</v>
      </c>
      <c r="Q19" s="73">
        <v>-14640.869017470804</v>
      </c>
      <c r="R19" s="73">
        <v>1921804.7439084488</v>
      </c>
      <c r="S19" s="73">
        <v>7441</v>
      </c>
      <c r="T19" s="73">
        <v>0</v>
      </c>
      <c r="U19" s="73">
        <v>1929245.7439084488</v>
      </c>
      <c r="V19" s="73">
        <v>1192625.3844800715</v>
      </c>
      <c r="W19" s="73">
        <v>355889.791477772</v>
      </c>
      <c r="X19" s="73">
        <v>754631.53289330925</v>
      </c>
      <c r="Y19" s="73">
        <v>0</v>
      </c>
      <c r="Z19" s="73">
        <v>1110521.3243710813</v>
      </c>
      <c r="AA19" s="73">
        <v>58171.993523083882</v>
      </c>
      <c r="AB19" s="73">
        <v>187231.64054033969</v>
      </c>
      <c r="AC19" s="73">
        <v>762287.80211914796</v>
      </c>
      <c r="AD19" s="73">
        <v>0</v>
      </c>
      <c r="AE19" s="73">
        <v>949519.44265948771</v>
      </c>
      <c r="AF19" s="73">
        <v>39878.577012876718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-524596.47099185712</v>
      </c>
      <c r="AM19" s="73">
        <v>0</v>
      </c>
      <c r="AN19" s="73">
        <v>0</v>
      </c>
      <c r="AO19" s="73">
        <v>-524596.47099185712</v>
      </c>
      <c r="AP19" s="73">
        <v>-522919.37218990212</v>
      </c>
      <c r="AQ19" s="73">
        <v>-120894.69316371428</v>
      </c>
      <c r="AR19" s="73">
        <v>0</v>
      </c>
      <c r="AS19" s="73">
        <v>0</v>
      </c>
      <c r="AT19" s="73">
        <v>-120894.69316371428</v>
      </c>
      <c r="AU19" s="73">
        <v>-120204.55149557731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101819.69694421721</v>
      </c>
      <c r="BG19" s="73">
        <v>1201.2767649999998</v>
      </c>
      <c r="BH19" s="73">
        <v>101.01999999999998</v>
      </c>
      <c r="BI19" s="73">
        <v>103121.99370921722</v>
      </c>
      <c r="BJ19" s="73">
        <v>38685.888113207584</v>
      </c>
      <c r="BK19" s="73">
        <v>269231.14304252586</v>
      </c>
      <c r="BL19" s="73">
        <v>571953.71382615529</v>
      </c>
      <c r="BM19" s="73">
        <v>0</v>
      </c>
      <c r="BN19" s="73">
        <v>841184.85686868115</v>
      </c>
      <c r="BO19" s="73">
        <v>532493.70269439823</v>
      </c>
      <c r="BP19" s="73">
        <v>107631.41087671234</v>
      </c>
      <c r="BQ19" s="73">
        <v>119942.83353424627</v>
      </c>
      <c r="BR19" s="73">
        <v>0</v>
      </c>
      <c r="BS19" s="73">
        <v>227574.24441095861</v>
      </c>
      <c r="BT19" s="73">
        <v>70970.850856520701</v>
      </c>
      <c r="BU19" s="73">
        <v>340</v>
      </c>
      <c r="BV19" s="73">
        <v>0</v>
      </c>
      <c r="BW19" s="73">
        <v>0</v>
      </c>
      <c r="BX19" s="73">
        <v>340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69878.368424657529</v>
      </c>
      <c r="CF19" s="73">
        <v>5050</v>
      </c>
      <c r="CG19" s="73">
        <v>0</v>
      </c>
      <c r="CH19" s="73">
        <v>74928.368424657529</v>
      </c>
      <c r="CI19" s="73">
        <v>50069.831787903859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>C19+H19+M19+R19+W19+AB19+AG19+AL19+AQ19+AV19+BA19+BF19+BK19+BP19+BU19+BZ19+CE19+CJ19</f>
        <v>2420600.723264988</v>
      </c>
      <c r="CP19" s="73">
        <f>D19+I19+N19+S19+X19+AC19+AH19+AM19+AR19+AW19+BB19+BG19+BL19+BQ19+BV19+CA19+CF19+CK19</f>
        <v>2640146.1008763327</v>
      </c>
      <c r="CQ19" s="73">
        <f>E19+J19+O19+T19+Y19+AD19+AI19+AN19+AS19+AX19+BC19+BH19+BM19+BR19+BW19+CB19+CG19+CL19</f>
        <v>101.01999999999998</v>
      </c>
      <c r="CR19" s="73">
        <f>F19+K19+P19+U19+Z19+AE19+AJ19+AO19+AT19+AY19+BD19+BI19+BN19+BS19+BX19+CC19+CH19+CM19</f>
        <v>5060847.8441413213</v>
      </c>
      <c r="CS19" s="73">
        <f>G19+L19+Q19+V19+AA19+AF19+AK19+AP19+AU19+AZ19+BE19+BJ19+BO19+BT19+BY19+CD19+CI19+CN19</f>
        <v>1278056.5859553562</v>
      </c>
    </row>
    <row r="20" spans="1:97" ht="24.95" customHeight="1" x14ac:dyDescent="0.2">
      <c r="A20" s="53">
        <v>14</v>
      </c>
      <c r="B20" s="72" t="s">
        <v>63</v>
      </c>
      <c r="C20" s="73">
        <v>0</v>
      </c>
      <c r="D20" s="73">
        <v>4824</v>
      </c>
      <c r="E20" s="73">
        <v>0</v>
      </c>
      <c r="F20" s="73">
        <v>4824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11817.155698000002</v>
      </c>
      <c r="N20" s="73">
        <v>0</v>
      </c>
      <c r="O20" s="73">
        <v>0</v>
      </c>
      <c r="P20" s="73">
        <v>11817.155698000002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1810669.0917820018</v>
      </c>
      <c r="X20" s="73">
        <v>-2536.6359849999999</v>
      </c>
      <c r="Y20" s="73">
        <v>2972.73</v>
      </c>
      <c r="Z20" s="73">
        <v>1811105.1857970017</v>
      </c>
      <c r="AA20" s="73">
        <v>0</v>
      </c>
      <c r="AB20" s="73">
        <v>138800.18973162779</v>
      </c>
      <c r="AC20" s="73">
        <v>761502.81751160778</v>
      </c>
      <c r="AD20" s="73">
        <v>0</v>
      </c>
      <c r="AE20" s="73">
        <v>900303.0072432356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402</v>
      </c>
      <c r="BM20" s="73">
        <v>0</v>
      </c>
      <c r="BN20" s="73">
        <v>402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460</v>
      </c>
      <c r="CB20" s="73">
        <v>0</v>
      </c>
      <c r="CC20" s="73">
        <v>460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>C20+H20+M20+R20+W20+AB20+AG20+AL20+AQ20+AV20+BA20+BF20+BK20+BP20+BU20+BZ20+CE20+CJ20</f>
        <v>1961286.4372116295</v>
      </c>
      <c r="CP20" s="73">
        <f>D20+I20+N20+S20+X20+AC20+AH20+AM20+AR20+AW20+BB20+BG20+BL20+BQ20+BV20+CA20+CF20+CK20</f>
        <v>764652.18152660783</v>
      </c>
      <c r="CQ20" s="73">
        <f>E20+J20+O20+T20+Y20+AD20+AI20+AN20+AS20+AX20+BC20+BH20+BM20+BR20+BW20+CB20+CG20+CL20</f>
        <v>2972.73</v>
      </c>
      <c r="CR20" s="73">
        <f>F20+K20+P20+U20+Z20+AE20+AJ20+AO20+AT20+AY20+BD20+BI20+BN20+BS20+BX20+CC20+CH20+CM20</f>
        <v>2728911.3487382373</v>
      </c>
      <c r="CS20" s="73">
        <f>G20+L20+Q20+V20+AA20+AF20+AK20+AP20+AU20+AZ20+BE20+BJ20+BO20+BT20+BY20+CD20+CI20+CN20</f>
        <v>0</v>
      </c>
    </row>
    <row r="21" spans="1:97" ht="24.95" customHeight="1" x14ac:dyDescent="0.2">
      <c r="A21" s="53">
        <v>15</v>
      </c>
      <c r="B21" s="74" t="s">
        <v>64</v>
      </c>
      <c r="C21" s="73">
        <v>2602.16</v>
      </c>
      <c r="D21" s="73">
        <v>-78.680000000000007</v>
      </c>
      <c r="E21" s="73">
        <v>0</v>
      </c>
      <c r="F21" s="73">
        <v>2523.48</v>
      </c>
      <c r="G21" s="73">
        <v>0</v>
      </c>
      <c r="H21" s="73">
        <v>1311.5</v>
      </c>
      <c r="I21" s="73">
        <v>285</v>
      </c>
      <c r="J21" s="73">
        <v>0</v>
      </c>
      <c r="K21" s="73">
        <v>1596.5</v>
      </c>
      <c r="L21" s="73">
        <v>0</v>
      </c>
      <c r="M21" s="73">
        <v>37317.364894797494</v>
      </c>
      <c r="N21" s="73">
        <v>350.81161538461538</v>
      </c>
      <c r="O21" s="73">
        <v>0</v>
      </c>
      <c r="P21" s="73">
        <v>37668.176510182107</v>
      </c>
      <c r="Q21" s="73">
        <v>31683.29</v>
      </c>
      <c r="R21" s="73">
        <v>790164.62621571193</v>
      </c>
      <c r="S21" s="73">
        <v>262597.26474183355</v>
      </c>
      <c r="T21" s="73">
        <v>0</v>
      </c>
      <c r="U21" s="73">
        <v>1052761.8909575455</v>
      </c>
      <c r="V21" s="73">
        <v>0</v>
      </c>
      <c r="W21" s="73">
        <v>219527.59570136989</v>
      </c>
      <c r="X21" s="73">
        <v>16314.683999999997</v>
      </c>
      <c r="Y21" s="73">
        <v>0</v>
      </c>
      <c r="Z21" s="73">
        <v>235842.2797013699</v>
      </c>
      <c r="AA21" s="73">
        <v>125077.17</v>
      </c>
      <c r="AB21" s="73">
        <v>73813.443794520528</v>
      </c>
      <c r="AC21" s="73">
        <v>478402.80900000001</v>
      </c>
      <c r="AD21" s="73">
        <v>0</v>
      </c>
      <c r="AE21" s="73">
        <v>552216.25279452058</v>
      </c>
      <c r="AF21" s="73">
        <v>6435.1559999999999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3377.38</v>
      </c>
      <c r="AM21" s="73">
        <v>0</v>
      </c>
      <c r="AN21" s="73">
        <v>0</v>
      </c>
      <c r="AO21" s="73">
        <v>3377.38</v>
      </c>
      <c r="AP21" s="73">
        <v>0</v>
      </c>
      <c r="AQ21" s="73">
        <v>135976.69500000001</v>
      </c>
      <c r="AR21" s="73">
        <v>0</v>
      </c>
      <c r="AS21" s="73">
        <v>0</v>
      </c>
      <c r="AT21" s="73">
        <v>135976.69500000001</v>
      </c>
      <c r="AU21" s="73">
        <v>109841.125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79194.023890750395</v>
      </c>
      <c r="BG21" s="73">
        <v>0</v>
      </c>
      <c r="BH21" s="73">
        <v>700.71</v>
      </c>
      <c r="BI21" s="73">
        <v>79894.733890750402</v>
      </c>
      <c r="BJ21" s="73">
        <v>64057.93</v>
      </c>
      <c r="BK21" s="73">
        <v>303604.70735061658</v>
      </c>
      <c r="BL21" s="73">
        <v>0</v>
      </c>
      <c r="BM21" s="73">
        <v>27739.919999999998</v>
      </c>
      <c r="BN21" s="73">
        <v>331344.62735061656</v>
      </c>
      <c r="BO21" s="73">
        <v>285686.43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7383.5949999999993</v>
      </c>
      <c r="CF21" s="73">
        <v>72.832928405272682</v>
      </c>
      <c r="CG21" s="73">
        <v>360</v>
      </c>
      <c r="CH21" s="73">
        <v>7816.4279284052718</v>
      </c>
      <c r="CI21" s="73">
        <v>3774.4180000000001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>C21+H21+M21+R21+W21+AB21+AG21+AL21+AQ21+AV21+BA21+BF21+BK21+BP21+BU21+BZ21+CE21+CJ21</f>
        <v>1654273.0918477669</v>
      </c>
      <c r="CP21" s="73">
        <f>D21+I21+N21+S21+X21+AC21+AH21+AM21+AR21+AW21+BB21+BG21+BL21+BQ21+BV21+CA21+CF21+CK21</f>
        <v>757944.72228562343</v>
      </c>
      <c r="CQ21" s="73">
        <f>E21+J21+O21+T21+Y21+AD21+AI21+AN21+AS21+AX21+BC21+BH21+BM21+BR21+BW21+CB21+CG21+CL21</f>
        <v>28800.629999999997</v>
      </c>
      <c r="CR21" s="73">
        <f>F21+K21+P21+U21+Z21+AE21+AJ21+AO21+AT21+AY21+BD21+BI21+BN21+BS21+BX21+CC21+CH21+CM21</f>
        <v>2441018.4441333902</v>
      </c>
      <c r="CS21" s="73">
        <f>G21+L21+Q21+V21+AA21+AF21+AK21+AP21+AU21+AZ21+BE21+BJ21+BO21+BT21+BY21+CD21+CI21+CN21</f>
        <v>626555.51899999997</v>
      </c>
    </row>
    <row r="22" spans="1:97" ht="24.95" customHeight="1" x14ac:dyDescent="0.2">
      <c r="A22" s="53">
        <v>16</v>
      </c>
      <c r="B22" s="74" t="s">
        <v>72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1883</v>
      </c>
      <c r="J22" s="73">
        <v>0</v>
      </c>
      <c r="K22" s="73">
        <v>1883</v>
      </c>
      <c r="L22" s="73">
        <v>0</v>
      </c>
      <c r="M22" s="73">
        <v>0</v>
      </c>
      <c r="N22" s="73">
        <v>49.46</v>
      </c>
      <c r="O22" s="73">
        <v>0</v>
      </c>
      <c r="P22" s="73">
        <v>49.46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631904.64999999991</v>
      </c>
      <c r="X22" s="73">
        <v>15371.52</v>
      </c>
      <c r="Y22" s="73">
        <v>0</v>
      </c>
      <c r="Z22" s="73">
        <v>647276.16999999993</v>
      </c>
      <c r="AA22" s="73">
        <v>0</v>
      </c>
      <c r="AB22" s="73">
        <v>72415.361568627442</v>
      </c>
      <c r="AC22" s="73">
        <v>675109.19901960774</v>
      </c>
      <c r="AD22" s="73">
        <v>0</v>
      </c>
      <c r="AE22" s="73">
        <v>747524.56058823515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150</v>
      </c>
      <c r="BN22" s="73">
        <v>150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124152.96000000001</v>
      </c>
      <c r="BV22" s="73">
        <v>0</v>
      </c>
      <c r="BW22" s="73">
        <v>0</v>
      </c>
      <c r="BX22" s="73">
        <v>124152.96000000001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>C22+H22+M22+R22+W22+AB22+AG22+AL22+AQ22+AV22+BA22+BF22+BK22+BP22+BU22+BZ22+CE22+CJ22</f>
        <v>828472.97156862728</v>
      </c>
      <c r="CP22" s="73">
        <f>D22+I22+N22+S22+X22+AC22+AH22+AM22+AR22+AW22+BB22+BG22+BL22+BQ22+BV22+CA22+CF22+CK22</f>
        <v>692413.17901960772</v>
      </c>
      <c r="CQ22" s="73">
        <f>E22+J22+O22+T22+Y22+AD22+AI22+AN22+AS22+AX22+BC22+BH22+BM22+BR22+BW22+CB22+CG22+CL22</f>
        <v>150</v>
      </c>
      <c r="CR22" s="73">
        <f>F22+K22+P22+U22+Z22+AE22+AJ22+AO22+AT22+AY22+BD22+BI22+BN22+BS22+BX22+CC22+CH22+CM22</f>
        <v>1521036.1505882349</v>
      </c>
      <c r="CS22" s="73">
        <f>G22+L22+Q22+V22+AA22+AF22+AK22+AP22+AU22+AZ22+BE22+BJ22+BO22+BT22+BY22+CD22+CI22+CN22</f>
        <v>0</v>
      </c>
    </row>
    <row r="23" spans="1:97" ht="24.95" customHeight="1" x14ac:dyDescent="0.2">
      <c r="A23" s="53">
        <v>17</v>
      </c>
      <c r="B23" s="74" t="s">
        <v>69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4288.9260000000004</v>
      </c>
      <c r="N23" s="73">
        <v>503.12700000000001</v>
      </c>
      <c r="O23" s="73">
        <v>0</v>
      </c>
      <c r="P23" s="73">
        <v>4792.0530000000008</v>
      </c>
      <c r="Q23" s="73">
        <v>285.61680000000001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370692.83384024381</v>
      </c>
      <c r="X23" s="73">
        <v>15962.855165000001</v>
      </c>
      <c r="Y23" s="73">
        <v>0</v>
      </c>
      <c r="Z23" s="73">
        <v>386655.68900524382</v>
      </c>
      <c r="AA23" s="73">
        <v>6572.9557320000004</v>
      </c>
      <c r="AB23" s="73">
        <v>63308.514235294118</v>
      </c>
      <c r="AC23" s="73">
        <v>478201.29935294122</v>
      </c>
      <c r="AD23" s="73">
        <v>0</v>
      </c>
      <c r="AE23" s="73">
        <v>541509.81358823529</v>
      </c>
      <c r="AF23" s="73">
        <v>1193.8088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8091.4</v>
      </c>
      <c r="BL23" s="73">
        <v>0</v>
      </c>
      <c r="BM23" s="73">
        <v>0</v>
      </c>
      <c r="BN23" s="73">
        <v>8091.4</v>
      </c>
      <c r="BO23" s="73">
        <v>4625.66</v>
      </c>
      <c r="BP23" s="73">
        <v>93324.200000000012</v>
      </c>
      <c r="BQ23" s="73">
        <v>0</v>
      </c>
      <c r="BR23" s="73">
        <v>0</v>
      </c>
      <c r="BS23" s="73">
        <v>93324.200000000012</v>
      </c>
      <c r="BT23" s="73">
        <v>86693.27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27950</v>
      </c>
      <c r="CF23" s="73">
        <v>0</v>
      </c>
      <c r="CG23" s="73">
        <v>0</v>
      </c>
      <c r="CH23" s="73">
        <v>27950</v>
      </c>
      <c r="CI23" s="73">
        <v>10603.4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f>C23+H23+M23+R23+W23+AB23+AG23+AL23+AQ23+AV23+BA23+BF23+BK23+BP23+BU23+BZ23+CE23+CJ23</f>
        <v>567655.87407553801</v>
      </c>
      <c r="CP23" s="73">
        <f>D23+I23+N23+S23+X23+AC23+AH23+AM23+AR23+AW23+BB23+BG23+BL23+BQ23+BV23+CA23+CF23+CK23</f>
        <v>494667.28151794121</v>
      </c>
      <c r="CQ23" s="73">
        <f>E23+J23+O23+T23+Y23+AD23+AI23+AN23+AS23+AX23+BC23+BH23+BM23+BR23+BW23+CB23+CG23+CL23</f>
        <v>0</v>
      </c>
      <c r="CR23" s="73">
        <f>F23+K23+P23+U23+Z23+AE23+AJ23+AO23+AT23+AY23+BD23+BI23+BN23+BS23+BX23+CC23+CH23+CM23</f>
        <v>1062323.1555934793</v>
      </c>
      <c r="CS23" s="73">
        <f>G23+L23+Q23+V23+AA23+AF23+AK23+AP23+AU23+AZ23+BE23+BJ23+BO23+BT23+BY23+CD23+CI23+CN23</f>
        <v>109974.71133200001</v>
      </c>
    </row>
    <row r="24" spans="1:97" x14ac:dyDescent="0.2">
      <c r="A24" s="55"/>
      <c r="B24" s="56" t="s">
        <v>1</v>
      </c>
      <c r="C24" s="57">
        <f>SUM(C7:C23)</f>
        <v>10081070.486419894</v>
      </c>
      <c r="D24" s="57">
        <f t="shared" ref="D24:BO24" si="0">SUM(D7:D23)</f>
        <v>5720650.1491000075</v>
      </c>
      <c r="E24" s="57">
        <f t="shared" si="0"/>
        <v>2950384.0925972518</v>
      </c>
      <c r="F24" s="57">
        <f t="shared" si="0"/>
        <v>18752104.728117153</v>
      </c>
      <c r="G24" s="57">
        <f t="shared" si="0"/>
        <v>2375870.0547965546</v>
      </c>
      <c r="H24" s="57">
        <f t="shared" si="0"/>
        <v>793196.64800120681</v>
      </c>
      <c r="I24" s="57">
        <f t="shared" si="0"/>
        <v>2254235.0726477634</v>
      </c>
      <c r="J24" s="57">
        <f t="shared" si="0"/>
        <v>471641.18099999492</v>
      </c>
      <c r="K24" s="57">
        <f t="shared" si="0"/>
        <v>3519072.9016489647</v>
      </c>
      <c r="L24" s="57">
        <f t="shared" si="0"/>
        <v>11716.993348918897</v>
      </c>
      <c r="M24" s="57">
        <f t="shared" si="0"/>
        <v>1747220.0089793382</v>
      </c>
      <c r="N24" s="57">
        <f t="shared" si="0"/>
        <v>572486.46093976055</v>
      </c>
      <c r="O24" s="57">
        <f t="shared" si="0"/>
        <v>341297.45056002331</v>
      </c>
      <c r="P24" s="57">
        <f t="shared" si="0"/>
        <v>2661003.9204791221</v>
      </c>
      <c r="Q24" s="57">
        <f t="shared" si="0"/>
        <v>360443.25065554987</v>
      </c>
      <c r="R24" s="57">
        <f t="shared" si="0"/>
        <v>67124022.983701542</v>
      </c>
      <c r="S24" s="57">
        <f t="shared" si="0"/>
        <v>7874136.2594088316</v>
      </c>
      <c r="T24" s="57">
        <f t="shared" si="0"/>
        <v>54946806.536523364</v>
      </c>
      <c r="U24" s="57">
        <f t="shared" si="0"/>
        <v>129944965.77963376</v>
      </c>
      <c r="V24" s="57">
        <f t="shared" si="0"/>
        <v>4139974.3611233123</v>
      </c>
      <c r="W24" s="57">
        <f t="shared" si="0"/>
        <v>15131994.818474496</v>
      </c>
      <c r="X24" s="57">
        <f t="shared" si="0"/>
        <v>18397327.000221707</v>
      </c>
      <c r="Y24" s="57">
        <f t="shared" si="0"/>
        <v>8522616.41422108</v>
      </c>
      <c r="Z24" s="57">
        <f t="shared" si="0"/>
        <v>42051938.232917279</v>
      </c>
      <c r="AA24" s="57">
        <f t="shared" si="0"/>
        <v>10974471.855905479</v>
      </c>
      <c r="AB24" s="57">
        <f t="shared" si="0"/>
        <v>3776268.4913708316</v>
      </c>
      <c r="AC24" s="57">
        <f t="shared" si="0"/>
        <v>13530121.109682174</v>
      </c>
      <c r="AD24" s="57">
        <f t="shared" si="0"/>
        <v>879396.62589152763</v>
      </c>
      <c r="AE24" s="57">
        <f t="shared" si="0"/>
        <v>18185786.226944532</v>
      </c>
      <c r="AF24" s="57">
        <f t="shared" si="0"/>
        <v>1946554.0092477652</v>
      </c>
      <c r="AG24" s="57">
        <f t="shared" si="0"/>
        <v>31653.1152</v>
      </c>
      <c r="AH24" s="57">
        <f t="shared" si="0"/>
        <v>0</v>
      </c>
      <c r="AI24" s="57">
        <f t="shared" si="0"/>
        <v>0</v>
      </c>
      <c r="AJ24" s="57">
        <f t="shared" si="0"/>
        <v>31653.1152</v>
      </c>
      <c r="AK24" s="57">
        <f t="shared" si="0"/>
        <v>5439.6828064656002</v>
      </c>
      <c r="AL24" s="57">
        <f t="shared" si="0"/>
        <v>1466036.8317591427</v>
      </c>
      <c r="AM24" s="57">
        <f t="shared" si="0"/>
        <v>0</v>
      </c>
      <c r="AN24" s="57">
        <f t="shared" si="0"/>
        <v>163279.14000000001</v>
      </c>
      <c r="AO24" s="57">
        <f t="shared" si="0"/>
        <v>1629315.9717591426</v>
      </c>
      <c r="AP24" s="57">
        <f t="shared" si="0"/>
        <v>1545957.6734725977</v>
      </c>
      <c r="AQ24" s="57">
        <f t="shared" si="0"/>
        <v>1639520.4718362859</v>
      </c>
      <c r="AR24" s="57">
        <f t="shared" si="0"/>
        <v>0</v>
      </c>
      <c r="AS24" s="57">
        <f t="shared" si="0"/>
        <v>1290355.4099999999</v>
      </c>
      <c r="AT24" s="57">
        <f t="shared" si="0"/>
        <v>2929875.8818362853</v>
      </c>
      <c r="AU24" s="57">
        <f t="shared" si="0"/>
        <v>2021136.3512229226</v>
      </c>
      <c r="AV24" s="57">
        <f t="shared" si="0"/>
        <v>214396.54156100002</v>
      </c>
      <c r="AW24" s="57">
        <f t="shared" si="0"/>
        <v>12673.36</v>
      </c>
      <c r="AX24" s="57">
        <f t="shared" si="0"/>
        <v>18862</v>
      </c>
      <c r="AY24" s="57">
        <f t="shared" si="0"/>
        <v>245931.90156100001</v>
      </c>
      <c r="AZ24" s="57">
        <f t="shared" si="0"/>
        <v>121550.08051332551</v>
      </c>
      <c r="BA24" s="57">
        <f t="shared" si="0"/>
        <v>17431</v>
      </c>
      <c r="BB24" s="57">
        <f t="shared" si="0"/>
        <v>0</v>
      </c>
      <c r="BC24" s="57">
        <f t="shared" si="0"/>
        <v>0</v>
      </c>
      <c r="BD24" s="57">
        <f t="shared" si="0"/>
        <v>17431</v>
      </c>
      <c r="BE24" s="57">
        <f t="shared" si="0"/>
        <v>8715.4775460000001</v>
      </c>
      <c r="BF24" s="57">
        <f t="shared" si="0"/>
        <v>4160339.6003141957</v>
      </c>
      <c r="BG24" s="57">
        <f t="shared" si="0"/>
        <v>88294.909297000006</v>
      </c>
      <c r="BH24" s="57">
        <f t="shared" si="0"/>
        <v>12181.029999999999</v>
      </c>
      <c r="BI24" s="57">
        <f t="shared" si="0"/>
        <v>4260815.5396111961</v>
      </c>
      <c r="BJ24" s="57">
        <f t="shared" si="0"/>
        <v>1415826.4109505205</v>
      </c>
      <c r="BK24" s="57">
        <f t="shared" si="0"/>
        <v>29610587.283950947</v>
      </c>
      <c r="BL24" s="57">
        <f t="shared" si="0"/>
        <v>10575586.90084861</v>
      </c>
      <c r="BM24" s="57">
        <f t="shared" si="0"/>
        <v>297298.50214399997</v>
      </c>
      <c r="BN24" s="57">
        <f t="shared" si="0"/>
        <v>40483472.686943553</v>
      </c>
      <c r="BO24" s="57">
        <f t="shared" si="0"/>
        <v>26471348.185044609</v>
      </c>
      <c r="BP24" s="57">
        <f t="shared" ref="BP24:CS24" si="1">SUM(BP7:BP23)</f>
        <v>1044285.6520347125</v>
      </c>
      <c r="BQ24" s="57">
        <f t="shared" si="1"/>
        <v>225363.96353424626</v>
      </c>
      <c r="BR24" s="57">
        <f t="shared" si="1"/>
        <v>4.7</v>
      </c>
      <c r="BS24" s="57">
        <f t="shared" si="1"/>
        <v>1269654.3155689586</v>
      </c>
      <c r="BT24" s="57">
        <f t="shared" si="1"/>
        <v>829181.15759198624</v>
      </c>
      <c r="BU24" s="57">
        <f t="shared" si="1"/>
        <v>5046452.7417875398</v>
      </c>
      <c r="BV24" s="57">
        <f t="shared" si="1"/>
        <v>2767.027</v>
      </c>
      <c r="BW24" s="57">
        <f t="shared" si="1"/>
        <v>1420</v>
      </c>
      <c r="BX24" s="57">
        <f t="shared" si="1"/>
        <v>5050639.7687875396</v>
      </c>
      <c r="BY24" s="57">
        <f t="shared" si="1"/>
        <v>3308590.1824757969</v>
      </c>
      <c r="BZ24" s="57">
        <f t="shared" si="1"/>
        <v>0</v>
      </c>
      <c r="CA24" s="57">
        <f t="shared" si="1"/>
        <v>259648.78900446734</v>
      </c>
      <c r="CB24" s="57">
        <f t="shared" si="1"/>
        <v>0</v>
      </c>
      <c r="CC24" s="57">
        <f t="shared" si="1"/>
        <v>259648.78900446734</v>
      </c>
      <c r="CD24" s="57">
        <f t="shared" si="1"/>
        <v>0</v>
      </c>
      <c r="CE24" s="57">
        <f t="shared" si="1"/>
        <v>9504884.5413494892</v>
      </c>
      <c r="CF24" s="57">
        <f t="shared" si="1"/>
        <v>898615.08171840524</v>
      </c>
      <c r="CG24" s="57">
        <f t="shared" si="1"/>
        <v>92756.740000000078</v>
      </c>
      <c r="CH24" s="57">
        <f t="shared" si="1"/>
        <v>10496256.363067895</v>
      </c>
      <c r="CI24" s="57">
        <f t="shared" si="1"/>
        <v>6456276.9785287147</v>
      </c>
      <c r="CJ24" s="57">
        <f t="shared" si="1"/>
        <v>0</v>
      </c>
      <c r="CK24" s="57">
        <f t="shared" si="1"/>
        <v>0</v>
      </c>
      <c r="CL24" s="57">
        <f t="shared" si="1"/>
        <v>0</v>
      </c>
      <c r="CM24" s="57">
        <f t="shared" si="1"/>
        <v>0</v>
      </c>
      <c r="CN24" s="57">
        <f t="shared" si="1"/>
        <v>0</v>
      </c>
      <c r="CO24" s="57">
        <f t="shared" si="1"/>
        <v>151389361.2167407</v>
      </c>
      <c r="CP24" s="57">
        <f t="shared" si="1"/>
        <v>60411906.083402961</v>
      </c>
      <c r="CQ24" s="57">
        <f t="shared" si="1"/>
        <v>69988299.82293722</v>
      </c>
      <c r="CR24" s="57">
        <f t="shared" si="1"/>
        <v>281789567.12308079</v>
      </c>
      <c r="CS24" s="57">
        <f t="shared" si="1"/>
        <v>61993052.705230512</v>
      </c>
    </row>
    <row r="25" spans="1:97" x14ac:dyDescent="0.2">
      <c r="A25" s="82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</row>
    <row r="26" spans="1:97" s="27" customFormat="1" ht="12.75" customHeight="1" x14ac:dyDescent="0.2">
      <c r="CR26" s="95"/>
    </row>
    <row r="27" spans="1:97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97" ht="21.75" customHeight="1" x14ac:dyDescent="0.2">
      <c r="B28" s="109" t="s">
        <v>76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</row>
    <row r="29" spans="1:97" ht="17.25" customHeight="1" x14ac:dyDescent="0.2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1:97" ht="12.75" customHeight="1" x14ac:dyDescent="0.2"/>
    <row r="33" spans="2:2" ht="15" x14ac:dyDescent="0.3">
      <c r="B33" s="62"/>
    </row>
  </sheetData>
  <sortState ref="B9:CS23">
    <sortCondition descending="1" ref="CR7:CR23"/>
  </sortState>
  <mergeCells count="41">
    <mergeCell ref="B28:N29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2"/>
  <sheetViews>
    <sheetView zoomScale="90" zoomScaleNormal="90" workbookViewId="0">
      <pane xSplit="2" ySplit="5" topLeftCell="AD6" activePane="bottomRight" state="frozen"/>
      <selection pane="topRight" activeCell="C1" sqref="C1"/>
      <selection pane="bottomLeft" activeCell="A7" sqref="A7"/>
      <selection pane="bottomRight" activeCell="AK10" sqref="AK10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85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99" t="s">
        <v>0</v>
      </c>
      <c r="B4" s="99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31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02" t="s">
        <v>14</v>
      </c>
      <c r="AN4" s="104"/>
    </row>
    <row r="5" spans="1:40" ht="25.5" x14ac:dyDescent="0.2">
      <c r="A5" s="101"/>
      <c r="B5" s="101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554232.84520490374</v>
      </c>
      <c r="D6" s="73">
        <v>483228.77005773457</v>
      </c>
      <c r="E6" s="73">
        <v>689751.05566351907</v>
      </c>
      <c r="F6" s="73">
        <v>689751.05566351907</v>
      </c>
      <c r="G6" s="73">
        <v>236387.40683581631</v>
      </c>
      <c r="H6" s="73">
        <v>232940.61730284928</v>
      </c>
      <c r="I6" s="73">
        <v>29991751.036284156</v>
      </c>
      <c r="J6" s="73">
        <v>29963656.366306566</v>
      </c>
      <c r="K6" s="73">
        <v>6254081.0197464684</v>
      </c>
      <c r="L6" s="73">
        <v>5786558.4532561395</v>
      </c>
      <c r="M6" s="73">
        <v>1531772.4085060502</v>
      </c>
      <c r="N6" s="73">
        <v>1474213.3850921015</v>
      </c>
      <c r="O6" s="73">
        <v>150750.97408700548</v>
      </c>
      <c r="P6" s="73">
        <v>149361.16501832058</v>
      </c>
      <c r="Q6" s="73">
        <v>3672.4101098901097</v>
      </c>
      <c r="R6" s="73">
        <v>2807.1520879120876</v>
      </c>
      <c r="S6" s="73">
        <v>0</v>
      </c>
      <c r="T6" s="73">
        <v>0</v>
      </c>
      <c r="U6" s="73">
        <v>64837.849686222238</v>
      </c>
      <c r="V6" s="73">
        <v>36182.467585280945</v>
      </c>
      <c r="W6" s="73">
        <v>0</v>
      </c>
      <c r="X6" s="73">
        <v>0</v>
      </c>
      <c r="Y6" s="73">
        <v>536496.14449129149</v>
      </c>
      <c r="Z6" s="73">
        <v>259548.57589603111</v>
      </c>
      <c r="AA6" s="73">
        <v>6284239.8875574376</v>
      </c>
      <c r="AB6" s="73">
        <v>1473421.2991438974</v>
      </c>
      <c r="AC6" s="73">
        <v>197344.7538041698</v>
      </c>
      <c r="AD6" s="73">
        <v>50958.367455818166</v>
      </c>
      <c r="AE6" s="73">
        <v>646600.521411272</v>
      </c>
      <c r="AF6" s="73">
        <v>129320.10428225434</v>
      </c>
      <c r="AG6" s="73">
        <v>0</v>
      </c>
      <c r="AH6" s="73">
        <v>0</v>
      </c>
      <c r="AI6" s="73">
        <v>1761942.9745027446</v>
      </c>
      <c r="AJ6" s="73">
        <v>350623.89286416501</v>
      </c>
      <c r="AK6" s="73">
        <v>0</v>
      </c>
      <c r="AL6" s="73">
        <v>0</v>
      </c>
      <c r="AM6" s="75">
        <f>C6+E6+G6+I6+K6+M6+O6+Q6+S6+U6+W6+Y6+AA6+AC6+AE6+AG6+AI6+AK6</f>
        <v>48903861.287890948</v>
      </c>
      <c r="AN6" s="75">
        <f>D6+F6+H6+J6+L6+N6+P6+R6+T6+V6+X6+Z6+AB6+AD6+AF6+AH6+AJ6+AL6</f>
        <v>41082571.67201259</v>
      </c>
    </row>
    <row r="7" spans="1:40" ht="24.95" customHeight="1" x14ac:dyDescent="0.2">
      <c r="A7" s="53">
        <v>2</v>
      </c>
      <c r="B7" s="54" t="s">
        <v>47</v>
      </c>
      <c r="C7" s="73">
        <v>4954944.3972450001</v>
      </c>
      <c r="D7" s="73">
        <v>4926425.5514573287</v>
      </c>
      <c r="E7" s="73">
        <v>80868.058355000016</v>
      </c>
      <c r="F7" s="73">
        <v>80868.058355000016</v>
      </c>
      <c r="G7" s="73">
        <v>567064.66172699572</v>
      </c>
      <c r="H7" s="73">
        <v>503331.63819014002</v>
      </c>
      <c r="I7" s="73">
        <v>9341.7113069999941</v>
      </c>
      <c r="J7" s="73">
        <v>1987.0958201225772</v>
      </c>
      <c r="K7" s="73">
        <v>11467707.203903941</v>
      </c>
      <c r="L7" s="73">
        <v>11313479.360112621</v>
      </c>
      <c r="M7" s="73">
        <v>2772565.842765159</v>
      </c>
      <c r="N7" s="73">
        <v>2670610.8262663544</v>
      </c>
      <c r="O7" s="73">
        <v>0</v>
      </c>
      <c r="P7" s="73">
        <v>0</v>
      </c>
      <c r="Q7" s="73">
        <v>896830.53099899995</v>
      </c>
      <c r="R7" s="73">
        <v>3943.0960767150391</v>
      </c>
      <c r="S7" s="73">
        <v>0</v>
      </c>
      <c r="T7" s="73">
        <v>0</v>
      </c>
      <c r="U7" s="73">
        <v>9415.1736980000005</v>
      </c>
      <c r="V7" s="73">
        <v>9415.1736980000005</v>
      </c>
      <c r="W7" s="73">
        <v>0</v>
      </c>
      <c r="X7" s="73">
        <v>0</v>
      </c>
      <c r="Y7" s="73">
        <v>1494896.0049229988</v>
      </c>
      <c r="Z7" s="73">
        <v>1212222.5952388609</v>
      </c>
      <c r="AA7" s="73">
        <v>12434116.102408014</v>
      </c>
      <c r="AB7" s="73">
        <v>5244348.227659042</v>
      </c>
      <c r="AC7" s="73">
        <v>0</v>
      </c>
      <c r="AD7" s="73">
        <v>0</v>
      </c>
      <c r="AE7" s="73">
        <v>883424.87448000023</v>
      </c>
      <c r="AF7" s="73">
        <v>337892.90310936986</v>
      </c>
      <c r="AG7" s="73">
        <v>0</v>
      </c>
      <c r="AH7" s="73">
        <v>0</v>
      </c>
      <c r="AI7" s="73">
        <v>5744377.9129680078</v>
      </c>
      <c r="AJ7" s="73">
        <v>3109366.8045312315</v>
      </c>
      <c r="AK7" s="73">
        <v>0</v>
      </c>
      <c r="AL7" s="73">
        <v>0</v>
      </c>
      <c r="AM7" s="75">
        <f>C7+E7+G7+I7+K7+M7+O7+Q7+S7+U7+W7+Y7+AA7+AC7+AE7+AG7+AI7+AK7</f>
        <v>41315552.474779122</v>
      </c>
      <c r="AN7" s="75">
        <f>D7+F7+H7+J7+L7+N7+P7+R7+T7+V7+X7+Z7+AB7+AD7+AF7+AH7+AJ7+AL7</f>
        <v>29413891.330514792</v>
      </c>
    </row>
    <row r="8" spans="1:40" ht="24.95" customHeight="1" x14ac:dyDescent="0.2">
      <c r="A8" s="53">
        <v>3</v>
      </c>
      <c r="B8" s="54" t="s">
        <v>65</v>
      </c>
      <c r="C8" s="73">
        <v>1467992.2435882774</v>
      </c>
      <c r="D8" s="73">
        <v>1370577.6670093597</v>
      </c>
      <c r="E8" s="73">
        <v>1014293.6256839485</v>
      </c>
      <c r="F8" s="73">
        <v>1014293.6256839485</v>
      </c>
      <c r="G8" s="73">
        <v>143674.79894180628</v>
      </c>
      <c r="H8" s="73">
        <v>143674.79894180628</v>
      </c>
      <c r="I8" s="73">
        <v>26048337.866391495</v>
      </c>
      <c r="J8" s="73">
        <v>24639097.991753645</v>
      </c>
      <c r="K8" s="73">
        <v>0</v>
      </c>
      <c r="L8" s="73">
        <v>0</v>
      </c>
      <c r="M8" s="73">
        <v>543530.52381412953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17224.157458563535</v>
      </c>
      <c r="AF8" s="73">
        <v>17224.157458563535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>C8+E8+G8+I8+K8+M8+O8+Q8+S8+U8+W8+Y8+AA8+AC8+AE8+AG8+AI8+AK8</f>
        <v>29235053.215878218</v>
      </c>
      <c r="AN8" s="75">
        <f>D8+F8+H8+J8+L8+N8+P8+R8+T8+V8+X8+Z8+AB8+AD8+AF8+AH8+AJ8+AL8</f>
        <v>27184868.240847323</v>
      </c>
    </row>
    <row r="9" spans="1:40" ht="24.95" customHeight="1" x14ac:dyDescent="0.2">
      <c r="A9" s="53">
        <v>4</v>
      </c>
      <c r="B9" s="54" t="s">
        <v>67</v>
      </c>
      <c r="C9" s="73">
        <v>8804804.1029647999</v>
      </c>
      <c r="D9" s="73">
        <v>6975854.2240291359</v>
      </c>
      <c r="E9" s="73">
        <v>139905.44292165988</v>
      </c>
      <c r="F9" s="73">
        <v>139905.44292165988</v>
      </c>
      <c r="G9" s="73">
        <v>483560.01921689825</v>
      </c>
      <c r="H9" s="73">
        <v>443597.23504162318</v>
      </c>
      <c r="I9" s="73">
        <v>0</v>
      </c>
      <c r="J9" s="73">
        <v>0</v>
      </c>
      <c r="K9" s="73">
        <v>7521094.2286178898</v>
      </c>
      <c r="L9" s="73">
        <v>2267448.2782748258</v>
      </c>
      <c r="M9" s="73">
        <v>1366101.1485855824</v>
      </c>
      <c r="N9" s="73">
        <v>790254.02983780333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340725.19989660842</v>
      </c>
      <c r="Z9" s="73">
        <v>305435.44888766995</v>
      </c>
      <c r="AA9" s="73">
        <v>3746986.4180272538</v>
      </c>
      <c r="AB9" s="73">
        <v>2445590.4168923264</v>
      </c>
      <c r="AC9" s="73">
        <v>0</v>
      </c>
      <c r="AD9" s="73">
        <v>0</v>
      </c>
      <c r="AE9" s="73">
        <v>11427.549922239996</v>
      </c>
      <c r="AF9" s="73">
        <v>4232.8368551699969</v>
      </c>
      <c r="AG9" s="73">
        <v>232221.41812893155</v>
      </c>
      <c r="AH9" s="73">
        <v>232221.41812893155</v>
      </c>
      <c r="AI9" s="73">
        <v>377957.67438878049</v>
      </c>
      <c r="AJ9" s="73">
        <v>216312.40595807819</v>
      </c>
      <c r="AK9" s="73">
        <v>0</v>
      </c>
      <c r="AL9" s="73">
        <v>0</v>
      </c>
      <c r="AM9" s="75">
        <f>C9+E9+G9+I9+K9+M9+O9+Q9+S9+U9+W9+Y9+AA9+AC9+AE9+AG9+AI9+AK9</f>
        <v>23024783.202670645</v>
      </c>
      <c r="AN9" s="75">
        <f>D9+F9+H9+J9+L9+N9+P9+R9+T9+V9+X9+Z9+AB9+AD9+AF9+AH9+AJ9+AL9</f>
        <v>13820851.736827226</v>
      </c>
    </row>
    <row r="10" spans="1:40" ht="24.95" customHeight="1" x14ac:dyDescent="0.2">
      <c r="A10" s="53">
        <v>5</v>
      </c>
      <c r="B10" s="54" t="s">
        <v>59</v>
      </c>
      <c r="C10" s="73">
        <v>290316.8199999904</v>
      </c>
      <c r="D10" s="73">
        <v>290316.8199999904</v>
      </c>
      <c r="E10" s="73">
        <v>269365.97000000009</v>
      </c>
      <c r="F10" s="73">
        <v>268117.81944696093</v>
      </c>
      <c r="G10" s="73">
        <v>149210.53000000303</v>
      </c>
      <c r="H10" s="73">
        <v>149210.53000000303</v>
      </c>
      <c r="I10" s="73">
        <v>4641750.8200001856</v>
      </c>
      <c r="J10" s="73">
        <v>4641750.8200001856</v>
      </c>
      <c r="K10" s="73">
        <v>1410316.7399999956</v>
      </c>
      <c r="L10" s="73">
        <v>1380050.8915956181</v>
      </c>
      <c r="M10" s="73">
        <v>781477.73381412949</v>
      </c>
      <c r="N10" s="73">
        <v>763539.51798064832</v>
      </c>
      <c r="O10" s="73">
        <v>0</v>
      </c>
      <c r="P10" s="73">
        <v>0</v>
      </c>
      <c r="Q10" s="73">
        <v>677900.97999999986</v>
      </c>
      <c r="R10" s="73">
        <v>93907.846252188669</v>
      </c>
      <c r="S10" s="73">
        <v>1092117.1199999999</v>
      </c>
      <c r="T10" s="73">
        <v>350526.37894750328</v>
      </c>
      <c r="U10" s="73">
        <v>99367.410136986291</v>
      </c>
      <c r="V10" s="73">
        <v>55623.755150491037</v>
      </c>
      <c r="W10" s="73">
        <v>15550.08</v>
      </c>
      <c r="X10" s="73">
        <v>7790.1096807709409</v>
      </c>
      <c r="Y10" s="73">
        <v>248785.56000000006</v>
      </c>
      <c r="Z10" s="73">
        <v>107105.13264858018</v>
      </c>
      <c r="AA10" s="73">
        <v>5108502.2599999495</v>
      </c>
      <c r="AB10" s="73">
        <v>1200378.9984401388</v>
      </c>
      <c r="AC10" s="73">
        <v>306295.29999999871</v>
      </c>
      <c r="AD10" s="73">
        <v>114020.90109777878</v>
      </c>
      <c r="AE10" s="73">
        <v>260181.78</v>
      </c>
      <c r="AF10" s="73">
        <v>71286.039554249845</v>
      </c>
      <c r="AG10" s="73">
        <v>0</v>
      </c>
      <c r="AH10" s="73">
        <v>0</v>
      </c>
      <c r="AI10" s="73">
        <v>1960631.6400000013</v>
      </c>
      <c r="AJ10" s="73">
        <v>584401.33662887127</v>
      </c>
      <c r="AK10" s="73">
        <v>0</v>
      </c>
      <c r="AL10" s="73">
        <v>0</v>
      </c>
      <c r="AM10" s="75">
        <f>C10+E10+G10+I10+K10+M10+O10+Q10+S10+U10+W10+Y10+AA10+AC10+AE10+AG10+AI10+AK10</f>
        <v>17311770.743951239</v>
      </c>
      <c r="AN10" s="75">
        <f>D10+F10+H10+J10+L10+N10+P10+R10+T10+V10+X10+Z10+AB10+AD10+AF10+AH10+AJ10+AL10</f>
        <v>10078026.897423977</v>
      </c>
    </row>
    <row r="11" spans="1:40" ht="24.95" customHeight="1" x14ac:dyDescent="0.2">
      <c r="A11" s="53">
        <v>6</v>
      </c>
      <c r="B11" s="54" t="s">
        <v>66</v>
      </c>
      <c r="C11" s="73">
        <v>116613.35</v>
      </c>
      <c r="D11" s="73">
        <v>41451.660000000003</v>
      </c>
      <c r="E11" s="73">
        <v>113184.91000000002</v>
      </c>
      <c r="F11" s="73">
        <v>113184.91000000002</v>
      </c>
      <c r="G11" s="73">
        <v>176429.91999999998</v>
      </c>
      <c r="H11" s="73">
        <v>149490.26</v>
      </c>
      <c r="I11" s="73">
        <v>10307938.52</v>
      </c>
      <c r="J11" s="73">
        <v>10307938.52</v>
      </c>
      <c r="K11" s="73">
        <v>1178411.02</v>
      </c>
      <c r="L11" s="73">
        <v>1178411.02</v>
      </c>
      <c r="M11" s="73">
        <v>720283.78</v>
      </c>
      <c r="N11" s="73">
        <v>720283.78</v>
      </c>
      <c r="O11" s="73">
        <v>0</v>
      </c>
      <c r="P11" s="73">
        <v>0</v>
      </c>
      <c r="Q11" s="73">
        <v>376273.73</v>
      </c>
      <c r="R11" s="73">
        <v>4371.2438869368052</v>
      </c>
      <c r="S11" s="73">
        <v>527146.01</v>
      </c>
      <c r="T11" s="73">
        <v>17485.63</v>
      </c>
      <c r="U11" s="73">
        <v>117.27999999999884</v>
      </c>
      <c r="V11" s="73">
        <v>29.323493150684953</v>
      </c>
      <c r="W11" s="73">
        <v>0</v>
      </c>
      <c r="X11" s="73">
        <v>0</v>
      </c>
      <c r="Y11" s="73">
        <v>183316.25</v>
      </c>
      <c r="Z11" s="73">
        <v>132997.57</v>
      </c>
      <c r="AA11" s="73">
        <v>1353897.26</v>
      </c>
      <c r="AB11" s="73">
        <v>1038307.5599999999</v>
      </c>
      <c r="AC11" s="73">
        <v>42793.850000000006</v>
      </c>
      <c r="AD11" s="73">
        <v>42793.850000000006</v>
      </c>
      <c r="AE11" s="73">
        <v>1086131.8599999999</v>
      </c>
      <c r="AF11" s="73">
        <v>543870.42999999993</v>
      </c>
      <c r="AG11" s="73">
        <v>0</v>
      </c>
      <c r="AH11" s="73">
        <v>0</v>
      </c>
      <c r="AI11" s="73">
        <v>625022.53000000014</v>
      </c>
      <c r="AJ11" s="73">
        <v>500632.09</v>
      </c>
      <c r="AK11" s="73">
        <v>0</v>
      </c>
      <c r="AL11" s="73">
        <v>0</v>
      </c>
      <c r="AM11" s="75">
        <f>C11+E11+G11+I11+K11+M11+O11+Q11+S11+U11+W11+Y11+AA11+AC11+AE11+AG11+AI11+AK11</f>
        <v>16807560.269999996</v>
      </c>
      <c r="AN11" s="75">
        <f>D11+F11+H11+J11+L11+N11+P11+R11+T11+V11+X11+Z11+AB11+AD11+AF11+AH11+AJ11+AL11</f>
        <v>14791247.847380087</v>
      </c>
    </row>
    <row r="12" spans="1:40" ht="24.95" customHeight="1" x14ac:dyDescent="0.2">
      <c r="A12" s="53">
        <v>7</v>
      </c>
      <c r="B12" s="54" t="s">
        <v>61</v>
      </c>
      <c r="C12" s="73">
        <v>33870.771375917604</v>
      </c>
      <c r="D12" s="73">
        <v>33870.771375917604</v>
      </c>
      <c r="E12" s="73">
        <v>78700.276700199975</v>
      </c>
      <c r="F12" s="73">
        <v>76249.985963422485</v>
      </c>
      <c r="G12" s="73">
        <v>114289.19938710296</v>
      </c>
      <c r="H12" s="73">
        <v>107607.56407898002</v>
      </c>
      <c r="I12" s="73">
        <v>5223595.0813872907</v>
      </c>
      <c r="J12" s="73">
        <v>5223595.0813872907</v>
      </c>
      <c r="K12" s="73">
        <v>1738476.443283902</v>
      </c>
      <c r="L12" s="73">
        <v>1628761.4235816705</v>
      </c>
      <c r="M12" s="73">
        <v>844784.4113763076</v>
      </c>
      <c r="N12" s="73">
        <v>813638.94451095385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6303.8517236813186</v>
      </c>
      <c r="V12" s="73">
        <v>5800.5148299310295</v>
      </c>
      <c r="W12" s="73">
        <v>0</v>
      </c>
      <c r="X12" s="73">
        <v>0</v>
      </c>
      <c r="Y12" s="73">
        <v>278409.8959419264</v>
      </c>
      <c r="Z12" s="73">
        <v>206240.64314339118</v>
      </c>
      <c r="AA12" s="73">
        <v>3175958.6200481975</v>
      </c>
      <c r="AB12" s="73">
        <v>345348.58460983122</v>
      </c>
      <c r="AC12" s="73">
        <v>369756.44221191842</v>
      </c>
      <c r="AD12" s="73">
        <v>11050.229901712446</v>
      </c>
      <c r="AE12" s="73">
        <v>0</v>
      </c>
      <c r="AF12" s="73">
        <v>0</v>
      </c>
      <c r="AG12" s="73">
        <v>0</v>
      </c>
      <c r="AH12" s="73">
        <v>0</v>
      </c>
      <c r="AI12" s="73">
        <v>556155.50553211349</v>
      </c>
      <c r="AJ12" s="73">
        <v>112214.09973432985</v>
      </c>
      <c r="AK12" s="73">
        <v>0</v>
      </c>
      <c r="AL12" s="73">
        <v>0</v>
      </c>
      <c r="AM12" s="75">
        <f>C12+E12+G12+I12+K12+M12+O12+Q12+S12+U12+W12+Y12+AA12+AC12+AE12+AG12+AI12+AK12</f>
        <v>12420300.498968558</v>
      </c>
      <c r="AN12" s="75">
        <f>D12+F12+H12+J12+L12+N12+P12+R12+T12+V12+X12+Z12+AB12+AD12+AF12+AH12+AJ12+AL12</f>
        <v>8564377.8431174308</v>
      </c>
    </row>
    <row r="13" spans="1:40" ht="24.95" customHeight="1" x14ac:dyDescent="0.2">
      <c r="A13" s="53">
        <v>8</v>
      </c>
      <c r="B13" s="54" t="s">
        <v>58</v>
      </c>
      <c r="C13" s="73">
        <v>423014.10819872166</v>
      </c>
      <c r="D13" s="73">
        <v>423014.10819872166</v>
      </c>
      <c r="E13" s="73">
        <v>375589.47384035459</v>
      </c>
      <c r="F13" s="73">
        <v>375589.47384035459</v>
      </c>
      <c r="G13" s="73">
        <v>154835.31973739219</v>
      </c>
      <c r="H13" s="73">
        <v>149944.99120134689</v>
      </c>
      <c r="I13" s="73">
        <v>6462686.1826861603</v>
      </c>
      <c r="J13" s="73">
        <v>6462686.1826861603</v>
      </c>
      <c r="K13" s="73">
        <v>395010.92168122355</v>
      </c>
      <c r="L13" s="73">
        <v>206125.23240123678</v>
      </c>
      <c r="M13" s="73">
        <v>592174.46341182804</v>
      </c>
      <c r="N13" s="73">
        <v>571813.2979192622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15128.441895999998</v>
      </c>
      <c r="Z13" s="73">
        <v>12967.687341599998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>C13+E13+G13+I13+K13+M13+O13+Q13+S13+U13+W13+Y13+AA13+AC13+AE13+AG13+AI13+AK13</f>
        <v>8418438.9114516806</v>
      </c>
      <c r="AN13" s="75">
        <f>D13+F13+H13+J13+L13+N13+P13+R13+T13+V13+X13+Z13+AB13+AD13+AF13+AH13+AJ13+AL13</f>
        <v>8202140.9735886818</v>
      </c>
    </row>
    <row r="14" spans="1:40" ht="24.95" customHeight="1" x14ac:dyDescent="0.2">
      <c r="A14" s="53">
        <v>9</v>
      </c>
      <c r="B14" s="54" t="s">
        <v>62</v>
      </c>
      <c r="C14" s="73">
        <v>121891.84994251837</v>
      </c>
      <c r="D14" s="73">
        <v>121891.84994251837</v>
      </c>
      <c r="E14" s="73">
        <v>41781.979022775806</v>
      </c>
      <c r="F14" s="73">
        <v>41781.979022775806</v>
      </c>
      <c r="G14" s="73">
        <v>69965.270174561796</v>
      </c>
      <c r="H14" s="73">
        <v>56460.914010461791</v>
      </c>
      <c r="I14" s="73">
        <v>3368963.1028806046</v>
      </c>
      <c r="J14" s="73">
        <v>3368963.1028806046</v>
      </c>
      <c r="K14" s="73">
        <v>1496455.2631936444</v>
      </c>
      <c r="L14" s="73">
        <v>838376.86741314468</v>
      </c>
      <c r="M14" s="73">
        <v>754596.65290861367</v>
      </c>
      <c r="N14" s="73">
        <v>680297.17160255904</v>
      </c>
      <c r="O14" s="73">
        <v>0</v>
      </c>
      <c r="P14" s="73">
        <v>0</v>
      </c>
      <c r="Q14" s="73">
        <v>21475.704109585698</v>
      </c>
      <c r="R14" s="73">
        <v>1249.271780785697</v>
      </c>
      <c r="S14" s="73">
        <v>3757.8625753201004</v>
      </c>
      <c r="T14" s="73">
        <v>556.55636772010075</v>
      </c>
      <c r="U14" s="73">
        <v>0</v>
      </c>
      <c r="V14" s="73">
        <v>0</v>
      </c>
      <c r="W14" s="73">
        <v>0</v>
      </c>
      <c r="X14" s="73">
        <v>0</v>
      </c>
      <c r="Y14" s="73">
        <v>77861.754458581985</v>
      </c>
      <c r="Z14" s="73">
        <v>23925.065844381992</v>
      </c>
      <c r="AA14" s="73">
        <v>453341.40220461134</v>
      </c>
      <c r="AB14" s="73">
        <v>256431.78683730389</v>
      </c>
      <c r="AC14" s="73">
        <v>0</v>
      </c>
      <c r="AD14" s="73">
        <v>0</v>
      </c>
      <c r="AE14" s="73">
        <v>231276.01630737472</v>
      </c>
      <c r="AF14" s="73">
        <v>167900.70617107459</v>
      </c>
      <c r="AG14" s="73">
        <v>0</v>
      </c>
      <c r="AH14" s="73">
        <v>0</v>
      </c>
      <c r="AI14" s="73">
        <v>74017.406987900118</v>
      </c>
      <c r="AJ14" s="73">
        <v>71370.562670200117</v>
      </c>
      <c r="AK14" s="73">
        <v>0</v>
      </c>
      <c r="AL14" s="73">
        <v>0</v>
      </c>
      <c r="AM14" s="75">
        <f>C14+E14+G14+I14+K14+M14+O14+Q14+S14+U14+W14+Y14+AA14+AC14+AE14+AG14+AI14+AK14</f>
        <v>6715384.2647660933</v>
      </c>
      <c r="AN14" s="75">
        <f>D14+F14+H14+J14+L14+N14+P14+R14+T14+V14+X14+Z14+AB14+AD14+AF14+AH14+AJ14+AL14</f>
        <v>5629205.8345435327</v>
      </c>
    </row>
    <row r="15" spans="1:40" ht="24.95" customHeight="1" x14ac:dyDescent="0.2">
      <c r="A15" s="53">
        <v>10</v>
      </c>
      <c r="B15" s="54" t="s">
        <v>57</v>
      </c>
      <c r="C15" s="73">
        <v>0</v>
      </c>
      <c r="D15" s="73">
        <v>0</v>
      </c>
      <c r="E15" s="73">
        <v>1627.38</v>
      </c>
      <c r="F15" s="73">
        <v>1627.38</v>
      </c>
      <c r="G15" s="73">
        <v>26912.769999999993</v>
      </c>
      <c r="H15" s="73">
        <v>8077.28</v>
      </c>
      <c r="I15" s="73">
        <v>3852412.7700000005</v>
      </c>
      <c r="J15" s="73">
        <v>3852412.7700000005</v>
      </c>
      <c r="K15" s="73">
        <v>1269795.19</v>
      </c>
      <c r="L15" s="73">
        <v>529831.36521904741</v>
      </c>
      <c r="M15" s="73">
        <v>616734</v>
      </c>
      <c r="N15" s="73">
        <v>565491.57000000007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16479.46</v>
      </c>
      <c r="Z15" s="73">
        <v>4943.84</v>
      </c>
      <c r="AA15" s="73">
        <v>15216.489999999998</v>
      </c>
      <c r="AB15" s="73">
        <v>3043.2999999999993</v>
      </c>
      <c r="AC15" s="73">
        <v>0</v>
      </c>
      <c r="AD15" s="73">
        <v>0</v>
      </c>
      <c r="AE15" s="73">
        <v>12522.73</v>
      </c>
      <c r="AF15" s="73">
        <v>12522.73</v>
      </c>
      <c r="AG15" s="73">
        <v>0</v>
      </c>
      <c r="AH15" s="73">
        <v>0</v>
      </c>
      <c r="AI15" s="73">
        <v>514.55999999999995</v>
      </c>
      <c r="AJ15" s="73">
        <v>514.55999999999995</v>
      </c>
      <c r="AK15" s="73">
        <v>0</v>
      </c>
      <c r="AL15" s="73">
        <v>0</v>
      </c>
      <c r="AM15" s="75">
        <f>C15+E15+G15+I15+K15+M15+O15+Q15+S15+U15+W15+Y15+AA15+AC15+AE15+AG15+AI15+AK15</f>
        <v>5812215.3500000006</v>
      </c>
      <c r="AN15" s="75">
        <f>D15+F15+H15+J15+L15+N15+P15+R15+T15+V15+X15+Z15+AB15+AD15+AF15+AH15+AJ15+AL15</f>
        <v>4978464.7952190479</v>
      </c>
    </row>
    <row r="16" spans="1:40" ht="24.95" customHeight="1" x14ac:dyDescent="0.2">
      <c r="A16" s="53">
        <v>11</v>
      </c>
      <c r="B16" s="54" t="s">
        <v>60</v>
      </c>
      <c r="C16" s="73">
        <v>185458.34524803163</v>
      </c>
      <c r="D16" s="73">
        <v>181991.08310841082</v>
      </c>
      <c r="E16" s="73">
        <v>317700.47599390801</v>
      </c>
      <c r="F16" s="73">
        <v>315957.91472806293</v>
      </c>
      <c r="G16" s="73">
        <v>54572.698499771941</v>
      </c>
      <c r="H16" s="73">
        <v>33729.209097881758</v>
      </c>
      <c r="I16" s="73">
        <v>1876210.2951269941</v>
      </c>
      <c r="J16" s="73">
        <v>1389260.9547235616</v>
      </c>
      <c r="K16" s="73">
        <v>822036.49511276931</v>
      </c>
      <c r="L16" s="73">
        <v>777948.10601461504</v>
      </c>
      <c r="M16" s="73">
        <v>697969.96040460665</v>
      </c>
      <c r="N16" s="73">
        <v>669235.90810627409</v>
      </c>
      <c r="O16" s="73">
        <v>0</v>
      </c>
      <c r="P16" s="73">
        <v>0</v>
      </c>
      <c r="Q16" s="73">
        <v>414703.24345304078</v>
      </c>
      <c r="R16" s="73">
        <v>4087.3000715143862</v>
      </c>
      <c r="S16" s="73">
        <v>95206.528742408176</v>
      </c>
      <c r="T16" s="73">
        <v>92.043952271182206</v>
      </c>
      <c r="U16" s="73">
        <v>0</v>
      </c>
      <c r="V16" s="73">
        <v>0</v>
      </c>
      <c r="W16" s="73">
        <v>0</v>
      </c>
      <c r="X16" s="73">
        <v>0</v>
      </c>
      <c r="Y16" s="73">
        <v>105687.43420511299</v>
      </c>
      <c r="Z16" s="73">
        <v>65687.218732424197</v>
      </c>
      <c r="AA16" s="73">
        <v>565717.03792134253</v>
      </c>
      <c r="AB16" s="73">
        <v>189394.94912310375</v>
      </c>
      <c r="AC16" s="73">
        <v>97237.351931040263</v>
      </c>
      <c r="AD16" s="73">
        <v>60612.153814642894</v>
      </c>
      <c r="AE16" s="73">
        <v>90.442748520426534</v>
      </c>
      <c r="AF16" s="73">
        <v>90.442748520426534</v>
      </c>
      <c r="AG16" s="73">
        <v>0</v>
      </c>
      <c r="AH16" s="73">
        <v>0</v>
      </c>
      <c r="AI16" s="73">
        <v>72109.966734224072</v>
      </c>
      <c r="AJ16" s="73">
        <v>27543.507901555105</v>
      </c>
      <c r="AK16" s="73">
        <v>0</v>
      </c>
      <c r="AL16" s="73">
        <v>0</v>
      </c>
      <c r="AM16" s="75">
        <f>C16+E16+G16+I16+K16+M16+O16+Q16+S16+U16+W16+Y16+AA16+AC16+AE16+AG16+AI16+AK16</f>
        <v>5304700.276121771</v>
      </c>
      <c r="AN16" s="75">
        <f>D16+F16+H16+J16+L16+N16+P16+R16+T16+V16+X16+Z16+AB16+AD16+AF16+AH16+AJ16+AL16</f>
        <v>3715630.7921228376</v>
      </c>
    </row>
    <row r="17" spans="1:40" ht="24.95" customHeight="1" x14ac:dyDescent="0.2">
      <c r="A17" s="53">
        <v>12</v>
      </c>
      <c r="B17" s="54" t="s">
        <v>56</v>
      </c>
      <c r="C17" s="73">
        <v>34485.2398348477</v>
      </c>
      <c r="D17" s="73">
        <v>14060.387084824179</v>
      </c>
      <c r="E17" s="73">
        <v>4077.775664759477</v>
      </c>
      <c r="F17" s="73">
        <v>1503.9956907544351</v>
      </c>
      <c r="G17" s="73">
        <v>74763.435357518887</v>
      </c>
      <c r="H17" s="73">
        <v>45860.493620582354</v>
      </c>
      <c r="I17" s="73">
        <v>2609154.1235610563</v>
      </c>
      <c r="J17" s="73">
        <v>2454840.8237517155</v>
      </c>
      <c r="K17" s="73">
        <v>607782.88039358275</v>
      </c>
      <c r="L17" s="73">
        <v>523848.75717729185</v>
      </c>
      <c r="M17" s="73">
        <v>627856.47600983339</v>
      </c>
      <c r="N17" s="73">
        <v>626717.48170129629</v>
      </c>
      <c r="O17" s="73">
        <v>6165.5046575342458</v>
      </c>
      <c r="P17" s="73">
        <v>2750.7636164383557</v>
      </c>
      <c r="Q17" s="73">
        <v>28326.94134246575</v>
      </c>
      <c r="R17" s="73">
        <v>8406.7053553572005</v>
      </c>
      <c r="S17" s="73">
        <v>8059.5481643835601</v>
      </c>
      <c r="T17" s="73">
        <v>2391.8659588463988</v>
      </c>
      <c r="U17" s="73">
        <v>0</v>
      </c>
      <c r="V17" s="73">
        <v>0</v>
      </c>
      <c r="W17" s="73">
        <v>0</v>
      </c>
      <c r="X17" s="73">
        <v>0</v>
      </c>
      <c r="Y17" s="73">
        <v>7769.5674289704311</v>
      </c>
      <c r="Z17" s="73">
        <v>6525.4904913321352</v>
      </c>
      <c r="AA17" s="73">
        <v>715751.40534549509</v>
      </c>
      <c r="AB17" s="73">
        <v>435805.140161168</v>
      </c>
      <c r="AC17" s="73">
        <v>106174.31274817156</v>
      </c>
      <c r="AD17" s="73">
        <v>62400.894277593543</v>
      </c>
      <c r="AE17" s="73">
        <v>5527.7702129275376</v>
      </c>
      <c r="AF17" s="73">
        <v>2172.5615868633727</v>
      </c>
      <c r="AG17" s="73">
        <v>0</v>
      </c>
      <c r="AH17" s="73">
        <v>0</v>
      </c>
      <c r="AI17" s="73">
        <v>25185.921383472109</v>
      </c>
      <c r="AJ17" s="73">
        <v>9562.8423614164167</v>
      </c>
      <c r="AK17" s="73">
        <v>0</v>
      </c>
      <c r="AL17" s="73">
        <v>0</v>
      </c>
      <c r="AM17" s="75">
        <f>C17+E17+G17+I17+K17+M17+O17+Q17+S17+U17+W17+Y17+AA17+AC17+AE17+AG17+AI17+AK17</f>
        <v>4861080.9021050185</v>
      </c>
      <c r="AN17" s="75">
        <f>D17+F17+H17+J17+L17+N17+P17+R17+T17+V17+X17+Z17+AB17+AD17+AF17+AH17+AJ17+AL17</f>
        <v>4196848.2028354798</v>
      </c>
    </row>
    <row r="18" spans="1:40" ht="24.95" customHeight="1" x14ac:dyDescent="0.2">
      <c r="A18" s="53">
        <v>13</v>
      </c>
      <c r="B18" s="54" t="s">
        <v>68</v>
      </c>
      <c r="C18" s="73">
        <v>35450.9005875</v>
      </c>
      <c r="D18" s="73">
        <v>35450.9005875</v>
      </c>
      <c r="E18" s="73">
        <v>8829.3591056100013</v>
      </c>
      <c r="F18" s="73">
        <v>8829.3591056100013</v>
      </c>
      <c r="G18" s="73">
        <v>88497.171764899875</v>
      </c>
      <c r="H18" s="73">
        <v>41633.831764899878</v>
      </c>
      <c r="I18" s="73">
        <v>1391769.7137712853</v>
      </c>
      <c r="J18" s="73">
        <v>1391769.7137712853</v>
      </c>
      <c r="K18" s="73">
        <v>617377.70420151844</v>
      </c>
      <c r="L18" s="73">
        <v>617377.70420151844</v>
      </c>
      <c r="M18" s="73">
        <v>800317.58419446053</v>
      </c>
      <c r="N18" s="73">
        <v>786199.23248923058</v>
      </c>
      <c r="O18" s="73">
        <v>0</v>
      </c>
      <c r="P18" s="73">
        <v>0</v>
      </c>
      <c r="Q18" s="73">
        <v>92316.609999999986</v>
      </c>
      <c r="R18" s="73">
        <v>0</v>
      </c>
      <c r="S18" s="73">
        <v>35761</v>
      </c>
      <c r="T18" s="73">
        <v>0</v>
      </c>
      <c r="U18" s="73">
        <v>13389.93</v>
      </c>
      <c r="V18" s="73">
        <v>4731.630000000001</v>
      </c>
      <c r="W18" s="73">
        <v>0</v>
      </c>
      <c r="X18" s="73">
        <v>0</v>
      </c>
      <c r="Y18" s="73">
        <v>70815.605838939984</v>
      </c>
      <c r="Z18" s="73">
        <v>62613.039881649995</v>
      </c>
      <c r="AA18" s="73">
        <v>336806.20382925001</v>
      </c>
      <c r="AB18" s="73">
        <v>206442.29171774766</v>
      </c>
      <c r="AC18" s="73">
        <v>0</v>
      </c>
      <c r="AD18" s="73">
        <v>0</v>
      </c>
      <c r="AE18" s="73">
        <v>68862.905534969992</v>
      </c>
      <c r="AF18" s="73">
        <v>68862.905534969992</v>
      </c>
      <c r="AG18" s="73">
        <v>0</v>
      </c>
      <c r="AH18" s="73">
        <v>0</v>
      </c>
      <c r="AI18" s="73">
        <v>176886.40507479999</v>
      </c>
      <c r="AJ18" s="73">
        <v>133877.51046101001</v>
      </c>
      <c r="AK18" s="73">
        <v>0</v>
      </c>
      <c r="AL18" s="73">
        <v>0</v>
      </c>
      <c r="AM18" s="75">
        <f>C18+E18+G18+I18+K18+M18+O18+Q18+S18+U18+W18+Y18+AA18+AC18+AE18+AG18+AI18+AK18</f>
        <v>3737081.0939032338</v>
      </c>
      <c r="AN18" s="75">
        <f>D18+F18+H18+J18+L18+N18+P18+R18+T18+V18+X18+Z18+AB18+AD18+AF18+AH18+AJ18+AL18</f>
        <v>3357788.1195154218</v>
      </c>
    </row>
    <row r="19" spans="1:40" ht="24.95" customHeight="1" x14ac:dyDescent="0.2">
      <c r="A19" s="53">
        <v>14</v>
      </c>
      <c r="B19" s="54" t="s">
        <v>64</v>
      </c>
      <c r="C19" s="73">
        <v>10193.970908188385</v>
      </c>
      <c r="D19" s="73">
        <v>10193.970908188385</v>
      </c>
      <c r="E19" s="73">
        <v>1621.1973611336587</v>
      </c>
      <c r="F19" s="73">
        <v>1621.1973611336587</v>
      </c>
      <c r="G19" s="73">
        <v>75135.406093871774</v>
      </c>
      <c r="H19" s="73">
        <v>15210.910528329738</v>
      </c>
      <c r="I19" s="73">
        <v>1105030.6253536651</v>
      </c>
      <c r="J19" s="73">
        <v>1105030.6253536651</v>
      </c>
      <c r="K19" s="73">
        <v>162411.05614388888</v>
      </c>
      <c r="L19" s="73">
        <v>91858.984411927056</v>
      </c>
      <c r="M19" s="73">
        <v>444258.32046827272</v>
      </c>
      <c r="N19" s="73">
        <v>439752.97472732351</v>
      </c>
      <c r="O19" s="73">
        <v>0</v>
      </c>
      <c r="P19" s="73">
        <v>0</v>
      </c>
      <c r="Q19" s="73">
        <v>606989.85428767116</v>
      </c>
      <c r="R19" s="73">
        <v>38477.085049934176</v>
      </c>
      <c r="S19" s="73">
        <v>300044.26428593567</v>
      </c>
      <c r="T19" s="73">
        <v>23289.932379682981</v>
      </c>
      <c r="U19" s="73">
        <v>0</v>
      </c>
      <c r="V19" s="73">
        <v>0</v>
      </c>
      <c r="W19" s="73">
        <v>0</v>
      </c>
      <c r="X19" s="73">
        <v>0</v>
      </c>
      <c r="Y19" s="73">
        <v>73544.120742603991</v>
      </c>
      <c r="Z19" s="73">
        <v>14566.66635739336</v>
      </c>
      <c r="AA19" s="73">
        <v>350173.03988016612</v>
      </c>
      <c r="AB19" s="73">
        <v>62174.669803152756</v>
      </c>
      <c r="AC19" s="73">
        <v>228.39945205479452</v>
      </c>
      <c r="AD19" s="73">
        <v>45.679890410959345</v>
      </c>
      <c r="AE19" s="73">
        <v>0</v>
      </c>
      <c r="AF19" s="73">
        <v>0</v>
      </c>
      <c r="AG19" s="73">
        <v>0</v>
      </c>
      <c r="AH19" s="73">
        <v>0</v>
      </c>
      <c r="AI19" s="73">
        <v>62397.970266223798</v>
      </c>
      <c r="AJ19" s="73">
        <v>44298.630407319681</v>
      </c>
      <c r="AK19" s="73">
        <v>0</v>
      </c>
      <c r="AL19" s="73">
        <v>0</v>
      </c>
      <c r="AM19" s="75">
        <f>C19+E19+G19+I19+K19+M19+O19+Q19+S19+U19+W19+Y19+AA19+AC19+AE19+AG19+AI19+AK19</f>
        <v>3192028.2252436765</v>
      </c>
      <c r="AN19" s="75">
        <f>D19+F19+H19+J19+L19+N19+P19+R19+T19+V19+X19+Z19+AB19+AD19+AF19+AH19+AJ19+AL19</f>
        <v>1846521.3271784615</v>
      </c>
    </row>
    <row r="20" spans="1:40" ht="24.95" customHeight="1" x14ac:dyDescent="0.2">
      <c r="A20" s="53">
        <v>15</v>
      </c>
      <c r="B20" s="63" t="s">
        <v>63</v>
      </c>
      <c r="C20" s="73">
        <v>5034.1494520000006</v>
      </c>
      <c r="D20" s="73">
        <v>5034.1494520000006</v>
      </c>
      <c r="E20" s="73">
        <v>0</v>
      </c>
      <c r="F20" s="73">
        <v>0</v>
      </c>
      <c r="G20" s="73">
        <v>3200.9856229999932</v>
      </c>
      <c r="H20" s="73">
        <v>3200.9856229999932</v>
      </c>
      <c r="I20" s="73">
        <v>0</v>
      </c>
      <c r="J20" s="73">
        <v>0</v>
      </c>
      <c r="K20" s="73">
        <v>530984.09866600134</v>
      </c>
      <c r="L20" s="73">
        <v>530984.09866600134</v>
      </c>
      <c r="M20" s="73">
        <v>593661.93490312924</v>
      </c>
      <c r="N20" s="73">
        <v>593661.93490312924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418.26128700000004</v>
      </c>
      <c r="AB20" s="73">
        <v>418.26128700000004</v>
      </c>
      <c r="AC20" s="73">
        <v>0</v>
      </c>
      <c r="AD20" s="73">
        <v>0</v>
      </c>
      <c r="AE20" s="73">
        <v>0</v>
      </c>
      <c r="AF20" s="73">
        <v>0</v>
      </c>
      <c r="AG20" s="73">
        <v>476.82903199999998</v>
      </c>
      <c r="AH20" s="73">
        <v>476.82903199999998</v>
      </c>
      <c r="AI20" s="73">
        <v>0</v>
      </c>
      <c r="AJ20" s="73">
        <v>0</v>
      </c>
      <c r="AK20" s="73">
        <v>0</v>
      </c>
      <c r="AL20" s="73">
        <v>0</v>
      </c>
      <c r="AM20" s="75">
        <f>C20+E20+G20+I20+K20+M20+O20+Q20+S20+U20+W20+Y20+AA20+AC20+AE20+AG20+AI20+AK20</f>
        <v>1133776.2589631306</v>
      </c>
      <c r="AN20" s="75">
        <f>D20+F20+H20+J20+L20+N20+P20+R20+T20+V20+X20+Z20+AB20+AD20+AF20+AH20+AJ20+AL20</f>
        <v>1133776.2589631306</v>
      </c>
    </row>
    <row r="21" spans="1:40" ht="24.95" customHeight="1" x14ac:dyDescent="0.2">
      <c r="A21" s="53">
        <v>16</v>
      </c>
      <c r="B21" s="63" t="s">
        <v>72</v>
      </c>
      <c r="C21" s="73">
        <v>0</v>
      </c>
      <c r="D21" s="73">
        <v>0</v>
      </c>
      <c r="E21" s="73">
        <v>2619.7904480918</v>
      </c>
      <c r="F21" s="73">
        <v>2619.7904480918</v>
      </c>
      <c r="G21" s="73">
        <v>366.28181763399311</v>
      </c>
      <c r="H21" s="73">
        <v>366.28181763399311</v>
      </c>
      <c r="I21" s="73">
        <v>0</v>
      </c>
      <c r="J21" s="73">
        <v>0</v>
      </c>
      <c r="K21" s="73">
        <v>333977.50938747154</v>
      </c>
      <c r="L21" s="73">
        <v>333977.50938747154</v>
      </c>
      <c r="M21" s="73">
        <v>551607.62664959882</v>
      </c>
      <c r="N21" s="73">
        <v>551402.34637562628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938.72054794520557</v>
      </c>
      <c r="AB21" s="73">
        <v>662.15254794520558</v>
      </c>
      <c r="AC21" s="73">
        <v>0</v>
      </c>
      <c r="AD21" s="73">
        <v>0</v>
      </c>
      <c r="AE21" s="73">
        <v>176289.57273700877</v>
      </c>
      <c r="AF21" s="73">
        <v>176289.57273700877</v>
      </c>
      <c r="AG21" s="73">
        <v>0</v>
      </c>
      <c r="AH21" s="73">
        <v>0</v>
      </c>
      <c r="AI21" s="73">
        <v>11102.351780821917</v>
      </c>
      <c r="AJ21" s="73">
        <v>3971.4761698630145</v>
      </c>
      <c r="AK21" s="73">
        <v>0</v>
      </c>
      <c r="AL21" s="73">
        <v>0</v>
      </c>
      <c r="AM21" s="75">
        <f>C21+E21+G21+I21+K21+M21+O21+Q21+S21+U21+W21+Y21+AA21+AC21+AE21+AG21+AI21+AK21</f>
        <v>1076901.853368572</v>
      </c>
      <c r="AN21" s="75">
        <f>D21+F21+H21+J21+L21+N21+P21+R21+T21+V21+X21+Z21+AB21+AD21+AF21+AH21+AJ21+AL21</f>
        <v>1069289.1294836404</v>
      </c>
    </row>
    <row r="22" spans="1:40" ht="24.95" customHeight="1" x14ac:dyDescent="0.2">
      <c r="A22" s="53">
        <v>17</v>
      </c>
      <c r="B22" s="63" t="s">
        <v>69</v>
      </c>
      <c r="C22" s="73">
        <v>0</v>
      </c>
      <c r="D22" s="73">
        <v>0</v>
      </c>
      <c r="E22" s="73">
        <v>0</v>
      </c>
      <c r="F22" s="73">
        <v>0</v>
      </c>
      <c r="G22" s="73">
        <v>1466.4899999999998</v>
      </c>
      <c r="H22" s="73">
        <v>1453.8019999999997</v>
      </c>
      <c r="I22" s="73">
        <v>0</v>
      </c>
      <c r="J22" s="73">
        <v>0</v>
      </c>
      <c r="K22" s="73">
        <v>244225.04</v>
      </c>
      <c r="L22" s="73">
        <v>243997.61600000001</v>
      </c>
      <c r="M22" s="73">
        <v>430120.88605157082</v>
      </c>
      <c r="N22" s="73">
        <v>430088.67805157084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1352.26</v>
      </c>
      <c r="AB22" s="73">
        <v>579.20449315068504</v>
      </c>
      <c r="AC22" s="73">
        <v>1022.73</v>
      </c>
      <c r="AD22" s="73">
        <v>72.666767123287968</v>
      </c>
      <c r="AE22" s="73">
        <v>0</v>
      </c>
      <c r="AF22" s="73">
        <v>0</v>
      </c>
      <c r="AG22" s="73">
        <v>0</v>
      </c>
      <c r="AH22" s="73">
        <v>0</v>
      </c>
      <c r="AI22" s="73">
        <v>5423.1399999999994</v>
      </c>
      <c r="AJ22" s="73">
        <v>3305.4539726027401</v>
      </c>
      <c r="AK22" s="73">
        <v>0</v>
      </c>
      <c r="AL22" s="73">
        <v>0</v>
      </c>
      <c r="AM22" s="75">
        <f>C22+E22+G22+I22+K22+M22+O22+Q22+S22+U22+W22+Y22+AA22+AC22+AE22+AG22+AI22+AK22</f>
        <v>683610.5460515708</v>
      </c>
      <c r="AN22" s="75">
        <f>D22+F22+H22+J22+L22+N22+P22+R22+T22+V22+X22+Z22+AB22+AD22+AF22+AH22+AJ22+AL22</f>
        <v>679497.42128444754</v>
      </c>
    </row>
    <row r="23" spans="1:40" ht="15" x14ac:dyDescent="0.2">
      <c r="A23" s="26"/>
      <c r="B23" s="12" t="s">
        <v>1</v>
      </c>
      <c r="C23" s="76">
        <f t="shared" ref="C23:AN23" si="0">SUM(C6:C22)</f>
        <v>17038303.094550695</v>
      </c>
      <c r="D23" s="76">
        <f t="shared" si="0"/>
        <v>14913361.913211629</v>
      </c>
      <c r="E23" s="76">
        <f t="shared" si="0"/>
        <v>3139916.7707609604</v>
      </c>
      <c r="F23" s="76">
        <f t="shared" si="0"/>
        <v>3131901.9882312939</v>
      </c>
      <c r="G23" s="76">
        <f t="shared" si="0"/>
        <v>2420332.3651772733</v>
      </c>
      <c r="H23" s="76">
        <f t="shared" si="0"/>
        <v>2085791.3432195385</v>
      </c>
      <c r="I23" s="76">
        <f t="shared" si="0"/>
        <v>96888941.848749876</v>
      </c>
      <c r="J23" s="76">
        <f t="shared" si="0"/>
        <v>94802990.048434809</v>
      </c>
      <c r="K23" s="76">
        <f t="shared" si="0"/>
        <v>36050142.814332299</v>
      </c>
      <c r="L23" s="76">
        <f t="shared" si="0"/>
        <v>28249035.667713135</v>
      </c>
      <c r="M23" s="76">
        <f t="shared" si="0"/>
        <v>14669813.753863273</v>
      </c>
      <c r="N23" s="76">
        <f t="shared" si="0"/>
        <v>13147201.079564132</v>
      </c>
      <c r="O23" s="76">
        <f t="shared" si="0"/>
        <v>156916.47874453972</v>
      </c>
      <c r="P23" s="76">
        <f t="shared" si="0"/>
        <v>152111.92863475892</v>
      </c>
      <c r="Q23" s="76">
        <f t="shared" si="0"/>
        <v>3118490.0043016532</v>
      </c>
      <c r="R23" s="76">
        <f t="shared" si="0"/>
        <v>157249.70056134404</v>
      </c>
      <c r="S23" s="76">
        <f t="shared" si="0"/>
        <v>2062092.3337680474</v>
      </c>
      <c r="T23" s="76">
        <f t="shared" si="0"/>
        <v>394342.40760602395</v>
      </c>
      <c r="U23" s="76">
        <f t="shared" si="0"/>
        <v>193431.49524488984</v>
      </c>
      <c r="V23" s="76">
        <f t="shared" si="0"/>
        <v>111782.8647568537</v>
      </c>
      <c r="W23" s="76">
        <f t="shared" si="0"/>
        <v>15550.08</v>
      </c>
      <c r="X23" s="76">
        <f t="shared" si="0"/>
        <v>7790.1096807709409</v>
      </c>
      <c r="Y23" s="76">
        <f t="shared" si="0"/>
        <v>3449915.4398230342</v>
      </c>
      <c r="Z23" s="76">
        <f t="shared" si="0"/>
        <v>2414778.9744633147</v>
      </c>
      <c r="AA23" s="76">
        <f t="shared" si="0"/>
        <v>34543415.369056657</v>
      </c>
      <c r="AB23" s="76">
        <f t="shared" si="0"/>
        <v>12902346.842715805</v>
      </c>
      <c r="AC23" s="76">
        <f t="shared" si="0"/>
        <v>1120853.1401473535</v>
      </c>
      <c r="AD23" s="76">
        <f t="shared" si="0"/>
        <v>341954.7432050801</v>
      </c>
      <c r="AE23" s="76">
        <f t="shared" si="0"/>
        <v>3399560.1808128771</v>
      </c>
      <c r="AF23" s="76">
        <f t="shared" si="0"/>
        <v>1531665.3900380447</v>
      </c>
      <c r="AG23" s="76">
        <f t="shared" si="0"/>
        <v>232698.24716093155</v>
      </c>
      <c r="AH23" s="76">
        <f t="shared" si="0"/>
        <v>232698.24716093155</v>
      </c>
      <c r="AI23" s="76">
        <f t="shared" si="0"/>
        <v>11453725.95961909</v>
      </c>
      <c r="AJ23" s="76">
        <f t="shared" si="0"/>
        <v>5167995.1736606425</v>
      </c>
      <c r="AK23" s="76">
        <f t="shared" si="0"/>
        <v>0</v>
      </c>
      <c r="AL23" s="76">
        <f t="shared" si="0"/>
        <v>0</v>
      </c>
      <c r="AM23" s="76">
        <f t="shared" si="0"/>
        <v>229954099.3761135</v>
      </c>
      <c r="AN23" s="76">
        <f t="shared" si="0"/>
        <v>179744998.42285803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x14ac:dyDescent="0.2">
      <c r="AM25" s="92"/>
      <c r="AN25" s="92"/>
    </row>
    <row r="26" spans="1:40" ht="13.5" x14ac:dyDescent="0.2">
      <c r="B26" s="17" t="s">
        <v>15</v>
      </c>
      <c r="AM26" s="32"/>
      <c r="AN26" s="32"/>
    </row>
    <row r="27" spans="1:40" x14ac:dyDescent="0.2">
      <c r="B27" s="112" t="s">
        <v>77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AM27" s="32"/>
      <c r="AN27" s="32"/>
    </row>
    <row r="28" spans="1:40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AM28" s="32"/>
      <c r="AN28" s="32"/>
    </row>
    <row r="29" spans="1:40" ht="13.5" x14ac:dyDescent="0.2">
      <c r="B29" s="17" t="s">
        <v>18</v>
      </c>
      <c r="C29" s="18"/>
    </row>
    <row r="30" spans="1:40" ht="13.5" x14ac:dyDescent="0.2">
      <c r="B30" s="17" t="s">
        <v>19</v>
      </c>
      <c r="AM30" s="32"/>
      <c r="AN30" s="32"/>
    </row>
    <row r="32" spans="1:40" x14ac:dyDescent="0.2">
      <c r="AM32" s="32"/>
      <c r="AN32" s="32"/>
    </row>
  </sheetData>
  <sortState ref="B7:AN22">
    <sortCondition descending="1" ref="AM6:AM22"/>
  </sortState>
  <mergeCells count="22">
    <mergeCell ref="B27:N28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3"/>
  <sheetViews>
    <sheetView zoomScale="85" zoomScaleNormal="85" workbookViewId="0">
      <pane xSplit="2" ySplit="7" topLeftCell="EM22" activePane="bottomRight" state="frozen"/>
      <selection pane="topRight" activeCell="C1" sqref="C1"/>
      <selection pane="bottomLeft" activeCell="A6" sqref="A6"/>
      <selection pane="bottomRight" activeCell="EV29" sqref="EV29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3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39"/>
    </row>
    <row r="2" spans="1:154" s="33" customFormat="1" ht="13.5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99" t="s">
        <v>0</v>
      </c>
      <c r="B5" s="99" t="s">
        <v>2</v>
      </c>
      <c r="C5" s="102" t="s">
        <v>3</v>
      </c>
      <c r="D5" s="103"/>
      <c r="E5" s="103"/>
      <c r="F5" s="103"/>
      <c r="G5" s="103"/>
      <c r="H5" s="103"/>
      <c r="I5" s="103"/>
      <c r="J5" s="104"/>
      <c r="K5" s="102" t="s">
        <v>27</v>
      </c>
      <c r="L5" s="103"/>
      <c r="M5" s="103"/>
      <c r="N5" s="103"/>
      <c r="O5" s="103"/>
      <c r="P5" s="103"/>
      <c r="Q5" s="103"/>
      <c r="R5" s="104"/>
      <c r="S5" s="102" t="s">
        <v>34</v>
      </c>
      <c r="T5" s="103"/>
      <c r="U5" s="103"/>
      <c r="V5" s="103"/>
      <c r="W5" s="103"/>
      <c r="X5" s="103"/>
      <c r="Y5" s="103"/>
      <c r="Z5" s="104"/>
      <c r="AA5" s="102" t="s">
        <v>6</v>
      </c>
      <c r="AB5" s="103"/>
      <c r="AC5" s="103"/>
      <c r="AD5" s="103"/>
      <c r="AE5" s="103"/>
      <c r="AF5" s="103"/>
      <c r="AG5" s="103"/>
      <c r="AH5" s="104"/>
      <c r="AI5" s="102" t="s">
        <v>35</v>
      </c>
      <c r="AJ5" s="103"/>
      <c r="AK5" s="103"/>
      <c r="AL5" s="103"/>
      <c r="AM5" s="103"/>
      <c r="AN5" s="103"/>
      <c r="AO5" s="103"/>
      <c r="AP5" s="104"/>
      <c r="AQ5" s="102" t="s">
        <v>7</v>
      </c>
      <c r="AR5" s="103"/>
      <c r="AS5" s="103"/>
      <c r="AT5" s="103"/>
      <c r="AU5" s="103"/>
      <c r="AV5" s="103"/>
      <c r="AW5" s="103"/>
      <c r="AX5" s="104"/>
      <c r="AY5" s="102" t="s">
        <v>8</v>
      </c>
      <c r="AZ5" s="103"/>
      <c r="BA5" s="103"/>
      <c r="BB5" s="103"/>
      <c r="BC5" s="103"/>
      <c r="BD5" s="103"/>
      <c r="BE5" s="103"/>
      <c r="BF5" s="104"/>
      <c r="BG5" s="102" t="s">
        <v>28</v>
      </c>
      <c r="BH5" s="103"/>
      <c r="BI5" s="103"/>
      <c r="BJ5" s="103"/>
      <c r="BK5" s="103"/>
      <c r="BL5" s="103"/>
      <c r="BM5" s="103"/>
      <c r="BN5" s="104"/>
      <c r="BO5" s="102" t="s">
        <v>38</v>
      </c>
      <c r="BP5" s="103"/>
      <c r="BQ5" s="103"/>
      <c r="BR5" s="103"/>
      <c r="BS5" s="103"/>
      <c r="BT5" s="103"/>
      <c r="BU5" s="103"/>
      <c r="BV5" s="104"/>
      <c r="BW5" s="102" t="s">
        <v>29</v>
      </c>
      <c r="BX5" s="103"/>
      <c r="BY5" s="103"/>
      <c r="BZ5" s="103"/>
      <c r="CA5" s="103"/>
      <c r="CB5" s="103"/>
      <c r="CC5" s="103"/>
      <c r="CD5" s="104"/>
      <c r="CE5" s="102" t="s">
        <v>30</v>
      </c>
      <c r="CF5" s="103"/>
      <c r="CG5" s="103"/>
      <c r="CH5" s="103"/>
      <c r="CI5" s="103"/>
      <c r="CJ5" s="103"/>
      <c r="CK5" s="103"/>
      <c r="CL5" s="104"/>
      <c r="CM5" s="102" t="s">
        <v>9</v>
      </c>
      <c r="CN5" s="103"/>
      <c r="CO5" s="103"/>
      <c r="CP5" s="103"/>
      <c r="CQ5" s="103"/>
      <c r="CR5" s="103"/>
      <c r="CS5" s="103"/>
      <c r="CT5" s="104"/>
      <c r="CU5" s="102" t="s">
        <v>33</v>
      </c>
      <c r="CV5" s="103"/>
      <c r="CW5" s="103"/>
      <c r="CX5" s="103"/>
      <c r="CY5" s="103"/>
      <c r="CZ5" s="103"/>
      <c r="DA5" s="103"/>
      <c r="DB5" s="104"/>
      <c r="DC5" s="102" t="s">
        <v>10</v>
      </c>
      <c r="DD5" s="103"/>
      <c r="DE5" s="103"/>
      <c r="DF5" s="103"/>
      <c r="DG5" s="103"/>
      <c r="DH5" s="103"/>
      <c r="DI5" s="103"/>
      <c r="DJ5" s="104"/>
      <c r="DK5" s="102" t="s">
        <v>11</v>
      </c>
      <c r="DL5" s="103"/>
      <c r="DM5" s="103"/>
      <c r="DN5" s="103"/>
      <c r="DO5" s="103"/>
      <c r="DP5" s="103"/>
      <c r="DQ5" s="103"/>
      <c r="DR5" s="104"/>
      <c r="DS5" s="102" t="s">
        <v>12</v>
      </c>
      <c r="DT5" s="103"/>
      <c r="DU5" s="103"/>
      <c r="DV5" s="103"/>
      <c r="DW5" s="103"/>
      <c r="DX5" s="103"/>
      <c r="DY5" s="103"/>
      <c r="DZ5" s="104"/>
      <c r="EA5" s="102" t="s">
        <v>32</v>
      </c>
      <c r="EB5" s="103"/>
      <c r="EC5" s="103"/>
      <c r="ED5" s="103"/>
      <c r="EE5" s="103"/>
      <c r="EF5" s="103"/>
      <c r="EG5" s="103"/>
      <c r="EH5" s="104"/>
      <c r="EI5" s="102" t="s">
        <v>13</v>
      </c>
      <c r="EJ5" s="103"/>
      <c r="EK5" s="103"/>
      <c r="EL5" s="103"/>
      <c r="EM5" s="103"/>
      <c r="EN5" s="103"/>
      <c r="EO5" s="103"/>
      <c r="EP5" s="104"/>
      <c r="EQ5" s="102" t="s">
        <v>14</v>
      </c>
      <c r="ER5" s="103"/>
      <c r="ES5" s="103"/>
      <c r="ET5" s="103"/>
      <c r="EU5" s="103"/>
      <c r="EV5" s="103"/>
      <c r="EW5" s="103"/>
      <c r="EX5" s="104"/>
    </row>
    <row r="6" spans="1:154" s="22" customFormat="1" ht="42" customHeight="1" x14ac:dyDescent="0.2">
      <c r="A6" s="100"/>
      <c r="B6" s="100"/>
      <c r="C6" s="106" t="s">
        <v>20</v>
      </c>
      <c r="D6" s="107"/>
      <c r="E6" s="107"/>
      <c r="F6" s="108"/>
      <c r="G6" s="106" t="s">
        <v>21</v>
      </c>
      <c r="H6" s="107"/>
      <c r="I6" s="107"/>
      <c r="J6" s="108"/>
      <c r="K6" s="106" t="s">
        <v>20</v>
      </c>
      <c r="L6" s="107"/>
      <c r="M6" s="107"/>
      <c r="N6" s="108"/>
      <c r="O6" s="106" t="s">
        <v>21</v>
      </c>
      <c r="P6" s="107"/>
      <c r="Q6" s="107"/>
      <c r="R6" s="108"/>
      <c r="S6" s="106" t="s">
        <v>20</v>
      </c>
      <c r="T6" s="107"/>
      <c r="U6" s="107"/>
      <c r="V6" s="108"/>
      <c r="W6" s="106" t="s">
        <v>21</v>
      </c>
      <c r="X6" s="107"/>
      <c r="Y6" s="107"/>
      <c r="Z6" s="108"/>
      <c r="AA6" s="106" t="s">
        <v>20</v>
      </c>
      <c r="AB6" s="107"/>
      <c r="AC6" s="107"/>
      <c r="AD6" s="108"/>
      <c r="AE6" s="106" t="s">
        <v>21</v>
      </c>
      <c r="AF6" s="107"/>
      <c r="AG6" s="107"/>
      <c r="AH6" s="108"/>
      <c r="AI6" s="106" t="s">
        <v>20</v>
      </c>
      <c r="AJ6" s="107"/>
      <c r="AK6" s="107"/>
      <c r="AL6" s="108"/>
      <c r="AM6" s="106" t="s">
        <v>21</v>
      </c>
      <c r="AN6" s="107"/>
      <c r="AO6" s="107"/>
      <c r="AP6" s="108"/>
      <c r="AQ6" s="106" t="s">
        <v>20</v>
      </c>
      <c r="AR6" s="107"/>
      <c r="AS6" s="107"/>
      <c r="AT6" s="108"/>
      <c r="AU6" s="106" t="s">
        <v>21</v>
      </c>
      <c r="AV6" s="107"/>
      <c r="AW6" s="107"/>
      <c r="AX6" s="108"/>
      <c r="AY6" s="106" t="s">
        <v>20</v>
      </c>
      <c r="AZ6" s="107"/>
      <c r="BA6" s="107"/>
      <c r="BB6" s="108"/>
      <c r="BC6" s="106" t="s">
        <v>21</v>
      </c>
      <c r="BD6" s="107"/>
      <c r="BE6" s="107"/>
      <c r="BF6" s="108"/>
      <c r="BG6" s="106" t="s">
        <v>20</v>
      </c>
      <c r="BH6" s="107"/>
      <c r="BI6" s="107"/>
      <c r="BJ6" s="108"/>
      <c r="BK6" s="106" t="s">
        <v>21</v>
      </c>
      <c r="BL6" s="107"/>
      <c r="BM6" s="107"/>
      <c r="BN6" s="108"/>
      <c r="BO6" s="106" t="s">
        <v>20</v>
      </c>
      <c r="BP6" s="107"/>
      <c r="BQ6" s="107"/>
      <c r="BR6" s="108"/>
      <c r="BS6" s="106" t="s">
        <v>21</v>
      </c>
      <c r="BT6" s="107"/>
      <c r="BU6" s="107"/>
      <c r="BV6" s="108"/>
      <c r="BW6" s="106" t="s">
        <v>20</v>
      </c>
      <c r="BX6" s="107"/>
      <c r="BY6" s="107"/>
      <c r="BZ6" s="108"/>
      <c r="CA6" s="106" t="s">
        <v>21</v>
      </c>
      <c r="CB6" s="107"/>
      <c r="CC6" s="107"/>
      <c r="CD6" s="108"/>
      <c r="CE6" s="106" t="s">
        <v>20</v>
      </c>
      <c r="CF6" s="107"/>
      <c r="CG6" s="107"/>
      <c r="CH6" s="108"/>
      <c r="CI6" s="106" t="s">
        <v>21</v>
      </c>
      <c r="CJ6" s="107"/>
      <c r="CK6" s="107"/>
      <c r="CL6" s="108"/>
      <c r="CM6" s="106" t="s">
        <v>20</v>
      </c>
      <c r="CN6" s="107"/>
      <c r="CO6" s="107"/>
      <c r="CP6" s="108"/>
      <c r="CQ6" s="106" t="s">
        <v>21</v>
      </c>
      <c r="CR6" s="107"/>
      <c r="CS6" s="107"/>
      <c r="CT6" s="108"/>
      <c r="CU6" s="106" t="s">
        <v>20</v>
      </c>
      <c r="CV6" s="107"/>
      <c r="CW6" s="107"/>
      <c r="CX6" s="108"/>
      <c r="CY6" s="106" t="s">
        <v>21</v>
      </c>
      <c r="CZ6" s="107"/>
      <c r="DA6" s="107"/>
      <c r="DB6" s="108"/>
      <c r="DC6" s="106" t="s">
        <v>20</v>
      </c>
      <c r="DD6" s="107"/>
      <c r="DE6" s="107"/>
      <c r="DF6" s="108"/>
      <c r="DG6" s="106" t="s">
        <v>21</v>
      </c>
      <c r="DH6" s="107"/>
      <c r="DI6" s="107"/>
      <c r="DJ6" s="108"/>
      <c r="DK6" s="106" t="s">
        <v>20</v>
      </c>
      <c r="DL6" s="107"/>
      <c r="DM6" s="107"/>
      <c r="DN6" s="108"/>
      <c r="DO6" s="106" t="s">
        <v>21</v>
      </c>
      <c r="DP6" s="107"/>
      <c r="DQ6" s="107"/>
      <c r="DR6" s="108"/>
      <c r="DS6" s="106" t="s">
        <v>20</v>
      </c>
      <c r="DT6" s="107"/>
      <c r="DU6" s="107"/>
      <c r="DV6" s="108"/>
      <c r="DW6" s="106" t="s">
        <v>21</v>
      </c>
      <c r="DX6" s="107"/>
      <c r="DY6" s="107"/>
      <c r="DZ6" s="108"/>
      <c r="EA6" s="106" t="s">
        <v>20</v>
      </c>
      <c r="EB6" s="107"/>
      <c r="EC6" s="107"/>
      <c r="ED6" s="108"/>
      <c r="EE6" s="106" t="s">
        <v>21</v>
      </c>
      <c r="EF6" s="107"/>
      <c r="EG6" s="107"/>
      <c r="EH6" s="108"/>
      <c r="EI6" s="106" t="s">
        <v>20</v>
      </c>
      <c r="EJ6" s="107"/>
      <c r="EK6" s="107"/>
      <c r="EL6" s="108"/>
      <c r="EM6" s="106" t="s">
        <v>21</v>
      </c>
      <c r="EN6" s="107"/>
      <c r="EO6" s="107"/>
      <c r="EP6" s="108"/>
      <c r="EQ6" s="106" t="s">
        <v>20</v>
      </c>
      <c r="ER6" s="107"/>
      <c r="ES6" s="107"/>
      <c r="ET6" s="108"/>
      <c r="EU6" s="106" t="s">
        <v>21</v>
      </c>
      <c r="EV6" s="107"/>
      <c r="EW6" s="107"/>
      <c r="EX6" s="108"/>
    </row>
    <row r="7" spans="1:154" s="70" customFormat="1" ht="51.75" customHeight="1" x14ac:dyDescent="0.2">
      <c r="A7" s="101"/>
      <c r="B7" s="101"/>
      <c r="C7" s="71" t="s">
        <v>51</v>
      </c>
      <c r="D7" s="71" t="s">
        <v>52</v>
      </c>
      <c r="E7" s="71" t="s">
        <v>53</v>
      </c>
      <c r="F7" s="71" t="s">
        <v>14</v>
      </c>
      <c r="G7" s="71" t="s">
        <v>51</v>
      </c>
      <c r="H7" s="71" t="s">
        <v>52</v>
      </c>
      <c r="I7" s="71" t="s">
        <v>53</v>
      </c>
      <c r="J7" s="71" t="s">
        <v>14</v>
      </c>
      <c r="K7" s="71" t="s">
        <v>51</v>
      </c>
      <c r="L7" s="71" t="s">
        <v>52</v>
      </c>
      <c r="M7" s="71" t="s">
        <v>53</v>
      </c>
      <c r="N7" s="71" t="s">
        <v>14</v>
      </c>
      <c r="O7" s="71" t="s">
        <v>51</v>
      </c>
      <c r="P7" s="71" t="s">
        <v>52</v>
      </c>
      <c r="Q7" s="71" t="s">
        <v>53</v>
      </c>
      <c r="R7" s="71" t="s">
        <v>14</v>
      </c>
      <c r="S7" s="71" t="s">
        <v>51</v>
      </c>
      <c r="T7" s="71" t="s">
        <v>52</v>
      </c>
      <c r="U7" s="71" t="s">
        <v>53</v>
      </c>
      <c r="V7" s="71" t="s">
        <v>14</v>
      </c>
      <c r="W7" s="71" t="s">
        <v>51</v>
      </c>
      <c r="X7" s="71" t="s">
        <v>52</v>
      </c>
      <c r="Y7" s="71" t="s">
        <v>53</v>
      </c>
      <c r="Z7" s="71" t="s">
        <v>14</v>
      </c>
      <c r="AA7" s="71" t="s">
        <v>51</v>
      </c>
      <c r="AB7" s="71" t="s">
        <v>52</v>
      </c>
      <c r="AC7" s="71" t="s">
        <v>53</v>
      </c>
      <c r="AD7" s="71" t="s">
        <v>14</v>
      </c>
      <c r="AE7" s="71" t="s">
        <v>51</v>
      </c>
      <c r="AF7" s="71" t="s">
        <v>52</v>
      </c>
      <c r="AG7" s="71" t="s">
        <v>53</v>
      </c>
      <c r="AH7" s="71" t="s">
        <v>14</v>
      </c>
      <c r="AI7" s="71" t="s">
        <v>51</v>
      </c>
      <c r="AJ7" s="71" t="s">
        <v>52</v>
      </c>
      <c r="AK7" s="71" t="s">
        <v>53</v>
      </c>
      <c r="AL7" s="71" t="s">
        <v>14</v>
      </c>
      <c r="AM7" s="71" t="s">
        <v>51</v>
      </c>
      <c r="AN7" s="71" t="s">
        <v>52</v>
      </c>
      <c r="AO7" s="71" t="s">
        <v>53</v>
      </c>
      <c r="AP7" s="71" t="s">
        <v>14</v>
      </c>
      <c r="AQ7" s="71" t="s">
        <v>51</v>
      </c>
      <c r="AR7" s="71" t="s">
        <v>52</v>
      </c>
      <c r="AS7" s="71" t="s">
        <v>53</v>
      </c>
      <c r="AT7" s="71" t="s">
        <v>14</v>
      </c>
      <c r="AU7" s="71" t="s">
        <v>51</v>
      </c>
      <c r="AV7" s="71" t="s">
        <v>52</v>
      </c>
      <c r="AW7" s="71" t="s">
        <v>53</v>
      </c>
      <c r="AX7" s="71" t="s">
        <v>14</v>
      </c>
      <c r="AY7" s="71" t="s">
        <v>51</v>
      </c>
      <c r="AZ7" s="71" t="s">
        <v>52</v>
      </c>
      <c r="BA7" s="71" t="s">
        <v>53</v>
      </c>
      <c r="BB7" s="71" t="s">
        <v>14</v>
      </c>
      <c r="BC7" s="71" t="s">
        <v>51</v>
      </c>
      <c r="BD7" s="71" t="s">
        <v>52</v>
      </c>
      <c r="BE7" s="71" t="s">
        <v>53</v>
      </c>
      <c r="BF7" s="71" t="s">
        <v>14</v>
      </c>
      <c r="BG7" s="71" t="s">
        <v>51</v>
      </c>
      <c r="BH7" s="71" t="s">
        <v>52</v>
      </c>
      <c r="BI7" s="71" t="s">
        <v>53</v>
      </c>
      <c r="BJ7" s="71" t="s">
        <v>14</v>
      </c>
      <c r="BK7" s="71" t="s">
        <v>51</v>
      </c>
      <c r="BL7" s="71" t="s">
        <v>52</v>
      </c>
      <c r="BM7" s="71" t="s">
        <v>53</v>
      </c>
      <c r="BN7" s="71" t="s">
        <v>14</v>
      </c>
      <c r="BO7" s="71" t="s">
        <v>51</v>
      </c>
      <c r="BP7" s="71" t="s">
        <v>52</v>
      </c>
      <c r="BQ7" s="71" t="s">
        <v>53</v>
      </c>
      <c r="BR7" s="71" t="s">
        <v>14</v>
      </c>
      <c r="BS7" s="71" t="s">
        <v>51</v>
      </c>
      <c r="BT7" s="71" t="s">
        <v>52</v>
      </c>
      <c r="BU7" s="71" t="s">
        <v>53</v>
      </c>
      <c r="BV7" s="71" t="s">
        <v>14</v>
      </c>
      <c r="BW7" s="71" t="s">
        <v>51</v>
      </c>
      <c r="BX7" s="71" t="s">
        <v>52</v>
      </c>
      <c r="BY7" s="71" t="s">
        <v>53</v>
      </c>
      <c r="BZ7" s="71" t="s">
        <v>14</v>
      </c>
      <c r="CA7" s="71" t="s">
        <v>51</v>
      </c>
      <c r="CB7" s="71" t="s">
        <v>52</v>
      </c>
      <c r="CC7" s="71" t="s">
        <v>53</v>
      </c>
      <c r="CD7" s="71" t="s">
        <v>14</v>
      </c>
      <c r="CE7" s="71" t="s">
        <v>51</v>
      </c>
      <c r="CF7" s="71" t="s">
        <v>52</v>
      </c>
      <c r="CG7" s="71" t="s">
        <v>53</v>
      </c>
      <c r="CH7" s="71" t="s">
        <v>14</v>
      </c>
      <c r="CI7" s="71" t="s">
        <v>51</v>
      </c>
      <c r="CJ7" s="71" t="s">
        <v>52</v>
      </c>
      <c r="CK7" s="71" t="s">
        <v>53</v>
      </c>
      <c r="CL7" s="71" t="s">
        <v>14</v>
      </c>
      <c r="CM7" s="71" t="s">
        <v>51</v>
      </c>
      <c r="CN7" s="71" t="s">
        <v>52</v>
      </c>
      <c r="CO7" s="71" t="s">
        <v>53</v>
      </c>
      <c r="CP7" s="71" t="s">
        <v>14</v>
      </c>
      <c r="CQ7" s="71" t="s">
        <v>51</v>
      </c>
      <c r="CR7" s="71" t="s">
        <v>52</v>
      </c>
      <c r="CS7" s="71" t="s">
        <v>53</v>
      </c>
      <c r="CT7" s="71" t="s">
        <v>14</v>
      </c>
      <c r="CU7" s="71" t="s">
        <v>51</v>
      </c>
      <c r="CV7" s="71" t="s">
        <v>52</v>
      </c>
      <c r="CW7" s="71" t="s">
        <v>53</v>
      </c>
      <c r="CX7" s="71" t="s">
        <v>14</v>
      </c>
      <c r="CY7" s="71" t="s">
        <v>51</v>
      </c>
      <c r="CZ7" s="71" t="s">
        <v>52</v>
      </c>
      <c r="DA7" s="71" t="s">
        <v>53</v>
      </c>
      <c r="DB7" s="71" t="s">
        <v>14</v>
      </c>
      <c r="DC7" s="71" t="s">
        <v>51</v>
      </c>
      <c r="DD7" s="71" t="s">
        <v>52</v>
      </c>
      <c r="DE7" s="71" t="s">
        <v>53</v>
      </c>
      <c r="DF7" s="71" t="s">
        <v>14</v>
      </c>
      <c r="DG7" s="71" t="s">
        <v>51</v>
      </c>
      <c r="DH7" s="71" t="s">
        <v>52</v>
      </c>
      <c r="DI7" s="71" t="s">
        <v>53</v>
      </c>
      <c r="DJ7" s="71" t="s">
        <v>14</v>
      </c>
      <c r="DK7" s="71" t="s">
        <v>51</v>
      </c>
      <c r="DL7" s="71" t="s">
        <v>52</v>
      </c>
      <c r="DM7" s="71" t="s">
        <v>53</v>
      </c>
      <c r="DN7" s="71" t="s">
        <v>14</v>
      </c>
      <c r="DO7" s="71" t="s">
        <v>51</v>
      </c>
      <c r="DP7" s="71" t="s">
        <v>52</v>
      </c>
      <c r="DQ7" s="71" t="s">
        <v>53</v>
      </c>
      <c r="DR7" s="71" t="s">
        <v>14</v>
      </c>
      <c r="DS7" s="71" t="s">
        <v>51</v>
      </c>
      <c r="DT7" s="71" t="s">
        <v>52</v>
      </c>
      <c r="DU7" s="71" t="s">
        <v>53</v>
      </c>
      <c r="DV7" s="71" t="s">
        <v>14</v>
      </c>
      <c r="DW7" s="71" t="s">
        <v>51</v>
      </c>
      <c r="DX7" s="71" t="s">
        <v>52</v>
      </c>
      <c r="DY7" s="71" t="s">
        <v>53</v>
      </c>
      <c r="DZ7" s="71" t="s">
        <v>14</v>
      </c>
      <c r="EA7" s="71" t="s">
        <v>51</v>
      </c>
      <c r="EB7" s="71" t="s">
        <v>52</v>
      </c>
      <c r="EC7" s="71" t="s">
        <v>53</v>
      </c>
      <c r="ED7" s="71" t="s">
        <v>14</v>
      </c>
      <c r="EE7" s="71" t="s">
        <v>51</v>
      </c>
      <c r="EF7" s="71" t="s">
        <v>52</v>
      </c>
      <c r="EG7" s="71" t="s">
        <v>53</v>
      </c>
      <c r="EH7" s="71" t="s">
        <v>14</v>
      </c>
      <c r="EI7" s="71" t="s">
        <v>51</v>
      </c>
      <c r="EJ7" s="71" t="s">
        <v>52</v>
      </c>
      <c r="EK7" s="71" t="s">
        <v>53</v>
      </c>
      <c r="EL7" s="71" t="s">
        <v>14</v>
      </c>
      <c r="EM7" s="71" t="s">
        <v>51</v>
      </c>
      <c r="EN7" s="71" t="s">
        <v>52</v>
      </c>
      <c r="EO7" s="71" t="s">
        <v>53</v>
      </c>
      <c r="EP7" s="71" t="s">
        <v>14</v>
      </c>
      <c r="EQ7" s="71" t="s">
        <v>51</v>
      </c>
      <c r="ER7" s="71" t="s">
        <v>52</v>
      </c>
      <c r="ES7" s="71" t="s">
        <v>53</v>
      </c>
      <c r="ET7" s="71" t="s">
        <v>14</v>
      </c>
      <c r="EU7" s="71" t="s">
        <v>51</v>
      </c>
      <c r="EV7" s="71" t="s">
        <v>52</v>
      </c>
      <c r="EW7" s="71" t="s">
        <v>53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48</v>
      </c>
      <c r="C8" s="73">
        <v>285066.90000000002</v>
      </c>
      <c r="D8" s="73">
        <v>32852.259999999995</v>
      </c>
      <c r="E8" s="73">
        <v>100000</v>
      </c>
      <c r="F8" s="73">
        <v>417919.16000000003</v>
      </c>
      <c r="G8" s="73">
        <v>206208.90956371528</v>
      </c>
      <c r="H8" s="73">
        <v>21690.279041639129</v>
      </c>
      <c r="I8" s="73">
        <v>75380.461394645594</v>
      </c>
      <c r="J8" s="73">
        <v>303279.65000000002</v>
      </c>
      <c r="K8" s="73">
        <v>25505.660000000003</v>
      </c>
      <c r="L8" s="73">
        <v>15151.94</v>
      </c>
      <c r="M8" s="73">
        <v>0</v>
      </c>
      <c r="N8" s="73">
        <v>40657.600000000006</v>
      </c>
      <c r="O8" s="73">
        <v>25505.660000000003</v>
      </c>
      <c r="P8" s="73">
        <v>15151.94</v>
      </c>
      <c r="Q8" s="73">
        <v>0</v>
      </c>
      <c r="R8" s="73">
        <v>40657.600000000006</v>
      </c>
      <c r="S8" s="73">
        <v>122003.65</v>
      </c>
      <c r="T8" s="73">
        <v>0</v>
      </c>
      <c r="U8" s="73">
        <v>0</v>
      </c>
      <c r="V8" s="73">
        <v>122003.65</v>
      </c>
      <c r="W8" s="73">
        <v>122003.65</v>
      </c>
      <c r="X8" s="73">
        <v>0</v>
      </c>
      <c r="Y8" s="73">
        <v>0</v>
      </c>
      <c r="Z8" s="73">
        <v>122003.65</v>
      </c>
      <c r="AA8" s="73">
        <v>16036654.206399998</v>
      </c>
      <c r="AB8" s="73">
        <v>2745562.6867</v>
      </c>
      <c r="AC8" s="73">
        <v>8025589.8969000001</v>
      </c>
      <c r="AD8" s="73">
        <v>26807806.789999999</v>
      </c>
      <c r="AE8" s="73">
        <v>16036654.206399998</v>
      </c>
      <c r="AF8" s="73">
        <v>2745562.6867</v>
      </c>
      <c r="AG8" s="73">
        <v>8025589.8969000001</v>
      </c>
      <c r="AH8" s="73">
        <v>26807806.789999999</v>
      </c>
      <c r="AI8" s="73">
        <v>1159337.4453300016</v>
      </c>
      <c r="AJ8" s="73">
        <v>2757174.9446699996</v>
      </c>
      <c r="AK8" s="73">
        <v>658181.30000000005</v>
      </c>
      <c r="AL8" s="73">
        <v>4574693.6900000013</v>
      </c>
      <c r="AM8" s="73">
        <v>1159337.4453300016</v>
      </c>
      <c r="AN8" s="73">
        <v>2757174.9446699996</v>
      </c>
      <c r="AO8" s="73">
        <v>658181.30000000005</v>
      </c>
      <c r="AP8" s="73">
        <v>4574693.6900000013</v>
      </c>
      <c r="AQ8" s="73">
        <v>791730.75436350971</v>
      </c>
      <c r="AR8" s="73">
        <v>337898.25563649007</v>
      </c>
      <c r="AS8" s="73">
        <v>22878.52</v>
      </c>
      <c r="AT8" s="73">
        <v>1152507.5299999998</v>
      </c>
      <c r="AU8" s="73">
        <v>548372.2443635097</v>
      </c>
      <c r="AV8" s="73">
        <v>337898.25563649007</v>
      </c>
      <c r="AW8" s="73">
        <v>22878.52</v>
      </c>
      <c r="AX8" s="73">
        <v>909149.01999999979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77366.72000000003</v>
      </c>
      <c r="CN8" s="73">
        <v>0</v>
      </c>
      <c r="CO8" s="73">
        <v>0</v>
      </c>
      <c r="CP8" s="73">
        <v>77366.72000000003</v>
      </c>
      <c r="CQ8" s="73">
        <v>37888.330000000045</v>
      </c>
      <c r="CR8" s="73">
        <v>0</v>
      </c>
      <c r="CS8" s="73">
        <v>0</v>
      </c>
      <c r="CT8" s="73">
        <v>37888.330000000045</v>
      </c>
      <c r="CU8" s="73">
        <v>1017382.0342740004</v>
      </c>
      <c r="CV8" s="73">
        <v>2556800.975726</v>
      </c>
      <c r="CW8" s="73">
        <v>0</v>
      </c>
      <c r="CX8" s="73">
        <v>3574183.0100000007</v>
      </c>
      <c r="CY8" s="73">
        <v>376159.89690504619</v>
      </c>
      <c r="CZ8" s="73">
        <v>367150.40309495293</v>
      </c>
      <c r="DA8" s="73">
        <v>0</v>
      </c>
      <c r="DB8" s="73">
        <v>743310.29999999912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252740.86000000007</v>
      </c>
      <c r="DL8" s="73">
        <v>0</v>
      </c>
      <c r="DM8" s="73">
        <v>0</v>
      </c>
      <c r="DN8" s="73">
        <v>252740.86000000007</v>
      </c>
      <c r="DO8" s="73">
        <v>53914.48000000001</v>
      </c>
      <c r="DP8" s="73">
        <v>0</v>
      </c>
      <c r="DQ8" s="73">
        <v>0</v>
      </c>
      <c r="DR8" s="73">
        <v>53914.48000000001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900</v>
      </c>
      <c r="EB8" s="73">
        <v>457931.58999999997</v>
      </c>
      <c r="EC8" s="73">
        <v>0</v>
      </c>
      <c r="ED8" s="73">
        <v>458831.58999999997</v>
      </c>
      <c r="EE8" s="73">
        <v>900</v>
      </c>
      <c r="EF8" s="73">
        <v>325144.45999999996</v>
      </c>
      <c r="EG8" s="73">
        <v>0</v>
      </c>
      <c r="EH8" s="73">
        <v>326044.45999999996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>C8+K8+S8+AA8+AI8+AQ8+AY8+BG8+BO8+BW8+CE8+CM8+CU8+DC8+DK8+DS8+EA8+EI8</f>
        <v>19768688.230367512</v>
      </c>
      <c r="ER8" s="73">
        <f>D8+L8+T8+AB8+AJ8+AR8+AZ8+BH8+BP8+BX8+CF8+CN8+CV8+DD8+DL8+DT8+EB8+EJ8</f>
        <v>8903372.6527324896</v>
      </c>
      <c r="ES8" s="73">
        <f>E8+M8+U8+AC8+AK8+AS8+BA8+BI8+BQ8+BY8+CG8+CO8+CW8+DE8+DM8+DU8+EC8+EK8</f>
        <v>8806649.7169000003</v>
      </c>
      <c r="ET8" s="73">
        <f>F8+N8+V8+AD8+AL8+AT8+BB8+BJ8+BR8+BZ8+CH8+CP8+CX8+DF8+DN8+DV8+ED8+EL8</f>
        <v>37478710.600000001</v>
      </c>
      <c r="EU8" s="73">
        <f>G8+O8+W8+AE8+AM8+AU8+BC8+BK8+BS8+CA8+CI8+CQ8+CY8+DG8+DO8+DW8+EE8+EM8</f>
        <v>18566944.82256227</v>
      </c>
      <c r="EV8" s="73">
        <f>H8+P8+X8+AF8+AN8+AV8+BD8+BL8+BT8+CB8+CJ8+CR8+CZ8+DH8+DP8+DX8+EF8+EN8</f>
        <v>6569772.9691430815</v>
      </c>
      <c r="EW8" s="73">
        <f>I8+Q8+Y8+AG8+AO8+AW8+BE8+BM8+BU8+CC8+CK8+CS8+DA8+DI8+DQ8+DY8+EG8+EO8</f>
        <v>8782030.1782946456</v>
      </c>
      <c r="EX8" s="73">
        <f>J8+R8+Z8+AH8+AP8+AX8+BF8+BN8+BV8+CD8+CL8+CT8+DB8+DJ8+DR8+DZ8+EH8+EP8</f>
        <v>33918747.969999999</v>
      </c>
    </row>
    <row r="9" spans="1:154" s="24" customFormat="1" ht="24.95" customHeight="1" x14ac:dyDescent="0.2">
      <c r="A9" s="53">
        <v>2</v>
      </c>
      <c r="B9" s="72" t="s">
        <v>65</v>
      </c>
      <c r="C9" s="73">
        <v>142403</v>
      </c>
      <c r="D9" s="73">
        <v>0</v>
      </c>
      <c r="E9" s="73">
        <v>70000</v>
      </c>
      <c r="F9" s="73">
        <v>212403</v>
      </c>
      <c r="G9" s="73">
        <v>142403</v>
      </c>
      <c r="H9" s="73">
        <v>0</v>
      </c>
      <c r="I9" s="73">
        <v>70000</v>
      </c>
      <c r="J9" s="73">
        <v>212403</v>
      </c>
      <c r="K9" s="73">
        <v>0</v>
      </c>
      <c r="L9" s="73">
        <v>82692.14999999998</v>
      </c>
      <c r="M9" s="73">
        <v>0</v>
      </c>
      <c r="N9" s="73">
        <v>82692.14999999998</v>
      </c>
      <c r="O9" s="73">
        <v>0</v>
      </c>
      <c r="P9" s="73">
        <v>82692.14999999998</v>
      </c>
      <c r="Q9" s="73">
        <v>0</v>
      </c>
      <c r="R9" s="73">
        <v>82692.14999999998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12763323.130079841</v>
      </c>
      <c r="AB9" s="73">
        <v>526325.38584445918</v>
      </c>
      <c r="AC9" s="73">
        <v>5697216.0149990628</v>
      </c>
      <c r="AD9" s="73">
        <v>18986864.530923363</v>
      </c>
      <c r="AE9" s="73">
        <v>12763323.130079841</v>
      </c>
      <c r="AF9" s="73">
        <v>526325.38584445918</v>
      </c>
      <c r="AG9" s="73">
        <v>4028084.3349990631</v>
      </c>
      <c r="AH9" s="73">
        <v>17317732.850923363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1001.8470588235296</v>
      </c>
      <c r="AR9" s="73">
        <v>9441.9529814901944</v>
      </c>
      <c r="AS9" s="73">
        <v>0</v>
      </c>
      <c r="AT9" s="73">
        <v>10443.800040313723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v>0</v>
      </c>
      <c r="CS9" s="73">
        <v>0</v>
      </c>
      <c r="CT9" s="73">
        <v>0</v>
      </c>
      <c r="CU9" s="73">
        <v>0</v>
      </c>
      <c r="CV9" s="73">
        <v>0</v>
      </c>
      <c r="CW9" s="73">
        <v>0</v>
      </c>
      <c r="CX9" s="73">
        <v>0</v>
      </c>
      <c r="CY9" s="73">
        <v>0</v>
      </c>
      <c r="CZ9" s="73">
        <v>0</v>
      </c>
      <c r="DA9" s="73">
        <v>0</v>
      </c>
      <c r="DB9" s="73">
        <v>0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0</v>
      </c>
      <c r="DL9" s="73">
        <v>0</v>
      </c>
      <c r="DM9" s="73">
        <v>0</v>
      </c>
      <c r="DN9" s="73">
        <v>0</v>
      </c>
      <c r="DO9" s="73">
        <v>0</v>
      </c>
      <c r="DP9" s="73">
        <v>0</v>
      </c>
      <c r="DQ9" s="73">
        <v>0</v>
      </c>
      <c r="DR9" s="73">
        <v>0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0</v>
      </c>
      <c r="EB9" s="73">
        <v>0</v>
      </c>
      <c r="EC9" s="73">
        <v>0</v>
      </c>
      <c r="ED9" s="73">
        <v>0</v>
      </c>
      <c r="EE9" s="73">
        <v>0</v>
      </c>
      <c r="EF9" s="73">
        <v>0</v>
      </c>
      <c r="EG9" s="73">
        <v>0</v>
      </c>
      <c r="EH9" s="73">
        <v>0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>C9+K9+S9+AA9+AI9+AQ9+AY9+BG9+BO9+BW9+CE9+CM9+CU9+DC9+DK9+DS9+EA9+EI9</f>
        <v>12906727.977138665</v>
      </c>
      <c r="ER9" s="73">
        <f>D9+L9+T9+AB9+AJ9+AR9+AZ9+BH9+BP9+BX9+CF9+CN9+CV9+DD9+DL9+DT9+EB9+EJ9</f>
        <v>618459.48882594937</v>
      </c>
      <c r="ES9" s="73">
        <f>E9+M9+U9+AC9+AK9+AS9+BA9+BI9+BQ9+BY9+CG9+CO9+CW9+DE9+DM9+DU9+EC9+EK9</f>
        <v>5767216.0149990628</v>
      </c>
      <c r="ET9" s="73">
        <f>F9+N9+V9+AD9+AL9+AT9+BB9+BJ9+BR9+BZ9+CH9+CP9+CX9+DF9+DN9+DV9+ED9+EL9</f>
        <v>19292403.480963673</v>
      </c>
      <c r="EU9" s="73">
        <f>G9+O9+W9+AE9+AM9+AU9+BC9+BK9+BS9+CA9+CI9+CQ9+CY9+DG9+DO9+DW9+EE9+EM9</f>
        <v>12905726.130079841</v>
      </c>
      <c r="EV9" s="73">
        <f>H9+P9+X9+AF9+AN9+AV9+BD9+BL9+BT9+CB9+CJ9+CR9+CZ9+DH9+DP9+DX9+EF9+EN9</f>
        <v>609017.5358444592</v>
      </c>
      <c r="EW9" s="73">
        <f>I9+Q9+Y9+AG9+AO9+AW9+BE9+BM9+BU9+CC9+CK9+CS9+DA9+DI9+DQ9+DY9+EG9+EO9</f>
        <v>4098084.3349990631</v>
      </c>
      <c r="EX9" s="73">
        <f>J9+R9+Z9+AH9+AP9+AX9+BF9+BN9+BV9+CD9+CL9+CT9+DB9+DJ9+DR9+DZ9+EH9+EP9</f>
        <v>17612828.000923362</v>
      </c>
    </row>
    <row r="10" spans="1:154" ht="24.95" customHeight="1" x14ac:dyDescent="0.2">
      <c r="A10" s="53">
        <v>3</v>
      </c>
      <c r="B10" s="72" t="s">
        <v>47</v>
      </c>
      <c r="C10" s="73">
        <v>72798.170000000013</v>
      </c>
      <c r="D10" s="73">
        <v>2019818.9499999986</v>
      </c>
      <c r="E10" s="73">
        <v>0</v>
      </c>
      <c r="F10" s="73">
        <v>2092617.1199999985</v>
      </c>
      <c r="G10" s="73">
        <v>72798.170000000013</v>
      </c>
      <c r="H10" s="73">
        <v>1782289.2299999986</v>
      </c>
      <c r="I10" s="73">
        <v>0</v>
      </c>
      <c r="J10" s="73">
        <v>1855087.3999999985</v>
      </c>
      <c r="K10" s="73">
        <v>0</v>
      </c>
      <c r="L10" s="73">
        <v>44800.29</v>
      </c>
      <c r="M10" s="73">
        <v>0</v>
      </c>
      <c r="N10" s="73">
        <v>44800.29</v>
      </c>
      <c r="O10" s="73">
        <v>0</v>
      </c>
      <c r="P10" s="73">
        <v>44800.29</v>
      </c>
      <c r="Q10" s="73">
        <v>0</v>
      </c>
      <c r="R10" s="73">
        <v>44800.29</v>
      </c>
      <c r="S10" s="73">
        <v>0</v>
      </c>
      <c r="T10" s="73">
        <v>3943</v>
      </c>
      <c r="U10" s="73">
        <v>0</v>
      </c>
      <c r="V10" s="73">
        <v>3943</v>
      </c>
      <c r="W10" s="73">
        <v>0</v>
      </c>
      <c r="X10" s="73">
        <v>3943</v>
      </c>
      <c r="Y10" s="73">
        <v>0</v>
      </c>
      <c r="Z10" s="73">
        <v>3943</v>
      </c>
      <c r="AA10" s="73">
        <v>36000</v>
      </c>
      <c r="AB10" s="73">
        <v>0</v>
      </c>
      <c r="AC10" s="73">
        <v>0</v>
      </c>
      <c r="AD10" s="73">
        <v>36000</v>
      </c>
      <c r="AE10" s="73">
        <v>36000</v>
      </c>
      <c r="AF10" s="73">
        <v>-32400</v>
      </c>
      <c r="AG10" s="73">
        <v>0</v>
      </c>
      <c r="AH10" s="73">
        <v>3600</v>
      </c>
      <c r="AI10" s="73">
        <v>2916860.4498414854</v>
      </c>
      <c r="AJ10" s="73">
        <v>4626356.1801585192</v>
      </c>
      <c r="AK10" s="73">
        <v>1963599.0600000005</v>
      </c>
      <c r="AL10" s="73">
        <v>9506815.6900000051</v>
      </c>
      <c r="AM10" s="73">
        <v>2915742.9598414851</v>
      </c>
      <c r="AN10" s="73">
        <v>4626003.3401585193</v>
      </c>
      <c r="AO10" s="73">
        <v>840674.65000000061</v>
      </c>
      <c r="AP10" s="73">
        <v>8382420.9500000048</v>
      </c>
      <c r="AQ10" s="73">
        <v>391897.71705882356</v>
      </c>
      <c r="AR10" s="73">
        <v>614463.36298149033</v>
      </c>
      <c r="AS10" s="73">
        <v>44769.36</v>
      </c>
      <c r="AT10" s="73">
        <v>1051130.4400403139</v>
      </c>
      <c r="AU10" s="73">
        <v>391897.71705882356</v>
      </c>
      <c r="AV10" s="73">
        <v>614463.36298149033</v>
      </c>
      <c r="AW10" s="73">
        <v>44769.36</v>
      </c>
      <c r="AX10" s="73">
        <v>1051130.4400403139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228093.65</v>
      </c>
      <c r="CN10" s="73">
        <v>590.89</v>
      </c>
      <c r="CO10" s="73">
        <v>0</v>
      </c>
      <c r="CP10" s="73">
        <v>228684.54</v>
      </c>
      <c r="CQ10" s="73">
        <v>228093.65</v>
      </c>
      <c r="CR10" s="73">
        <v>590.89</v>
      </c>
      <c r="CS10" s="73">
        <v>0</v>
      </c>
      <c r="CT10" s="73">
        <v>228684.54</v>
      </c>
      <c r="CU10" s="73">
        <v>4305787.1899999995</v>
      </c>
      <c r="CV10" s="73">
        <v>840533.16</v>
      </c>
      <c r="CW10" s="73">
        <v>0</v>
      </c>
      <c r="CX10" s="73">
        <v>5146320.3499999996</v>
      </c>
      <c r="CY10" s="73">
        <v>692488.47999999952</v>
      </c>
      <c r="CZ10" s="73">
        <v>142815.853</v>
      </c>
      <c r="DA10" s="73">
        <v>0</v>
      </c>
      <c r="DB10" s="73">
        <v>835304.33299999952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356492.06</v>
      </c>
      <c r="DL10" s="73">
        <v>0</v>
      </c>
      <c r="DM10" s="73">
        <v>0</v>
      </c>
      <c r="DN10" s="73">
        <v>356492.06</v>
      </c>
      <c r="DO10" s="73">
        <v>184060.34</v>
      </c>
      <c r="DP10" s="73">
        <v>0</v>
      </c>
      <c r="DQ10" s="73">
        <v>0</v>
      </c>
      <c r="DR10" s="73">
        <v>184060.34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870.56</v>
      </c>
      <c r="EB10" s="73">
        <v>95334.03</v>
      </c>
      <c r="EC10" s="73">
        <v>0</v>
      </c>
      <c r="ED10" s="73">
        <v>96204.59</v>
      </c>
      <c r="EE10" s="73">
        <v>870.56</v>
      </c>
      <c r="EF10" s="73">
        <v>95334.03</v>
      </c>
      <c r="EG10" s="73">
        <v>0</v>
      </c>
      <c r="EH10" s="73">
        <v>96204.59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>C10+K10+S10+AA10+AI10+AQ10+AY10+BG10+BO10+BW10+CE10+CM10+CU10+DC10+DK10+DS10+EA10+EI10</f>
        <v>8308799.7969003078</v>
      </c>
      <c r="ER10" s="73">
        <f>D10+L10+T10+AB10+AJ10+AR10+AZ10+BH10+BP10+BX10+CF10+CN10+CV10+DD10+DL10+DT10+EB10+EJ10</f>
        <v>8245839.8631400075</v>
      </c>
      <c r="ES10" s="73">
        <f>E10+M10+U10+AC10+AK10+AS10+BA10+BI10+BQ10+BY10+CG10+CO10+CW10+DE10+DM10+DU10+EC10+EK10</f>
        <v>2008368.4200000006</v>
      </c>
      <c r="ET10" s="73">
        <f>F10+N10+V10+AD10+AL10+AT10+BB10+BJ10+BR10+BZ10+CH10+CP10+CX10+DF10+DN10+DV10+ED10+EL10</f>
        <v>18563008.080040313</v>
      </c>
      <c r="EU10" s="73">
        <f>G10+O10+W10+AE10+AM10+AU10+BC10+BK10+BS10+CA10+CI10+CQ10+CY10+DG10+DO10+DW10+EE10+EM10</f>
        <v>4521951.8769003069</v>
      </c>
      <c r="EV10" s="73">
        <f>H10+P10+X10+AF10+AN10+AV10+BD10+BL10+BT10+CB10+CJ10+CR10+CZ10+DH10+DP10+DX10+EF10+EN10</f>
        <v>7277839.9961400088</v>
      </c>
      <c r="EW10" s="73">
        <f>I10+Q10+Y10+AG10+AO10+AW10+BE10+BM10+BU10+CC10+CK10+CS10+DA10+DI10+DQ10+DY10+EG10+EO10</f>
        <v>885444.01000000059</v>
      </c>
      <c r="EX10" s="73">
        <f>J10+R10+Z10+AH10+AP10+AX10+BF10+BN10+BV10+CD10+CL10+CT10+DB10+DJ10+DR10+DZ10+EH10+EP10</f>
        <v>12685235.883040316</v>
      </c>
    </row>
    <row r="11" spans="1:154" ht="24.95" customHeight="1" x14ac:dyDescent="0.2">
      <c r="A11" s="53">
        <v>4</v>
      </c>
      <c r="B11" s="72" t="s">
        <v>66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10081.700000000001</v>
      </c>
      <c r="L11" s="73">
        <v>18431.66</v>
      </c>
      <c r="M11" s="73">
        <v>13091.59</v>
      </c>
      <c r="N11" s="73">
        <v>41604.949999999997</v>
      </c>
      <c r="O11" s="73">
        <v>10081.700000000001</v>
      </c>
      <c r="P11" s="73">
        <v>18431.66</v>
      </c>
      <c r="Q11" s="73">
        <v>13091.59</v>
      </c>
      <c r="R11" s="73">
        <v>41604.949999999997</v>
      </c>
      <c r="S11" s="73">
        <v>326.56</v>
      </c>
      <c r="T11" s="73">
        <v>0</v>
      </c>
      <c r="U11" s="73">
        <v>0</v>
      </c>
      <c r="V11" s="73">
        <v>326.56</v>
      </c>
      <c r="W11" s="73">
        <v>326.56</v>
      </c>
      <c r="X11" s="73">
        <v>0</v>
      </c>
      <c r="Y11" s="73">
        <v>0</v>
      </c>
      <c r="Z11" s="73">
        <v>326.56</v>
      </c>
      <c r="AA11" s="73">
        <v>6498635.1399999997</v>
      </c>
      <c r="AB11" s="73">
        <v>351821.97</v>
      </c>
      <c r="AC11" s="73">
        <v>1527570.9</v>
      </c>
      <c r="AD11" s="73">
        <v>8378028.0099999998</v>
      </c>
      <c r="AE11" s="73">
        <v>6498635.1399999997</v>
      </c>
      <c r="AF11" s="73">
        <v>351821.97</v>
      </c>
      <c r="AG11" s="73">
        <v>1527570.9</v>
      </c>
      <c r="AH11" s="73">
        <v>8378028.0099999998</v>
      </c>
      <c r="AI11" s="73">
        <v>282402.01</v>
      </c>
      <c r="AJ11" s="73">
        <v>459662.59</v>
      </c>
      <c r="AK11" s="73">
        <v>9480</v>
      </c>
      <c r="AL11" s="73">
        <v>751544.60000000009</v>
      </c>
      <c r="AM11" s="73">
        <v>282402.01</v>
      </c>
      <c r="AN11" s="73">
        <v>459662.59</v>
      </c>
      <c r="AO11" s="73">
        <v>9480</v>
      </c>
      <c r="AP11" s="73">
        <v>751544.60000000009</v>
      </c>
      <c r="AQ11" s="73">
        <v>35824.729999999996</v>
      </c>
      <c r="AR11" s="73">
        <v>61544.789999999994</v>
      </c>
      <c r="AS11" s="73">
        <v>2524</v>
      </c>
      <c r="AT11" s="73">
        <v>99893.51999999999</v>
      </c>
      <c r="AU11" s="73">
        <v>35824.729999999996</v>
      </c>
      <c r="AV11" s="73">
        <v>61544.789999999994</v>
      </c>
      <c r="AW11" s="73">
        <v>2524</v>
      </c>
      <c r="AX11" s="73">
        <v>99893.51999999999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v>0</v>
      </c>
      <c r="CS11" s="73">
        <v>0</v>
      </c>
      <c r="CT11" s="73">
        <v>0</v>
      </c>
      <c r="CU11" s="73">
        <v>102120.65</v>
      </c>
      <c r="CV11" s="73">
        <v>94913.36</v>
      </c>
      <c r="CW11" s="73">
        <v>0</v>
      </c>
      <c r="CX11" s="73">
        <v>197034.01</v>
      </c>
      <c r="CY11" s="73">
        <v>102120.65</v>
      </c>
      <c r="CZ11" s="73">
        <v>55274.840000000004</v>
      </c>
      <c r="DA11" s="73">
        <v>0</v>
      </c>
      <c r="DB11" s="73">
        <v>157395.49</v>
      </c>
      <c r="DC11" s="73">
        <v>5661.4</v>
      </c>
      <c r="DD11" s="73">
        <v>16019.07</v>
      </c>
      <c r="DE11" s="73">
        <v>610</v>
      </c>
      <c r="DF11" s="73">
        <v>22290.47</v>
      </c>
      <c r="DG11" s="73">
        <v>5661.4</v>
      </c>
      <c r="DH11" s="73">
        <v>16019.07</v>
      </c>
      <c r="DI11" s="73">
        <v>610</v>
      </c>
      <c r="DJ11" s="73">
        <v>22290.47</v>
      </c>
      <c r="DK11" s="73">
        <v>765047.32000000007</v>
      </c>
      <c r="DL11" s="73">
        <v>0</v>
      </c>
      <c r="DM11" s="73">
        <v>0</v>
      </c>
      <c r="DN11" s="73">
        <v>765047.32000000007</v>
      </c>
      <c r="DO11" s="73">
        <v>354551.49400000006</v>
      </c>
      <c r="DP11" s="73">
        <v>0</v>
      </c>
      <c r="DQ11" s="73">
        <v>0</v>
      </c>
      <c r="DR11" s="73">
        <v>354551.49400000006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2543</v>
      </c>
      <c r="EB11" s="73">
        <v>4300</v>
      </c>
      <c r="EC11" s="73">
        <v>0</v>
      </c>
      <c r="ED11" s="73">
        <v>6843</v>
      </c>
      <c r="EE11" s="73">
        <v>2543</v>
      </c>
      <c r="EF11" s="73">
        <v>4300</v>
      </c>
      <c r="EG11" s="73">
        <v>0</v>
      </c>
      <c r="EH11" s="73">
        <v>6843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>C11+K11+S11+AA11+AI11+AQ11+AY11+BG11+BO11+BW11+CE11+CM11+CU11+DC11+DK11+DS11+EA11+EI11</f>
        <v>7702642.5100000007</v>
      </c>
      <c r="ER11" s="73">
        <f>D11+L11+T11+AB11+AJ11+AR11+AZ11+BH11+BP11+BX11+CF11+CN11+CV11+DD11+DL11+DT11+EB11+EJ11</f>
        <v>1006693.44</v>
      </c>
      <c r="ES11" s="73">
        <f>E11+M11+U11+AC11+AK11+AS11+BA11+BI11+BQ11+BY11+CG11+CO11+CW11+DE11+DM11+DU11+EC11+EK11</f>
        <v>1553276.49</v>
      </c>
      <c r="ET11" s="73">
        <f>F11+N11+V11+AD11+AL11+AT11+BB11+BJ11+BR11+BZ11+CH11+CP11+CX11+DF11+DN11+DV11+ED11+EL11</f>
        <v>10262612.439999999</v>
      </c>
      <c r="EU11" s="73">
        <f>G11+O11+W11+AE11+AM11+AU11+BC11+BK11+BS11+CA11+CI11+CQ11+CY11+DG11+DO11+DW11+EE11+EM11</f>
        <v>7292146.6840000004</v>
      </c>
      <c r="EV11" s="73">
        <f>H11+P11+X11+AF11+AN11+AV11+BD11+BL11+BT11+CB11+CJ11+CR11+CZ11+DH11+DP11+DX11+EF11+EN11</f>
        <v>967054.91999999993</v>
      </c>
      <c r="EW11" s="73">
        <f>I11+Q11+Y11+AG11+AO11+AW11+BE11+BM11+BU11+CC11+CK11+CS11+DA11+DI11+DQ11+DY11+EG11+EO11</f>
        <v>1553276.49</v>
      </c>
      <c r="EX11" s="73">
        <f>J11+R11+Z11+AH11+AP11+AX11+BF11+BN11+BV11+CD11+CL11+CT11+DB11+DJ11+DR11+DZ11+EH11+EP11</f>
        <v>9812478.0940000005</v>
      </c>
    </row>
    <row r="12" spans="1:154" ht="24.95" customHeight="1" x14ac:dyDescent="0.2">
      <c r="A12" s="53">
        <v>5</v>
      </c>
      <c r="B12" s="72" t="s">
        <v>58</v>
      </c>
      <c r="C12" s="73">
        <v>6000</v>
      </c>
      <c r="D12" s="73">
        <v>0</v>
      </c>
      <c r="E12" s="73">
        <v>255000</v>
      </c>
      <c r="F12" s="73">
        <v>261000</v>
      </c>
      <c r="G12" s="73">
        <v>6000</v>
      </c>
      <c r="H12" s="73">
        <v>0</v>
      </c>
      <c r="I12" s="73">
        <v>255000</v>
      </c>
      <c r="J12" s="73">
        <v>261000</v>
      </c>
      <c r="K12" s="73">
        <v>744.04</v>
      </c>
      <c r="L12" s="73">
        <v>0</v>
      </c>
      <c r="M12" s="73">
        <v>4927.96</v>
      </c>
      <c r="N12" s="73">
        <v>5672</v>
      </c>
      <c r="O12" s="73">
        <v>744.04</v>
      </c>
      <c r="P12" s="73">
        <v>0</v>
      </c>
      <c r="Q12" s="73">
        <v>4927.96</v>
      </c>
      <c r="R12" s="73">
        <v>5672</v>
      </c>
      <c r="S12" s="73">
        <v>0</v>
      </c>
      <c r="T12" s="73">
        <v>0</v>
      </c>
      <c r="U12" s="73">
        <v>2000</v>
      </c>
      <c r="V12" s="73">
        <v>2000</v>
      </c>
      <c r="W12" s="73">
        <v>0</v>
      </c>
      <c r="X12" s="73">
        <v>0</v>
      </c>
      <c r="Y12" s="73">
        <v>2000</v>
      </c>
      <c r="Z12" s="73">
        <v>2000</v>
      </c>
      <c r="AA12" s="73">
        <v>2744951.8574132607</v>
      </c>
      <c r="AB12" s="73">
        <v>135385.11824923314</v>
      </c>
      <c r="AC12" s="73">
        <v>6537795.8686375385</v>
      </c>
      <c r="AD12" s="73">
        <v>9418132.8443000317</v>
      </c>
      <c r="AE12" s="73">
        <v>2744951.8574132607</v>
      </c>
      <c r="AF12" s="73">
        <v>135385.11824923314</v>
      </c>
      <c r="AG12" s="73">
        <v>6537795.8686375385</v>
      </c>
      <c r="AH12" s="73">
        <v>9418132.8443000317</v>
      </c>
      <c r="AI12" s="73">
        <v>69730.2</v>
      </c>
      <c r="AJ12" s="73">
        <v>54162.71</v>
      </c>
      <c r="AK12" s="73">
        <v>61697.7</v>
      </c>
      <c r="AL12" s="73">
        <v>185590.61</v>
      </c>
      <c r="AM12" s="73">
        <v>41814.232499999998</v>
      </c>
      <c r="AN12" s="73">
        <v>31817.397499999999</v>
      </c>
      <c r="AO12" s="73">
        <v>18630.712499999994</v>
      </c>
      <c r="AP12" s="73">
        <v>92262.342499999999</v>
      </c>
      <c r="AQ12" s="73">
        <v>16836.197058823531</v>
      </c>
      <c r="AR12" s="73">
        <v>13364.952981490194</v>
      </c>
      <c r="AS12" s="73">
        <v>2065</v>
      </c>
      <c r="AT12" s="73">
        <v>32266.150040313725</v>
      </c>
      <c r="AU12" s="73">
        <v>8416.1345588235308</v>
      </c>
      <c r="AV12" s="73">
        <v>10422.702981490194</v>
      </c>
      <c r="AW12" s="73">
        <v>516.25</v>
      </c>
      <c r="AX12" s="73">
        <v>19355.087540313725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v>0</v>
      </c>
      <c r="CS12" s="73">
        <v>0</v>
      </c>
      <c r="CT12" s="73">
        <v>0</v>
      </c>
      <c r="CU12" s="73">
        <v>0</v>
      </c>
      <c r="CV12" s="73">
        <v>0</v>
      </c>
      <c r="CW12" s="73">
        <v>0</v>
      </c>
      <c r="CX12" s="73">
        <v>0</v>
      </c>
      <c r="CY12" s="73">
        <v>0</v>
      </c>
      <c r="CZ12" s="73">
        <v>0</v>
      </c>
      <c r="DA12" s="73">
        <v>0</v>
      </c>
      <c r="DB12" s="73">
        <v>0</v>
      </c>
      <c r="DC12" s="73">
        <v>0</v>
      </c>
      <c r="DD12" s="73">
        <v>0</v>
      </c>
      <c r="DE12" s="73">
        <v>0</v>
      </c>
      <c r="DF12" s="73">
        <v>0</v>
      </c>
      <c r="DG12" s="73">
        <v>0</v>
      </c>
      <c r="DH12" s="73">
        <v>0</v>
      </c>
      <c r="DI12" s="73">
        <v>0</v>
      </c>
      <c r="DJ12" s="73">
        <v>0</v>
      </c>
      <c r="DK12" s="73">
        <v>0</v>
      </c>
      <c r="DL12" s="73">
        <v>0</v>
      </c>
      <c r="DM12" s="73">
        <v>0</v>
      </c>
      <c r="DN12" s="73">
        <v>0</v>
      </c>
      <c r="DO12" s="73">
        <v>0</v>
      </c>
      <c r="DP12" s="73">
        <v>0</v>
      </c>
      <c r="DQ12" s="73">
        <v>0</v>
      </c>
      <c r="DR12" s="73">
        <v>0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0</v>
      </c>
      <c r="EB12" s="73">
        <v>0</v>
      </c>
      <c r="EC12" s="73">
        <v>0</v>
      </c>
      <c r="ED12" s="73">
        <v>0</v>
      </c>
      <c r="EE12" s="73">
        <v>0</v>
      </c>
      <c r="EF12" s="73">
        <v>0</v>
      </c>
      <c r="EG12" s="73">
        <v>0</v>
      </c>
      <c r="EH12" s="73">
        <v>0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>C12+K12+S12+AA12+AI12+AQ12+AY12+BG12+BO12+BW12+CE12+CM12+CU12+DC12+DK12+DS12+EA12+EI12</f>
        <v>2838262.2944720844</v>
      </c>
      <c r="ER12" s="73">
        <f>D12+L12+T12+AB12+AJ12+AR12+AZ12+BH12+BP12+BX12+CF12+CN12+CV12+DD12+DL12+DT12+EB12+EJ12</f>
        <v>202912.78123072334</v>
      </c>
      <c r="ES12" s="73">
        <f>E12+M12+U12+AC12+AK12+AS12+BA12+BI12+BQ12+BY12+CG12+CO12+CW12+DE12+DM12+DU12+EC12+EK12</f>
        <v>6863486.5286375387</v>
      </c>
      <c r="ET12" s="73">
        <f>F12+N12+V12+AD12+AL12+AT12+BB12+BJ12+BR12+BZ12+CH12+CP12+CX12+DF12+DN12+DV12+ED12+EL12</f>
        <v>9904661.6043403447</v>
      </c>
      <c r="EU12" s="73">
        <f>G12+O12+W12+AE12+AM12+AU12+BC12+BK12+BS12+CA12+CI12+CQ12+CY12+DG12+DO12+DW12+EE12+EM12</f>
        <v>2801926.2644720841</v>
      </c>
      <c r="EV12" s="73">
        <f>H12+P12+X12+AF12+AN12+AV12+BD12+BL12+BT12+CB12+CJ12+CR12+CZ12+DH12+DP12+DX12+EF12+EN12</f>
        <v>177625.21873072334</v>
      </c>
      <c r="EW12" s="73">
        <f>I12+Q12+Y12+AG12+AO12+AW12+BE12+BM12+BU12+CC12+CK12+CS12+DA12+DI12+DQ12+DY12+EG12+EO12</f>
        <v>6818870.7911375389</v>
      </c>
      <c r="EX12" s="73">
        <f>J12+R12+Z12+AH12+AP12+AX12+BF12+BN12+BV12+CD12+CL12+CT12+DB12+DJ12+DR12+DZ12+EH12+EP12</f>
        <v>9798422.2743403446</v>
      </c>
    </row>
    <row r="13" spans="1:154" ht="24.95" customHeight="1" x14ac:dyDescent="0.2">
      <c r="A13" s="53">
        <v>6</v>
      </c>
      <c r="B13" s="72" t="s">
        <v>67</v>
      </c>
      <c r="C13" s="73">
        <v>2586429.36</v>
      </c>
      <c r="D13" s="73">
        <v>0</v>
      </c>
      <c r="E13" s="73">
        <v>0</v>
      </c>
      <c r="F13" s="73">
        <v>2586429.36</v>
      </c>
      <c r="G13" s="73">
        <v>964516.53962463303</v>
      </c>
      <c r="H13" s="73">
        <v>0</v>
      </c>
      <c r="I13" s="73">
        <v>0</v>
      </c>
      <c r="J13" s="73">
        <v>964516.53962463303</v>
      </c>
      <c r="K13" s="73">
        <v>0</v>
      </c>
      <c r="L13" s="73">
        <v>14516.04</v>
      </c>
      <c r="M13" s="73">
        <v>0</v>
      </c>
      <c r="N13" s="73">
        <v>14516.04</v>
      </c>
      <c r="O13" s="73">
        <v>0</v>
      </c>
      <c r="P13" s="73">
        <v>14516.04</v>
      </c>
      <c r="Q13" s="73">
        <v>0</v>
      </c>
      <c r="R13" s="73">
        <v>14516.04</v>
      </c>
      <c r="S13" s="73">
        <v>24423</v>
      </c>
      <c r="T13" s="73">
        <v>3075.25</v>
      </c>
      <c r="U13" s="73">
        <v>0</v>
      </c>
      <c r="V13" s="73">
        <v>27498.25</v>
      </c>
      <c r="W13" s="73">
        <v>24423</v>
      </c>
      <c r="X13" s="73">
        <v>3075.25</v>
      </c>
      <c r="Y13" s="73">
        <v>0</v>
      </c>
      <c r="Z13" s="73">
        <v>27498.25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1164271.97</v>
      </c>
      <c r="AJ13" s="73">
        <v>4139099.2500000005</v>
      </c>
      <c r="AK13" s="73">
        <v>62159</v>
      </c>
      <c r="AL13" s="73">
        <v>5365530.2200000007</v>
      </c>
      <c r="AM13" s="73">
        <v>349585.89100000006</v>
      </c>
      <c r="AN13" s="73">
        <v>1253629.0950000002</v>
      </c>
      <c r="AO13" s="73">
        <v>20897.500000000007</v>
      </c>
      <c r="AP13" s="73">
        <v>1624112.4860000003</v>
      </c>
      <c r="AQ13" s="73">
        <v>139525.24705882353</v>
      </c>
      <c r="AR13" s="73">
        <v>386055.49298149021</v>
      </c>
      <c r="AS13" s="73">
        <v>2720</v>
      </c>
      <c r="AT13" s="73">
        <v>528300.74004031369</v>
      </c>
      <c r="AU13" s="73">
        <v>46128.86705882354</v>
      </c>
      <c r="AV13" s="73">
        <v>124155.88998149021</v>
      </c>
      <c r="AW13" s="73">
        <v>816</v>
      </c>
      <c r="AX13" s="73">
        <v>171100.75704031374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119954.02</v>
      </c>
      <c r="CN13" s="73">
        <v>0</v>
      </c>
      <c r="CO13" s="73">
        <v>0</v>
      </c>
      <c r="CP13" s="73">
        <v>119954.02</v>
      </c>
      <c r="CQ13" s="73">
        <v>119954.02</v>
      </c>
      <c r="CR13" s="73">
        <v>0</v>
      </c>
      <c r="CS13" s="73">
        <v>0</v>
      </c>
      <c r="CT13" s="73">
        <v>119954.02</v>
      </c>
      <c r="CU13" s="73">
        <v>229547.64</v>
      </c>
      <c r="CV13" s="73">
        <v>15571</v>
      </c>
      <c r="CW13" s="73">
        <v>0</v>
      </c>
      <c r="CX13" s="73">
        <v>245118.64</v>
      </c>
      <c r="CY13" s="73">
        <v>229547.64</v>
      </c>
      <c r="CZ13" s="73">
        <v>15571</v>
      </c>
      <c r="DA13" s="73">
        <v>0</v>
      </c>
      <c r="DB13" s="73">
        <v>245118.64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3">
        <v>0</v>
      </c>
      <c r="DM13" s="73">
        <v>0</v>
      </c>
      <c r="DN13" s="73">
        <v>0</v>
      </c>
      <c r="DO13" s="73">
        <v>0</v>
      </c>
      <c r="DP13" s="73">
        <v>0</v>
      </c>
      <c r="DQ13" s="73">
        <v>0</v>
      </c>
      <c r="DR13" s="73">
        <v>0</v>
      </c>
      <c r="DS13" s="73">
        <v>0</v>
      </c>
      <c r="DT13" s="73">
        <v>76497.41</v>
      </c>
      <c r="DU13" s="73">
        <v>0</v>
      </c>
      <c r="DV13" s="73">
        <v>76497.41</v>
      </c>
      <c r="DW13" s="73">
        <v>0</v>
      </c>
      <c r="DX13" s="73">
        <v>76497.41</v>
      </c>
      <c r="DY13" s="73">
        <v>0</v>
      </c>
      <c r="DZ13" s="73">
        <v>76497.41</v>
      </c>
      <c r="EA13" s="73">
        <v>33311.100000000006</v>
      </c>
      <c r="EB13" s="73">
        <v>0</v>
      </c>
      <c r="EC13" s="73">
        <v>0</v>
      </c>
      <c r="ED13" s="73">
        <v>33311.100000000006</v>
      </c>
      <c r="EE13" s="73">
        <v>33311.100000000006</v>
      </c>
      <c r="EF13" s="73">
        <v>0</v>
      </c>
      <c r="EG13" s="73">
        <v>0</v>
      </c>
      <c r="EH13" s="73">
        <v>33311.100000000006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>C13+K13+S13+AA13+AI13+AQ13+AY13+BG13+BO13+BW13+CE13+CM13+CU13+DC13+DK13+DS13+EA13+EI13</f>
        <v>4297462.3370588236</v>
      </c>
      <c r="ER13" s="73">
        <f>D13+L13+T13+AB13+AJ13+AR13+AZ13+BH13+BP13+BX13+CF13+CN13+CV13+DD13+DL13+DT13+EB13+EJ13</f>
        <v>4634814.4429814909</v>
      </c>
      <c r="ES13" s="73">
        <f>E13+M13+U13+AC13+AK13+AS13+BA13+BI13+BQ13+BY13+CG13+CO13+CW13+DE13+DM13+DU13+EC13+EK13</f>
        <v>64879</v>
      </c>
      <c r="ET13" s="73">
        <f>F13+N13+V13+AD13+AL13+AT13+BB13+BJ13+BR13+BZ13+CH13+CP13+CX13+DF13+DN13+DV13+ED13+EL13</f>
        <v>8997155.7800403144</v>
      </c>
      <c r="EU13" s="73">
        <f>G13+O13+W13+AE13+AM13+AU13+BC13+BK13+BS13+CA13+CI13+CQ13+CY13+DG13+DO13+DW13+EE13+EM13</f>
        <v>1767467.0576834567</v>
      </c>
      <c r="EV13" s="73">
        <f>H13+P13+X13+AF13+AN13+AV13+BD13+BL13+BT13+CB13+CJ13+CR13+CZ13+DH13+DP13+DX13+EF13+EN13</f>
        <v>1487444.6849814903</v>
      </c>
      <c r="EW13" s="73">
        <f>I13+Q13+Y13+AG13+AO13+AW13+BE13+BM13+BU13+CC13+CK13+CS13+DA13+DI13+DQ13+DY13+EG13+EO13</f>
        <v>21713.500000000007</v>
      </c>
      <c r="EX13" s="73">
        <f>J13+R13+Z13+AH13+AP13+AX13+BF13+BN13+BV13+CD13+CL13+CT13+DB13+DJ13+DR13+DZ13+EH13+EP13</f>
        <v>3276625.2426649476</v>
      </c>
    </row>
    <row r="14" spans="1:154" ht="24.95" customHeight="1" x14ac:dyDescent="0.2">
      <c r="A14" s="53">
        <v>7</v>
      </c>
      <c r="B14" s="72" t="s">
        <v>59</v>
      </c>
      <c r="C14" s="73">
        <v>0</v>
      </c>
      <c r="D14" s="73">
        <v>7742</v>
      </c>
      <c r="E14" s="73">
        <v>30000</v>
      </c>
      <c r="F14" s="73">
        <v>37742</v>
      </c>
      <c r="G14" s="73">
        <v>0</v>
      </c>
      <c r="H14" s="73">
        <v>7742</v>
      </c>
      <c r="I14" s="73">
        <v>30000</v>
      </c>
      <c r="J14" s="73">
        <v>37742</v>
      </c>
      <c r="K14" s="73">
        <v>0</v>
      </c>
      <c r="L14" s="73">
        <v>3542</v>
      </c>
      <c r="M14" s="73">
        <v>0</v>
      </c>
      <c r="N14" s="73">
        <v>3542</v>
      </c>
      <c r="O14" s="73">
        <v>0</v>
      </c>
      <c r="P14" s="73">
        <v>3542</v>
      </c>
      <c r="Q14" s="73">
        <v>0</v>
      </c>
      <c r="R14" s="73">
        <v>3542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3136516</v>
      </c>
      <c r="AB14" s="73">
        <v>65435</v>
      </c>
      <c r="AC14" s="73">
        <v>2374861</v>
      </c>
      <c r="AD14" s="73">
        <v>5576812</v>
      </c>
      <c r="AE14" s="73">
        <v>3136516</v>
      </c>
      <c r="AF14" s="73">
        <v>65435</v>
      </c>
      <c r="AG14" s="73">
        <v>2374861</v>
      </c>
      <c r="AH14" s="73">
        <v>5576812</v>
      </c>
      <c r="AI14" s="73">
        <v>162452</v>
      </c>
      <c r="AJ14" s="73">
        <v>132152</v>
      </c>
      <c r="AK14" s="73">
        <v>436558</v>
      </c>
      <c r="AL14" s="73">
        <v>731162</v>
      </c>
      <c r="AM14" s="73">
        <v>162452</v>
      </c>
      <c r="AN14" s="73">
        <v>132152</v>
      </c>
      <c r="AO14" s="73">
        <v>436558</v>
      </c>
      <c r="AP14" s="73">
        <v>731162</v>
      </c>
      <c r="AQ14" s="73">
        <v>55755.847058823529</v>
      </c>
      <c r="AR14" s="73">
        <v>22683.952981490194</v>
      </c>
      <c r="AS14" s="73">
        <v>81447</v>
      </c>
      <c r="AT14" s="73">
        <v>159886.80004031374</v>
      </c>
      <c r="AU14" s="73">
        <v>39658.87205882353</v>
      </c>
      <c r="AV14" s="73">
        <v>22683.952981490194</v>
      </c>
      <c r="AW14" s="73">
        <v>81447</v>
      </c>
      <c r="AX14" s="73">
        <v>143789.82504031371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v>0</v>
      </c>
      <c r="CS14" s="73">
        <v>0</v>
      </c>
      <c r="CT14" s="73">
        <v>0</v>
      </c>
      <c r="CU14" s="73">
        <v>74435</v>
      </c>
      <c r="CV14" s="73">
        <v>0</v>
      </c>
      <c r="CW14" s="73">
        <v>31065</v>
      </c>
      <c r="CX14" s="73">
        <v>105500</v>
      </c>
      <c r="CY14" s="73">
        <v>57689.74</v>
      </c>
      <c r="CZ14" s="73">
        <v>0</v>
      </c>
      <c r="DA14" s="73">
        <v>27539.48444</v>
      </c>
      <c r="DB14" s="73">
        <v>85229.224439999991</v>
      </c>
      <c r="DC14" s="73">
        <v>0</v>
      </c>
      <c r="DD14" s="73">
        <v>5019</v>
      </c>
      <c r="DE14" s="73">
        <v>0</v>
      </c>
      <c r="DF14" s="73">
        <v>5019</v>
      </c>
      <c r="DG14" s="73">
        <v>0</v>
      </c>
      <c r="DH14" s="73">
        <v>5019</v>
      </c>
      <c r="DI14" s="73">
        <v>0</v>
      </c>
      <c r="DJ14" s="73">
        <v>5019</v>
      </c>
      <c r="DK14" s="73">
        <v>11324</v>
      </c>
      <c r="DL14" s="73">
        <v>0</v>
      </c>
      <c r="DM14" s="73">
        <v>0</v>
      </c>
      <c r="DN14" s="73">
        <v>11324</v>
      </c>
      <c r="DO14" s="73">
        <v>4529.3240000000005</v>
      </c>
      <c r="DP14" s="73">
        <v>0</v>
      </c>
      <c r="DQ14" s="73">
        <v>0</v>
      </c>
      <c r="DR14" s="73">
        <v>4529.3240000000005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422245</v>
      </c>
      <c r="EB14" s="73">
        <v>0</v>
      </c>
      <c r="EC14" s="73">
        <v>7521</v>
      </c>
      <c r="ED14" s="73">
        <v>429766</v>
      </c>
      <c r="EE14" s="73">
        <v>2388.359999999986</v>
      </c>
      <c r="EF14" s="73">
        <v>0</v>
      </c>
      <c r="EG14" s="73">
        <v>5129.5387499999997</v>
      </c>
      <c r="EH14" s="73">
        <v>7517.8987499999857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>C14+K14+S14+AA14+AI14+AQ14+AY14+BG14+BO14+BW14+CE14+CM14+CU14+DC14+DK14+DS14+EA14+EI14</f>
        <v>3862727.8470588233</v>
      </c>
      <c r="ER14" s="73">
        <f>D14+L14+T14+AB14+AJ14+AR14+AZ14+BH14+BP14+BX14+CF14+CN14+CV14+DD14+DL14+DT14+EB14+EJ14</f>
        <v>236573.95298149021</v>
      </c>
      <c r="ES14" s="73">
        <f>E14+M14+U14+AC14+AK14+AS14+BA14+BI14+BQ14+BY14+CG14+CO14+CW14+DE14+DM14+DU14+EC14+EK14</f>
        <v>2961452</v>
      </c>
      <c r="ET14" s="73">
        <f>F14+N14+V14+AD14+AL14+AT14+BB14+BJ14+BR14+BZ14+CH14+CP14+CX14+DF14+DN14+DV14+ED14+EL14</f>
        <v>7060753.800040314</v>
      </c>
      <c r="EU14" s="73">
        <f>G14+O14+W14+AE14+AM14+AU14+BC14+BK14+BS14+CA14+CI14+CQ14+CY14+DG14+DO14+DW14+EE14+EM14</f>
        <v>3403234.2960588238</v>
      </c>
      <c r="EV14" s="73">
        <f>H14+P14+X14+AF14+AN14+AV14+BD14+BL14+BT14+CB14+CJ14+CR14+CZ14+DH14+DP14+DX14+EF14+EN14</f>
        <v>236573.95298149021</v>
      </c>
      <c r="EW14" s="73">
        <f>I14+Q14+Y14+AG14+AO14+AW14+BE14+BM14+BU14+CC14+CK14+CS14+DA14+DI14+DQ14+DY14+EG14+EO14</f>
        <v>2955535.0231899996</v>
      </c>
      <c r="EX14" s="73">
        <f>J14+R14+Z14+AH14+AP14+AX14+BF14+BN14+BV14+CD14+CL14+CT14+DB14+DJ14+DR14+DZ14+EH14+EP14</f>
        <v>6595343.2722303132</v>
      </c>
    </row>
    <row r="15" spans="1:154" ht="24.95" customHeight="1" x14ac:dyDescent="0.2">
      <c r="A15" s="53">
        <v>8</v>
      </c>
      <c r="B15" s="72" t="s">
        <v>61</v>
      </c>
      <c r="C15" s="73">
        <v>46108.429999999993</v>
      </c>
      <c r="D15" s="73">
        <v>0</v>
      </c>
      <c r="E15" s="73">
        <v>0</v>
      </c>
      <c r="F15" s="73">
        <v>46108.429999999993</v>
      </c>
      <c r="G15" s="73">
        <v>39000</v>
      </c>
      <c r="H15" s="73">
        <v>0</v>
      </c>
      <c r="I15" s="73">
        <v>0</v>
      </c>
      <c r="J15" s="73">
        <v>39000</v>
      </c>
      <c r="K15" s="73">
        <v>118.48000000000229</v>
      </c>
      <c r="L15" s="73">
        <v>0</v>
      </c>
      <c r="M15" s="73">
        <v>0</v>
      </c>
      <c r="N15" s="73">
        <v>118.48000000000229</v>
      </c>
      <c r="O15" s="73">
        <v>118.48000000000229</v>
      </c>
      <c r="P15" s="73">
        <v>0</v>
      </c>
      <c r="Q15" s="73">
        <v>0</v>
      </c>
      <c r="R15" s="73">
        <v>118.48000000000229</v>
      </c>
      <c r="S15" s="73">
        <v>760.14</v>
      </c>
      <c r="T15" s="73">
        <v>0</v>
      </c>
      <c r="U15" s="73">
        <v>0</v>
      </c>
      <c r="V15" s="73">
        <v>760.14</v>
      </c>
      <c r="W15" s="73">
        <v>760.14</v>
      </c>
      <c r="X15" s="73">
        <v>0</v>
      </c>
      <c r="Y15" s="73">
        <v>0</v>
      </c>
      <c r="Z15" s="73">
        <v>760.14</v>
      </c>
      <c r="AA15" s="73">
        <v>2909084.5826000124</v>
      </c>
      <c r="AB15" s="73">
        <v>70346.503500000035</v>
      </c>
      <c r="AC15" s="73">
        <v>1386714.053899986</v>
      </c>
      <c r="AD15" s="73">
        <v>4366145.1399999987</v>
      </c>
      <c r="AE15" s="73">
        <v>2909084.5826000124</v>
      </c>
      <c r="AF15" s="73">
        <v>70346.503500000035</v>
      </c>
      <c r="AG15" s="73">
        <v>1386714.053899986</v>
      </c>
      <c r="AH15" s="73">
        <v>4366145.1399999987</v>
      </c>
      <c r="AI15" s="73">
        <v>399850.4087250001</v>
      </c>
      <c r="AJ15" s="73">
        <v>408420.13347499998</v>
      </c>
      <c r="AK15" s="73">
        <v>58486.897799999992</v>
      </c>
      <c r="AL15" s="73">
        <v>866757.44000000006</v>
      </c>
      <c r="AM15" s="73">
        <v>399850.4087250001</v>
      </c>
      <c r="AN15" s="73">
        <v>408420.13347499998</v>
      </c>
      <c r="AO15" s="73">
        <v>58486.897799999992</v>
      </c>
      <c r="AP15" s="73">
        <v>866757.44000000006</v>
      </c>
      <c r="AQ15" s="73">
        <v>120723.70814750979</v>
      </c>
      <c r="AR15" s="73">
        <v>56966.811852490195</v>
      </c>
      <c r="AS15" s="73">
        <v>1240</v>
      </c>
      <c r="AT15" s="73">
        <v>178930.52</v>
      </c>
      <c r="AU15" s="73">
        <v>120723.70814750979</v>
      </c>
      <c r="AV15" s="73">
        <v>56966.811852490195</v>
      </c>
      <c r="AW15" s="73">
        <v>1240</v>
      </c>
      <c r="AX15" s="73">
        <v>178930.52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14076.776780000007</v>
      </c>
      <c r="CN15" s="73">
        <v>374.51321999999999</v>
      </c>
      <c r="CO15" s="73">
        <v>0</v>
      </c>
      <c r="CP15" s="73">
        <v>14451.290000000008</v>
      </c>
      <c r="CQ15" s="73">
        <v>14076.776780000007</v>
      </c>
      <c r="CR15" s="73">
        <v>374.51321999999999</v>
      </c>
      <c r="CS15" s="73">
        <v>0</v>
      </c>
      <c r="CT15" s="73">
        <v>14451.290000000008</v>
      </c>
      <c r="CU15" s="73">
        <v>315179.63876799837</v>
      </c>
      <c r="CV15" s="73">
        <v>3042.9112320000004</v>
      </c>
      <c r="CW15" s="73">
        <v>0</v>
      </c>
      <c r="CX15" s="73">
        <v>318222.54999999836</v>
      </c>
      <c r="CY15" s="73">
        <v>90775.678379995166</v>
      </c>
      <c r="CZ15" s="73">
        <v>1529.6531200000004</v>
      </c>
      <c r="DA15" s="73">
        <v>0</v>
      </c>
      <c r="DB15" s="73">
        <v>92305.331499995169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1.4548362514688051E-12</v>
      </c>
      <c r="EB15" s="73">
        <v>0</v>
      </c>
      <c r="EC15" s="73">
        <v>99800</v>
      </c>
      <c r="ED15" s="73">
        <v>99800</v>
      </c>
      <c r="EE15" s="73">
        <v>1.4548362514688051E-12</v>
      </c>
      <c r="EF15" s="73">
        <v>0</v>
      </c>
      <c r="EG15" s="73">
        <v>24950</v>
      </c>
      <c r="EH15" s="73">
        <v>24950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>C15+K15+S15+AA15+AI15+AQ15+AY15+BG15+BO15+BW15+CE15+CM15+CU15+DC15+DK15+DS15+EA15+EI15</f>
        <v>3805902.1650205203</v>
      </c>
      <c r="ER15" s="73">
        <f>D15+L15+T15+AB15+AJ15+AR15+AZ15+BH15+BP15+BX15+CF15+CN15+CV15+DD15+DL15+DT15+EB15+EJ15</f>
        <v>539150.87327949016</v>
      </c>
      <c r="ES15" s="73">
        <f>E15+M15+U15+AC15+AK15+AS15+BA15+BI15+BQ15+BY15+CG15+CO15+CW15+DE15+DM15+DU15+EC15+EK15</f>
        <v>1546240.9516999859</v>
      </c>
      <c r="ET15" s="73">
        <f>F15+N15+V15+AD15+AL15+AT15+BB15+BJ15+BR15+BZ15+CH15+CP15+CX15+DF15+DN15+DV15+ED15+EL15</f>
        <v>5891293.9899999965</v>
      </c>
      <c r="EU15" s="73">
        <f>G15+O15+W15+AE15+AM15+AU15+BC15+BK15+BS15+CA15+CI15+CQ15+CY15+DG15+DO15+DW15+EE15+EM15</f>
        <v>3574389.7746325177</v>
      </c>
      <c r="EV15" s="73">
        <f>H15+P15+X15+AF15+AN15+AV15+BD15+BL15+BT15+CB15+CJ15+CR15+CZ15+DH15+DP15+DX15+EF15+EN15</f>
        <v>537637.61516749021</v>
      </c>
      <c r="EW15" s="73">
        <f>I15+Q15+Y15+AG15+AO15+AW15+BE15+BM15+BU15+CC15+CK15+CS15+DA15+DI15+DQ15+DY15+EG15+EO15</f>
        <v>1471390.9516999859</v>
      </c>
      <c r="EX15" s="73">
        <f>J15+R15+Z15+AH15+AP15+AX15+BF15+BN15+BV15+CD15+CL15+CT15+DB15+DJ15+DR15+DZ15+EH15+EP15</f>
        <v>5583418.3414999936</v>
      </c>
    </row>
    <row r="16" spans="1:154" ht="24.95" customHeight="1" x14ac:dyDescent="0.2">
      <c r="A16" s="53">
        <v>9</v>
      </c>
      <c r="B16" s="72" t="s">
        <v>60</v>
      </c>
      <c r="C16" s="73">
        <v>0</v>
      </c>
      <c r="D16" s="73">
        <v>5381.24</v>
      </c>
      <c r="E16" s="73">
        <v>0</v>
      </c>
      <c r="F16" s="73">
        <v>5381.24</v>
      </c>
      <c r="G16" s="73">
        <v>0</v>
      </c>
      <c r="H16" s="73">
        <v>5381.24</v>
      </c>
      <c r="I16" s="73">
        <v>0</v>
      </c>
      <c r="J16" s="73">
        <v>5381.24</v>
      </c>
      <c r="K16" s="73">
        <v>0</v>
      </c>
      <c r="L16" s="73">
        <v>34650.269999999997</v>
      </c>
      <c r="M16" s="73">
        <v>0</v>
      </c>
      <c r="N16" s="73">
        <v>34650.269999999997</v>
      </c>
      <c r="O16" s="73">
        <v>0</v>
      </c>
      <c r="P16" s="73">
        <v>34650.269999999997</v>
      </c>
      <c r="Q16" s="73">
        <v>0</v>
      </c>
      <c r="R16" s="73">
        <v>34650.269999999997</v>
      </c>
      <c r="S16" s="73">
        <v>0</v>
      </c>
      <c r="T16" s="73">
        <v>5000</v>
      </c>
      <c r="U16" s="73">
        <v>0</v>
      </c>
      <c r="V16" s="73">
        <v>5000</v>
      </c>
      <c r="W16" s="73">
        <v>0</v>
      </c>
      <c r="X16" s="73">
        <v>5000</v>
      </c>
      <c r="Y16" s="73">
        <v>0</v>
      </c>
      <c r="Z16" s="73">
        <v>5000</v>
      </c>
      <c r="AA16" s="73">
        <v>1959852.8190001275</v>
      </c>
      <c r="AB16" s="73">
        <v>4598.2924999999996</v>
      </c>
      <c r="AC16" s="73">
        <v>2520.6828000000005</v>
      </c>
      <c r="AD16" s="73">
        <v>1966971.7943001275</v>
      </c>
      <c r="AE16" s="73">
        <v>1672949.0765101514</v>
      </c>
      <c r="AF16" s="73">
        <v>4292.7275599999994</v>
      </c>
      <c r="AG16" s="73">
        <v>2460.2575200000006</v>
      </c>
      <c r="AH16" s="73">
        <v>1679702.0615901514</v>
      </c>
      <c r="AI16" s="73">
        <v>236217.65</v>
      </c>
      <c r="AJ16" s="73">
        <v>361706.22512999998</v>
      </c>
      <c r="AK16" s="73">
        <v>0</v>
      </c>
      <c r="AL16" s="73">
        <v>597923.87512999994</v>
      </c>
      <c r="AM16" s="73">
        <v>226583.408</v>
      </c>
      <c r="AN16" s="73">
        <v>346062.95332999999</v>
      </c>
      <c r="AO16" s="73">
        <v>0</v>
      </c>
      <c r="AP16" s="73">
        <v>572646.36132999999</v>
      </c>
      <c r="AQ16" s="73">
        <v>14361.297058823529</v>
      </c>
      <c r="AR16" s="73">
        <v>41876.252981490194</v>
      </c>
      <c r="AS16" s="73">
        <v>0</v>
      </c>
      <c r="AT16" s="73">
        <v>56237.550040313727</v>
      </c>
      <c r="AU16" s="73">
        <v>14361.297058823529</v>
      </c>
      <c r="AV16" s="73">
        <v>41876.252981490194</v>
      </c>
      <c r="AW16" s="73">
        <v>0</v>
      </c>
      <c r="AX16" s="73">
        <v>56237.550040313727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1542992.5152</v>
      </c>
      <c r="BP16" s="73">
        <v>0</v>
      </c>
      <c r="BQ16" s="73">
        <v>0</v>
      </c>
      <c r="BR16" s="73">
        <v>1542992.5152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65690.683500000014</v>
      </c>
      <c r="CN16" s="73">
        <v>0</v>
      </c>
      <c r="CO16" s="73">
        <v>0</v>
      </c>
      <c r="CP16" s="73">
        <v>65690.683500000014</v>
      </c>
      <c r="CQ16" s="73">
        <v>57146.461750000017</v>
      </c>
      <c r="CR16" s="73">
        <v>0</v>
      </c>
      <c r="CS16" s="73">
        <v>0</v>
      </c>
      <c r="CT16" s="73">
        <v>57146.461750000017</v>
      </c>
      <c r="CU16" s="73">
        <v>133423.29999999999</v>
      </c>
      <c r="CV16" s="73">
        <v>184915.66</v>
      </c>
      <c r="CW16" s="73">
        <v>0</v>
      </c>
      <c r="CX16" s="73">
        <v>318338.95999999996</v>
      </c>
      <c r="CY16" s="73">
        <v>17033.00856663422</v>
      </c>
      <c r="CZ16" s="73">
        <v>38839.637000000017</v>
      </c>
      <c r="DA16" s="73">
        <v>0</v>
      </c>
      <c r="DB16" s="73">
        <v>55872.645566634237</v>
      </c>
      <c r="DC16" s="73">
        <v>60.45</v>
      </c>
      <c r="DD16" s="73">
        <v>1328.8</v>
      </c>
      <c r="DE16" s="73">
        <v>0</v>
      </c>
      <c r="DF16" s="73">
        <v>1389.25</v>
      </c>
      <c r="DG16" s="73">
        <v>60.45</v>
      </c>
      <c r="DH16" s="73">
        <v>1328.8</v>
      </c>
      <c r="DI16" s="73">
        <v>0</v>
      </c>
      <c r="DJ16" s="73">
        <v>1389.25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57021.81</v>
      </c>
      <c r="EB16" s="73">
        <v>0</v>
      </c>
      <c r="EC16" s="73">
        <v>0</v>
      </c>
      <c r="ED16" s="73">
        <v>57021.81</v>
      </c>
      <c r="EE16" s="73">
        <v>3083.7916666666642</v>
      </c>
      <c r="EF16" s="73">
        <v>0</v>
      </c>
      <c r="EG16" s="73">
        <v>0</v>
      </c>
      <c r="EH16" s="73">
        <v>3083.7916666666642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>C16+K16+S16+AA16+AI16+AQ16+AY16+BG16+BO16+BW16+CE16+CM16+CU16+DC16+DK16+DS16+EA16+EI16</f>
        <v>4009620.5247589508</v>
      </c>
      <c r="ER16" s="73">
        <f>D16+L16+T16+AB16+AJ16+AR16+AZ16+BH16+BP16+BX16+CF16+CN16+CV16+DD16+DL16+DT16+EB16+EJ16</f>
        <v>639456.74061149021</v>
      </c>
      <c r="ES16" s="73">
        <f>E16+M16+U16+AC16+AK16+AS16+BA16+BI16+BQ16+BY16+CG16+CO16+CW16+DE16+DM16+DU16+EC16+EK16</f>
        <v>2520.6828000000005</v>
      </c>
      <c r="ET16" s="73">
        <f>F16+N16+V16+AD16+AL16+AT16+BB16+BJ16+BR16+BZ16+CH16+CP16+CX16+DF16+DN16+DV16+ED16+EL16</f>
        <v>4651597.9481704412</v>
      </c>
      <c r="EU16" s="73">
        <f>G16+O16+W16+AE16+AM16+AU16+BC16+BK16+BS16+CA16+CI16+CQ16+CY16+DG16+DO16+DW16+EE16+EM16</f>
        <v>1991217.4935522759</v>
      </c>
      <c r="EV16" s="73">
        <f>H16+P16+X16+AF16+AN16+AV16+BD16+BL16+BT16+CB16+CJ16+CR16+CZ16+DH16+DP16+DX16+EF16+EN16</f>
        <v>477431.88087149017</v>
      </c>
      <c r="EW16" s="73">
        <f>I16+Q16+Y16+AG16+AO16+AW16+BE16+BM16+BU16+CC16+CK16+CS16+DA16+DI16+DQ16+DY16+EG16+EO16</f>
        <v>2460.2575200000006</v>
      </c>
      <c r="EX16" s="73">
        <f>J16+R16+Z16+AH16+AP16+AX16+BF16+BN16+BV16+CD16+CL16+CT16+DB16+DJ16+DR16+DZ16+EH16+EP16</f>
        <v>2471109.631943766</v>
      </c>
    </row>
    <row r="17" spans="1:154" ht="24.95" customHeight="1" x14ac:dyDescent="0.2">
      <c r="A17" s="53">
        <v>10</v>
      </c>
      <c r="B17" s="72" t="s">
        <v>57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1641.04</v>
      </c>
      <c r="V17" s="73">
        <v>1641.04</v>
      </c>
      <c r="W17" s="73">
        <v>0</v>
      </c>
      <c r="X17" s="73">
        <v>0</v>
      </c>
      <c r="Y17" s="73">
        <v>492.30999999999995</v>
      </c>
      <c r="Z17" s="73">
        <v>492.30999999999995</v>
      </c>
      <c r="AA17" s="73">
        <v>41042.649999999994</v>
      </c>
      <c r="AB17" s="73">
        <v>158.18</v>
      </c>
      <c r="AC17" s="73">
        <v>3329426.96</v>
      </c>
      <c r="AD17" s="73">
        <v>3370627.79</v>
      </c>
      <c r="AE17" s="73">
        <v>41042.649999999994</v>
      </c>
      <c r="AF17" s="73">
        <v>158.18</v>
      </c>
      <c r="AG17" s="73">
        <v>3329426.96</v>
      </c>
      <c r="AH17" s="73">
        <v>3370627.79</v>
      </c>
      <c r="AI17" s="73">
        <v>0</v>
      </c>
      <c r="AJ17" s="73">
        <v>480</v>
      </c>
      <c r="AK17" s="73">
        <v>576290.68000000005</v>
      </c>
      <c r="AL17" s="73">
        <v>576770.68000000005</v>
      </c>
      <c r="AM17" s="73">
        <v>0</v>
      </c>
      <c r="AN17" s="73">
        <v>144</v>
      </c>
      <c r="AO17" s="73">
        <v>248202.17000000004</v>
      </c>
      <c r="AP17" s="73">
        <v>248346.17000000004</v>
      </c>
      <c r="AQ17" s="73">
        <v>1001.85</v>
      </c>
      <c r="AR17" s="73">
        <v>9736.9500000000007</v>
      </c>
      <c r="AS17" s="73">
        <v>41881.39</v>
      </c>
      <c r="AT17" s="73">
        <v>52620.19</v>
      </c>
      <c r="AU17" s="73">
        <v>1001.85</v>
      </c>
      <c r="AV17" s="73">
        <v>9530.4500000000007</v>
      </c>
      <c r="AW17" s="73">
        <v>12564.419999999998</v>
      </c>
      <c r="AX17" s="73">
        <v>23096.720000000001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v>0</v>
      </c>
      <c r="CS17" s="73">
        <v>0</v>
      </c>
      <c r="CT17" s="73">
        <v>0</v>
      </c>
      <c r="CU17" s="73">
        <v>0</v>
      </c>
      <c r="CV17" s="73">
        <v>0</v>
      </c>
      <c r="CW17" s="73">
        <v>0</v>
      </c>
      <c r="CX17" s="73">
        <v>0</v>
      </c>
      <c r="CY17" s="73">
        <v>0</v>
      </c>
      <c r="CZ17" s="73">
        <v>0</v>
      </c>
      <c r="DA17" s="73">
        <v>0</v>
      </c>
      <c r="DB17" s="73">
        <v>0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0</v>
      </c>
      <c r="DL17" s="73">
        <v>0</v>
      </c>
      <c r="DM17" s="73">
        <v>0</v>
      </c>
      <c r="DN17" s="73">
        <v>0</v>
      </c>
      <c r="DO17" s="73">
        <v>0</v>
      </c>
      <c r="DP17" s="73">
        <v>0</v>
      </c>
      <c r="DQ17" s="73">
        <v>0</v>
      </c>
      <c r="DR17" s="73">
        <v>0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>C17+K17+S17+AA17+AI17+AQ17+AY17+BG17+BO17+BW17+CE17+CM17+CU17+DC17+DK17+DS17+EA17+EI17</f>
        <v>42044.499999999993</v>
      </c>
      <c r="ER17" s="73">
        <f>D17+L17+T17+AB17+AJ17+AR17+AZ17+BH17+BP17+BX17+CF17+CN17+CV17+DD17+DL17+DT17+EB17+EJ17</f>
        <v>10375.130000000001</v>
      </c>
      <c r="ES17" s="73">
        <f>E17+M17+U17+AC17+AK17+AS17+BA17+BI17+BQ17+BY17+CG17+CO17+CW17+DE17+DM17+DU17+EC17+EK17</f>
        <v>3949240.0700000003</v>
      </c>
      <c r="ET17" s="73">
        <f>F17+N17+V17+AD17+AL17+AT17+BB17+BJ17+BR17+BZ17+CH17+CP17+CX17+DF17+DN17+DV17+ED17+EL17</f>
        <v>4001659.7</v>
      </c>
      <c r="EU17" s="73">
        <f>G17+O17+W17+AE17+AM17+AU17+BC17+BK17+BS17+CA17+CI17+CQ17+CY17+DG17+DO17+DW17+EE17+EM17</f>
        <v>42044.499999999993</v>
      </c>
      <c r="EV17" s="73">
        <f>H17+P17+X17+AF17+AN17+AV17+BD17+BL17+BT17+CB17+CJ17+CR17+CZ17+DH17+DP17+DX17+EF17+EN17</f>
        <v>9832.630000000001</v>
      </c>
      <c r="EW17" s="73">
        <f>I17+Q17+Y17+AG17+AO17+AW17+BE17+BM17+BU17+CC17+CK17+CS17+DA17+DI17+DQ17+DY17+EG17+EO17</f>
        <v>3590685.86</v>
      </c>
      <c r="EX17" s="73">
        <f>J17+R17+Z17+AH17+AP17+AX17+BF17+BN17+BV17+CD17+CL17+CT17+DB17+DJ17+DR17+DZ17+EH17+EP17</f>
        <v>3642562.99</v>
      </c>
    </row>
    <row r="18" spans="1:154" ht="24.95" customHeight="1" x14ac:dyDescent="0.2">
      <c r="A18" s="53">
        <v>11</v>
      </c>
      <c r="B18" s="72" t="s">
        <v>62</v>
      </c>
      <c r="C18" s="73">
        <v>0</v>
      </c>
      <c r="D18" s="73">
        <v>0</v>
      </c>
      <c r="E18" s="73">
        <v>15000</v>
      </c>
      <c r="F18" s="73">
        <v>15000</v>
      </c>
      <c r="G18" s="73">
        <v>0</v>
      </c>
      <c r="H18" s="73">
        <v>0</v>
      </c>
      <c r="I18" s="73">
        <v>15000</v>
      </c>
      <c r="J18" s="73">
        <v>15000</v>
      </c>
      <c r="K18" s="73">
        <v>0</v>
      </c>
      <c r="L18" s="73">
        <v>813.82</v>
      </c>
      <c r="M18" s="73">
        <v>0</v>
      </c>
      <c r="N18" s="73">
        <v>813.82</v>
      </c>
      <c r="O18" s="73">
        <v>0</v>
      </c>
      <c r="P18" s="73">
        <v>813.82</v>
      </c>
      <c r="Q18" s="73">
        <v>0</v>
      </c>
      <c r="R18" s="73">
        <v>813.82</v>
      </c>
      <c r="S18" s="73">
        <v>0</v>
      </c>
      <c r="T18" s="73">
        <v>0</v>
      </c>
      <c r="U18" s="73">
        <v>237</v>
      </c>
      <c r="V18" s="73">
        <v>237</v>
      </c>
      <c r="W18" s="73">
        <v>0</v>
      </c>
      <c r="X18" s="73">
        <v>0</v>
      </c>
      <c r="Y18" s="73">
        <v>118.49</v>
      </c>
      <c r="Z18" s="73">
        <v>118.49</v>
      </c>
      <c r="AA18" s="73">
        <v>577346.12170741579</v>
      </c>
      <c r="AB18" s="73">
        <v>24301.722049013515</v>
      </c>
      <c r="AC18" s="73">
        <v>1850814.1562435704</v>
      </c>
      <c r="AD18" s="73">
        <v>2452461.9999999995</v>
      </c>
      <c r="AE18" s="73">
        <v>577346.12170741579</v>
      </c>
      <c r="AF18" s="73">
        <v>24301.722049013515</v>
      </c>
      <c r="AG18" s="73">
        <v>1850814.1562435704</v>
      </c>
      <c r="AH18" s="73">
        <v>2452461.9999999995</v>
      </c>
      <c r="AI18" s="73">
        <v>45972.47</v>
      </c>
      <c r="AJ18" s="73">
        <v>48519.43</v>
      </c>
      <c r="AK18" s="73">
        <v>924438.5700000003</v>
      </c>
      <c r="AL18" s="73">
        <v>1018930.4700000003</v>
      </c>
      <c r="AM18" s="73">
        <v>26888.35</v>
      </c>
      <c r="AN18" s="73">
        <v>32551.18</v>
      </c>
      <c r="AO18" s="73">
        <v>555286.5400000005</v>
      </c>
      <c r="AP18" s="73">
        <v>614726.07000000053</v>
      </c>
      <c r="AQ18" s="73">
        <v>7341.8870588235295</v>
      </c>
      <c r="AR18" s="73">
        <v>15636.952981490194</v>
      </c>
      <c r="AS18" s="73">
        <v>129827.08</v>
      </c>
      <c r="AT18" s="73">
        <v>152805.92004031374</v>
      </c>
      <c r="AU18" s="73">
        <v>6946.8670588235291</v>
      </c>
      <c r="AV18" s="73">
        <v>13789.412981490193</v>
      </c>
      <c r="AW18" s="73">
        <v>75978.97</v>
      </c>
      <c r="AX18" s="73">
        <v>96715.250040313724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6480.5000000000009</v>
      </c>
      <c r="CN18" s="73">
        <v>750.01</v>
      </c>
      <c r="CO18" s="73">
        <v>0</v>
      </c>
      <c r="CP18" s="73">
        <v>7230.5100000000011</v>
      </c>
      <c r="CQ18" s="73">
        <v>1942.54</v>
      </c>
      <c r="CR18" s="73">
        <v>224.99</v>
      </c>
      <c r="CS18" s="73">
        <v>0</v>
      </c>
      <c r="CT18" s="73">
        <v>2167.5299999999997</v>
      </c>
      <c r="CU18" s="73">
        <v>166604.45000000007</v>
      </c>
      <c r="CV18" s="73">
        <v>1480</v>
      </c>
      <c r="CW18" s="73">
        <v>0</v>
      </c>
      <c r="CX18" s="73">
        <v>168084.45000000007</v>
      </c>
      <c r="CY18" s="73">
        <v>48813.797000000122</v>
      </c>
      <c r="CZ18" s="73">
        <v>296</v>
      </c>
      <c r="DA18" s="73">
        <v>0</v>
      </c>
      <c r="DB18" s="73">
        <v>49109.797000000122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6279</v>
      </c>
      <c r="DL18" s="73">
        <v>102502.15000000001</v>
      </c>
      <c r="DM18" s="73">
        <v>0</v>
      </c>
      <c r="DN18" s="73">
        <v>108781.15000000001</v>
      </c>
      <c r="DO18" s="73">
        <v>3139.5</v>
      </c>
      <c r="DP18" s="73">
        <v>79656.875</v>
      </c>
      <c r="DQ18" s="73">
        <v>0</v>
      </c>
      <c r="DR18" s="73">
        <v>82796.375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0</v>
      </c>
      <c r="EB18" s="73">
        <v>0</v>
      </c>
      <c r="EC18" s="73">
        <v>0</v>
      </c>
      <c r="ED18" s="73">
        <v>0</v>
      </c>
      <c r="EE18" s="73">
        <v>0</v>
      </c>
      <c r="EF18" s="73">
        <v>0</v>
      </c>
      <c r="EG18" s="73">
        <v>0</v>
      </c>
      <c r="EH18" s="73">
        <v>0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>C18+K18+S18+AA18+AI18+AQ18+AY18+BG18+BO18+BW18+CE18+CM18+CU18+DC18+DK18+DS18+EA18+EI18</f>
        <v>810024.42876623932</v>
      </c>
      <c r="ER18" s="73">
        <f>D18+L18+T18+AB18+AJ18+AR18+AZ18+BH18+BP18+BX18+CF18+CN18+CV18+DD18+DL18+DT18+EB18+EJ18</f>
        <v>194004.08503050369</v>
      </c>
      <c r="ES18" s="73">
        <f>E18+M18+U18+AC18+AK18+AS18+BA18+BI18+BQ18+BY18+CG18+CO18+CW18+DE18+DM18+DU18+EC18+EK18</f>
        <v>2920316.8062435705</v>
      </c>
      <c r="ET18" s="73">
        <f>F18+N18+V18+AD18+AL18+AT18+BB18+BJ18+BR18+BZ18+CH18+CP18+CX18+DF18+DN18+DV18+ED18+EL18</f>
        <v>3924345.3200403131</v>
      </c>
      <c r="EU18" s="73">
        <f>G18+O18+W18+AE18+AM18+AU18+BC18+BK18+BS18+CA18+CI18+CQ18+CY18+DG18+DO18+DW18+EE18+EM18</f>
        <v>665077.17576623952</v>
      </c>
      <c r="EV18" s="73">
        <f>H18+P18+X18+AF18+AN18+AV18+BD18+BL18+BT18+CB18+CJ18+CR18+CZ18+DH18+DP18+DX18+EF18+EN18</f>
        <v>151634.00003050372</v>
      </c>
      <c r="EW18" s="73">
        <f>I18+Q18+Y18+AG18+AO18+AW18+BE18+BM18+BU18+CC18+CK18+CS18+DA18+DI18+DQ18+DY18+EG18+EO18</f>
        <v>2497198.1562435711</v>
      </c>
      <c r="EX18" s="73">
        <f>J18+R18+Z18+AH18+AP18+AX18+BF18+BN18+BV18+CD18+CL18+CT18+DB18+DJ18+DR18+DZ18+EH18+EP18</f>
        <v>3313909.3320403136</v>
      </c>
    </row>
    <row r="19" spans="1:154" ht="24.95" customHeight="1" x14ac:dyDescent="0.2">
      <c r="A19" s="53">
        <v>12</v>
      </c>
      <c r="B19" s="72" t="s">
        <v>56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1358194.7992873129</v>
      </c>
      <c r="AB19" s="73">
        <v>84927.560791122974</v>
      </c>
      <c r="AC19" s="73">
        <v>596543.99278156646</v>
      </c>
      <c r="AD19" s="73">
        <v>2039666.3528600023</v>
      </c>
      <c r="AE19" s="73">
        <v>1358194.7992873129</v>
      </c>
      <c r="AF19" s="73">
        <v>84667.960791122969</v>
      </c>
      <c r="AG19" s="73">
        <v>596543.99278156646</v>
      </c>
      <c r="AH19" s="73">
        <v>2039406.7528600022</v>
      </c>
      <c r="AI19" s="73">
        <v>80649.94</v>
      </c>
      <c r="AJ19" s="73">
        <v>14210.64</v>
      </c>
      <c r="AK19" s="73">
        <v>189654.22</v>
      </c>
      <c r="AL19" s="73">
        <v>284514.8</v>
      </c>
      <c r="AM19" s="73">
        <v>77442.480057739478</v>
      </c>
      <c r="AN19" s="73">
        <v>11503.485999999999</v>
      </c>
      <c r="AO19" s="73">
        <v>188922.55996595757</v>
      </c>
      <c r="AP19" s="73">
        <v>277868.52602369705</v>
      </c>
      <c r="AQ19" s="73">
        <v>10048.617058823529</v>
      </c>
      <c r="AR19" s="73">
        <v>10620.932981490194</v>
      </c>
      <c r="AS19" s="73">
        <v>12917.95</v>
      </c>
      <c r="AT19" s="73">
        <v>33587.500040313724</v>
      </c>
      <c r="AU19" s="73">
        <v>9930.283725490197</v>
      </c>
      <c r="AV19" s="73">
        <v>10620.932981490194</v>
      </c>
      <c r="AW19" s="73">
        <v>12917.95</v>
      </c>
      <c r="AX19" s="73">
        <v>33469.166706980395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v>0</v>
      </c>
      <c r="CS19" s="73">
        <v>0</v>
      </c>
      <c r="CT19" s="73">
        <v>0</v>
      </c>
      <c r="CU19" s="73">
        <v>8070.17</v>
      </c>
      <c r="CV19" s="73">
        <v>0</v>
      </c>
      <c r="CW19" s="73">
        <v>0</v>
      </c>
      <c r="CX19" s="73">
        <v>8070.17</v>
      </c>
      <c r="CY19" s="73">
        <v>1091.9003536762602</v>
      </c>
      <c r="CZ19" s="73">
        <v>0</v>
      </c>
      <c r="DA19" s="73">
        <v>0</v>
      </c>
      <c r="DB19" s="73">
        <v>1091.9003536762602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3">
        <v>0</v>
      </c>
      <c r="DM19" s="73">
        <v>0</v>
      </c>
      <c r="DN19" s="73">
        <v>0</v>
      </c>
      <c r="DO19" s="73">
        <v>0</v>
      </c>
      <c r="DP19" s="73">
        <v>0</v>
      </c>
      <c r="DQ19" s="73">
        <v>0</v>
      </c>
      <c r="DR19" s="73">
        <v>0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0</v>
      </c>
      <c r="EC19" s="73">
        <v>0</v>
      </c>
      <c r="ED19" s="73">
        <v>0</v>
      </c>
      <c r="EE19" s="73">
        <v>0</v>
      </c>
      <c r="EF19" s="73">
        <v>0</v>
      </c>
      <c r="EG19" s="73">
        <v>0</v>
      </c>
      <c r="EH19" s="73">
        <v>0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>C19+K19+S19+AA19+AI19+AQ19+AY19+BG19+BO19+BW19+CE19+CM19+CU19+DC19+DK19+DS19+EA19+EI19</f>
        <v>1456963.5263461364</v>
      </c>
      <c r="ER19" s="73">
        <f>D19+L19+T19+AB19+AJ19+AR19+AZ19+BH19+BP19+BX19+CF19+CN19+CV19+DD19+DL19+DT19+EB19+EJ19</f>
        <v>109759.13377261316</v>
      </c>
      <c r="ES19" s="73">
        <f>E19+M19+U19+AC19+AK19+AS19+BA19+BI19+BQ19+BY19+CG19+CO19+CW19+DE19+DM19+DU19+EC19+EK19</f>
        <v>799116.16278156638</v>
      </c>
      <c r="ET19" s="73">
        <f>F19+N19+V19+AD19+AL19+AT19+BB19+BJ19+BR19+BZ19+CH19+CP19+CX19+DF19+DN19+DV19+ED19+EL19</f>
        <v>2365838.8229003157</v>
      </c>
      <c r="EU19" s="73">
        <f>G19+O19+W19+AE19+AM19+AU19+BC19+BK19+BS19+CA19+CI19+CQ19+CY19+DG19+DO19+DW19+EE19+EM19</f>
        <v>1446659.4634242186</v>
      </c>
      <c r="EV19" s="73">
        <f>H19+P19+X19+AF19+AN19+AV19+BD19+BL19+BT19+CB19+CJ19+CR19+CZ19+DH19+DP19+DX19+EF19+EN19</f>
        <v>106792.37977261317</v>
      </c>
      <c r="EW19" s="73">
        <f>I19+Q19+Y19+AG19+AO19+AW19+BE19+BM19+BU19+CC19+CK19+CS19+DA19+DI19+DQ19+DY19+EG19+EO19</f>
        <v>798384.50274752395</v>
      </c>
      <c r="EX19" s="73">
        <f>J19+R19+Z19+AH19+AP19+AX19+BF19+BN19+BV19+CD19+CL19+CT19+DB19+DJ19+DR19+DZ19+EH19+EP19</f>
        <v>2351836.3459443557</v>
      </c>
    </row>
    <row r="20" spans="1:154" ht="24.95" customHeight="1" x14ac:dyDescent="0.2">
      <c r="A20" s="53">
        <v>13</v>
      </c>
      <c r="B20" s="72" t="s">
        <v>68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530191.03809541604</v>
      </c>
      <c r="AB20" s="73">
        <v>0</v>
      </c>
      <c r="AC20" s="73">
        <v>458503.59190458403</v>
      </c>
      <c r="AD20" s="73">
        <v>988694.63000000012</v>
      </c>
      <c r="AE20" s="73">
        <v>530191.03809541604</v>
      </c>
      <c r="AF20" s="73">
        <v>0</v>
      </c>
      <c r="AG20" s="73">
        <v>458503.59190458403</v>
      </c>
      <c r="AH20" s="73">
        <v>988694.63000000012</v>
      </c>
      <c r="AI20" s="73">
        <v>194673</v>
      </c>
      <c r="AJ20" s="73">
        <v>223633</v>
      </c>
      <c r="AK20" s="73">
        <v>0</v>
      </c>
      <c r="AL20" s="73">
        <v>418306</v>
      </c>
      <c r="AM20" s="73">
        <v>194673</v>
      </c>
      <c r="AN20" s="73">
        <v>223633</v>
      </c>
      <c r="AO20" s="73">
        <v>0</v>
      </c>
      <c r="AP20" s="73">
        <v>418306</v>
      </c>
      <c r="AQ20" s="73">
        <v>45073.117058823525</v>
      </c>
      <c r="AR20" s="73">
        <v>20786.952981490194</v>
      </c>
      <c r="AS20" s="73">
        <v>0</v>
      </c>
      <c r="AT20" s="73">
        <v>65860.070040313716</v>
      </c>
      <c r="AU20" s="73">
        <v>45073.117058823525</v>
      </c>
      <c r="AV20" s="73">
        <v>20786.952981490194</v>
      </c>
      <c r="AW20" s="73">
        <v>0</v>
      </c>
      <c r="AX20" s="73">
        <v>65860.070040313716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7042.08</v>
      </c>
      <c r="CN20" s="73">
        <v>0</v>
      </c>
      <c r="CO20" s="73">
        <v>0</v>
      </c>
      <c r="CP20" s="73">
        <v>7042.08</v>
      </c>
      <c r="CQ20" s="73">
        <v>7042.08</v>
      </c>
      <c r="CR20" s="73">
        <v>0</v>
      </c>
      <c r="CS20" s="73">
        <v>0</v>
      </c>
      <c r="CT20" s="73">
        <v>7042.08</v>
      </c>
      <c r="CU20" s="73">
        <v>45753.270000000004</v>
      </c>
      <c r="CV20" s="73">
        <v>0</v>
      </c>
      <c r="CW20" s="73">
        <v>0</v>
      </c>
      <c r="CX20" s="73">
        <v>45753.270000000004</v>
      </c>
      <c r="CY20" s="73">
        <v>45753.270000000004</v>
      </c>
      <c r="CZ20" s="73">
        <v>0</v>
      </c>
      <c r="DA20" s="73">
        <v>0</v>
      </c>
      <c r="DB20" s="73">
        <v>45753.270000000004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274518</v>
      </c>
      <c r="DL20" s="73">
        <v>0</v>
      </c>
      <c r="DM20" s="73">
        <v>0</v>
      </c>
      <c r="DN20" s="73">
        <v>274518</v>
      </c>
      <c r="DO20" s="73">
        <v>274518</v>
      </c>
      <c r="DP20" s="73">
        <v>0</v>
      </c>
      <c r="DQ20" s="73">
        <v>0</v>
      </c>
      <c r="DR20" s="73">
        <v>274518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14410</v>
      </c>
      <c r="EB20" s="73">
        <v>0</v>
      </c>
      <c r="EC20" s="73">
        <v>0</v>
      </c>
      <c r="ED20" s="73">
        <v>14410</v>
      </c>
      <c r="EE20" s="73">
        <v>14410</v>
      </c>
      <c r="EF20" s="73">
        <v>0</v>
      </c>
      <c r="EG20" s="73">
        <v>0</v>
      </c>
      <c r="EH20" s="73">
        <v>14410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>C20+K20+S20+AA20+AI20+AQ20+AY20+BG20+BO20+BW20+CE20+CM20+CU20+DC20+DK20+DS20+EA20+EI20</f>
        <v>1111660.5051542395</v>
      </c>
      <c r="ER20" s="73">
        <f>D20+L20+T20+AB20+AJ20+AR20+AZ20+BH20+BP20+BX20+CF20+CN20+CV20+DD20+DL20+DT20+EB20+EJ20</f>
        <v>244419.95298149021</v>
      </c>
      <c r="ES20" s="73">
        <f>E20+M20+U20+AC20+AK20+AS20+BA20+BI20+BQ20+BY20+CG20+CO20+CW20+DE20+DM20+DU20+EC20+EK20</f>
        <v>458503.59190458403</v>
      </c>
      <c r="ET20" s="73">
        <f>F20+N20+V20+AD20+AL20+AT20+BB20+BJ20+BR20+BZ20+CH20+CP20+CX20+DF20+DN20+DV20+ED20+EL20</f>
        <v>1814584.050040314</v>
      </c>
      <c r="EU20" s="73">
        <f>G20+O20+W20+AE20+AM20+AU20+BC20+BK20+BS20+CA20+CI20+CQ20+CY20+DG20+DO20+DW20+EE20+EM20</f>
        <v>1111660.5051542395</v>
      </c>
      <c r="EV20" s="73">
        <f>H20+P20+X20+AF20+AN20+AV20+BD20+BL20+BT20+CB20+CJ20+CR20+CZ20+DH20+DP20+DX20+EF20+EN20</f>
        <v>244419.95298149021</v>
      </c>
      <c r="EW20" s="73">
        <f>I20+Q20+Y20+AG20+AO20+AW20+BE20+BM20+BU20+CC20+CK20+CS20+DA20+DI20+DQ20+DY20+EG20+EO20</f>
        <v>458503.59190458403</v>
      </c>
      <c r="EX20" s="73">
        <f>J20+R20+Z20+AH20+AP20+AX20+BF20+BN20+BV20+CD20+CL20+CT20+DB20+DJ20+DR20+DZ20+EH20+EP20</f>
        <v>1814584.050040314</v>
      </c>
    </row>
    <row r="21" spans="1:154" ht="24.95" customHeight="1" x14ac:dyDescent="0.2">
      <c r="A21" s="53">
        <v>14</v>
      </c>
      <c r="B21" s="74" t="s">
        <v>64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884616.96226535528</v>
      </c>
      <c r="AB21" s="73">
        <v>153290.93355999998</v>
      </c>
      <c r="AC21" s="73">
        <v>8193.6616600000198</v>
      </c>
      <c r="AD21" s="73">
        <v>1046101.5574853553</v>
      </c>
      <c r="AE21" s="73">
        <v>884616.96226535528</v>
      </c>
      <c r="AF21" s="73">
        <v>153290.93355999998</v>
      </c>
      <c r="AG21" s="73">
        <v>8193.6616600000198</v>
      </c>
      <c r="AH21" s="73">
        <v>1046101.5574853553</v>
      </c>
      <c r="AI21" s="73">
        <v>46760.479999999996</v>
      </c>
      <c r="AJ21" s="73">
        <v>0</v>
      </c>
      <c r="AK21" s="73">
        <v>7085.93</v>
      </c>
      <c r="AL21" s="73">
        <v>53846.409999999996</v>
      </c>
      <c r="AM21" s="73">
        <v>45389.71</v>
      </c>
      <c r="AN21" s="73">
        <v>0</v>
      </c>
      <c r="AO21" s="73">
        <v>6679.93</v>
      </c>
      <c r="AP21" s="73">
        <v>52069.64</v>
      </c>
      <c r="AQ21" s="73">
        <v>20543.36</v>
      </c>
      <c r="AR21" s="73">
        <v>9000.14</v>
      </c>
      <c r="AS21" s="73">
        <v>9774.6</v>
      </c>
      <c r="AT21" s="73">
        <v>39318.1</v>
      </c>
      <c r="AU21" s="73">
        <v>15650.78</v>
      </c>
      <c r="AV21" s="73">
        <v>9000.14</v>
      </c>
      <c r="AW21" s="73">
        <v>9013</v>
      </c>
      <c r="AX21" s="73">
        <v>33663.919999999998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24348.27</v>
      </c>
      <c r="CV21" s="73">
        <v>7594.4400000000005</v>
      </c>
      <c r="CW21" s="73">
        <v>0</v>
      </c>
      <c r="CX21" s="73">
        <v>31942.71</v>
      </c>
      <c r="CY21" s="73">
        <v>2539.1500000000015</v>
      </c>
      <c r="CZ21" s="73">
        <v>7594.4400000000005</v>
      </c>
      <c r="DA21" s="73">
        <v>0</v>
      </c>
      <c r="DB21" s="73">
        <v>10133.590000000002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>C21+K21+S21+AA21+AI21+AQ21+AY21+BG21+BO21+BW21+CE21+CM21+CU21+DC21+DK21+DS21+EA21+EI21</f>
        <v>976269.07226535527</v>
      </c>
      <c r="ER21" s="73">
        <f>D21+L21+T21+AB21+AJ21+AR21+AZ21+BH21+BP21+BX21+CF21+CN21+CV21+DD21+DL21+DT21+EB21+EJ21</f>
        <v>169885.51355999999</v>
      </c>
      <c r="ES21" s="73">
        <f>E21+M21+U21+AC21+AK21+AS21+BA21+BI21+BQ21+BY21+CG21+CO21+CW21+DE21+DM21+DU21+EC21+EK21</f>
        <v>25054.191660000019</v>
      </c>
      <c r="ET21" s="73">
        <f>F21+N21+V21+AD21+AL21+AT21+BB21+BJ21+BR21+BZ21+CH21+CP21+CX21+DF21+DN21+DV21+ED21+EL21</f>
        <v>1171208.7774853553</v>
      </c>
      <c r="EU21" s="73">
        <f>G21+O21+W21+AE21+AM21+AU21+BC21+BK21+BS21+CA21+CI21+CQ21+CY21+DG21+DO21+DW21+EE21+EM21</f>
        <v>948196.60226535529</v>
      </c>
      <c r="EV21" s="73">
        <f>H21+P21+X21+AF21+AN21+AV21+BD21+BL21+BT21+CB21+CJ21+CR21+CZ21+DH21+DP21+DX21+EF21+EN21</f>
        <v>169885.51355999999</v>
      </c>
      <c r="EW21" s="73">
        <f>I21+Q21+Y21+AG21+AO21+AW21+BE21+BM21+BU21+CC21+CK21+CS21+DA21+DI21+DQ21+DY21+EG21+EO21</f>
        <v>23886.59166000002</v>
      </c>
      <c r="EX21" s="73">
        <f>J21+R21+Z21+AH21+AP21+AX21+BF21+BN21+BV21+CD21+CL21+CT21+DB21+DJ21+DR21+DZ21+EH21+EP21</f>
        <v>1141968.7074853552</v>
      </c>
    </row>
    <row r="22" spans="1:154" ht="24.95" customHeight="1" x14ac:dyDescent="0.2">
      <c r="A22" s="53">
        <v>15</v>
      </c>
      <c r="B22" s="74" t="s">
        <v>72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665.96</v>
      </c>
      <c r="AJ22" s="73">
        <v>31995.97</v>
      </c>
      <c r="AK22" s="73">
        <v>0</v>
      </c>
      <c r="AL22" s="73">
        <v>32661.93</v>
      </c>
      <c r="AM22" s="73">
        <v>665.96</v>
      </c>
      <c r="AN22" s="73">
        <v>31995.97</v>
      </c>
      <c r="AO22" s="73">
        <v>0</v>
      </c>
      <c r="AP22" s="73">
        <v>32661.93</v>
      </c>
      <c r="AQ22" s="73">
        <v>1001.8470588235296</v>
      </c>
      <c r="AR22" s="73">
        <v>12644.762981490194</v>
      </c>
      <c r="AS22" s="73">
        <v>0</v>
      </c>
      <c r="AT22" s="73">
        <v>13646.610040313724</v>
      </c>
      <c r="AU22" s="73">
        <v>1001.8470588235296</v>
      </c>
      <c r="AV22" s="73">
        <v>12644.762981490194</v>
      </c>
      <c r="AW22" s="73">
        <v>0</v>
      </c>
      <c r="AX22" s="73">
        <v>13646.610040313724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0</v>
      </c>
      <c r="CS22" s="73">
        <v>0</v>
      </c>
      <c r="CT22" s="73">
        <v>0</v>
      </c>
      <c r="CU22" s="73">
        <v>0</v>
      </c>
      <c r="CV22" s="73">
        <v>0</v>
      </c>
      <c r="CW22" s="73">
        <v>0</v>
      </c>
      <c r="CX22" s="73">
        <v>0</v>
      </c>
      <c r="CY22" s="73">
        <v>0</v>
      </c>
      <c r="CZ22" s="73">
        <v>0</v>
      </c>
      <c r="DA22" s="73">
        <v>0</v>
      </c>
      <c r="DB22" s="73">
        <v>0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167567</v>
      </c>
      <c r="DL22" s="73">
        <v>0</v>
      </c>
      <c r="DM22" s="73">
        <v>0</v>
      </c>
      <c r="DN22" s="73">
        <v>167567</v>
      </c>
      <c r="DO22" s="73">
        <v>167567</v>
      </c>
      <c r="DP22" s="73">
        <v>0</v>
      </c>
      <c r="DQ22" s="73">
        <v>0</v>
      </c>
      <c r="DR22" s="73">
        <v>167567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>C22+K22+S22+AA22+AI22+AQ22+AY22+BG22+BO22+BW22+CE22+CM22+CU22+DC22+DK22+DS22+EA22+EI22</f>
        <v>169234.80705882353</v>
      </c>
      <c r="ER22" s="73">
        <f>D22+L22+T22+AB22+AJ22+AR22+AZ22+BH22+BP22+BX22+CF22+CN22+CV22+DD22+DL22+DT22+EB22+EJ22</f>
        <v>44640.732981490197</v>
      </c>
      <c r="ES22" s="73">
        <f>E22+M22+U22+AC22+AK22+AS22+BA22+BI22+BQ22+BY22+CG22+CO22+CW22+DE22+DM22+DU22+EC22+EK22</f>
        <v>0</v>
      </c>
      <c r="ET22" s="73">
        <f>F22+N22+V22+AD22+AL22+AT22+BB22+BJ22+BR22+BZ22+CH22+CP22+CX22+DF22+DN22+DV22+ED22+EL22</f>
        <v>213875.54004031373</v>
      </c>
      <c r="EU22" s="73">
        <f>G22+O22+W22+AE22+AM22+AU22+BC22+BK22+BS22+CA22+CI22+CQ22+CY22+DG22+DO22+DW22+EE22+EM22</f>
        <v>169234.80705882353</v>
      </c>
      <c r="EV22" s="73">
        <f>H22+P22+X22+AF22+AN22+AV22+BD22+BL22+BT22+CB22+CJ22+CR22+CZ22+DH22+DP22+DX22+EF22+EN22</f>
        <v>44640.732981490197</v>
      </c>
      <c r="EW22" s="73">
        <f>I22+Q22+Y22+AG22+AO22+AW22+BE22+BM22+BU22+CC22+CK22+CS22+DA22+DI22+DQ22+DY22+EG22+EO22</f>
        <v>0</v>
      </c>
      <c r="EX22" s="73">
        <f>J22+R22+Z22+AH22+AP22+AX22+BF22+BN22+BV22+CD22+CL22+CT22+DB22+DJ22+DR22+DZ22+EH22+EP22</f>
        <v>213875.54004031373</v>
      </c>
    </row>
    <row r="23" spans="1:154" ht="24.95" customHeight="1" x14ac:dyDescent="0.2">
      <c r="A23" s="53">
        <v>16</v>
      </c>
      <c r="B23" s="74" t="s">
        <v>63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145793.31</v>
      </c>
      <c r="AJ23" s="73">
        <v>0</v>
      </c>
      <c r="AK23" s="73">
        <v>0</v>
      </c>
      <c r="AL23" s="73">
        <v>145793.31</v>
      </c>
      <c r="AM23" s="73">
        <v>145793.31</v>
      </c>
      <c r="AN23" s="73">
        <v>0</v>
      </c>
      <c r="AO23" s="73">
        <v>0</v>
      </c>
      <c r="AP23" s="73">
        <v>145793.31</v>
      </c>
      <c r="AQ23" s="73">
        <v>13589.847058823529</v>
      </c>
      <c r="AR23" s="73">
        <v>14812.422981490196</v>
      </c>
      <c r="AS23" s="73">
        <v>0</v>
      </c>
      <c r="AT23" s="73">
        <v>28402.270040313724</v>
      </c>
      <c r="AU23" s="73">
        <v>13589.847058823529</v>
      </c>
      <c r="AV23" s="73">
        <v>14812.422981490196</v>
      </c>
      <c r="AW23" s="73">
        <v>0</v>
      </c>
      <c r="AX23" s="73">
        <v>28402.270040313724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v>0</v>
      </c>
      <c r="CS23" s="73">
        <v>0</v>
      </c>
      <c r="CT23" s="73">
        <v>0</v>
      </c>
      <c r="CU23" s="73">
        <v>0</v>
      </c>
      <c r="CV23" s="73">
        <v>0</v>
      </c>
      <c r="CW23" s="73">
        <v>0</v>
      </c>
      <c r="CX23" s="73">
        <v>0</v>
      </c>
      <c r="CY23" s="73">
        <v>0</v>
      </c>
      <c r="CZ23" s="73">
        <v>0</v>
      </c>
      <c r="DA23" s="73">
        <v>0</v>
      </c>
      <c r="DB23" s="73">
        <v>0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0</v>
      </c>
      <c r="DL23" s="73">
        <v>0</v>
      </c>
      <c r="DM23" s="73">
        <v>0</v>
      </c>
      <c r="DN23" s="73">
        <v>0</v>
      </c>
      <c r="DO23" s="73">
        <v>0</v>
      </c>
      <c r="DP23" s="73">
        <v>0</v>
      </c>
      <c r="DQ23" s="73">
        <v>0</v>
      </c>
      <c r="DR23" s="73">
        <v>0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>C23+K23+S23+AA23+AI23+AQ23+AY23+BG23+BO23+BW23+CE23+CM23+CU23+DC23+DK23+DS23+EA23+EI23</f>
        <v>159383.15705882353</v>
      </c>
      <c r="ER23" s="73">
        <f>D23+L23+T23+AB23+AJ23+AR23+AZ23+BH23+BP23+BX23+CF23+CN23+CV23+DD23+DL23+DT23+EB23+EJ23</f>
        <v>14812.422981490196</v>
      </c>
      <c r="ES23" s="73">
        <f>E23+M23+U23+AC23+AK23+AS23+BA23+BI23+BQ23+BY23+CG23+CO23+CW23+DE23+DM23+DU23+EC23+EK23</f>
        <v>0</v>
      </c>
      <c r="ET23" s="73">
        <f>F23+N23+V23+AD23+AL23+AT23+BB23+BJ23+BR23+BZ23+CH23+CP23+CX23+DF23+DN23+DV23+ED23+EL23</f>
        <v>174195.58004031371</v>
      </c>
      <c r="EU23" s="73">
        <f>G23+O23+W23+AE23+AM23+AU23+BC23+BK23+BS23+CA23+CI23+CQ23+CY23+DG23+DO23+DW23+EE23+EM23</f>
        <v>159383.15705882353</v>
      </c>
      <c r="EV23" s="73">
        <f>H23+P23+X23+AF23+AN23+AV23+BD23+BL23+BT23+CB23+CJ23+CR23+CZ23+DH23+DP23+DX23+EF23+EN23</f>
        <v>14812.422981490196</v>
      </c>
      <c r="EW23" s="73">
        <f>I23+Q23+Y23+AG23+AO23+AW23+BE23+BM23+BU23+CC23+CK23+CS23+DA23+DI23+DQ23+DY23+EG23+EO23</f>
        <v>0</v>
      </c>
      <c r="EX23" s="73">
        <f>J23+R23+Z23+AH23+AP23+AX23+BF23+BN23+BV23+CD23+CL23+CT23+DB23+DJ23+DR23+DZ23+EH23+EP23</f>
        <v>174195.58004031371</v>
      </c>
    </row>
    <row r="24" spans="1:154" ht="24.95" customHeight="1" x14ac:dyDescent="0.2">
      <c r="A24" s="53">
        <v>17</v>
      </c>
      <c r="B24" s="74" t="s">
        <v>69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10017.6</v>
      </c>
      <c r="AJ24" s="73">
        <v>0</v>
      </c>
      <c r="AK24" s="73">
        <v>0</v>
      </c>
      <c r="AL24" s="73">
        <v>10017.6</v>
      </c>
      <c r="AM24" s="73">
        <v>10017.6</v>
      </c>
      <c r="AN24" s="73">
        <v>0</v>
      </c>
      <c r="AO24" s="73">
        <v>0</v>
      </c>
      <c r="AP24" s="73">
        <v>10017.6</v>
      </c>
      <c r="AQ24" s="73">
        <v>1001.8470588235296</v>
      </c>
      <c r="AR24" s="73">
        <v>9000.1423148235299</v>
      </c>
      <c r="AS24" s="73">
        <v>0</v>
      </c>
      <c r="AT24" s="73">
        <v>10001.989373647059</v>
      </c>
      <c r="AU24" s="73">
        <v>1001.8470588235296</v>
      </c>
      <c r="AV24" s="73">
        <v>9000.1423148235299</v>
      </c>
      <c r="AW24" s="73">
        <v>0</v>
      </c>
      <c r="AX24" s="73">
        <v>10001.989373647059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0</v>
      </c>
      <c r="BZ24" s="73">
        <v>0</v>
      </c>
      <c r="CA24" s="73">
        <v>0</v>
      </c>
      <c r="CB24" s="73">
        <v>0</v>
      </c>
      <c r="CC24" s="73">
        <v>0</v>
      </c>
      <c r="CD24" s="73">
        <v>0</v>
      </c>
      <c r="CE24" s="73">
        <v>0</v>
      </c>
      <c r="CF24" s="73">
        <v>0</v>
      </c>
      <c r="CG24" s="73">
        <v>0</v>
      </c>
      <c r="CH24" s="73">
        <v>0</v>
      </c>
      <c r="CI24" s="73">
        <v>0</v>
      </c>
      <c r="CJ24" s="73">
        <v>0</v>
      </c>
      <c r="CK24" s="73">
        <v>0</v>
      </c>
      <c r="CL24" s="73">
        <v>0</v>
      </c>
      <c r="CM24" s="73">
        <v>0</v>
      </c>
      <c r="CN24" s="73">
        <v>0</v>
      </c>
      <c r="CO24" s="73">
        <v>0</v>
      </c>
      <c r="CP24" s="73">
        <v>0</v>
      </c>
      <c r="CQ24" s="73">
        <v>0</v>
      </c>
      <c r="CR24" s="73">
        <v>0</v>
      </c>
      <c r="CS24" s="73">
        <v>0</v>
      </c>
      <c r="CT24" s="73">
        <v>0</v>
      </c>
      <c r="CU24" s="73">
        <v>0</v>
      </c>
      <c r="CV24" s="73">
        <v>0</v>
      </c>
      <c r="CW24" s="73">
        <v>0</v>
      </c>
      <c r="CX24" s="73">
        <v>0</v>
      </c>
      <c r="CY24" s="73">
        <v>0</v>
      </c>
      <c r="CZ24" s="73">
        <v>0</v>
      </c>
      <c r="DA24" s="73">
        <v>0</v>
      </c>
      <c r="DB24" s="73">
        <v>0</v>
      </c>
      <c r="DC24" s="73">
        <v>0</v>
      </c>
      <c r="DD24" s="73">
        <v>0</v>
      </c>
      <c r="DE24" s="73">
        <v>0</v>
      </c>
      <c r="DF24" s="73">
        <v>0</v>
      </c>
      <c r="DG24" s="73">
        <v>0</v>
      </c>
      <c r="DH24" s="73">
        <v>0</v>
      </c>
      <c r="DI24" s="73">
        <v>0</v>
      </c>
      <c r="DJ24" s="73">
        <v>0</v>
      </c>
      <c r="DK24" s="73">
        <v>0</v>
      </c>
      <c r="DL24" s="73">
        <v>0</v>
      </c>
      <c r="DM24" s="73">
        <v>0</v>
      </c>
      <c r="DN24" s="73">
        <v>0</v>
      </c>
      <c r="DO24" s="73">
        <v>0</v>
      </c>
      <c r="DP24" s="73">
        <v>0</v>
      </c>
      <c r="DQ24" s="73">
        <v>0</v>
      </c>
      <c r="DR24" s="73">
        <v>0</v>
      </c>
      <c r="DS24" s="73">
        <v>0</v>
      </c>
      <c r="DT24" s="73">
        <v>0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0</v>
      </c>
      <c r="EI24" s="73">
        <v>0</v>
      </c>
      <c r="EJ24" s="73">
        <v>0</v>
      </c>
      <c r="EK24" s="73">
        <v>0</v>
      </c>
      <c r="EL24" s="73">
        <v>0</v>
      </c>
      <c r="EM24" s="73">
        <v>0</v>
      </c>
      <c r="EN24" s="73">
        <v>0</v>
      </c>
      <c r="EO24" s="73">
        <v>0</v>
      </c>
      <c r="EP24" s="73">
        <v>0</v>
      </c>
      <c r="EQ24" s="73">
        <f>C24+K24+S24+AA24+AI24+AQ24+AY24+BG24+BO24+BW24+CE24+CM24+CU24+DC24+DK24+DS24+EA24+EI24</f>
        <v>11019.447058823531</v>
      </c>
      <c r="ER24" s="73">
        <f>D24+L24+T24+AB24+AJ24+AR24+AZ24+BH24+BP24+BX24+CF24+CN24+CV24+DD24+DL24+DT24+EB24+EJ24</f>
        <v>9000.1423148235299</v>
      </c>
      <c r="ES24" s="73">
        <f>E24+M24+U24+AC24+AK24+AS24+BA24+BI24+BQ24+BY24+CG24+CO24+CW24+DE24+DM24+DU24+EC24+EK24</f>
        <v>0</v>
      </c>
      <c r="ET24" s="73">
        <f>F24+N24+V24+AD24+AL24+AT24+BB24+BJ24+BR24+BZ24+CH24+CP24+CX24+DF24+DN24+DV24+ED24+EL24</f>
        <v>20019.589373647061</v>
      </c>
      <c r="EU24" s="73">
        <f>G24+O24+W24+AE24+AM24+AU24+BC24+BK24+BS24+CA24+CI24+CQ24+CY24+DG24+DO24+DW24+EE24+EM24</f>
        <v>11019.447058823531</v>
      </c>
      <c r="EV24" s="73">
        <f>H24+P24+X24+AF24+AN24+AV24+BD24+BL24+BT24+CB24+CJ24+CR24+CZ24+DH24+DP24+DX24+EF24+EN24</f>
        <v>9000.1423148235299</v>
      </c>
      <c r="EW24" s="73">
        <f>I24+Q24+Y24+AG24+AO24+AW24+BE24+BM24+BU24+CC24+CK24+CS24+DA24+DI24+DQ24+DY24+EG24+EO24</f>
        <v>0</v>
      </c>
      <c r="EX24" s="73">
        <f>J24+R24+Z24+AH24+AP24+AX24+BF24+BN24+BV24+CD24+CL24+CT24+DB24+DJ24+DR24+DZ24+EH24+EP24</f>
        <v>20019.589373647061</v>
      </c>
    </row>
    <row r="25" spans="1:154" x14ac:dyDescent="0.2">
      <c r="A25" s="55"/>
      <c r="B25" s="81" t="s">
        <v>1</v>
      </c>
      <c r="C25" s="76">
        <f t="shared" ref="C25" si="0">SUM(C8:C24)</f>
        <v>3138805.86</v>
      </c>
      <c r="D25" s="76">
        <f t="shared" ref="D25" si="1">SUM(D8:D24)</f>
        <v>2065794.4499999986</v>
      </c>
      <c r="E25" s="76">
        <f t="shared" ref="E25" si="2">SUM(E8:E24)</f>
        <v>470000</v>
      </c>
      <c r="F25" s="76">
        <f t="shared" ref="F25" si="3">SUM(F8:F24)</f>
        <v>5674600.3099999987</v>
      </c>
      <c r="G25" s="76">
        <f t="shared" ref="G25" si="4">SUM(G8:G24)</f>
        <v>1430926.6191883483</v>
      </c>
      <c r="H25" s="76">
        <f t="shared" ref="H25" si="5">SUM(H8:H24)</f>
        <v>1817102.7490416376</v>
      </c>
      <c r="I25" s="76">
        <f t="shared" ref="I25" si="6">SUM(I8:I24)</f>
        <v>445380.46139464562</v>
      </c>
      <c r="J25" s="76">
        <f t="shared" ref="J25" si="7">SUM(J8:J24)</f>
        <v>3693409.8296246314</v>
      </c>
      <c r="K25" s="76">
        <f t="shared" ref="K25" si="8">SUM(K8:K24)</f>
        <v>36449.880000000005</v>
      </c>
      <c r="L25" s="76">
        <f t="shared" ref="L25" si="9">SUM(L8:L24)</f>
        <v>214598.16999999998</v>
      </c>
      <c r="M25" s="76">
        <f t="shared" ref="M25" si="10">SUM(M8:M24)</f>
        <v>18019.55</v>
      </c>
      <c r="N25" s="76">
        <f t="shared" ref="N25" si="11">SUM(N8:N24)</f>
        <v>269067.60000000003</v>
      </c>
      <c r="O25" s="76">
        <f t="shared" ref="O25" si="12">SUM(O8:O24)</f>
        <v>36449.880000000005</v>
      </c>
      <c r="P25" s="76">
        <f t="shared" ref="P25" si="13">SUM(P8:P24)</f>
        <v>214598.16999999998</v>
      </c>
      <c r="Q25" s="76">
        <f t="shared" ref="Q25" si="14">SUM(Q8:Q24)</f>
        <v>18019.55</v>
      </c>
      <c r="R25" s="76">
        <f t="shared" ref="R25" si="15">SUM(R8:R24)</f>
        <v>269067.60000000003</v>
      </c>
      <c r="S25" s="76">
        <f t="shared" ref="S25" si="16">SUM(S8:S24)</f>
        <v>147513.35</v>
      </c>
      <c r="T25" s="76">
        <f t="shared" ref="T25" si="17">SUM(T8:T24)</f>
        <v>12018.25</v>
      </c>
      <c r="U25" s="76">
        <f t="shared" ref="U25" si="18">SUM(U8:U24)</f>
        <v>3878.04</v>
      </c>
      <c r="V25" s="76">
        <f t="shared" ref="V25" si="19">SUM(V8:V24)</f>
        <v>163409.64000000001</v>
      </c>
      <c r="W25" s="76">
        <f t="shared" ref="W25" si="20">SUM(W8:W24)</f>
        <v>147513.35</v>
      </c>
      <c r="X25" s="76">
        <f t="shared" ref="X25" si="21">SUM(X8:X24)</f>
        <v>12018.25</v>
      </c>
      <c r="Y25" s="76">
        <f t="shared" ref="Y25" si="22">SUM(Y8:Y24)</f>
        <v>2610.7999999999997</v>
      </c>
      <c r="Z25" s="76">
        <f t="shared" ref="Z25" si="23">SUM(Z8:Z24)</f>
        <v>162142.39999999999</v>
      </c>
      <c r="AA25" s="76">
        <f t="shared" ref="AA25" si="24">SUM(AA8:AA24)</f>
        <v>49476409.306848735</v>
      </c>
      <c r="AB25" s="76">
        <f t="shared" ref="AB25" si="25">SUM(AB8:AB24)</f>
        <v>4162153.3531938293</v>
      </c>
      <c r="AC25" s="76">
        <f t="shared" ref="AC25" si="26">SUM(AC8:AC24)</f>
        <v>31795750.77982631</v>
      </c>
      <c r="AD25" s="76">
        <f t="shared" ref="AD25" si="27">SUM(AD8:AD24)</f>
        <v>85434313.439868867</v>
      </c>
      <c r="AE25" s="76">
        <f t="shared" ref="AE25" si="28">SUM(AE8:AE24)</f>
        <v>49189505.564358763</v>
      </c>
      <c r="AF25" s="76">
        <f t="shared" ref="AF25" si="29">SUM(AF8:AF24)</f>
        <v>4129188.1882538293</v>
      </c>
      <c r="AG25" s="76">
        <f t="shared" ref="AG25" si="30">SUM(AG8:AG24)</f>
        <v>30126558.674546313</v>
      </c>
      <c r="AH25" s="76">
        <f t="shared" ref="AH25" si="31">SUM(AH8:AH24)</f>
        <v>83445252.427158907</v>
      </c>
      <c r="AI25" s="76">
        <f t="shared" ref="AI25" si="32">SUM(AI8:AI24)</f>
        <v>6915654.8938964866</v>
      </c>
      <c r="AJ25" s="76">
        <f t="shared" ref="AJ25" si="33">SUM(AJ8:AJ24)</f>
        <v>13257573.07343352</v>
      </c>
      <c r="AK25" s="76">
        <f t="shared" ref="AK25" si="34">SUM(AK8:AK24)</f>
        <v>4947631.3578000003</v>
      </c>
      <c r="AL25" s="76">
        <f t="shared" ref="AL25" si="35">SUM(AL8:AL24)</f>
        <v>25120859.325130008</v>
      </c>
      <c r="AM25" s="76">
        <f t="shared" ref="AM25" si="36">SUM(AM8:AM24)</f>
        <v>6038638.7654542243</v>
      </c>
      <c r="AN25" s="76">
        <f t="shared" ref="AN25" si="37">SUM(AN8:AN24)</f>
        <v>10314750.09013352</v>
      </c>
      <c r="AO25" s="76">
        <f t="shared" ref="AO25" si="38">SUM(AO8:AO24)</f>
        <v>3042000.2602659585</v>
      </c>
      <c r="AP25" s="76">
        <f t="shared" ref="AP25" si="39">SUM(AP8:AP24)</f>
        <v>19395389.115853705</v>
      </c>
      <c r="AQ25" s="76">
        <f t="shared" ref="AQ25" si="40">SUM(AQ8:AQ24)</f>
        <v>1667259.7172169022</v>
      </c>
      <c r="AR25" s="76">
        <f t="shared" ref="AR25" si="41">SUM(AR8:AR24)</f>
        <v>1646535.0826001959</v>
      </c>
      <c r="AS25" s="76">
        <f t="shared" ref="AS25" si="42">SUM(AS8:AS24)</f>
        <v>352044.9</v>
      </c>
      <c r="AT25" s="76">
        <f t="shared" ref="AT25" si="43">SUM(AT8:AT24)</f>
        <v>3665839.6998170973</v>
      </c>
      <c r="AU25" s="76">
        <f t="shared" ref="AU25" si="44">SUM(AU8:AU24)</f>
        <v>1299580.0093247453</v>
      </c>
      <c r="AV25" s="76">
        <f t="shared" ref="AV25" si="45">SUM(AV8:AV24)</f>
        <v>1370197.2366187058</v>
      </c>
      <c r="AW25" s="76">
        <f t="shared" ref="AW25" si="46">SUM(AW8:AW24)</f>
        <v>264665.46999999997</v>
      </c>
      <c r="AX25" s="76">
        <f t="shared" ref="AX25" si="47">SUM(AX8:AX24)</f>
        <v>2934442.7159434506</v>
      </c>
      <c r="AY25" s="76">
        <f t="shared" ref="AY25" si="48">SUM(AY8:AY24)</f>
        <v>0</v>
      </c>
      <c r="AZ25" s="76">
        <f t="shared" ref="AZ25" si="49">SUM(AZ8:AZ24)</f>
        <v>0</v>
      </c>
      <c r="BA25" s="76">
        <f t="shared" ref="BA25" si="50">SUM(BA8:BA24)</f>
        <v>0</v>
      </c>
      <c r="BB25" s="76">
        <f t="shared" ref="BB25" si="51">SUM(BB8:BB24)</f>
        <v>0</v>
      </c>
      <c r="BC25" s="76">
        <f t="shared" ref="BC25" si="52">SUM(BC8:BC24)</f>
        <v>0</v>
      </c>
      <c r="BD25" s="76">
        <f t="shared" ref="BD25" si="53">SUM(BD8:BD24)</f>
        <v>0</v>
      </c>
      <c r="BE25" s="76">
        <f t="shared" ref="BE25" si="54">SUM(BE8:BE24)</f>
        <v>0</v>
      </c>
      <c r="BF25" s="76">
        <f t="shared" ref="BF25" si="55">SUM(BF8:BF24)</f>
        <v>0</v>
      </c>
      <c r="BG25" s="76">
        <f t="shared" ref="BG25" si="56">SUM(BG8:BG24)</f>
        <v>0</v>
      </c>
      <c r="BH25" s="76">
        <f t="shared" ref="BH25" si="57">SUM(BH8:BH24)</f>
        <v>0</v>
      </c>
      <c r="BI25" s="76">
        <f t="shared" ref="BI25" si="58">SUM(BI8:BI24)</f>
        <v>0</v>
      </c>
      <c r="BJ25" s="76">
        <f t="shared" ref="BJ25" si="59">SUM(BJ8:BJ24)</f>
        <v>0</v>
      </c>
      <c r="BK25" s="76">
        <f t="shared" ref="BK25" si="60">SUM(BK8:BK24)</f>
        <v>0</v>
      </c>
      <c r="BL25" s="76">
        <f t="shared" ref="BL25" si="61">SUM(BL8:BL24)</f>
        <v>0</v>
      </c>
      <c r="BM25" s="76">
        <f t="shared" ref="BM25" si="62">SUM(BM8:BM24)</f>
        <v>0</v>
      </c>
      <c r="BN25" s="76">
        <f t="shared" ref="BN25" si="63">SUM(BN8:BN24)</f>
        <v>0</v>
      </c>
      <c r="BO25" s="76">
        <f t="shared" ref="BO25" si="64">SUM(BO8:BO24)</f>
        <v>1542992.5152</v>
      </c>
      <c r="BP25" s="76">
        <f t="shared" ref="BP25" si="65">SUM(BP8:BP24)</f>
        <v>0</v>
      </c>
      <c r="BQ25" s="76">
        <f t="shared" ref="BQ25" si="66">SUM(BQ8:BQ24)</f>
        <v>0</v>
      </c>
      <c r="BR25" s="76">
        <f t="shared" ref="BR25" si="67">SUM(BR8:BR24)</f>
        <v>1542992.5152</v>
      </c>
      <c r="BS25" s="76">
        <f t="shared" ref="BS25" si="68">SUM(BS8:BS24)</f>
        <v>0</v>
      </c>
      <c r="BT25" s="76">
        <f t="shared" ref="BT25" si="69">SUM(BT8:BT24)</f>
        <v>0</v>
      </c>
      <c r="BU25" s="76">
        <f t="shared" ref="BU25" si="70">SUM(BU8:BU24)</f>
        <v>0</v>
      </c>
      <c r="BV25" s="76">
        <f t="shared" ref="BV25" si="71">SUM(BV8:BV24)</f>
        <v>0</v>
      </c>
      <c r="BW25" s="76">
        <f t="shared" ref="BW25" si="72">SUM(BW8:BW24)</f>
        <v>0</v>
      </c>
      <c r="BX25" s="76">
        <f t="shared" ref="BX25" si="73">SUM(BX8:BX24)</f>
        <v>0</v>
      </c>
      <c r="BY25" s="76">
        <f t="shared" ref="BY25" si="74">SUM(BY8:BY24)</f>
        <v>0</v>
      </c>
      <c r="BZ25" s="76">
        <f t="shared" ref="BZ25" si="75">SUM(BZ8:BZ24)</f>
        <v>0</v>
      </c>
      <c r="CA25" s="76">
        <f t="shared" ref="CA25" si="76">SUM(CA8:CA24)</f>
        <v>0</v>
      </c>
      <c r="CB25" s="76">
        <f t="shared" ref="CB25" si="77">SUM(CB8:CB24)</f>
        <v>0</v>
      </c>
      <c r="CC25" s="76">
        <f t="shared" ref="CC25" si="78">SUM(CC8:CC24)</f>
        <v>0</v>
      </c>
      <c r="CD25" s="76">
        <f t="shared" ref="CD25" si="79">SUM(CD8:CD24)</f>
        <v>0</v>
      </c>
      <c r="CE25" s="76">
        <f t="shared" ref="CE25" si="80">SUM(CE8:CE24)</f>
        <v>0</v>
      </c>
      <c r="CF25" s="76">
        <f t="shared" ref="CF25" si="81">SUM(CF8:CF24)</f>
        <v>0</v>
      </c>
      <c r="CG25" s="76">
        <f t="shared" ref="CG25" si="82">SUM(CG8:CG24)</f>
        <v>0</v>
      </c>
      <c r="CH25" s="76">
        <f t="shared" ref="CH25" si="83">SUM(CH8:CH24)</f>
        <v>0</v>
      </c>
      <c r="CI25" s="76">
        <f t="shared" ref="CI25" si="84">SUM(CI8:CI24)</f>
        <v>0</v>
      </c>
      <c r="CJ25" s="76">
        <f t="shared" ref="CJ25" si="85">SUM(CJ8:CJ24)</f>
        <v>0</v>
      </c>
      <c r="CK25" s="76">
        <f t="shared" ref="CK25" si="86">SUM(CK8:CK24)</f>
        <v>0</v>
      </c>
      <c r="CL25" s="76">
        <f t="shared" ref="CL25" si="87">SUM(CL8:CL24)</f>
        <v>0</v>
      </c>
      <c r="CM25" s="76">
        <f t="shared" ref="CM25" si="88">SUM(CM8:CM24)</f>
        <v>518704.43028000003</v>
      </c>
      <c r="CN25" s="76">
        <f t="shared" ref="CN25" si="89">SUM(CN8:CN24)</f>
        <v>1715.4132199999999</v>
      </c>
      <c r="CO25" s="76">
        <f t="shared" ref="CO25" si="90">SUM(CO8:CO24)</f>
        <v>0</v>
      </c>
      <c r="CP25" s="76">
        <f t="shared" ref="CP25" si="91">SUM(CP8:CP24)</f>
        <v>520419.84350000013</v>
      </c>
      <c r="CQ25" s="76">
        <f t="shared" ref="CQ25" si="92">SUM(CQ8:CQ24)</f>
        <v>466143.85853000009</v>
      </c>
      <c r="CR25" s="76">
        <f t="shared" ref="CR25" si="93">SUM(CR8:CR24)</f>
        <v>1190.3932199999999</v>
      </c>
      <c r="CS25" s="76">
        <f t="shared" ref="CS25" si="94">SUM(CS8:CS24)</f>
        <v>0</v>
      </c>
      <c r="CT25" s="76">
        <f t="shared" ref="CT25" si="95">SUM(CT8:CT24)</f>
        <v>467334.25175000011</v>
      </c>
      <c r="CU25" s="76">
        <f t="shared" ref="CU25" si="96">SUM(CU8:CU24)</f>
        <v>6422651.6130419979</v>
      </c>
      <c r="CV25" s="76">
        <f t="shared" ref="CV25" si="97">SUM(CV8:CV24)</f>
        <v>3704851.5069580004</v>
      </c>
      <c r="CW25" s="76">
        <f t="shared" ref="CW25" si="98">SUM(CW8:CW24)</f>
        <v>31065</v>
      </c>
      <c r="CX25" s="76">
        <f t="shared" ref="CX25" si="99">SUM(CX8:CX24)</f>
        <v>10158568.119999999</v>
      </c>
      <c r="CY25" s="76">
        <f t="shared" ref="CY25" si="100">SUM(CY8:CY24)</f>
        <v>1664013.2112053509</v>
      </c>
      <c r="CZ25" s="76">
        <f t="shared" ref="CZ25" si="101">SUM(CZ8:CZ24)</f>
        <v>629071.82621495286</v>
      </c>
      <c r="DA25" s="76">
        <f t="shared" ref="DA25" si="102">SUM(DA8:DA24)</f>
        <v>27539.48444</v>
      </c>
      <c r="DB25" s="76">
        <f t="shared" ref="DB25" si="103">SUM(DB8:DB24)</f>
        <v>2320624.5218603043</v>
      </c>
      <c r="DC25" s="76">
        <f t="shared" ref="DC25" si="104">SUM(DC8:DC24)</f>
        <v>5721.8499999999995</v>
      </c>
      <c r="DD25" s="76">
        <f t="shared" ref="DD25" si="105">SUM(DD8:DD24)</f>
        <v>22366.87</v>
      </c>
      <c r="DE25" s="76">
        <f t="shared" ref="DE25" si="106">SUM(DE8:DE24)</f>
        <v>610</v>
      </c>
      <c r="DF25" s="76">
        <f t="shared" ref="DF25" si="107">SUM(DF8:DF24)</f>
        <v>28698.720000000001</v>
      </c>
      <c r="DG25" s="76">
        <f t="shared" ref="DG25" si="108">SUM(DG8:DG24)</f>
        <v>5721.8499999999995</v>
      </c>
      <c r="DH25" s="76">
        <f t="shared" ref="DH25" si="109">SUM(DH8:DH24)</f>
        <v>22366.87</v>
      </c>
      <c r="DI25" s="76">
        <f t="shared" ref="DI25" si="110">SUM(DI8:DI24)</f>
        <v>610</v>
      </c>
      <c r="DJ25" s="76">
        <f t="shared" ref="DJ25" si="111">SUM(DJ8:DJ24)</f>
        <v>28698.720000000001</v>
      </c>
      <c r="DK25" s="76">
        <f t="shared" ref="DK25" si="112">SUM(DK8:DK24)</f>
        <v>1833968.2400000002</v>
      </c>
      <c r="DL25" s="76">
        <f t="shared" ref="DL25" si="113">SUM(DL8:DL24)</f>
        <v>102502.15000000001</v>
      </c>
      <c r="DM25" s="76">
        <f t="shared" ref="DM25" si="114">SUM(DM8:DM24)</f>
        <v>0</v>
      </c>
      <c r="DN25" s="76">
        <f t="shared" ref="DN25" si="115">SUM(DN8:DN24)</f>
        <v>1936470.3900000001</v>
      </c>
      <c r="DO25" s="76">
        <f t="shared" ref="DO25" si="116">SUM(DO8:DO24)</f>
        <v>1042280.138</v>
      </c>
      <c r="DP25" s="76">
        <f t="shared" ref="DP25" si="117">SUM(DP8:DP24)</f>
        <v>79656.875</v>
      </c>
      <c r="DQ25" s="76">
        <f t="shared" ref="DQ25" si="118">SUM(DQ8:DQ24)</f>
        <v>0</v>
      </c>
      <c r="DR25" s="76">
        <f t="shared" ref="DR25" si="119">SUM(DR8:DR24)</f>
        <v>1121937.013</v>
      </c>
      <c r="DS25" s="76">
        <f t="shared" ref="DS25" si="120">SUM(DS8:DS24)</f>
        <v>0</v>
      </c>
      <c r="DT25" s="76">
        <f t="shared" ref="DT25" si="121">SUM(DT8:DT24)</f>
        <v>76497.41</v>
      </c>
      <c r="DU25" s="76">
        <f t="shared" ref="DU25" si="122">SUM(DU8:DU24)</f>
        <v>0</v>
      </c>
      <c r="DV25" s="76">
        <f t="shared" ref="DV25" si="123">SUM(DV8:DV24)</f>
        <v>76497.41</v>
      </c>
      <c r="DW25" s="76">
        <f t="shared" ref="DW25" si="124">SUM(DW8:DW24)</f>
        <v>0</v>
      </c>
      <c r="DX25" s="76">
        <f t="shared" ref="DX25" si="125">SUM(DX8:DX24)</f>
        <v>76497.41</v>
      </c>
      <c r="DY25" s="76">
        <f t="shared" ref="DY25" si="126">SUM(DY8:DY24)</f>
        <v>0</v>
      </c>
      <c r="DZ25" s="76">
        <f t="shared" ref="DZ25" si="127">SUM(DZ8:DZ24)</f>
        <v>76497.41</v>
      </c>
      <c r="EA25" s="76">
        <f t="shared" ref="EA25" si="128">SUM(EA8:EA24)</f>
        <v>531301.47</v>
      </c>
      <c r="EB25" s="76">
        <f t="shared" ref="EB25" si="129">SUM(EB8:EB24)</f>
        <v>557565.62</v>
      </c>
      <c r="EC25" s="76">
        <f t="shared" ref="EC25" si="130">SUM(EC8:EC24)</f>
        <v>107321</v>
      </c>
      <c r="ED25" s="76">
        <f t="shared" ref="ED25" si="131">SUM(ED8:ED24)</f>
        <v>1196188.0899999999</v>
      </c>
      <c r="EE25" s="76">
        <f t="shared" ref="EE25" si="132">SUM(EE8:EE24)</f>
        <v>57506.811666666654</v>
      </c>
      <c r="EF25" s="76">
        <f t="shared" ref="EF25" si="133">SUM(EF8:EF24)</f>
        <v>424778.49</v>
      </c>
      <c r="EG25" s="76">
        <f t="shared" ref="EG25" si="134">SUM(EG8:EG24)</f>
        <v>30079.53875</v>
      </c>
      <c r="EH25" s="76">
        <f t="shared" ref="EH25" si="135">SUM(EH8:EH24)</f>
        <v>512364.84041666659</v>
      </c>
      <c r="EI25" s="76">
        <f t="shared" ref="EI25" si="136">SUM(EI8:EI24)</f>
        <v>0</v>
      </c>
      <c r="EJ25" s="76">
        <f t="shared" ref="EJ25" si="137">SUM(EJ8:EJ24)</f>
        <v>0</v>
      </c>
      <c r="EK25" s="76">
        <f t="shared" ref="EK25" si="138">SUM(EK8:EK24)</f>
        <v>0</v>
      </c>
      <c r="EL25" s="76">
        <f t="shared" ref="EL25" si="139">SUM(EL8:EL24)</f>
        <v>0</v>
      </c>
      <c r="EM25" s="76">
        <f t="shared" ref="EM25" si="140">SUM(EM8:EM24)</f>
        <v>0</v>
      </c>
      <c r="EN25" s="76">
        <f t="shared" ref="EN25" si="141">SUM(EN8:EN24)</f>
        <v>0</v>
      </c>
      <c r="EO25" s="76">
        <f t="shared" ref="EO25" si="142">SUM(EO8:EO24)</f>
        <v>0</v>
      </c>
      <c r="EP25" s="76">
        <f t="shared" ref="EP25" si="143">SUM(EP8:EP24)</f>
        <v>0</v>
      </c>
      <c r="EQ25" s="76">
        <f t="shared" ref="EQ25" si="144">SUM(EQ8:EQ24)</f>
        <v>72237433.126484111</v>
      </c>
      <c r="ER25" s="76">
        <f t="shared" ref="ER25" si="145">SUM(ER8:ER24)</f>
        <v>25824171.349405542</v>
      </c>
      <c r="ES25" s="76">
        <f t="shared" ref="ES25" si="146">SUM(ES8:ES24)</f>
        <v>37726320.627626307</v>
      </c>
      <c r="ET25" s="76">
        <f t="shared" ref="ET25" si="147">SUM(ET8:ET24)</f>
        <v>135787925.10351595</v>
      </c>
      <c r="EU25" s="76">
        <f t="shared" ref="EU25" si="148">SUM(EU8:EU24)</f>
        <v>61378280.057728112</v>
      </c>
      <c r="EV25" s="76">
        <f t="shared" ref="EV25" si="149">SUM(EV8:EV24)</f>
        <v>19091416.548482649</v>
      </c>
      <c r="EW25" s="76">
        <f t="shared" ref="EW25" si="150">SUM(EW8:EW24)</f>
        <v>33957464.239396915</v>
      </c>
      <c r="EX25" s="76">
        <f t="shared" ref="EX25" si="151">SUM(EX8:EX24)</f>
        <v>114427160.84560767</v>
      </c>
    </row>
    <row r="26" spans="1:154" x14ac:dyDescent="0.2">
      <c r="A26" s="82"/>
      <c r="B26" s="88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</row>
    <row r="27" spans="1:154" s="27" customFormat="1" ht="12.75" customHeight="1" x14ac:dyDescent="0.2">
      <c r="EX27" s="94"/>
    </row>
    <row r="28" spans="1:154" s="18" customFormat="1" ht="15" x14ac:dyDescent="0.2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  <c r="ET28" s="93"/>
      <c r="EU28" s="93"/>
      <c r="EV28" s="93"/>
      <c r="EW28" s="93"/>
      <c r="EX28" s="93"/>
    </row>
    <row r="29" spans="1:154" s="18" customFormat="1" ht="21" customHeight="1" x14ac:dyDescent="0.2">
      <c r="A29" s="35"/>
      <c r="B29" s="112" t="s">
        <v>78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  <c r="EX29" s="93"/>
    </row>
    <row r="30" spans="1:154" s="18" customFormat="1" ht="13.5" x14ac:dyDescent="0.2">
      <c r="B30" s="17" t="s">
        <v>22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  <c r="EX30" s="93"/>
    </row>
    <row r="31" spans="1:154" s="18" customFormat="1" ht="13.5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154" s="18" customFormat="1" ht="13.5" x14ac:dyDescent="0.2"/>
    <row r="33" spans="39:40" s="18" customFormat="1" ht="13.5" x14ac:dyDescent="0.2">
      <c r="AM33" s="34"/>
      <c r="AN33" s="34"/>
    </row>
  </sheetData>
  <sortState ref="B10:EX24">
    <sortCondition descending="1" ref="ET8:ET24"/>
  </sortState>
  <mergeCells count="62">
    <mergeCell ref="CY6:DB6"/>
    <mergeCell ref="B29:N29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M23" sqref="AM23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3" t="s">
        <v>87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39"/>
    </row>
    <row r="2" spans="1:45" s="33" customFormat="1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99" t="s">
        <v>0</v>
      </c>
      <c r="B5" s="99" t="s">
        <v>2</v>
      </c>
      <c r="C5" s="102" t="s">
        <v>3</v>
      </c>
      <c r="D5" s="103"/>
      <c r="E5" s="102" t="s">
        <v>27</v>
      </c>
      <c r="F5" s="103"/>
      <c r="G5" s="102" t="s">
        <v>34</v>
      </c>
      <c r="H5" s="103"/>
      <c r="I5" s="102" t="s">
        <v>6</v>
      </c>
      <c r="J5" s="103"/>
      <c r="K5" s="102" t="s">
        <v>36</v>
      </c>
      <c r="L5" s="103"/>
      <c r="M5" s="102" t="s">
        <v>37</v>
      </c>
      <c r="N5" s="103"/>
      <c r="O5" s="102" t="s">
        <v>8</v>
      </c>
      <c r="P5" s="103"/>
      <c r="Q5" s="102" t="s">
        <v>28</v>
      </c>
      <c r="R5" s="103"/>
      <c r="S5" s="102" t="s">
        <v>38</v>
      </c>
      <c r="T5" s="103"/>
      <c r="U5" s="102" t="s">
        <v>29</v>
      </c>
      <c r="V5" s="103"/>
      <c r="W5" s="102" t="s">
        <v>30</v>
      </c>
      <c r="X5" s="103"/>
      <c r="Y5" s="102" t="s">
        <v>9</v>
      </c>
      <c r="Z5" s="103"/>
      <c r="AA5" s="102" t="s">
        <v>31</v>
      </c>
      <c r="AB5" s="103"/>
      <c r="AC5" s="102" t="s">
        <v>10</v>
      </c>
      <c r="AD5" s="103"/>
      <c r="AE5" s="102" t="s">
        <v>11</v>
      </c>
      <c r="AF5" s="103"/>
      <c r="AG5" s="102" t="s">
        <v>12</v>
      </c>
      <c r="AH5" s="103"/>
      <c r="AI5" s="102" t="s">
        <v>32</v>
      </c>
      <c r="AJ5" s="103"/>
      <c r="AK5" s="102" t="s">
        <v>13</v>
      </c>
      <c r="AL5" s="103"/>
      <c r="AM5" s="102" t="s">
        <v>14</v>
      </c>
      <c r="AN5" s="104"/>
    </row>
    <row r="6" spans="1:45" ht="93" customHeight="1" x14ac:dyDescent="0.2">
      <c r="A6" s="101"/>
      <c r="B6" s="101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5" ht="24.95" customHeight="1" x14ac:dyDescent="0.2">
      <c r="A7" s="53">
        <v>1</v>
      </c>
      <c r="B7" s="54" t="s">
        <v>48</v>
      </c>
      <c r="C7" s="73">
        <v>186452.66</v>
      </c>
      <c r="D7" s="73">
        <v>293163.33999999997</v>
      </c>
      <c r="E7" s="73">
        <v>109224.7</v>
      </c>
      <c r="F7" s="73">
        <v>109224.7</v>
      </c>
      <c r="G7" s="73">
        <v>29982.3</v>
      </c>
      <c r="H7" s="73">
        <v>29982.3</v>
      </c>
      <c r="I7" s="73">
        <v>26528384.329999998</v>
      </c>
      <c r="J7" s="73">
        <v>26528384.329999998</v>
      </c>
      <c r="K7" s="73">
        <v>3894025.2700000005</v>
      </c>
      <c r="L7" s="73">
        <v>3894089.6100000003</v>
      </c>
      <c r="M7" s="73">
        <v>807769.84999999986</v>
      </c>
      <c r="N7" s="73">
        <v>752195.64999999991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-703</v>
      </c>
      <c r="V7" s="73">
        <v>-351.5</v>
      </c>
      <c r="W7" s="73">
        <v>0</v>
      </c>
      <c r="X7" s="73">
        <v>0</v>
      </c>
      <c r="Y7" s="73">
        <v>377011.98000000004</v>
      </c>
      <c r="Z7" s="73">
        <v>205533.55000000005</v>
      </c>
      <c r="AA7" s="73">
        <v>4419093.5200000005</v>
      </c>
      <c r="AB7" s="73">
        <v>603896.58000000054</v>
      </c>
      <c r="AC7" s="73">
        <v>0</v>
      </c>
      <c r="AD7" s="73">
        <v>0</v>
      </c>
      <c r="AE7" s="73">
        <v>-444363.9099999998</v>
      </c>
      <c r="AF7" s="73">
        <v>-85743.695999999909</v>
      </c>
      <c r="AG7" s="73">
        <v>0</v>
      </c>
      <c r="AH7" s="73">
        <v>0</v>
      </c>
      <c r="AI7" s="73">
        <v>-287106.99</v>
      </c>
      <c r="AJ7" s="73">
        <v>-32529.170000000013</v>
      </c>
      <c r="AK7" s="73">
        <v>0</v>
      </c>
      <c r="AL7" s="73">
        <v>0</v>
      </c>
      <c r="AM7" s="75">
        <f>C7+E7+G7+I7+K7+M7+O7+Q7+S7+U7+W7+Y7+AA7+AC7+AE7+AG7+AI7+AK7</f>
        <v>35619770.710000001</v>
      </c>
      <c r="AN7" s="75">
        <f>D7+F7+H7+J7+L7+N7+P7+R7+T7+V7+X7+Z7+AB7+AD7+AF7+AH7+AJ7+AL7</f>
        <v>32297845.693999998</v>
      </c>
      <c r="AS7" s="91"/>
    </row>
    <row r="8" spans="1:45" ht="24.95" customHeight="1" x14ac:dyDescent="0.2">
      <c r="A8" s="53">
        <v>2</v>
      </c>
      <c r="B8" s="54" t="s">
        <v>59</v>
      </c>
      <c r="C8" s="73">
        <v>12742</v>
      </c>
      <c r="D8" s="73">
        <v>12742</v>
      </c>
      <c r="E8" s="73">
        <v>3728</v>
      </c>
      <c r="F8" s="73">
        <v>3728</v>
      </c>
      <c r="G8" s="73">
        <v>0</v>
      </c>
      <c r="H8" s="73">
        <v>0</v>
      </c>
      <c r="I8" s="73">
        <v>5335926.3600000031</v>
      </c>
      <c r="J8" s="73">
        <v>5335926.3600000031</v>
      </c>
      <c r="K8" s="73">
        <v>604148.47</v>
      </c>
      <c r="L8" s="73">
        <v>604148.47</v>
      </c>
      <c r="M8" s="73">
        <v>303908.26219717646</v>
      </c>
      <c r="N8" s="73">
        <v>291636.28719717648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261315</v>
      </c>
      <c r="Z8" s="73">
        <v>84642.549999999988</v>
      </c>
      <c r="AA8" s="73">
        <v>18456541</v>
      </c>
      <c r="AB8" s="73">
        <v>112880.94805099315</v>
      </c>
      <c r="AC8" s="73">
        <v>13001</v>
      </c>
      <c r="AD8" s="73">
        <v>7578.4</v>
      </c>
      <c r="AE8" s="73">
        <v>-0.30999999997584382</v>
      </c>
      <c r="AF8" s="73">
        <v>-50000.309999999976</v>
      </c>
      <c r="AG8" s="73">
        <v>0</v>
      </c>
      <c r="AH8" s="73">
        <v>0</v>
      </c>
      <c r="AI8" s="73">
        <v>423949</v>
      </c>
      <c r="AJ8" s="73">
        <v>-31271.39375000001</v>
      </c>
      <c r="AK8" s="73">
        <v>0</v>
      </c>
      <c r="AL8" s="73">
        <v>0</v>
      </c>
      <c r="AM8" s="75">
        <f>C8+E8+G8+I8+K8+M8+O8+Q8+S8+U8+W8+Y8+AA8+AC8+AE8+AG8+AI8+AK8</f>
        <v>25415258.782197181</v>
      </c>
      <c r="AN8" s="75">
        <f>D8+F8+H8+J8+L8+N8+P8+R8+T8+V8+X8+Z8+AB8+AD8+AF8+AH8+AJ8+AL8</f>
        <v>6372011.3114981735</v>
      </c>
      <c r="AS8" s="91"/>
    </row>
    <row r="9" spans="1:45" ht="24.95" customHeight="1" x14ac:dyDescent="0.2">
      <c r="A9" s="53">
        <v>3</v>
      </c>
      <c r="B9" s="54" t="s">
        <v>61</v>
      </c>
      <c r="C9" s="73">
        <v>-147824.13</v>
      </c>
      <c r="D9" s="73">
        <v>9741.179999999993</v>
      </c>
      <c r="E9" s="73">
        <v>7731.95</v>
      </c>
      <c r="F9" s="73">
        <v>7731.95</v>
      </c>
      <c r="G9" s="73">
        <v>2760.14</v>
      </c>
      <c r="H9" s="73">
        <v>2760.14</v>
      </c>
      <c r="I9" s="73">
        <v>4457209.373999997</v>
      </c>
      <c r="J9" s="73">
        <v>4457209.373999997</v>
      </c>
      <c r="K9" s="73">
        <v>582711.82999999996</v>
      </c>
      <c r="L9" s="73">
        <v>582711.82999999996</v>
      </c>
      <c r="M9" s="73">
        <v>206062.37999999998</v>
      </c>
      <c r="N9" s="73">
        <v>206062.37999999998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88625.72</v>
      </c>
      <c r="Z9" s="73">
        <v>-19244.679999999993</v>
      </c>
      <c r="AA9" s="73">
        <v>19591361.02</v>
      </c>
      <c r="AB9" s="73">
        <v>217411.12252699956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-62247.07</v>
      </c>
      <c r="AJ9" s="73">
        <v>-4884.260000000002</v>
      </c>
      <c r="AK9" s="73">
        <v>0</v>
      </c>
      <c r="AL9" s="73">
        <v>0</v>
      </c>
      <c r="AM9" s="75">
        <f>C9+E9+G9+I9+K9+M9+O9+Q9+S9+U9+W9+Y9+AA9+AC9+AE9+AG9+AI9+AK9</f>
        <v>24726391.213999994</v>
      </c>
      <c r="AN9" s="75">
        <f>D9+F9+H9+J9+L9+N9+P9+R9+T9+V9+X9+Z9+AB9+AD9+AF9+AH9+AJ9+AL9</f>
        <v>5459499.0365269966</v>
      </c>
      <c r="AS9" s="91"/>
    </row>
    <row r="10" spans="1:45" ht="24.95" customHeight="1" x14ac:dyDescent="0.2">
      <c r="A10" s="53">
        <v>4</v>
      </c>
      <c r="B10" s="54" t="s">
        <v>65</v>
      </c>
      <c r="C10" s="73">
        <v>286708</v>
      </c>
      <c r="D10" s="73">
        <v>133708</v>
      </c>
      <c r="E10" s="73">
        <v>169374.56578784261</v>
      </c>
      <c r="F10" s="73">
        <v>169374.56578784261</v>
      </c>
      <c r="G10" s="73">
        <v>31500</v>
      </c>
      <c r="H10" s="73">
        <v>31500</v>
      </c>
      <c r="I10" s="73">
        <v>22954183.125135522</v>
      </c>
      <c r="J10" s="73">
        <v>20471887.600429639</v>
      </c>
      <c r="K10" s="73">
        <v>0</v>
      </c>
      <c r="L10" s="73">
        <v>0</v>
      </c>
      <c r="M10" s="73">
        <v>32826.192197176468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>C10+E10+G10+I10+K10+M10+O10+Q10+S10+U10+W10+Y10+AA10+AC10+AE10+AG10+AI10+AK10</f>
        <v>23474591.883120544</v>
      </c>
      <c r="AN10" s="75">
        <f>D10+F10+H10+J10+L10+N10+P10+R10+T10+V10+X10+Z10+AB10+AD10+AF10+AH10+AJ10+AL10</f>
        <v>20806470.166217484</v>
      </c>
      <c r="AS10" s="91"/>
    </row>
    <row r="11" spans="1:45" ht="24.95" customHeight="1" x14ac:dyDescent="0.2">
      <c r="A11" s="53">
        <v>5</v>
      </c>
      <c r="B11" s="54" t="s">
        <v>47</v>
      </c>
      <c r="C11" s="73">
        <v>1616982.3726570681</v>
      </c>
      <c r="D11" s="73">
        <v>1736068.4756283443</v>
      </c>
      <c r="E11" s="73">
        <v>43775.401620000004</v>
      </c>
      <c r="F11" s="73">
        <v>43775.401620000004</v>
      </c>
      <c r="G11" s="73">
        <v>-2797.9300000000003</v>
      </c>
      <c r="H11" s="73">
        <v>-2797.9300000000003</v>
      </c>
      <c r="I11" s="73">
        <v>36000</v>
      </c>
      <c r="J11" s="73">
        <v>3600</v>
      </c>
      <c r="K11" s="73">
        <v>7640959.8417893257</v>
      </c>
      <c r="L11" s="73">
        <v>7328962.9684559926</v>
      </c>
      <c r="M11" s="73">
        <v>1027095.0493781766</v>
      </c>
      <c r="N11" s="73">
        <v>1023141.9146251766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200732.12158000041</v>
      </c>
      <c r="Z11" s="73">
        <v>200732.12158000041</v>
      </c>
      <c r="AA11" s="73">
        <v>2093894.0625880212</v>
      </c>
      <c r="AB11" s="73">
        <v>897445.56439081207</v>
      </c>
      <c r="AC11" s="73">
        <v>0</v>
      </c>
      <c r="AD11" s="73">
        <v>0</v>
      </c>
      <c r="AE11" s="73">
        <v>183172.32225713404</v>
      </c>
      <c r="AF11" s="73">
        <v>55131.95707499655</v>
      </c>
      <c r="AG11" s="73">
        <v>0</v>
      </c>
      <c r="AH11" s="73">
        <v>0</v>
      </c>
      <c r="AI11" s="73">
        <v>159769.37116275763</v>
      </c>
      <c r="AJ11" s="73">
        <v>192460.74348275771</v>
      </c>
      <c r="AK11" s="73">
        <v>0</v>
      </c>
      <c r="AL11" s="73">
        <v>0</v>
      </c>
      <c r="AM11" s="75">
        <f>C11+E11+G11+I11+K11+M11+O11+Q11+S11+U11+W11+Y11+AA11+AC11+AE11+AG11+AI11+AK11</f>
        <v>12999582.613032483</v>
      </c>
      <c r="AN11" s="75">
        <f>D11+F11+H11+J11+L11+N11+P11+R11+T11+V11+X11+Z11+AB11+AD11+AF11+AH11+AJ11+AL11</f>
        <v>11478521.21685808</v>
      </c>
      <c r="AS11" s="91"/>
    </row>
    <row r="12" spans="1:45" ht="24.95" customHeight="1" x14ac:dyDescent="0.2">
      <c r="A12" s="53">
        <v>6</v>
      </c>
      <c r="B12" s="54" t="s">
        <v>67</v>
      </c>
      <c r="C12" s="73">
        <v>2222201.5414460003</v>
      </c>
      <c r="D12" s="73">
        <v>624914.67779243365</v>
      </c>
      <c r="E12" s="73">
        <v>10441.709999999999</v>
      </c>
      <c r="F12" s="73">
        <v>10441.709999999999</v>
      </c>
      <c r="G12" s="73">
        <v>7598.25</v>
      </c>
      <c r="H12" s="73">
        <v>7598.25</v>
      </c>
      <c r="I12" s="73">
        <v>0</v>
      </c>
      <c r="J12" s="73">
        <v>0</v>
      </c>
      <c r="K12" s="73">
        <v>4969338.8159860009</v>
      </c>
      <c r="L12" s="73">
        <v>1344970.5259860009</v>
      </c>
      <c r="M12" s="73">
        <v>520177.93219717644</v>
      </c>
      <c r="N12" s="73">
        <v>180201.58919717645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209204.02000000002</v>
      </c>
      <c r="Z12" s="73">
        <v>209204.02000000002</v>
      </c>
      <c r="AA12" s="73">
        <v>342841.83999999997</v>
      </c>
      <c r="AB12" s="73">
        <v>340770.63999999996</v>
      </c>
      <c r="AC12" s="73">
        <v>0</v>
      </c>
      <c r="AD12" s="73">
        <v>0</v>
      </c>
      <c r="AE12" s="73">
        <v>0</v>
      </c>
      <c r="AF12" s="73">
        <v>0</v>
      </c>
      <c r="AG12" s="73">
        <v>115938.37000000001</v>
      </c>
      <c r="AH12" s="73">
        <v>115938.37000000001</v>
      </c>
      <c r="AI12" s="73">
        <v>38874.490000000005</v>
      </c>
      <c r="AJ12" s="73">
        <v>38874.490000000005</v>
      </c>
      <c r="AK12" s="73">
        <v>0</v>
      </c>
      <c r="AL12" s="73">
        <v>0</v>
      </c>
      <c r="AM12" s="75">
        <f>C12+E12+G12+I12+K12+M12+O12+Q12+S12+U12+W12+Y12+AA12+AC12+AE12+AG12+AI12+AK12</f>
        <v>8436616.9696291778</v>
      </c>
      <c r="AN12" s="75">
        <f>D12+F12+H12+J12+L12+N12+P12+R12+T12+V12+X12+Z12+AB12+AD12+AF12+AH12+AJ12+AL12</f>
        <v>2872914.2729756115</v>
      </c>
      <c r="AS12" s="91"/>
    </row>
    <row r="13" spans="1:45" ht="24.95" customHeight="1" x14ac:dyDescent="0.2">
      <c r="A13" s="53">
        <v>7</v>
      </c>
      <c r="B13" s="54" t="s">
        <v>66</v>
      </c>
      <c r="C13" s="73">
        <v>0</v>
      </c>
      <c r="D13" s="73">
        <v>0</v>
      </c>
      <c r="E13" s="73">
        <v>49806.051802000002</v>
      </c>
      <c r="F13" s="73">
        <v>49806.051802000002</v>
      </c>
      <c r="G13" s="73">
        <v>5826.9200000000019</v>
      </c>
      <c r="H13" s="73">
        <v>5826.9200000000019</v>
      </c>
      <c r="I13" s="73">
        <v>8592057.0099999998</v>
      </c>
      <c r="J13" s="73">
        <v>8592057.0099999998</v>
      </c>
      <c r="K13" s="73">
        <v>625324.92559999996</v>
      </c>
      <c r="L13" s="73">
        <v>625324.92559999996</v>
      </c>
      <c r="M13" s="73">
        <v>107892.41219717647</v>
      </c>
      <c r="N13" s="73">
        <v>107892.41219717647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-10242.329999999958</v>
      </c>
      <c r="AB13" s="73">
        <v>77171.206000000093</v>
      </c>
      <c r="AC13" s="73">
        <v>24070.47</v>
      </c>
      <c r="AD13" s="73">
        <v>24070.47</v>
      </c>
      <c r="AE13" s="73">
        <v>-1067303.8904000006</v>
      </c>
      <c r="AF13" s="73">
        <v>-335727.26640000084</v>
      </c>
      <c r="AG13" s="73">
        <v>-1109.5150439999998</v>
      </c>
      <c r="AH13" s="73">
        <v>-1109.5150439999998</v>
      </c>
      <c r="AI13" s="73">
        <v>6477.5870759999998</v>
      </c>
      <c r="AJ13" s="73">
        <v>6477.5870759999998</v>
      </c>
      <c r="AK13" s="73">
        <v>0</v>
      </c>
      <c r="AL13" s="73">
        <v>0</v>
      </c>
      <c r="AM13" s="75">
        <f>C13+E13+G13+I13+K13+M13+O13+Q13+S13+U13+W13+Y13+AA13+AC13+AE13+AG13+AI13+AK13</f>
        <v>8332799.6412311755</v>
      </c>
      <c r="AN13" s="75">
        <f>D13+F13+H13+J13+L13+N13+P13+R13+T13+V13+X13+Z13+AB13+AD13+AF13+AH13+AJ13+AL13</f>
        <v>9151789.8012311775</v>
      </c>
      <c r="AS13" s="91"/>
    </row>
    <row r="14" spans="1:45" ht="24.95" customHeight="1" x14ac:dyDescent="0.2">
      <c r="A14" s="53">
        <v>8</v>
      </c>
      <c r="B14" s="54" t="s">
        <v>58</v>
      </c>
      <c r="C14" s="73">
        <v>28666.660000000149</v>
      </c>
      <c r="D14" s="73">
        <v>28666.660000000149</v>
      </c>
      <c r="E14" s="73">
        <v>-2193.070000000007</v>
      </c>
      <c r="F14" s="73">
        <v>-2193.070000000007</v>
      </c>
      <c r="G14" s="73">
        <v>5000</v>
      </c>
      <c r="H14" s="73">
        <v>5000</v>
      </c>
      <c r="I14" s="73">
        <v>6475559.8099999996</v>
      </c>
      <c r="J14" s="73">
        <v>6475559.8099999996</v>
      </c>
      <c r="K14" s="73">
        <v>261255.81</v>
      </c>
      <c r="L14" s="73">
        <v>83432.240000000005</v>
      </c>
      <c r="M14" s="73">
        <v>67998.542197176459</v>
      </c>
      <c r="N14" s="73">
        <v>47474.982197176461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>C14+E14+G14+I14+K14+M14+O14+Q14+S14+U14+W14+Y14+AA14+AC14+AE14+AG14+AI14+AK14</f>
        <v>6836287.7521971753</v>
      </c>
      <c r="AN14" s="75">
        <f>D14+F14+H14+J14+L14+N14+P14+R14+T14+V14+X14+Z14+AB14+AD14+AF14+AH14+AJ14+AL14</f>
        <v>6637940.6221971763</v>
      </c>
      <c r="AS14" s="91"/>
    </row>
    <row r="15" spans="1:45" ht="24.95" customHeight="1" x14ac:dyDescent="0.2">
      <c r="A15" s="53">
        <v>9</v>
      </c>
      <c r="B15" s="54" t="s">
        <v>64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957160.23593561654</v>
      </c>
      <c r="J15" s="73">
        <v>957160.23593561654</v>
      </c>
      <c r="K15" s="73">
        <v>3530.943564165942</v>
      </c>
      <c r="L15" s="73">
        <v>3594.1715641659412</v>
      </c>
      <c r="M15" s="73">
        <v>48525.36990096845</v>
      </c>
      <c r="N15" s="73">
        <v>43632.789900968448</v>
      </c>
      <c r="O15" s="73">
        <v>0</v>
      </c>
      <c r="P15" s="73">
        <v>0</v>
      </c>
      <c r="Q15" s="73">
        <v>20000</v>
      </c>
      <c r="R15" s="73">
        <v>0</v>
      </c>
      <c r="S15" s="73">
        <v>3884320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8000.0011922742851</v>
      </c>
      <c r="Z15" s="73">
        <v>1600.0011922742851</v>
      </c>
      <c r="AA15" s="73">
        <v>24176.366805176171</v>
      </c>
      <c r="AB15" s="73">
        <v>21604.097586702483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43900</v>
      </c>
      <c r="AJ15" s="73">
        <v>43900</v>
      </c>
      <c r="AK15" s="73">
        <v>0</v>
      </c>
      <c r="AL15" s="73">
        <v>0</v>
      </c>
      <c r="AM15" s="75">
        <f>C15+E15+G15+I15+K15+M15+O15+Q15+S15+U15+W15+Y15+AA15+AC15+AE15+AG15+AI15+AK15</f>
        <v>4989612.9173982013</v>
      </c>
      <c r="AN15" s="75">
        <f>D15+F15+H15+J15+L15+N15+P15+R15+T15+V15+X15+Z15+AB15+AD15+AF15+AH15+AJ15+AL15</f>
        <v>1071491.2961797277</v>
      </c>
      <c r="AS15" s="91"/>
    </row>
    <row r="16" spans="1:45" ht="24.95" customHeight="1" x14ac:dyDescent="0.2">
      <c r="A16" s="53">
        <v>10</v>
      </c>
      <c r="B16" s="54" t="s">
        <v>57</v>
      </c>
      <c r="C16" s="73">
        <v>0</v>
      </c>
      <c r="D16" s="73">
        <v>0</v>
      </c>
      <c r="E16" s="73">
        <v>42.370000000000005</v>
      </c>
      <c r="F16" s="73">
        <v>42.370000000000005</v>
      </c>
      <c r="G16" s="73">
        <v>1641.04</v>
      </c>
      <c r="H16" s="73">
        <v>491.30999999999995</v>
      </c>
      <c r="I16" s="73">
        <v>3732328.35</v>
      </c>
      <c r="J16" s="73">
        <v>3732328.35</v>
      </c>
      <c r="K16" s="73">
        <v>842590.75</v>
      </c>
      <c r="L16" s="73">
        <v>310872.89</v>
      </c>
      <c r="M16" s="73">
        <v>108276.99000000002</v>
      </c>
      <c r="N16" s="73">
        <v>55461.430000000015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>C16+E16+G16+I16+K16+M16+O16+Q16+S16+U16+W16+Y16+AA16+AC16+AE16+AG16+AI16+AK16</f>
        <v>4684879.5</v>
      </c>
      <c r="AN16" s="75">
        <f>D16+F16+H16+J16+L16+N16+P16+R16+T16+V16+X16+Z16+AB16+AD16+AF16+AH16+AJ16+AL16</f>
        <v>4099196.3500000006</v>
      </c>
      <c r="AS16" s="91"/>
    </row>
    <row r="17" spans="1:45" ht="24.95" customHeight="1" x14ac:dyDescent="0.2">
      <c r="A17" s="53">
        <v>11</v>
      </c>
      <c r="B17" s="54" t="s">
        <v>62</v>
      </c>
      <c r="C17" s="73">
        <v>23000</v>
      </c>
      <c r="D17" s="73">
        <v>23000</v>
      </c>
      <c r="E17" s="73">
        <v>3052.5171860000009</v>
      </c>
      <c r="F17" s="73">
        <v>3052.5171860000009</v>
      </c>
      <c r="G17" s="73">
        <v>-3763</v>
      </c>
      <c r="H17" s="73">
        <v>-3881.49</v>
      </c>
      <c r="I17" s="73">
        <v>3122675.8099999316</v>
      </c>
      <c r="J17" s="73">
        <v>3122675.8099999316</v>
      </c>
      <c r="K17" s="73">
        <v>878438.89000000106</v>
      </c>
      <c r="L17" s="73">
        <v>418873.82000000105</v>
      </c>
      <c r="M17" s="73">
        <v>151558.90219717636</v>
      </c>
      <c r="N17" s="73">
        <v>114488.29219717634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4230.51</v>
      </c>
      <c r="Z17" s="73">
        <v>1267.5299999999997</v>
      </c>
      <c r="AA17" s="73">
        <v>437445.66999999853</v>
      </c>
      <c r="AB17" s="73">
        <v>129718.86599999806</v>
      </c>
      <c r="AC17" s="73">
        <v>0</v>
      </c>
      <c r="AD17" s="73">
        <v>0</v>
      </c>
      <c r="AE17" s="73">
        <v>43845.539999999994</v>
      </c>
      <c r="AF17" s="73">
        <v>12571.764999999999</v>
      </c>
      <c r="AG17" s="73">
        <v>0</v>
      </c>
      <c r="AH17" s="73">
        <v>0</v>
      </c>
      <c r="AI17" s="73">
        <v>15400</v>
      </c>
      <c r="AJ17" s="73">
        <v>15400</v>
      </c>
      <c r="AK17" s="73">
        <v>0</v>
      </c>
      <c r="AL17" s="73">
        <v>0</v>
      </c>
      <c r="AM17" s="75">
        <f>C17+E17+G17+I17+K17+M17+O17+Q17+S17+U17+W17+Y17+AA17+AC17+AE17+AG17+AI17+AK17</f>
        <v>4675884.8393831076</v>
      </c>
      <c r="AN17" s="75">
        <f>D17+F17+H17+J17+L17+N17+P17+R17+T17+V17+X17+Z17+AB17+AD17+AF17+AH17+AJ17+AL17</f>
        <v>3837167.1103831069</v>
      </c>
      <c r="AS17" s="91"/>
    </row>
    <row r="18" spans="1:45" ht="24.95" customHeight="1" x14ac:dyDescent="0.2">
      <c r="A18" s="53">
        <v>12</v>
      </c>
      <c r="B18" s="54" t="s">
        <v>56</v>
      </c>
      <c r="C18" s="73">
        <v>0</v>
      </c>
      <c r="D18" s="73">
        <v>0</v>
      </c>
      <c r="E18" s="73">
        <v>0</v>
      </c>
      <c r="F18" s="73">
        <v>0</v>
      </c>
      <c r="G18" s="73">
        <v>132949.99</v>
      </c>
      <c r="H18" s="73">
        <v>36949.989999999991</v>
      </c>
      <c r="I18" s="73">
        <v>2099852.7013213718</v>
      </c>
      <c r="J18" s="73">
        <v>2099593.1013213717</v>
      </c>
      <c r="K18" s="73">
        <v>320508.79999999999</v>
      </c>
      <c r="L18" s="73">
        <v>321781.36911987746</v>
      </c>
      <c r="M18" s="73">
        <v>55969.892197176465</v>
      </c>
      <c r="N18" s="73">
        <v>55851.558863843129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11070.17</v>
      </c>
      <c r="AB18" s="73">
        <v>1325.0663536762604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>C18+E18+G18+I18+K18+M18+O18+Q18+S18+U18+W18+Y18+AA18+AC18+AE18+AG18+AI18+AK18</f>
        <v>2620351.5535185481</v>
      </c>
      <c r="AN18" s="75">
        <f>D18+F18+H18+J18+L18+N18+P18+R18+T18+V18+X18+Z18+AB18+AD18+AF18+AH18+AJ18+AL18</f>
        <v>2515501.0856587687</v>
      </c>
      <c r="AS18" s="91"/>
    </row>
    <row r="19" spans="1:45" ht="24.95" customHeight="1" x14ac:dyDescent="0.2">
      <c r="A19" s="53">
        <v>13</v>
      </c>
      <c r="B19" s="54" t="s">
        <v>68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903191.63</v>
      </c>
      <c r="J19" s="73">
        <v>903191.63</v>
      </c>
      <c r="K19" s="73">
        <v>341488.53</v>
      </c>
      <c r="L19" s="73">
        <v>341488.53</v>
      </c>
      <c r="M19" s="73">
        <v>18485.042197176474</v>
      </c>
      <c r="N19" s="73">
        <v>83175.042197176474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8542.08</v>
      </c>
      <c r="Z19" s="73">
        <v>8542.08</v>
      </c>
      <c r="AA19" s="73">
        <v>231555.93</v>
      </c>
      <c r="AB19" s="73">
        <v>75289.929999999993</v>
      </c>
      <c r="AC19" s="73">
        <v>0</v>
      </c>
      <c r="AD19" s="73">
        <v>0</v>
      </c>
      <c r="AE19" s="73">
        <v>274518</v>
      </c>
      <c r="AF19" s="73">
        <v>274518</v>
      </c>
      <c r="AG19" s="73">
        <v>0</v>
      </c>
      <c r="AH19" s="73">
        <v>0</v>
      </c>
      <c r="AI19" s="73">
        <v>-1449</v>
      </c>
      <c r="AJ19" s="73">
        <v>10344</v>
      </c>
      <c r="AK19" s="73">
        <v>0</v>
      </c>
      <c r="AL19" s="73">
        <v>0</v>
      </c>
      <c r="AM19" s="75">
        <f>C19+E19+G19+I19+K19+M19+O19+Q19+S19+U19+W19+Y19+AA19+AC19+AE19+AG19+AI19+AK19</f>
        <v>1776332.2121971766</v>
      </c>
      <c r="AN19" s="75">
        <f>D19+F19+H19+J19+L19+N19+P19+R19+T19+V19+X19+Z19+AB19+AD19+AF19+AH19+AJ19+AL19</f>
        <v>1696549.2121971766</v>
      </c>
      <c r="AS19" s="91"/>
    </row>
    <row r="20" spans="1:45" ht="24.95" customHeight="1" x14ac:dyDescent="0.2">
      <c r="A20" s="53">
        <v>14</v>
      </c>
      <c r="B20" s="54" t="s">
        <v>63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408442.14000000007</v>
      </c>
      <c r="L20" s="73">
        <v>408442.14000000007</v>
      </c>
      <c r="M20" s="73">
        <v>68064.662197176469</v>
      </c>
      <c r="N20" s="73">
        <v>68064.662197176469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>C20+E20+G20+I20+K20+M20+O20+Q20+S20+U20+W20+Y20+AA20+AC20+AE20+AG20+AI20+AK20</f>
        <v>476506.80219717656</v>
      </c>
      <c r="AN20" s="75">
        <f>D20+F20+H20+J20+L20+N20+P20+R20+T20+V20+X20+Z20+AB20+AD20+AF20+AH20+AJ20+AL20</f>
        <v>476506.80219717656</v>
      </c>
      <c r="AS20" s="91"/>
    </row>
    <row r="21" spans="1:45" ht="24.95" customHeight="1" x14ac:dyDescent="0.2">
      <c r="A21" s="53">
        <v>15</v>
      </c>
      <c r="B21" s="63" t="s">
        <v>72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24760.785999999996</v>
      </c>
      <c r="L21" s="73">
        <v>24760.785999999996</v>
      </c>
      <c r="M21" s="73">
        <v>36029.002197176465</v>
      </c>
      <c r="N21" s="73">
        <v>36029.002197176465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-8443.6600000000035</v>
      </c>
      <c r="AF21" s="73">
        <v>-8443.6600000000035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>C21+E21+G21+I21+K21+M21+O21+Q21+S21+U21+W21+Y21+AA21+AC21+AE21+AG21+AI21+AK21</f>
        <v>52346.128197176455</v>
      </c>
      <c r="AN21" s="75">
        <f>D21+F21+H21+J21+L21+N21+P21+R21+T21+V21+X21+Z21+AB21+AD21+AF21+AH21+AJ21+AL21</f>
        <v>52346.128197176455</v>
      </c>
      <c r="AS21" s="91"/>
    </row>
    <row r="22" spans="1:45" ht="24.95" customHeight="1" x14ac:dyDescent="0.2">
      <c r="A22" s="53">
        <v>16</v>
      </c>
      <c r="B22" s="63" t="s">
        <v>69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10277.6</v>
      </c>
      <c r="L22" s="73">
        <v>10069.6</v>
      </c>
      <c r="M22" s="73">
        <v>27028.048197176468</v>
      </c>
      <c r="N22" s="73">
        <v>27028.048197176468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>C22+E22+G22+I22+K22+M22+O22+Q22+S22+U22+W22+Y22+AA22+AC22+AE22+AG22+AI22+AK22</f>
        <v>37305.648197176466</v>
      </c>
      <c r="AN22" s="75">
        <f>D22+F22+H22+J22+L22+N22+P22+R22+T22+V22+X22+Z22+AB22+AD22+AF22+AH22+AJ22+AL22</f>
        <v>37097.648197176466</v>
      </c>
      <c r="AS22" s="91"/>
    </row>
    <row r="23" spans="1:45" ht="24.95" customHeight="1" x14ac:dyDescent="0.2">
      <c r="A23" s="53">
        <v>17</v>
      </c>
      <c r="B23" s="63" t="s">
        <v>60</v>
      </c>
      <c r="C23" s="73">
        <v>3072.8021000000335</v>
      </c>
      <c r="D23" s="73">
        <v>-5217.5431599999683</v>
      </c>
      <c r="E23" s="73">
        <v>61282.151499999978</v>
      </c>
      <c r="F23" s="73">
        <v>60921.745499999975</v>
      </c>
      <c r="G23" s="73">
        <v>-1000</v>
      </c>
      <c r="H23" s="73">
        <v>-1000</v>
      </c>
      <c r="I23" s="73">
        <v>1669627.3364001273</v>
      </c>
      <c r="J23" s="73">
        <v>1632703.6262601223</v>
      </c>
      <c r="K23" s="73">
        <v>553974.79597299988</v>
      </c>
      <c r="L23" s="73">
        <v>531093.6144069999</v>
      </c>
      <c r="M23" s="73">
        <v>76337.342197176476</v>
      </c>
      <c r="N23" s="73">
        <v>67264.616271250532</v>
      </c>
      <c r="O23" s="73">
        <v>0</v>
      </c>
      <c r="P23" s="73">
        <v>0</v>
      </c>
      <c r="Q23" s="73">
        <v>-2795756.2253740001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-131649.94462200007</v>
      </c>
      <c r="Z23" s="73">
        <v>-97161.514756968536</v>
      </c>
      <c r="AA23" s="73">
        <v>25071.828708980029</v>
      </c>
      <c r="AB23" s="73">
        <v>32867.451249737438</v>
      </c>
      <c r="AC23" s="73">
        <v>402367.02</v>
      </c>
      <c r="AD23" s="73">
        <v>8890.8800000000119</v>
      </c>
      <c r="AE23" s="73">
        <v>0</v>
      </c>
      <c r="AF23" s="73">
        <v>0</v>
      </c>
      <c r="AG23" s="73">
        <v>0</v>
      </c>
      <c r="AH23" s="73">
        <v>0</v>
      </c>
      <c r="AI23" s="73">
        <v>-5764.6599999998616</v>
      </c>
      <c r="AJ23" s="73">
        <v>-17376.629999999855</v>
      </c>
      <c r="AK23" s="73">
        <v>0</v>
      </c>
      <c r="AL23" s="73">
        <v>0</v>
      </c>
      <c r="AM23" s="75">
        <f>C23+E23+G23+I23+K23+M23+O23+Q23+S23+U23+W23+Y23+AA23+AC23+AE23+AG23+AI23+AK23</f>
        <v>-142437.55311671674</v>
      </c>
      <c r="AN23" s="75">
        <f>D23+F23+H23+J23+L23+N23+P23+R23+T23+V23+X23+Z23+AB23+AD23+AF23+AH23+AJ23+AL23</f>
        <v>2212986.2457711413</v>
      </c>
      <c r="AS23" s="91"/>
    </row>
    <row r="24" spans="1:45" ht="15" x14ac:dyDescent="0.2">
      <c r="A24" s="26"/>
      <c r="B24" s="12" t="s">
        <v>1</v>
      </c>
      <c r="C24" s="76">
        <f t="shared" ref="C24:AN24" si="0">SUM(C7:C23)</f>
        <v>4232001.9062030688</v>
      </c>
      <c r="D24" s="76">
        <f t="shared" si="0"/>
        <v>2856786.7902607783</v>
      </c>
      <c r="E24" s="76">
        <f t="shared" si="0"/>
        <v>456266.34789584263</v>
      </c>
      <c r="F24" s="76">
        <f t="shared" si="0"/>
        <v>455905.94189584261</v>
      </c>
      <c r="G24" s="76">
        <f t="shared" si="0"/>
        <v>209697.71</v>
      </c>
      <c r="H24" s="76">
        <f t="shared" si="0"/>
        <v>112429.48999999999</v>
      </c>
      <c r="I24" s="76">
        <f t="shared" si="0"/>
        <v>86864156.07279256</v>
      </c>
      <c r="J24" s="76">
        <f t="shared" si="0"/>
        <v>84312277.237946644</v>
      </c>
      <c r="K24" s="76">
        <f t="shared" si="0"/>
        <v>21961778.198912494</v>
      </c>
      <c r="L24" s="76">
        <f t="shared" si="0"/>
        <v>16834617.491133038</v>
      </c>
      <c r="M24" s="76">
        <f t="shared" si="0"/>
        <v>3664005.871645262</v>
      </c>
      <c r="N24" s="76">
        <f t="shared" si="0"/>
        <v>3159600.6574358265</v>
      </c>
      <c r="O24" s="76">
        <f t="shared" si="0"/>
        <v>0</v>
      </c>
      <c r="P24" s="76">
        <f t="shared" si="0"/>
        <v>0</v>
      </c>
      <c r="Q24" s="76">
        <f t="shared" si="0"/>
        <v>-2775756.2253740001</v>
      </c>
      <c r="R24" s="76">
        <f t="shared" si="0"/>
        <v>0</v>
      </c>
      <c r="S24" s="76">
        <f t="shared" si="0"/>
        <v>3884320</v>
      </c>
      <c r="T24" s="76">
        <f t="shared" si="0"/>
        <v>0</v>
      </c>
      <c r="U24" s="76">
        <f t="shared" si="0"/>
        <v>-703</v>
      </c>
      <c r="V24" s="76">
        <f t="shared" si="0"/>
        <v>-351.5</v>
      </c>
      <c r="W24" s="76">
        <f t="shared" si="0"/>
        <v>0</v>
      </c>
      <c r="X24" s="76">
        <f t="shared" si="0"/>
        <v>0</v>
      </c>
      <c r="Y24" s="76">
        <f t="shared" si="0"/>
        <v>1026011.4881502745</v>
      </c>
      <c r="Z24" s="76">
        <f t="shared" si="0"/>
        <v>595115.65801530611</v>
      </c>
      <c r="AA24" s="76">
        <f t="shared" si="0"/>
        <v>45622809.078102179</v>
      </c>
      <c r="AB24" s="76">
        <f t="shared" si="0"/>
        <v>2510381.47215892</v>
      </c>
      <c r="AC24" s="76">
        <f t="shared" si="0"/>
        <v>439438.49</v>
      </c>
      <c r="AD24" s="76">
        <f t="shared" si="0"/>
        <v>40539.750000000015</v>
      </c>
      <c r="AE24" s="76">
        <f t="shared" si="0"/>
        <v>-1018575.9081428665</v>
      </c>
      <c r="AF24" s="76">
        <f t="shared" si="0"/>
        <v>-137693.21032500415</v>
      </c>
      <c r="AG24" s="76">
        <f t="shared" si="0"/>
        <v>114828.85495600001</v>
      </c>
      <c r="AH24" s="76">
        <f t="shared" si="0"/>
        <v>114828.85495600001</v>
      </c>
      <c r="AI24" s="76">
        <f t="shared" si="0"/>
        <v>331802.72823875776</v>
      </c>
      <c r="AJ24" s="76">
        <f t="shared" si="0"/>
        <v>221395.36680875783</v>
      </c>
      <c r="AK24" s="76">
        <f t="shared" si="0"/>
        <v>0</v>
      </c>
      <c r="AL24" s="76">
        <f t="shared" si="0"/>
        <v>0</v>
      </c>
      <c r="AM24" s="76">
        <f t="shared" si="0"/>
        <v>165012081.61337957</v>
      </c>
      <c r="AN24" s="76">
        <f t="shared" si="0"/>
        <v>111075834.00028613</v>
      </c>
    </row>
    <row r="25" spans="1:45" ht="15" x14ac:dyDescent="0.2">
      <c r="A25" s="86"/>
      <c r="B25" s="8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5" x14ac:dyDescent="0.2">
      <c r="AN26" s="91"/>
    </row>
    <row r="27" spans="1:45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5" x14ac:dyDescent="0.2">
      <c r="A28" s="35"/>
      <c r="B28" s="112" t="s">
        <v>79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5" ht="15" x14ac:dyDescent="0.2">
      <c r="A29" s="35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5" x14ac:dyDescent="0.2">
      <c r="B30" s="17" t="s">
        <v>54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5" x14ac:dyDescent="0.2">
      <c r="B31" s="17" t="s">
        <v>55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3" spans="39:40" x14ac:dyDescent="0.2">
      <c r="AM33" s="34"/>
      <c r="AN33" s="34"/>
    </row>
    <row r="34" spans="39:40" x14ac:dyDescent="0.2">
      <c r="AM34" s="34"/>
      <c r="AN34" s="34"/>
    </row>
  </sheetData>
  <sortState ref="B8:AN23">
    <sortCondition descending="1" ref="AM7:AM23"/>
  </sortState>
  <mergeCells count="24">
    <mergeCell ref="M5:N5"/>
    <mergeCell ref="E5:F5"/>
    <mergeCell ref="G5:H5"/>
    <mergeCell ref="I5:J5"/>
    <mergeCell ref="B28:N29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5" sqref="H1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4" t="s">
        <v>88</v>
      </c>
      <c r="B2" s="114"/>
      <c r="C2" s="114"/>
      <c r="D2" s="114"/>
    </row>
    <row r="3" spans="1:5" ht="12.75" customHeight="1" x14ac:dyDescent="0.2">
      <c r="A3" s="114"/>
      <c r="B3" s="114"/>
      <c r="C3" s="114"/>
      <c r="D3" s="114"/>
      <c r="E3" s="4"/>
    </row>
    <row r="4" spans="1:5" x14ac:dyDescent="0.2">
      <c r="A4" s="114"/>
      <c r="B4" s="114"/>
      <c r="C4" s="114"/>
      <c r="D4" s="114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პრემიები(დაზღვევა)'!$4:$24,20,FALSE)</f>
        <v>19011226.044405844</v>
      </c>
      <c r="D7" s="58">
        <f>C7/$C$25</f>
        <v>6.4384159440040251E-2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პრემიები(დაზღვევა)'!$4:$24,20,FALSE)</f>
        <v>3547785.6839500489</v>
      </c>
      <c r="D8" s="58">
        <f t="shared" ref="D8:D21" si="0">C8/$C$25</f>
        <v>1.2015069338557803E-2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პრემიები(დაზღვევა)'!$4:$24,20,FALSE)</f>
        <v>2869851.2029784154</v>
      </c>
      <c r="D9" s="58">
        <f t="shared" si="0"/>
        <v>9.7191499901251276E-3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პრემიები(დაზღვევა)'!$4:$24,20,FALSE)</f>
        <v>135305730.87497407</v>
      </c>
      <c r="D10" s="58">
        <f t="shared" si="0"/>
        <v>0.4582316642523393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პრემიები(დაზღვევა)'!$4:$24,20,FALSE)</f>
        <v>45359694.780297659</v>
      </c>
      <c r="D11" s="58">
        <f t="shared" si="0"/>
        <v>0.15361691108531125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პრემიები(დაზღვევა)'!$4:$24,20,FALSE)</f>
        <v>18600780.832852464</v>
      </c>
      <c r="D12" s="58">
        <f t="shared" si="0"/>
        <v>6.2994129681815905E-2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პრემიები(დაზღვევა)'!$4:$24,20,FALSE)</f>
        <v>31653.1152</v>
      </c>
      <c r="D13" s="58">
        <f t="shared" si="0"/>
        <v>1.0719767420841551E-4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პრემიები(დაზღვევა)'!$4:$24,20,FALSE)</f>
        <v>2229918.981561</v>
      </c>
      <c r="D14" s="58">
        <f t="shared" si="0"/>
        <v>7.5519305757474949E-3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პრემიები(დაზღვევა)'!$4:$24,20,FALSE)</f>
        <v>3050770.5749999997</v>
      </c>
      <c r="D15" s="58">
        <f t="shared" si="0"/>
        <v>1.033185859012924E-2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პრემიები(დაზღვევა)'!$4:$24,20,FALSE)</f>
        <v>252048.803656</v>
      </c>
      <c r="D16" s="58">
        <f t="shared" si="0"/>
        <v>8.5359830677698284E-4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პრემიები(დაზღვევა)'!$4:$24,20,FALSE)</f>
        <v>17431</v>
      </c>
      <c r="D17" s="58">
        <f t="shared" si="0"/>
        <v>5.9032504299194248E-5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პრემიები(დაზღვევა)'!$4:$24,20,FALSE)</f>
        <v>4272129.6424581939</v>
      </c>
      <c r="D18" s="58">
        <f t="shared" si="0"/>
        <v>1.4468160833292899E-2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პრემიები(დაზღვევა)'!$4:$24,20,FALSE)</f>
        <v>41155842.816754214</v>
      </c>
      <c r="D19" s="58">
        <f t="shared" si="0"/>
        <v>0.13937998210183042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პრემიები(დაზღვევა)'!$4:$24,20,FALSE)</f>
        <v>1276814.8834867668</v>
      </c>
      <c r="D20" s="58">
        <f t="shared" si="0"/>
        <v>4.3241110721535065E-3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პრემიები(დაზღვევა)'!$4:$24,20,FALSE)</f>
        <v>5117427.2912534596</v>
      </c>
      <c r="D21" s="58">
        <f t="shared" si="0"/>
        <v>1.7330878811986337E-2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პრემიები(დაზღვევა)'!$4:$24,20,FALSE)</f>
        <v>316706.51789025654</v>
      </c>
      <c r="D22" s="58">
        <f>C22/$C$25</f>
        <v>1.0725706430462628E-3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პრემიები(დაზღვევა)'!$4:$24,20,FALSE)</f>
        <v>12862190.26573668</v>
      </c>
      <c r="D23" s="58">
        <f>C23/$C$25</f>
        <v>4.3559595098339454E-2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პრემიები(დაზღვევა)'!$4:$24,20,FALSE)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295278003.31245512</v>
      </c>
      <c r="D25" s="60">
        <f>SUM(D7:D24)</f>
        <v>1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3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K9" sqref="AK9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89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99" t="s">
        <v>0</v>
      </c>
      <c r="B4" s="99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33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10" t="s">
        <v>14</v>
      </c>
      <c r="AN4" s="111"/>
    </row>
    <row r="5" spans="1:40" ht="31.5" customHeight="1" x14ac:dyDescent="0.2">
      <c r="A5" s="101"/>
      <c r="B5" s="101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56</v>
      </c>
      <c r="C6" s="78">
        <v>206814.87969799538</v>
      </c>
      <c r="D6" s="78">
        <v>8852.2954680000003</v>
      </c>
      <c r="E6" s="78">
        <v>0</v>
      </c>
      <c r="F6" s="78">
        <v>0</v>
      </c>
      <c r="G6" s="78">
        <v>0</v>
      </c>
      <c r="H6" s="78">
        <v>0</v>
      </c>
      <c r="I6" s="78">
        <v>2807853.12968536</v>
      </c>
      <c r="J6" s="78">
        <v>1752489.3932563227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>C6+E6+G6+I6+K6+M6+O6+Q6+S6+U6+W6+Y6+AA6+AC6+AE6+AG6+AI6+AK6</f>
        <v>3014668.0093833553</v>
      </c>
      <c r="AN6" s="75">
        <f>D6+F6+H6+J6+L6+N6+P6+R6+T6+V6+X6+Z6+AB6+AD6+AF6+AH6+AJ6+AL6</f>
        <v>1761341.6887243227</v>
      </c>
    </row>
    <row r="7" spans="1:40" ht="24.95" customHeight="1" x14ac:dyDescent="0.2">
      <c r="A7" s="53">
        <v>2</v>
      </c>
      <c r="B7" s="72" t="s">
        <v>47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738259.67058823537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>C7+E7+G7+I7+K7+M7+O7+Q7+S7+U7+W7+Y7+AA7+AC7+AE7+AG7+AI7+AK7</f>
        <v>738259.67058823537</v>
      </c>
      <c r="AN7" s="75">
        <f>D7+F7+H7+J7+L7+N7+P7+R7+T7+V7+X7+Z7+AB7+AD7+AF7+AH7+AJ7+AL7</f>
        <v>0</v>
      </c>
    </row>
    <row r="8" spans="1:40" ht="24.95" customHeight="1" x14ac:dyDescent="0.2">
      <c r="A8" s="53">
        <v>3</v>
      </c>
      <c r="B8" s="72" t="s">
        <v>61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103605.38939900001</v>
      </c>
      <c r="AB8" s="78">
        <v>100510.65319662209</v>
      </c>
      <c r="AC8" s="78">
        <v>1984.90112</v>
      </c>
      <c r="AD8" s="78">
        <v>1626.6145583360001</v>
      </c>
      <c r="AE8" s="78">
        <v>0</v>
      </c>
      <c r="AF8" s="78">
        <v>0</v>
      </c>
      <c r="AG8" s="78">
        <v>0</v>
      </c>
      <c r="AH8" s="78">
        <v>0</v>
      </c>
      <c r="AI8" s="78">
        <v>13086.03038</v>
      </c>
      <c r="AJ8" s="78">
        <v>5511.8644480000003</v>
      </c>
      <c r="AK8" s="78">
        <v>0</v>
      </c>
      <c r="AL8" s="78">
        <v>0</v>
      </c>
      <c r="AM8" s="75">
        <f>C8+E8+G8+I8+K8+M8+O8+Q8+S8+U8+W8+Y8+AA8+AC8+AE8+AG8+AI8+AK8</f>
        <v>118676.320899</v>
      </c>
      <c r="AN8" s="75">
        <f>D8+F8+H8+J8+L8+N8+P8+R8+T8+V8+X8+Z8+AB8+AD8+AF8+AH8+AJ8+AL8</f>
        <v>107649.13220295811</v>
      </c>
    </row>
    <row r="9" spans="1:40" ht="24.95" customHeight="1" x14ac:dyDescent="0.2">
      <c r="A9" s="53">
        <v>4</v>
      </c>
      <c r="B9" s="72" t="s">
        <v>59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23462.174999999999</v>
      </c>
      <c r="V9" s="78">
        <v>11731.0875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>C9+E9+G9+I9+K9+M9+O9+Q9+S9+U9+W9+Y9+AA9+AC9+AE9+AG9+AI9+AK9</f>
        <v>23462.174999999999</v>
      </c>
      <c r="AN9" s="75">
        <f>D9+F9+H9+J9+L9+N9+P9+R9+T9+V9+X9+Z9+AB9+AD9+AF9+AH9+AJ9+AL9</f>
        <v>11731.0875</v>
      </c>
    </row>
    <row r="10" spans="1:40" ht="24.95" customHeight="1" x14ac:dyDescent="0.2">
      <c r="A10" s="53">
        <v>5</v>
      </c>
      <c r="B10" s="72" t="s">
        <v>48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14954.029699999999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>C10+E10+G10+I10+K10+M10+O10+Q10+S10+U10+W10+Y10+AA10+AC10+AE10+AG10+AI10+AK10</f>
        <v>14954.029699999999</v>
      </c>
      <c r="AN10" s="75">
        <f>D10+F10+H10+J10+L10+N10+P10+R10+T10+V10+X10+Z10+AB10+AD10+AF10+AH10+AJ10+AL10</f>
        <v>0</v>
      </c>
    </row>
    <row r="11" spans="1:40" ht="24.95" customHeight="1" x14ac:dyDescent="0.2">
      <c r="A11" s="53">
        <v>6</v>
      </c>
      <c r="B11" s="72" t="s">
        <v>60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>C11+E11+G11+I11+K11+M11+O11+Q11+S11+U11+W11+Y11+AA11+AC11+AE11+AG11+AI11+AK11</f>
        <v>0</v>
      </c>
      <c r="AN11" s="75">
        <f>D11+F11+H11+J11+L11+N11+P11+R11+T11+V11+X11+Z11+AB11+AD11+AF11+AH11+AJ11+AL11</f>
        <v>0</v>
      </c>
    </row>
    <row r="12" spans="1:40" ht="24.95" customHeight="1" x14ac:dyDescent="0.2">
      <c r="A12" s="53">
        <v>7</v>
      </c>
      <c r="B12" s="72" t="s">
        <v>66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>C12+E12+G12+I12+K12+M12+O12+Q12+S12+U12+W12+Y12+AA12+AC12+AE12+AG12+AI12+AK12</f>
        <v>0</v>
      </c>
      <c r="AN12" s="75">
        <f>D12+F12+H12+J12+L12+N12+P12+R12+T12+V12+X12+Z12+AB12+AD12+AF12+AH12+AJ12+AL12</f>
        <v>0</v>
      </c>
    </row>
    <row r="13" spans="1:40" ht="24.95" customHeight="1" x14ac:dyDescent="0.2">
      <c r="A13" s="53">
        <v>8</v>
      </c>
      <c r="B13" s="72" t="s">
        <v>62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>C13+E13+G13+I13+K13+M13+O13+Q13+S13+U13+W13+Y13+AA13+AC13+AE13+AG13+AI13+AK13</f>
        <v>0</v>
      </c>
      <c r="AN13" s="75">
        <f>D13+F13+H13+J13+L13+N13+P13+R13+T13+V13+X13+Z13+AB13+AD13+AF13+AH13+AJ13+AL13</f>
        <v>0</v>
      </c>
    </row>
    <row r="14" spans="1:40" ht="24.95" customHeight="1" x14ac:dyDescent="0.2">
      <c r="A14" s="53">
        <v>9</v>
      </c>
      <c r="B14" s="72" t="s">
        <v>58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>C14+E14+G14+I14+K14+M14+O14+Q14+S14+U14+W14+Y14+AA14+AC14+AE14+AG14+AI14+AK14</f>
        <v>0</v>
      </c>
      <c r="AN14" s="75">
        <f>D14+F14+H14+J14+L14+N14+P14+R14+T14+V14+X14+Z14+AB14+AD14+AF14+AH14+AJ14+AL14</f>
        <v>0</v>
      </c>
    </row>
    <row r="15" spans="1:40" ht="24.95" customHeight="1" x14ac:dyDescent="0.2">
      <c r="A15" s="53">
        <v>10</v>
      </c>
      <c r="B15" s="72" t="s">
        <v>64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>C15+E15+G15+I15+K15+M15+O15+Q15+S15+U15+W15+Y15+AA15+AC15+AE15+AG15+AI15+AK15</f>
        <v>0</v>
      </c>
      <c r="AN15" s="75">
        <f>D15+F15+H15+J15+L15+N15+P15+R15+T15+V15+X15+Z15+AB15+AD15+AF15+AH15+AJ15+AL15</f>
        <v>0</v>
      </c>
    </row>
    <row r="16" spans="1:40" ht="24.95" customHeight="1" x14ac:dyDescent="0.2">
      <c r="A16" s="53">
        <v>11</v>
      </c>
      <c r="B16" s="72" t="s">
        <v>63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>C16+E16+G16+I16+K16+M16+O16+Q16+S16+U16+W16+Y16+AA16+AC16+AE16+AG16+AI16+AK16</f>
        <v>0</v>
      </c>
      <c r="AN16" s="75">
        <f>D16+F16+H16+J16+L16+N16+P16+R16+T16+V16+X16+Z16+AB16+AD16+AF16+AH16+AJ16+AL16</f>
        <v>0</v>
      </c>
    </row>
    <row r="17" spans="1:40" ht="24.95" customHeight="1" x14ac:dyDescent="0.2">
      <c r="A17" s="53">
        <v>12</v>
      </c>
      <c r="B17" s="72" t="s">
        <v>68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>C17+E17+G17+I17+K17+M17+O17+Q17+S17+U17+W17+Y17+AA17+AC17+AE17+AG17+AI17+AK17</f>
        <v>0</v>
      </c>
      <c r="AN17" s="75">
        <f>D17+F17+H17+J17+L17+N17+P17+R17+T17+V17+X17+Z17+AB17+AD17+AF17+AH17+AJ17+AL17</f>
        <v>0</v>
      </c>
    </row>
    <row r="18" spans="1:40" ht="24.95" customHeight="1" x14ac:dyDescent="0.2">
      <c r="A18" s="53">
        <v>13</v>
      </c>
      <c r="B18" s="72" t="s">
        <v>72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>C18+E18+G18+I18+K18+M18+O18+Q18+S18+U18+W18+Y18+AA18+AC18+AE18+AG18+AI18+AK18</f>
        <v>0</v>
      </c>
      <c r="AN18" s="75">
        <f>D18+F18+H18+J18+L18+N18+P18+R18+T18+V18+X18+Z18+AB18+AD18+AF18+AH18+AJ18+AL18</f>
        <v>0</v>
      </c>
    </row>
    <row r="19" spans="1:40" ht="24.95" customHeight="1" x14ac:dyDescent="0.2">
      <c r="A19" s="53">
        <v>14</v>
      </c>
      <c r="B19" s="72" t="s">
        <v>65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>C19+E19+G19+I19+K19+M19+O19+Q19+S19+U19+W19+Y19+AA19+AC19+AE19+AG19+AI19+AK19</f>
        <v>0</v>
      </c>
      <c r="AN19" s="75">
        <f>D19+F19+H19+J19+L19+N19+P19+R19+T19+V19+X19+Z19+AB19+AD19+AF19+AH19+AJ19+AL19</f>
        <v>0</v>
      </c>
    </row>
    <row r="20" spans="1:40" ht="24.95" customHeight="1" x14ac:dyDescent="0.2">
      <c r="A20" s="53">
        <v>15</v>
      </c>
      <c r="B20" s="74" t="s">
        <v>67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>C20+E20+G20+I20+K20+M20+O20+Q20+S20+U20+W20+Y20+AA20+AC20+AE20+AG20+AI20+AK20</f>
        <v>0</v>
      </c>
      <c r="AN20" s="75">
        <f>D20+F20+H20+J20+L20+N20+P20+R20+T20+V20+X20+Z20+AB20+AD20+AF20+AH20+AJ20+AL20</f>
        <v>0</v>
      </c>
    </row>
    <row r="21" spans="1:40" ht="24.95" customHeight="1" x14ac:dyDescent="0.2">
      <c r="A21" s="53">
        <v>16</v>
      </c>
      <c r="B21" s="74" t="s">
        <v>71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>C21+E21+G21+I21+K21+M21+O21+Q21+S21+U21+W21+Y21+AA21+AC21+AE21+AG21+AI21+AK21</f>
        <v>0</v>
      </c>
      <c r="AN21" s="75">
        <f>D21+F21+H21+J21+L21+N21+P21+R21+T21+V21+X21+Z21+AB21+AD21+AF21+AH21+AJ21+AL21</f>
        <v>0</v>
      </c>
    </row>
    <row r="22" spans="1:40" ht="24.95" customHeight="1" x14ac:dyDescent="0.2">
      <c r="A22" s="53">
        <v>17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>C22+E22+G22+I22+K22+M22+O22+Q22+S22+U22+W22+Y22+AA22+AC22+AE22+AG22+AI22+AK22</f>
        <v>0</v>
      </c>
      <c r="AN22" s="75">
        <f>D22+F22+H22+J22+L22+N22+P22+R22+T22+V22+X22+Z22+AB22+AD22+AF22+AH22+AJ22+AL22</f>
        <v>0</v>
      </c>
    </row>
    <row r="23" spans="1:40" ht="16.5" customHeight="1" x14ac:dyDescent="0.3">
      <c r="A23" s="47"/>
      <c r="B23" s="12" t="s">
        <v>1</v>
      </c>
      <c r="C23" s="76">
        <f t="shared" ref="C23:AN23" si="0">SUM(C6:C22)</f>
        <v>206814.87969799538</v>
      </c>
      <c r="D23" s="76">
        <f t="shared" si="0"/>
        <v>8852.2954680000003</v>
      </c>
      <c r="E23" s="76">
        <f t="shared" si="0"/>
        <v>0</v>
      </c>
      <c r="F23" s="76">
        <f t="shared" si="0"/>
        <v>0</v>
      </c>
      <c r="G23" s="76">
        <f t="shared" si="0"/>
        <v>0</v>
      </c>
      <c r="H23" s="76">
        <f t="shared" si="0"/>
        <v>0</v>
      </c>
      <c r="I23" s="76">
        <f t="shared" si="0"/>
        <v>2807853.12968536</v>
      </c>
      <c r="J23" s="76">
        <f t="shared" si="0"/>
        <v>1752489.3932563227</v>
      </c>
      <c r="K23" s="76">
        <f t="shared" si="0"/>
        <v>0</v>
      </c>
      <c r="L23" s="76">
        <f t="shared" si="0"/>
        <v>0</v>
      </c>
      <c r="M23" s="76">
        <f t="shared" si="0"/>
        <v>753213.70028823533</v>
      </c>
      <c r="N23" s="76">
        <f t="shared" si="0"/>
        <v>0</v>
      </c>
      <c r="O23" s="76">
        <f t="shared" si="0"/>
        <v>0</v>
      </c>
      <c r="P23" s="76">
        <f t="shared" si="0"/>
        <v>0</v>
      </c>
      <c r="Q23" s="76">
        <f t="shared" si="0"/>
        <v>0</v>
      </c>
      <c r="R23" s="76">
        <f t="shared" si="0"/>
        <v>0</v>
      </c>
      <c r="S23" s="76">
        <f t="shared" si="0"/>
        <v>0</v>
      </c>
      <c r="T23" s="76">
        <f t="shared" si="0"/>
        <v>0</v>
      </c>
      <c r="U23" s="76">
        <f t="shared" si="0"/>
        <v>23462.174999999999</v>
      </c>
      <c r="V23" s="76">
        <f t="shared" si="0"/>
        <v>11731.0875</v>
      </c>
      <c r="W23" s="76">
        <f t="shared" si="0"/>
        <v>0</v>
      </c>
      <c r="X23" s="76">
        <f t="shared" si="0"/>
        <v>0</v>
      </c>
      <c r="Y23" s="76">
        <f t="shared" si="0"/>
        <v>0</v>
      </c>
      <c r="Z23" s="76">
        <f t="shared" si="0"/>
        <v>0</v>
      </c>
      <c r="AA23" s="76">
        <f t="shared" si="0"/>
        <v>103605.38939900001</v>
      </c>
      <c r="AB23" s="76">
        <f t="shared" si="0"/>
        <v>100510.65319662209</v>
      </c>
      <c r="AC23" s="76">
        <f t="shared" si="0"/>
        <v>1984.90112</v>
      </c>
      <c r="AD23" s="76">
        <f t="shared" si="0"/>
        <v>1626.6145583360001</v>
      </c>
      <c r="AE23" s="76">
        <f t="shared" si="0"/>
        <v>0</v>
      </c>
      <c r="AF23" s="76">
        <f t="shared" si="0"/>
        <v>0</v>
      </c>
      <c r="AG23" s="76">
        <f t="shared" si="0"/>
        <v>0</v>
      </c>
      <c r="AH23" s="76">
        <f t="shared" si="0"/>
        <v>0</v>
      </c>
      <c r="AI23" s="76">
        <f t="shared" si="0"/>
        <v>13086.03038</v>
      </c>
      <c r="AJ23" s="76">
        <f t="shared" si="0"/>
        <v>5511.8644480000003</v>
      </c>
      <c r="AK23" s="76">
        <f t="shared" si="0"/>
        <v>0</v>
      </c>
      <c r="AL23" s="76">
        <f t="shared" si="0"/>
        <v>0</v>
      </c>
      <c r="AM23" s="76">
        <f t="shared" si="0"/>
        <v>3910020.2055705902</v>
      </c>
      <c r="AN23" s="76">
        <f t="shared" si="0"/>
        <v>1880721.9084272808</v>
      </c>
    </row>
    <row r="24" spans="1:40" ht="16.5" customHeight="1" x14ac:dyDescent="0.3">
      <c r="A24" s="89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ht="14.2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2.75" customHeight="1" x14ac:dyDescent="0.2">
      <c r="B27" s="109" t="s">
        <v>75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AM27" s="3"/>
      <c r="AN27" s="3"/>
    </row>
    <row r="28" spans="1:40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AM28" s="3"/>
      <c r="AN28" s="3"/>
    </row>
    <row r="29" spans="1:40" x14ac:dyDescent="0.2">
      <c r="AM29" s="3"/>
      <c r="AN29" s="3"/>
    </row>
    <row r="30" spans="1:40" x14ac:dyDescent="0.2">
      <c r="AM30" s="3"/>
      <c r="AN30" s="3"/>
    </row>
    <row r="31" spans="1:4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"/>
      <c r="AN31" s="3"/>
    </row>
    <row r="32" spans="1:40" x14ac:dyDescent="0.2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"/>
      <c r="AN32" s="3"/>
    </row>
    <row r="33" spans="39:40" x14ac:dyDescent="0.2">
      <c r="AM33" s="3"/>
      <c r="AN33" s="3"/>
    </row>
  </sheetData>
  <sortState ref="B7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7:N28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2018-08-17T13:34:43Z</dcterms:modified>
</cp:coreProperties>
</file>